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9" documentId="8_{FD0A4A53-DAAA-41B3-89D6-C7271632E5A9}" xr6:coauthVersionLast="47" xr6:coauthVersionMax="47" xr10:uidLastSave="{CDF81862-6B9E-4E3D-BB32-E8AA1D19CEE7}"/>
  <bookViews>
    <workbookView xWindow="-120" yWindow="-120" windowWidth="29040" windowHeight="15840" tabRatio="790" xr2:uid="{00000000-000D-0000-FFFF-FFFF00000000}"/>
  </bookViews>
  <sheets>
    <sheet name="1. PRESUPUESTO" sheetId="19" r:id="rId1"/>
    <sheet name="INSTRUCTIVO 1" sheetId="57" r:id="rId2"/>
    <sheet name="2. INFORMACION GENERAL" sheetId="55" r:id="rId3"/>
    <sheet name="INSTRUCTIVO 2" sheetId="58" r:id="rId4"/>
    <sheet name="3. DETALLADA-RECURSOS ICBF" sheetId="54" r:id="rId5"/>
    <sheet name="INSTRUCTIVO 3" sheetId="60" r:id="rId6"/>
    <sheet name="Hoja2" sheetId="56" state="hidden" r:id="rId7"/>
  </sheets>
  <definedNames>
    <definedName name="_xlnm._FilterDatabase" localSheetId="4" hidden="1">'3. DETALLADA-RECURSOS ICBF'!$B$10:$T$30</definedName>
    <definedName name="_xlnm._FilterDatabase" localSheetId="1" hidden="1">'INSTRUCTIVO 1'!$A$1:$K$57</definedName>
    <definedName name="_xlnm.Print_Area" localSheetId="0">'1. PRESUPUESTO'!$A$5:$F$75</definedName>
    <definedName name="_xlnm.Print_Area" localSheetId="4">'3. DETALLADA-RECURSOS ICBF'!$A$1:$V$50</definedName>
    <definedName name="_xlnm.Print_Area" localSheetId="5">'INSTRUCTIVO 3'!$A$1:$K$24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 i="55" l="1"/>
  <c r="Z20" i="55"/>
  <c r="X20" i="55"/>
  <c r="V20" i="55"/>
  <c r="T20" i="55"/>
  <c r="R20" i="55"/>
  <c r="P20" i="55"/>
  <c r="N20" i="55"/>
  <c r="L20" i="55"/>
  <c r="J20" i="55"/>
  <c r="H20" i="55"/>
  <c r="F20" i="55"/>
  <c r="D20" i="55"/>
  <c r="Z19" i="55"/>
  <c r="X19" i="55"/>
  <c r="V19" i="55"/>
  <c r="T19" i="55"/>
  <c r="R19" i="55"/>
  <c r="P19" i="55"/>
  <c r="N19" i="55"/>
  <c r="L19" i="55"/>
  <c r="J19" i="55"/>
  <c r="H19" i="55"/>
  <c r="F19" i="55"/>
  <c r="D19" i="55"/>
  <c r="F65" i="19"/>
  <c r="C36" i="55"/>
  <c r="J7" i="55"/>
  <c r="D40" i="19"/>
  <c r="F37" i="19"/>
  <c r="D34" i="19"/>
  <c r="D33" i="19"/>
  <c r="D32" i="19"/>
  <c r="D31" i="19"/>
  <c r="D30" i="19"/>
  <c r="D29" i="19"/>
  <c r="D28" i="19"/>
  <c r="D27" i="19"/>
  <c r="D26" i="19"/>
  <c r="D25" i="19"/>
  <c r="E51" i="19" l="1"/>
  <c r="E16" i="56"/>
  <c r="G7" i="55"/>
  <c r="D7" i="55"/>
  <c r="I6" i="55"/>
  <c r="D6" i="55"/>
  <c r="AC35" i="55" l="1"/>
  <c r="AB35" i="55"/>
  <c r="AC34" i="55"/>
  <c r="AB34" i="55"/>
  <c r="AC33" i="55"/>
  <c r="AB33" i="55"/>
  <c r="AC32" i="55"/>
  <c r="AB32" i="55"/>
  <c r="AC31" i="55"/>
  <c r="AB31" i="55"/>
  <c r="AC30" i="55"/>
  <c r="AB30" i="55"/>
  <c r="AC29" i="55"/>
  <c r="AB29" i="55"/>
  <c r="AC28" i="55"/>
  <c r="AB28" i="55"/>
  <c r="C27" i="55"/>
  <c r="D23" i="55"/>
  <c r="Z21" i="55"/>
  <c r="X21" i="55"/>
  <c r="V21" i="55"/>
  <c r="T21" i="55"/>
  <c r="R21" i="55"/>
  <c r="P21" i="55"/>
  <c r="N21" i="55"/>
  <c r="L21" i="55"/>
  <c r="J21" i="55"/>
  <c r="H21" i="55"/>
  <c r="F21" i="55"/>
  <c r="D21" i="55"/>
  <c r="AB19" i="55"/>
  <c r="I11" i="55"/>
  <c r="D48" i="19"/>
  <c r="AB6" i="55"/>
  <c r="D10" i="55"/>
  <c r="F12" i="19"/>
  <c r="F13" i="19" s="1"/>
  <c r="D11" i="55" l="1"/>
  <c r="D12" i="55" s="1"/>
  <c r="F11" i="55" s="1"/>
  <c r="X11" i="55" s="1"/>
  <c r="D66" i="19"/>
  <c r="D36" i="19"/>
  <c r="Q30" i="54"/>
  <c r="AB20" i="55"/>
  <c r="AB22" i="55"/>
  <c r="D37" i="55" l="1"/>
  <c r="E16" i="19" l="1"/>
  <c r="D9" i="55" l="1"/>
  <c r="D16" i="55" s="1"/>
  <c r="F23" i="55"/>
  <c r="H23" i="55"/>
  <c r="J23" i="55"/>
  <c r="L23" i="55"/>
  <c r="N23" i="55"/>
  <c r="P23" i="55"/>
  <c r="R23" i="55"/>
  <c r="T23" i="55"/>
  <c r="V23" i="55"/>
  <c r="X23" i="55"/>
  <c r="Z23" i="55"/>
  <c r="X13" i="55" l="1"/>
  <c r="D13" i="55" s="1"/>
  <c r="D18" i="55"/>
  <c r="F16" i="55"/>
  <c r="AA11" i="55"/>
  <c r="AA13" i="55" s="1"/>
  <c r="AB27" i="55"/>
  <c r="AC27" i="55"/>
  <c r="AB36" i="55"/>
  <c r="AC36" i="55"/>
  <c r="E37" i="55"/>
  <c r="F37" i="55"/>
  <c r="G37" i="55"/>
  <c r="H37" i="55"/>
  <c r="I37" i="55"/>
  <c r="J37" i="55"/>
  <c r="K37" i="55"/>
  <c r="L37" i="55"/>
  <c r="M37" i="55"/>
  <c r="N37" i="55"/>
  <c r="O37" i="55"/>
  <c r="P37" i="55"/>
  <c r="Q37" i="55"/>
  <c r="R37" i="55"/>
  <c r="S37" i="55"/>
  <c r="T37" i="55"/>
  <c r="U37" i="55"/>
  <c r="V37" i="55"/>
  <c r="W37" i="55"/>
  <c r="X37" i="55"/>
  <c r="Y37" i="55"/>
  <c r="Z37" i="55"/>
  <c r="AA37" i="55"/>
  <c r="E38" i="55" l="1"/>
  <c r="E39" i="55" s="1"/>
  <c r="H16" i="55"/>
  <c r="F18" i="55"/>
  <c r="W38" i="55"/>
  <c r="W39" i="55" s="1"/>
  <c r="I38" i="55"/>
  <c r="I39" i="55" s="1"/>
  <c r="O38" i="55"/>
  <c r="O39" i="55" s="1"/>
  <c r="G38" i="55"/>
  <c r="G39" i="55" s="1"/>
  <c r="Q38" i="55"/>
  <c r="Q39" i="55" s="1"/>
  <c r="Y38" i="55"/>
  <c r="Y39" i="55" s="1"/>
  <c r="M38" i="55"/>
  <c r="M39" i="55" s="1"/>
  <c r="U38" i="55"/>
  <c r="U39" i="55" s="1"/>
  <c r="S38" i="55"/>
  <c r="S39" i="55" s="1"/>
  <c r="AA38" i="55"/>
  <c r="AA39" i="55" s="1"/>
  <c r="K38" i="55"/>
  <c r="K39" i="55" s="1"/>
  <c r="AC37" i="55"/>
  <c r="AB37" i="55"/>
  <c r="AC38" i="55" l="1"/>
  <c r="AC39" i="55" s="1"/>
  <c r="J16" i="55"/>
  <c r="H18" i="55"/>
  <c r="E20" i="19"/>
  <c r="E42" i="19" l="1"/>
  <c r="F42" i="19" s="1"/>
  <c r="C30" i="55" s="1"/>
  <c r="E46" i="19"/>
  <c r="E40" i="19"/>
  <c r="F40" i="19" s="1"/>
  <c r="C28" i="55" s="1"/>
  <c r="E44" i="19"/>
  <c r="F44" i="19" s="1"/>
  <c r="C32" i="55" s="1"/>
  <c r="E45" i="19"/>
  <c r="F45" i="19" s="1"/>
  <c r="C33" i="55" s="1"/>
  <c r="E43" i="19"/>
  <c r="F43" i="19" s="1"/>
  <c r="C31" i="55" s="1"/>
  <c r="E47" i="19"/>
  <c r="F47" i="19" s="1"/>
  <c r="C35" i="55" s="1"/>
  <c r="E41" i="19"/>
  <c r="F41" i="19" s="1"/>
  <c r="C29" i="55" s="1"/>
  <c r="F60" i="19"/>
  <c r="F56" i="19"/>
  <c r="F58" i="19"/>
  <c r="F54" i="19"/>
  <c r="F57" i="19"/>
  <c r="F53" i="19"/>
  <c r="F59" i="19"/>
  <c r="F55" i="19"/>
  <c r="F46" i="19"/>
  <c r="C34" i="55" s="1"/>
  <c r="E32" i="19"/>
  <c r="E31" i="19"/>
  <c r="E30" i="19"/>
  <c r="E29" i="19"/>
  <c r="E28" i="19"/>
  <c r="E27" i="19"/>
  <c r="E25" i="19"/>
  <c r="E61" i="19"/>
  <c r="F61" i="19" s="1"/>
  <c r="E35" i="19"/>
  <c r="F35" i="19" s="1"/>
  <c r="E63" i="19"/>
  <c r="F63" i="19" s="1"/>
  <c r="E34" i="19"/>
  <c r="E62" i="19"/>
  <c r="F62" i="19" s="1"/>
  <c r="E33" i="19"/>
  <c r="E26" i="19"/>
  <c r="F19" i="19"/>
  <c r="F18" i="19"/>
  <c r="F17" i="19"/>
  <c r="F16" i="19"/>
  <c r="L16" i="55"/>
  <c r="J18" i="55"/>
  <c r="AB23" i="55"/>
  <c r="C37" i="55" l="1"/>
  <c r="F52" i="19"/>
  <c r="F51" i="19" s="1"/>
  <c r="E64" i="19"/>
  <c r="F29" i="19"/>
  <c r="F31" i="19"/>
  <c r="F32" i="19"/>
  <c r="F27" i="19"/>
  <c r="F33" i="19"/>
  <c r="F34" i="19"/>
  <c r="F26" i="19"/>
  <c r="F30" i="19"/>
  <c r="F28" i="19"/>
  <c r="F25" i="19"/>
  <c r="N16" i="55"/>
  <c r="L18" i="55"/>
  <c r="E48" i="19"/>
  <c r="E36" i="19"/>
  <c r="E66" i="19" l="1"/>
  <c r="E68" i="19"/>
  <c r="F36" i="19"/>
  <c r="F64" i="19"/>
  <c r="P16" i="55"/>
  <c r="N18" i="55"/>
  <c r="F48" i="19"/>
  <c r="R16" i="55" l="1"/>
  <c r="P18" i="55"/>
  <c r="E67" i="19"/>
  <c r="T16" i="55" l="1"/>
  <c r="R18" i="55"/>
  <c r="F20" i="19"/>
  <c r="V16" i="55" l="1"/>
  <c r="T18" i="55"/>
  <c r="F66" i="19"/>
  <c r="X16" i="55" l="1"/>
  <c r="V18" i="55"/>
  <c r="Z16" i="55" l="1"/>
  <c r="Z18" i="55" s="1"/>
  <c r="X18" i="55"/>
</calcChain>
</file>

<file path=xl/sharedStrings.xml><?xml version="1.0" encoding="utf-8"?>
<sst xmlns="http://schemas.openxmlformats.org/spreadsheetml/2006/main" count="488" uniqueCount="331">
  <si>
    <t>Entidad contratista</t>
  </si>
  <si>
    <t>OBJETO DEL INGRESO</t>
  </si>
  <si>
    <t xml:space="preserve">Aportes ICBF </t>
  </si>
  <si>
    <t>Centro Zonal</t>
  </si>
  <si>
    <t>Mes</t>
  </si>
  <si>
    <t>CODIGO</t>
  </si>
  <si>
    <t>TOTAL PRESUPUESTO DE INGRESOS</t>
  </si>
  <si>
    <t>TOTAL PRESUPUESTO DE GASTOS</t>
  </si>
  <si>
    <t>Regional</t>
  </si>
  <si>
    <t>Representante Legal</t>
  </si>
  <si>
    <t>Donaciones (Cuando aplique)</t>
  </si>
  <si>
    <t>Aportes de la Institución (Cuando aplique)</t>
  </si>
  <si>
    <t>Otros Ingresos (Cuando aplique)</t>
  </si>
  <si>
    <t>Dotación lúdico deportiva (Por reposición)</t>
  </si>
  <si>
    <t xml:space="preserve">Dotación de aseo e higiene personal </t>
  </si>
  <si>
    <t>Botiquín</t>
  </si>
  <si>
    <t>1. INFORMACIÓN GENERAL DEL CONTRATO/CONVENIO</t>
  </si>
  <si>
    <t>Nit Entidad Contratista</t>
  </si>
  <si>
    <t>Licencia de funcionamiento</t>
  </si>
  <si>
    <t>Resolución N°</t>
  </si>
  <si>
    <t>DD/MM/AAAA</t>
  </si>
  <si>
    <t>2. PRESUPUESTO DE INGRESOS</t>
  </si>
  <si>
    <t>Valor total aportes ICBF</t>
  </si>
  <si>
    <t>CÓDIGO</t>
  </si>
  <si>
    <t>3.1. TALENTO HUMANO</t>
  </si>
  <si>
    <t>SUBTOTAL PRESUPUESTO DE GASTOS GASTOS GENERALES</t>
  </si>
  <si>
    <t>Contador/Revisor Fiscal (cuando aplique)</t>
  </si>
  <si>
    <t>Nombre:</t>
  </si>
  <si>
    <t>C.C.:</t>
  </si>
  <si>
    <t>Tarjeta profesional:</t>
  </si>
  <si>
    <t>NIT ENTIDAD CONTRATISTA</t>
  </si>
  <si>
    <t>REGIONAL</t>
  </si>
  <si>
    <t>CENTRO ZONAL</t>
  </si>
  <si>
    <t>PERIODO DEL INFORME</t>
  </si>
  <si>
    <t>DESDE - DD/MM/AA</t>
  </si>
  <si>
    <t>HASTA - DD/MM/AA</t>
  </si>
  <si>
    <t>Clasificación de la Información
PÚBLICA</t>
  </si>
  <si>
    <t xml:space="preserve">Soporte </t>
  </si>
  <si>
    <t>Pago SÍ / NO</t>
  </si>
  <si>
    <t>Total ejecución del periodo</t>
  </si>
  <si>
    <t>C.C.</t>
  </si>
  <si>
    <t>Tarjeta Profesional:</t>
  </si>
  <si>
    <t xml:space="preserve">Representante Legal </t>
  </si>
  <si>
    <t xml:space="preserve">Para  constancia  de  lo  anterior,  se  firma el presente informe a los  </t>
  </si>
  <si>
    <t>ANEXA RECIBO
(SÍ/NO)</t>
  </si>
  <si>
    <t>FECHA CONSIGNACIÓN</t>
  </si>
  <si>
    <t>VALOR REINTEGROS</t>
  </si>
  <si>
    <t>FECHA DE CORTE</t>
  </si>
  <si>
    <t>FECHA DE INICIO</t>
  </si>
  <si>
    <t>VALOR RENDIMIENTOS FINANCIEROS</t>
  </si>
  <si>
    <t>FECHA DE CORTE
(Extracto Bancario)</t>
  </si>
  <si>
    <t>FECHA DE INICIO
(Extracto Bancario)</t>
  </si>
  <si>
    <t>NO</t>
  </si>
  <si>
    <t>SÍ</t>
  </si>
  <si>
    <t xml:space="preserve">La entidad generó reintegros:                                 </t>
  </si>
  <si>
    <t xml:space="preserve">El Convenio/Contrato generó rendimientos financieros:                                 </t>
  </si>
  <si>
    <t>5. RENDIMIENTOS FINANCIEROS/REINTEGROS</t>
  </si>
  <si>
    <t>TOTAL</t>
  </si>
  <si>
    <t>EJECUTADO</t>
  </si>
  <si>
    <t>PROGRAMADO</t>
  </si>
  <si>
    <t>4. PRESUPUESTO DE GASTOS APORTES ICBF</t>
  </si>
  <si>
    <t>CUPOS 
CONTRATADOS</t>
  </si>
  <si>
    <t xml:space="preserve">3. PRESUPUESTO DE INGRESOS APORTES ICBF </t>
  </si>
  <si>
    <t>APORTES ICBF</t>
  </si>
  <si>
    <t>VALOR FINAL DEL CONTRATO</t>
  </si>
  <si>
    <t>VALOR ADICIONES</t>
  </si>
  <si>
    <t>VALOR APORTES</t>
  </si>
  <si>
    <t xml:space="preserve">2. VALOR DEL CONTRATO </t>
  </si>
  <si>
    <t>RESPONSABLE DE LA ELABORACIÓN</t>
  </si>
  <si>
    <t>DD/MM/AA</t>
  </si>
  <si>
    <t>MUNICIPIO (S) DE ATENCIÓN</t>
  </si>
  <si>
    <t>FECHA FIN</t>
  </si>
  <si>
    <t>FECHA INICIO</t>
  </si>
  <si>
    <t>FECHA LEGALIZACIÓN DEL CONTRATO</t>
  </si>
  <si>
    <t>AÑO</t>
  </si>
  <si>
    <t>DE</t>
  </si>
  <si>
    <t>CONTRATO N°</t>
  </si>
  <si>
    <t>ENTIDAD 
CONTRATISTA</t>
  </si>
  <si>
    <t>1. INFORMACIÓN GENERAL DEL CONTRATO</t>
  </si>
  <si>
    <t>VALOR TOTAL DE LA OPERACIÓN</t>
  </si>
  <si>
    <t>OTROS APORTES</t>
  </si>
  <si>
    <t>OTRAS ADICIONES</t>
  </si>
  <si>
    <t>Talento Humano</t>
  </si>
  <si>
    <t>Componente nutricional</t>
  </si>
  <si>
    <t>Otros gastos administrativos, operativos y financieros</t>
  </si>
  <si>
    <t>RUBRO</t>
  </si>
  <si>
    <t xml:space="preserve"># CUPOS CONTRATADOS </t>
  </si>
  <si>
    <t>VALOR DISMINUCIONES</t>
  </si>
  <si>
    <t>CUPOS ATENDIDOS</t>
  </si>
  <si>
    <t>CUPOS NO ATENDIDOS</t>
  </si>
  <si>
    <t>VALOR MENSUAL PROGRAMADO</t>
  </si>
  <si>
    <t>VALOR INEJECUCIONES MENSUALES</t>
  </si>
  <si>
    <t>VALOR REINVERSIONES MENSUALES</t>
  </si>
  <si>
    <t>VALOR A DESEMBOLSAR</t>
  </si>
  <si>
    <t>TOTAL INEJECUCIONES MES</t>
  </si>
  <si>
    <t xml:space="preserve">TOTAL </t>
  </si>
  <si>
    <t>DIFERENCIA SOPORTES</t>
  </si>
  <si>
    <t>Clasificador de Gasto</t>
  </si>
  <si>
    <t>Proveedor</t>
  </si>
  <si>
    <t>Número de identificación proveedor</t>
  </si>
  <si>
    <t xml:space="preserve">Valor total pagado </t>
  </si>
  <si>
    <t xml:space="preserve">Descripción soporte </t>
  </si>
  <si>
    <t>Tipo de identificación</t>
  </si>
  <si>
    <t>Fecha del soporte</t>
  </si>
  <si>
    <t>INGRESOS</t>
  </si>
  <si>
    <t>En el presupuesto de ingresos se incluyen los ítems "Objeto del ingreso", en los cuales se consignan todas las fuentes de ingreso con las que cuente el contratista para el desarrollo de la modalidad.</t>
  </si>
  <si>
    <t>3.3. OTROS GASTOS ADMINISTRATIVOS, OPERATIVOS Y FINANCIEROS</t>
  </si>
  <si>
    <t>3.2. NIÑAS, NIÑOS Y ADOLESCENTES</t>
  </si>
  <si>
    <t>A continuación encontrará el instructivo para el diligenciamiento del formato:</t>
  </si>
  <si>
    <t>2. VALOR DEL CONTRATO</t>
  </si>
  <si>
    <t>3. PRESUPUESTO DE INGRESOS APORTES ICBF</t>
  </si>
  <si>
    <t>Se pueden incluir tantas filas como sea necesario, para registrar los rendimientos financieros o los reintegros de recursos al ICBF.</t>
  </si>
  <si>
    <t xml:space="preserve">VALOR TOTAL </t>
  </si>
  <si>
    <t>* Toda esta información deberá reportarse mes a mes, y tener en cuenta que la información de ejecución financiera para la Modalidad se presenta mes vencido.</t>
  </si>
  <si>
    <t xml:space="preserve">Los rendimientos financieros deberán ser reportados para cada uno de los desembolsos realizados a la organización, o teniendo en cuenta la periodicidad establecida en la minuta contractual. Por tanto, una vez realizado el desembolso, la organización deberá remitir soporte de la consignación de estos rendimientos durante el mes siguiente a la fecha del depósito de los recursos del ICBF, con copia del documento donde conste la operación. </t>
  </si>
  <si>
    <t>SOPORTE</t>
  </si>
  <si>
    <t>Factura</t>
  </si>
  <si>
    <t>Recibo de caja</t>
  </si>
  <si>
    <t>Contador/Revisor Fiscal (según aplique)</t>
  </si>
  <si>
    <t>TIPO IDENTIFICACIÓN</t>
  </si>
  <si>
    <t>CC</t>
  </si>
  <si>
    <t>NIT</t>
  </si>
  <si>
    <t>---</t>
  </si>
  <si>
    <t xml:space="preserve">Para  constancia  de  lo  anterior,  se  firma  el presente documento a los  </t>
  </si>
  <si>
    <t>PAGO</t>
  </si>
  <si>
    <t>SI</t>
  </si>
  <si>
    <t>6. RELACIÓN DE GASTOS CAUSADOS Y PAGADOS DEL PRESENTE PERÍODO - RECURSOS ICBF</t>
  </si>
  <si>
    <t>* Es importante tener en cuenta que los pagos aquí relacionados no son acumulativos, sino que deben corresponder a los gastos efectuados en el mes que está siendo reportado.</t>
  </si>
  <si>
    <t>Fecha de ejecutoria</t>
  </si>
  <si>
    <t>Fecha de vencimiento</t>
  </si>
  <si>
    <t>El  porcentaje de participación es un dato que el formato arroja automáticamente una vez se diligencia la información correspondiente a los valores (columna F).</t>
  </si>
  <si>
    <t>F9.MO19.PP</t>
  </si>
  <si>
    <r>
      <t>Entidad contratista</t>
    </r>
    <r>
      <rPr>
        <sz val="11"/>
        <rFont val="Arial"/>
        <family val="2"/>
      </rPr>
      <t xml:space="preserve">: se registra el nombre o razón social del contratista. </t>
    </r>
  </si>
  <si>
    <r>
      <t>Nit Entidad Contratista:</t>
    </r>
    <r>
      <rPr>
        <sz val="11"/>
        <rFont val="Arial"/>
        <family val="2"/>
      </rPr>
      <t xml:space="preserve"> se registra el número de identificación tributaria del contratista sin dígito de verificación. </t>
    </r>
  </si>
  <si>
    <r>
      <t xml:space="preserve">N° y fecha del Contrato: </t>
    </r>
    <r>
      <rPr>
        <sz val="11"/>
        <rFont val="Arial"/>
        <family val="2"/>
      </rPr>
      <t>se registra el número del contrato tal como aparece en la minuta contractual y la fecha en la que éste fue firmado, indicando el día, el mes y el año.</t>
    </r>
  </si>
  <si>
    <r>
      <t xml:space="preserve">Licencia de funcionamiento: </t>
    </r>
    <r>
      <rPr>
        <sz val="11"/>
        <rFont val="Arial"/>
        <family val="2"/>
      </rPr>
      <t>se diligencia la información correspondiente al número de la Resolución de la licencia de funcionamiento vigente, y su fecha del acta de la ejecutoria y la fecha de vencimiento indicando el día, el mes y el año.</t>
    </r>
    <r>
      <rPr>
        <b/>
        <sz val="11"/>
        <rFont val="Arial"/>
        <family val="2"/>
      </rPr>
      <t xml:space="preserve"> </t>
    </r>
  </si>
  <si>
    <r>
      <t xml:space="preserve">Regional: </t>
    </r>
    <r>
      <rPr>
        <sz val="11"/>
        <rFont val="Arial"/>
        <family val="2"/>
      </rPr>
      <t>en esta casilla se diligencia la regional a la cual pertenece el contrato.</t>
    </r>
  </si>
  <si>
    <r>
      <t xml:space="preserve">Centro Zonal: </t>
    </r>
    <r>
      <rPr>
        <sz val="11"/>
        <rFont val="Arial"/>
        <family val="2"/>
      </rPr>
      <t>en esta casilla se diligencia el centro zonal al que pertenece el contrato (si aplica).</t>
    </r>
  </si>
  <si>
    <r>
      <t xml:space="preserve">Municipio(s) de atención: </t>
    </r>
    <r>
      <rPr>
        <sz val="11"/>
        <rFont val="Arial"/>
        <family val="2"/>
      </rPr>
      <t>en esta casilla se diligencia el (los) municipio (s) en el (los) que se presta la atención definidos en el contrato, relacionándolos uno a uno, separados por una coma (,).</t>
    </r>
  </si>
  <si>
    <r>
      <t xml:space="preserve">Cupos contratados : </t>
    </r>
    <r>
      <rPr>
        <sz val="11"/>
        <rFont val="Arial"/>
        <family val="2"/>
      </rPr>
      <t>se registra el número de cupos establecidos en el contrato.</t>
    </r>
  </si>
  <si>
    <r>
      <t xml:space="preserve">Tiempo de atención: </t>
    </r>
    <r>
      <rPr>
        <sz val="11"/>
        <rFont val="Arial"/>
        <family val="2"/>
      </rPr>
      <t>se registra el tiempo (en meses) de ejecución del contrato (en caso que el tiempo no sea un número exacto, indique el valor incluyendo una coma y no un punto. Ejemplo: 3,5 meses)</t>
    </r>
    <r>
      <rPr>
        <b/>
        <sz val="11"/>
        <color theme="1"/>
        <rFont val="Arial"/>
        <family val="2"/>
      </rPr>
      <t>.</t>
    </r>
  </si>
  <si>
    <r>
      <t xml:space="preserve">Valor total aportes ICBF: </t>
    </r>
    <r>
      <rPr>
        <sz val="11"/>
        <color theme="1"/>
        <rFont val="Arial"/>
        <family val="2"/>
      </rPr>
      <t>es un dato que el formato arroja automáticamente una vez se incluye el tiempo de atención y una vez se encuentra calculado el valor mensual programado (resulta de multiplicar el tiempo de atención por el valor mensual programado).</t>
    </r>
  </si>
  <si>
    <r>
      <t>* Aportes ICBF:</t>
    </r>
    <r>
      <rPr>
        <sz val="11"/>
        <rFont val="Arial"/>
        <family val="2"/>
      </rPr>
      <t xml:space="preserve"> Es el recurso que el ICBF destina para la prestación del servicio, de acuerdo con los clasificadores de gasto de la modalidad. En este rubro también se registran los recursos  provenientes de adiciones al contrato.</t>
    </r>
  </si>
  <si>
    <r>
      <rPr>
        <b/>
        <sz val="11"/>
        <color theme="1"/>
        <rFont val="Arial"/>
        <family val="2"/>
      </rPr>
      <t>* Donaciones:</t>
    </r>
    <r>
      <rPr>
        <sz val="11"/>
        <color theme="1"/>
        <rFont val="Arial"/>
        <family val="2"/>
      </rPr>
      <t xml:space="preserve"> La entrega de las donaciones puede hacerse en especie o dinero. En el caso en que esta sea entregada en especie se debe estimar su valor según el mercado, para el registro contable. Si es entregada en dinero, debe contar con el soporte financiero ya sea a través de consignación, cheque o transferencia bancaria, según dictamina la norma. Su utilización debe ser destinada para el cumplimiento del objeto del contrato y debe estar soportado a nivel contable. Dicha donación debe ser registrada según clasificadores de gasto; en el caso en que esta sea en especie o dinero y su destinación no se encuentre incluida en ningún clasificador de gasto, su registro se hará como otros ingresos y su contrapartida será otros gastos.</t>
    </r>
  </si>
  <si>
    <r>
      <t>* Aportes de la Institución:</t>
    </r>
    <r>
      <rPr>
        <sz val="11"/>
        <rFont val="Arial"/>
        <family val="2"/>
      </rPr>
      <t xml:space="preserve"> Aportes propios de la entidad contratista, utilizados para mejorar o complementar la prestación del servicio de atención a las niñas, niños y adolescentes en el cumplimiento del contrato de aportes (Cuando aplique).</t>
    </r>
  </si>
  <si>
    <r>
      <t>* Otros Ingresos:</t>
    </r>
    <r>
      <rPr>
        <sz val="11"/>
        <rFont val="Arial"/>
        <family val="2"/>
      </rPr>
      <t xml:space="preserve"> Los aportes aquí consignados serán destinados para la cualificación del servicio de atención de las niñas, niños y adolescentes vinculados a la Modalidad. Otros ingresos pueden ser los lucros obtenidos por la producción de bienes o servicios, aportes recibidos por otra entidad pública o privada, entre otros.</t>
    </r>
  </si>
  <si>
    <r>
      <rPr>
        <b/>
        <u/>
        <sz val="11"/>
        <rFont val="Arial"/>
        <family val="2"/>
      </rPr>
      <t>II. Niñas, niños y adolescentes</t>
    </r>
    <r>
      <rPr>
        <u/>
        <sz val="11"/>
        <rFont val="Arial"/>
        <family val="2"/>
      </rPr>
      <t>:</t>
    </r>
    <r>
      <rPr>
        <sz val="11"/>
        <rFont val="Arial"/>
        <family val="2"/>
      </rPr>
      <t xml:space="preserve"> Los rubros aquí contenidos reflejan los recursos destinados a la atención directa de las niñas, niños y adolescentes, de acuerdo con lo definido en el manual operativo de la modalidad.</t>
    </r>
  </si>
  <si>
    <r>
      <t>Materiales e insumos:</t>
    </r>
    <r>
      <rPr>
        <sz val="11"/>
        <rFont val="Arial"/>
        <family val="2"/>
      </rPr>
      <t xml:space="preserve"> Recursos destinados para la adquisición de los elementos requeridos para el desarrollo de la Propuesta Metodológica de Atención aprobada por la supervisión del contrato.</t>
    </r>
  </si>
  <si>
    <r>
      <rPr>
        <b/>
        <sz val="11"/>
        <rFont val="Arial"/>
        <family val="2"/>
      </rPr>
      <t>Dotación menaje alimentación (por reposición):</t>
    </r>
    <r>
      <rPr>
        <sz val="11"/>
        <rFont val="Arial"/>
        <family val="2"/>
      </rPr>
      <t xml:space="preserve"> Recursos destinados a la </t>
    </r>
    <r>
      <rPr>
        <b/>
        <u/>
        <sz val="11"/>
        <rFont val="Arial"/>
        <family val="2"/>
      </rPr>
      <t>reposición</t>
    </r>
    <r>
      <rPr>
        <sz val="11"/>
        <rFont val="Arial"/>
        <family val="2"/>
      </rPr>
      <t xml:space="preserve"> de los elementos de menaje y vajilla que por el uso o circunstancias adversas debidamente justificadas, requieren ser reemplazados. </t>
    </r>
  </si>
  <si>
    <r>
      <t>Otros gastos:</t>
    </r>
    <r>
      <rPr>
        <sz val="11"/>
        <rFont val="Arial"/>
        <family val="2"/>
      </rPr>
      <t xml:space="preserve"> Gastos que pueden ser utilizados para la prestación del servicio por parte del operador, que no hacen parte de los recursos del contrato de aporte. Los recursos utilizados para tales gastos son los registrados en Otros Ingresos.  </t>
    </r>
  </si>
  <si>
    <r>
      <rPr>
        <b/>
        <u/>
        <sz val="11"/>
        <rFont val="Arial"/>
        <family val="2"/>
      </rPr>
      <t>III. Otros gastos administrativos, operativos y financieros:</t>
    </r>
    <r>
      <rPr>
        <b/>
        <sz val="11"/>
        <rFont val="Arial"/>
        <family val="2"/>
      </rPr>
      <t xml:space="preserve"> </t>
    </r>
    <r>
      <rPr>
        <sz val="11"/>
        <rFont val="Arial"/>
        <family val="2"/>
      </rPr>
      <t xml:space="preserve"> Los rubros aquí contenidos reflejan los recursos destinados a los costos y gastos de la operación del servicio, de acuerdo con lo definido en el Manual Operativo de la modalidad.</t>
    </r>
  </si>
  <si>
    <r>
      <t>Servicios públicos:</t>
    </r>
    <r>
      <rPr>
        <sz val="11"/>
        <rFont val="Arial"/>
        <family val="2"/>
      </rPr>
      <t xml:space="preserve"> Recursos destinados para cubrir los gastos de los servicios básicos de acueducto, alcantarillado, gas, energía eléctrica y sistema de comunicación (internet, telefonía fija y móvil) de la sede o sedes donde se presta el servicio.</t>
    </r>
  </si>
  <si>
    <r>
      <t xml:space="preserve">Dotación institucional: </t>
    </r>
    <r>
      <rPr>
        <sz val="11"/>
        <rFont val="Arial"/>
        <family val="2"/>
      </rPr>
      <t xml:space="preserve">Gasto que cubre el </t>
    </r>
    <r>
      <rPr>
        <b/>
        <u/>
        <sz val="11"/>
        <rFont val="Arial"/>
        <family val="2"/>
      </rPr>
      <t>mantenimiento o reparación</t>
    </r>
    <r>
      <rPr>
        <sz val="11"/>
        <rFont val="Arial"/>
        <family val="2"/>
      </rPr>
      <t xml:space="preserve"> de los elementos de dotación institucional que aporta el contratista para el desarrollo de la atención (Tabla N°9).</t>
    </r>
  </si>
  <si>
    <r>
      <t>Papelería:</t>
    </r>
    <r>
      <rPr>
        <sz val="11"/>
        <rFont val="Arial"/>
        <family val="2"/>
      </rPr>
      <t xml:space="preserve"> Rubro destinado a reconocer los gastos de papelería y útiles de oficina no devolutivos. No se contempla software, antivirus o hardware.</t>
    </r>
  </si>
  <si>
    <r>
      <t>Aseo:</t>
    </r>
    <r>
      <rPr>
        <sz val="11"/>
        <rFont val="Arial"/>
        <family val="2"/>
      </rPr>
      <t xml:space="preserve"> Rubro destinado a reconocer los gastos de elementos de aseo utilizados en las instalaciones donde se desarrolla el servicio.</t>
    </r>
  </si>
  <si>
    <r>
      <t>Gravamen a los movimientos financieros (4 x mil):</t>
    </r>
    <r>
      <rPr>
        <sz val="11"/>
        <rFont val="Arial"/>
        <family val="2"/>
      </rPr>
      <t xml:space="preserve"> Recurso que se reconoce para cubrir los gastos de las transacciones financieras realizadas durante la ejecución de los recursos del contrato de aporte.</t>
    </r>
  </si>
  <si>
    <r>
      <t xml:space="preserve">Gastos bancarios: </t>
    </r>
    <r>
      <rPr>
        <sz val="11"/>
        <rFont val="Arial"/>
        <family val="2"/>
      </rPr>
      <t xml:space="preserve">Recurso destinado a reconocer gastos de comisiones, transferencias y chequeras durante la ejecución de los recursos del contrato de aporte. </t>
    </r>
  </si>
  <si>
    <r>
      <rPr>
        <b/>
        <sz val="11"/>
        <rFont val="Arial"/>
        <family val="2"/>
      </rPr>
      <t>Servicio de contabilidad:</t>
    </r>
    <r>
      <rPr>
        <sz val="11"/>
        <rFont val="Arial"/>
        <family val="2"/>
      </rPr>
      <t xml:space="preserve"> En este rubro se registra el contador, asistente de contabilidad o el servicio contable en el caso de contratar con un tercero, se registra todo el gasto ocasionado en este rubro. El monto a reconocer debe ser razonable y coherente frente al presupuesto histórico que ha manejado la UDS por este concepto.</t>
    </r>
  </si>
  <si>
    <r>
      <t>NOTA 2:</t>
    </r>
    <r>
      <rPr>
        <sz val="11"/>
        <rFont val="Arial"/>
        <family val="2"/>
      </rPr>
      <t xml:space="preserve"> El presupuesto debe ser firmado por el contador y/o revisor fiscal (cuando esté obligado a tenerlo) y el representante legal. </t>
    </r>
  </si>
  <si>
    <r>
      <t>Entidad contratista</t>
    </r>
    <r>
      <rPr>
        <sz val="11"/>
        <rFont val="Arial"/>
        <family val="2"/>
      </rPr>
      <t xml:space="preserve">: se registra el nombre o razón social del  ejecutor o contratista. </t>
    </r>
  </si>
  <si>
    <r>
      <t xml:space="preserve">Contrato N°: </t>
    </r>
    <r>
      <rPr>
        <sz val="11"/>
        <rFont val="Arial"/>
        <family val="2"/>
      </rPr>
      <t>se registra el número de contrato tal como aparece en la minuta contractual.</t>
    </r>
  </si>
  <si>
    <r>
      <t>De:</t>
    </r>
    <r>
      <rPr>
        <sz val="11"/>
        <rFont val="Arial"/>
        <family val="2"/>
      </rPr>
      <t xml:space="preserve"> en esta casilla se registra el año de suscripción del contrato.</t>
    </r>
  </si>
  <si>
    <r>
      <t xml:space="preserve">Fecha legalización del contrato: </t>
    </r>
    <r>
      <rPr>
        <sz val="11"/>
        <rFont val="Arial"/>
        <family val="2"/>
      </rPr>
      <t>se incluye el día, mes y año en la que quedaron aprobadas las pólizas o garantías del contrato, o la fecha del acta de inicio (si aplica).</t>
    </r>
  </si>
  <si>
    <r>
      <t xml:space="preserve">Fecha inicio: </t>
    </r>
    <r>
      <rPr>
        <sz val="11"/>
        <rFont val="Arial"/>
        <family val="2"/>
      </rPr>
      <t>se registra el día, mes y año de cuando inicia la ejecución contractual.</t>
    </r>
  </si>
  <si>
    <r>
      <t xml:space="preserve">Fecha fin: </t>
    </r>
    <r>
      <rPr>
        <sz val="11"/>
        <rFont val="Arial"/>
        <family val="2"/>
      </rPr>
      <t>se registra el día, mes y año establecidos en la minuta contractual como fecha máxima de ejecución del contrato o fecha de terminación, según la cláusula de "plazo de ejecución".</t>
    </r>
  </si>
  <si>
    <r>
      <t xml:space="preserve">Tiempo de atención: </t>
    </r>
    <r>
      <rPr>
        <sz val="11"/>
        <rFont val="Arial"/>
        <family val="2"/>
      </rPr>
      <t>se registra el tiempo (en meses) de ejecución del contrato (en caso que el tiempo no sea un número exacto, indique el valor incluyendo una coma y no un punto. Ejemplo: 3,5 meses)</t>
    </r>
  </si>
  <si>
    <r>
      <t xml:space="preserve">Regional: </t>
    </r>
    <r>
      <rPr>
        <sz val="11"/>
        <rFont val="Arial"/>
        <family val="2"/>
      </rPr>
      <t xml:space="preserve">en esta casilla diligencie la regional a la cual pertenece el contrato objeto de la presentación del informe financiero. </t>
    </r>
  </si>
  <si>
    <r>
      <t xml:space="preserve">Centro Zonal: </t>
    </r>
    <r>
      <rPr>
        <sz val="11"/>
        <rFont val="Arial"/>
        <family val="2"/>
      </rPr>
      <t xml:space="preserve">en esta casilla diligencie el centro zonal al que pertenece el contrato objeto de la presentación del informe financiero. </t>
    </r>
  </si>
  <si>
    <r>
      <t xml:space="preserve">Municipio(s) de atención: </t>
    </r>
    <r>
      <rPr>
        <sz val="11"/>
        <rFont val="Arial"/>
        <family val="2"/>
      </rPr>
      <t>en esta casilla diligencie el (los) municipio (s) en el (los) que se presta la atención definidos en el contrato, relacionándolos uno a uno, separados por una coma (,).</t>
    </r>
  </si>
  <si>
    <r>
      <t xml:space="preserve">Periodo del informe: </t>
    </r>
    <r>
      <rPr>
        <sz val="11"/>
        <rFont val="Arial"/>
        <family val="2"/>
      </rPr>
      <t>en estas casillas diligencie el periodo sobre el que se está presentando el reporte de ejecución de recursos del contrato (Desde - Hasta).</t>
    </r>
  </si>
  <si>
    <r>
      <t xml:space="preserve">Fecha de elaboración: </t>
    </r>
    <r>
      <rPr>
        <sz val="11"/>
        <rFont val="Arial"/>
        <family val="2"/>
      </rPr>
      <t>se registra el día, mes y año en el que se elabora el informe.</t>
    </r>
  </si>
  <si>
    <r>
      <t xml:space="preserve">Responsable elaboración: </t>
    </r>
    <r>
      <rPr>
        <sz val="11"/>
        <rFont val="Arial"/>
        <family val="2"/>
      </rPr>
      <t>indique el (los) nombre (s) de la (las) persona (s) responsable (s) de la elaboración del informe.</t>
    </r>
  </si>
  <si>
    <r>
      <t xml:space="preserve"># Cupos contratados : </t>
    </r>
    <r>
      <rPr>
        <sz val="11"/>
        <rFont val="Arial"/>
        <family val="2"/>
      </rPr>
      <t>es un dato que el formato arroja automáticamente, teniendo en cuenta que esta información ya se diligenció en la pestaña de "Presupuesto".</t>
    </r>
  </si>
  <si>
    <r>
      <t xml:space="preserve">Valor total de la operación: </t>
    </r>
    <r>
      <rPr>
        <sz val="11"/>
        <rFont val="Arial"/>
        <family val="2"/>
      </rPr>
      <t>es un dato que el formato arroja automáticamente, una vez se diligencian los datos de tiempo de atención (en el numeral 1) y de valor mensual programado.</t>
    </r>
  </si>
  <si>
    <r>
      <t>Valor  costo cupo mes:</t>
    </r>
    <r>
      <rPr>
        <sz val="11"/>
        <rFont val="Arial"/>
        <family val="2"/>
      </rPr>
      <t xml:space="preserve"> de acuerdo con las modificaciones o aprobaciones realizadas por la supervisión del contrato, el contratista deberá diligenciar el valor que efectivamente le costó la atención de los cupos contratados durante el mes que está siendo reportado.</t>
    </r>
  </si>
  <si>
    <r>
      <t xml:space="preserve">Valor aportes ICBF: </t>
    </r>
    <r>
      <rPr>
        <sz val="11"/>
        <color theme="1"/>
        <rFont val="Arial"/>
        <family val="2"/>
      </rPr>
      <t>es un dato que el formato arroja automáticamente y que debe ser igual al "Valor total de la operación" de la fila 12.</t>
    </r>
  </si>
  <si>
    <r>
      <t xml:space="preserve">Valor otros aportes: </t>
    </r>
    <r>
      <rPr>
        <sz val="11"/>
        <color theme="1"/>
        <rFont val="Arial"/>
        <family val="2"/>
      </rPr>
      <t>en caso de que existan otros aportes al contrato/convenio (donaciones, aportes de la institución u otros ingresos), se debe incluir la misma información de la pestaña de "Presupuesto" del numeral 2.</t>
    </r>
  </si>
  <si>
    <r>
      <t xml:space="preserve">Valor adiciones: </t>
    </r>
    <r>
      <rPr>
        <sz val="11"/>
        <rFont val="Arial"/>
        <family val="2"/>
      </rPr>
      <t>se registra tanto el valor de adiciones realizadas por el ICBF, como el valor de adiciones por parte de la entidad contratista (si aplica).</t>
    </r>
  </si>
  <si>
    <r>
      <t xml:space="preserve">Valor disminuciones: </t>
    </r>
    <r>
      <rPr>
        <sz val="11"/>
        <rFont val="Arial"/>
        <family val="2"/>
      </rPr>
      <t>se registra tanto el valor de las disminuciones al valor aportado por el ICBF, como el valor de las reducciones al valor aportado por el contratista (si aplica).</t>
    </r>
  </si>
  <si>
    <r>
      <t xml:space="preserve">Valor total: </t>
    </r>
    <r>
      <rPr>
        <sz val="11"/>
        <rFont val="Arial"/>
        <family val="2"/>
      </rPr>
      <t>es un dato que el formato arroja automáticamente, una vez se diligencia la información correspondiente al valor de los aportes, valor de las adiciones y valor de las reducciones del contrato (en caso que estas se presenten durante la ejecución).</t>
    </r>
    <r>
      <rPr>
        <b/>
        <sz val="11"/>
        <color theme="1"/>
        <rFont val="Arial"/>
        <family val="2"/>
      </rPr>
      <t xml:space="preserve"> </t>
    </r>
    <r>
      <rPr>
        <sz val="11"/>
        <color theme="1"/>
        <rFont val="Arial"/>
        <family val="2"/>
      </rPr>
      <t>Arroja la información tanto del valor aportado por el ICBF, como del valor aportado por la organización.</t>
    </r>
  </si>
  <si>
    <r>
      <t xml:space="preserve">Valor final del contrato: </t>
    </r>
    <r>
      <rPr>
        <sz val="11"/>
        <color theme="1"/>
        <rFont val="Arial"/>
        <family val="2"/>
      </rPr>
      <t>es un dato que el formato arroja automáticamente, que resulta de la sumatoria del valor total de los aportes del ICBF y de los aportes de la organización, incluyendo los aportes iniciales del ICBF, las adiciones o disminuciones y los aportes por concepto de otros ingresos.</t>
    </r>
  </si>
  <si>
    <r>
      <t xml:space="preserve">Cupos contratados: </t>
    </r>
    <r>
      <rPr>
        <sz val="11"/>
        <rFont val="Arial"/>
        <family val="2"/>
      </rPr>
      <t>se registra el número de cupos establecidos en el contrato.</t>
    </r>
    <r>
      <rPr>
        <b/>
        <sz val="11"/>
        <color theme="1"/>
        <rFont val="Arial"/>
        <family val="2"/>
      </rPr>
      <t xml:space="preserve"> </t>
    </r>
    <r>
      <rPr>
        <sz val="11"/>
        <rFont val="Arial"/>
        <family val="2"/>
      </rPr>
      <t>En caso de presentarse alguna adición de cupos al contrato, esta información deberá diligenciarse en el mes en el que sea efectuada esta adición.</t>
    </r>
  </si>
  <si>
    <r>
      <t xml:space="preserve">Cupos atendidos: </t>
    </r>
    <r>
      <rPr>
        <sz val="11"/>
        <rFont val="Arial"/>
        <family val="2"/>
      </rPr>
      <t>se registra el número de cupos efectivamente atendidos durante el mes que está siendo reportado.</t>
    </r>
  </si>
  <si>
    <r>
      <t xml:space="preserve">Cupos no atendidos: </t>
    </r>
    <r>
      <rPr>
        <sz val="11"/>
        <color theme="1"/>
        <rFont val="Arial"/>
        <family val="2"/>
      </rPr>
      <t>se registra el número de los cupos no atendidos durante el mes que está siendo reportado, que debe ser la diferencia entre los cupos contratados y los cupos atendidos.</t>
    </r>
  </si>
  <si>
    <r>
      <t xml:space="preserve">Valor inejecuciones: </t>
    </r>
    <r>
      <rPr>
        <sz val="11"/>
        <color theme="1"/>
        <rFont val="Arial"/>
        <family val="2"/>
      </rPr>
      <t>se registra el valor de los recursos no ejecutados por la organización, durante el mes que está siendo reportado.</t>
    </r>
  </si>
  <si>
    <r>
      <t xml:space="preserve">Valor a desembolsar: </t>
    </r>
    <r>
      <rPr>
        <sz val="11"/>
        <rFont val="Arial"/>
        <family val="2"/>
      </rPr>
      <t>se registra el valor que será desembolsado, teniendo en cuenta las inejecuciones del mes y las reinversiones realizadas. Este valor resulta de restar del valor mensual programado, las inejecuciones, y de sumar las reinversiones que han sido autorizadas para realizar durante el mes.</t>
    </r>
  </si>
  <si>
    <r>
      <t xml:space="preserve">Dotación e infraestructura: </t>
    </r>
    <r>
      <rPr>
        <sz val="11"/>
        <color theme="1"/>
        <rFont val="Arial"/>
        <family val="2"/>
      </rPr>
      <t>se incluyen todos los recursos programados y ejecutados relacionados con este rubro como son: dotación de aseo e higiene personal, dotación lúdico deportiva (Por reposición), dotación menaje alimentación (Por reposición), dotación institucional (mantenimiento o reparación), teniendo en cuenta lo establecido en el Manual Operativo de la Modalidad.</t>
    </r>
  </si>
  <si>
    <r>
      <t xml:space="preserve">Componente nutricional: </t>
    </r>
    <r>
      <rPr>
        <sz val="11"/>
        <rFont val="Arial"/>
        <family val="2"/>
      </rPr>
      <t>se incluyen todos los recursos programados y ejecutados de este componente, teniendo en cuenta el tipo de atención de media jornada.</t>
    </r>
  </si>
  <si>
    <r>
      <t xml:space="preserve">Total: </t>
    </r>
    <r>
      <rPr>
        <sz val="11"/>
        <rFont val="Arial"/>
        <family val="2"/>
      </rPr>
      <t>se registra el valor total tanto de lo programado como de lo ejecutado, de manera mensual.</t>
    </r>
  </si>
  <si>
    <r>
      <t xml:space="preserve">Diferencia soportes: </t>
    </r>
    <r>
      <rPr>
        <sz val="11"/>
        <color theme="1"/>
        <rFont val="Arial"/>
        <family val="2"/>
      </rPr>
      <t>en esta fila, y en la columna del valor ejecutado, se calculará automáticamente el valor de la diferencia de soportes, que resultará de la diferencia entre lo programado y lo efectivamente ejecutado por la organización.</t>
    </r>
  </si>
  <si>
    <r>
      <t xml:space="preserve">Total inejecuciones mes: </t>
    </r>
    <r>
      <rPr>
        <sz val="11"/>
        <color theme="1"/>
        <rFont val="Arial"/>
        <family val="2"/>
      </rPr>
      <t>será la diferencia entre</t>
    </r>
    <r>
      <rPr>
        <b/>
        <sz val="11"/>
        <color theme="1"/>
        <rFont val="Arial"/>
        <family val="2"/>
      </rPr>
      <t xml:space="preserve"> </t>
    </r>
    <r>
      <rPr>
        <sz val="11"/>
        <color theme="1"/>
        <rFont val="Arial"/>
        <family val="2"/>
      </rPr>
      <t>el valor registrado en la "diferencia en soportes" y el valor registrado en el "valor de inejecuciones mensuales" del numeral 3, y es un valor que el formato arroja automáticamente.</t>
    </r>
  </si>
  <si>
    <r>
      <rPr>
        <b/>
        <sz val="11"/>
        <rFont val="Arial"/>
        <family val="2"/>
      </rPr>
      <t>El convenio/contrato generó rendimientos:</t>
    </r>
    <r>
      <rPr>
        <sz val="11"/>
        <rFont val="Arial"/>
        <family val="2"/>
      </rPr>
      <t xml:space="preserve"> marque con una X si la cuenta en la que se depositan los recursos ICBF generó o no rendimientos financieros. Es importante resaltar que las cuentas de ahorro son las únicas que generan rendimientos financieros. En caso que la respuesta sea </t>
    </r>
    <r>
      <rPr>
        <b/>
        <u/>
        <sz val="11"/>
        <rFont val="Arial"/>
        <family val="2"/>
      </rPr>
      <t>SÍ</t>
    </r>
    <r>
      <rPr>
        <sz val="11"/>
        <rFont val="Arial"/>
        <family val="2"/>
      </rPr>
      <t>, por favor diligencie la siguiente información:</t>
    </r>
  </si>
  <si>
    <r>
      <rPr>
        <b/>
        <sz val="11"/>
        <color theme="1"/>
        <rFont val="Arial"/>
        <family val="2"/>
      </rPr>
      <t xml:space="preserve">Fecha de inicio (extracto bancario)/fecha de corte (extracto bancario): </t>
    </r>
    <r>
      <rPr>
        <sz val="11"/>
        <rFont val="Arial"/>
        <family val="2"/>
      </rPr>
      <t>se registra el día, mes y año del extracto bancario sobre el que se está presentando el reporte. Este reporte debe realizarse de manera mensual.</t>
    </r>
  </si>
  <si>
    <r>
      <rPr>
        <b/>
        <sz val="11"/>
        <color theme="1"/>
        <rFont val="Arial"/>
        <family val="2"/>
      </rPr>
      <t>Valor de los rendimientos:</t>
    </r>
    <r>
      <rPr>
        <sz val="11"/>
        <rFont val="Arial"/>
        <family val="2"/>
      </rPr>
      <t xml:space="preserve"> se registra el valor de los rendimientos financieros generados durante el período en mención, teniendo en cuenta lo registrado en el extracto bancario.</t>
    </r>
  </si>
  <si>
    <r>
      <rPr>
        <b/>
        <sz val="11"/>
        <color theme="1"/>
        <rFont val="Arial"/>
        <family val="2"/>
      </rPr>
      <t>Fecha de consignación:</t>
    </r>
    <r>
      <rPr>
        <sz val="11"/>
        <rFont val="Arial"/>
        <family val="2"/>
      </rPr>
      <t xml:space="preserve"> se registra el día, mes y año en la que efectivamente fueron consignados los rendimientos financieros generados en el período en mención.</t>
    </r>
    <r>
      <rPr>
        <b/>
        <sz val="11"/>
        <color theme="1"/>
        <rFont val="Arial"/>
        <family val="2"/>
      </rPr>
      <t xml:space="preserve"> </t>
    </r>
  </si>
  <si>
    <r>
      <rPr>
        <b/>
        <sz val="11"/>
        <rFont val="Arial"/>
        <family val="2"/>
      </rPr>
      <t>Anexa recibo SÍ / NO:</t>
    </r>
    <r>
      <rPr>
        <sz val="11"/>
        <rFont val="Arial"/>
        <family val="2"/>
      </rPr>
      <t xml:space="preserve"> en esta casilla se registra </t>
    </r>
    <r>
      <rPr>
        <b/>
        <sz val="11"/>
        <rFont val="Arial"/>
        <family val="2"/>
      </rPr>
      <t>SÍ</t>
    </r>
    <r>
      <rPr>
        <sz val="11"/>
        <rFont val="Arial"/>
        <family val="2"/>
      </rPr>
      <t xml:space="preserve"> o </t>
    </r>
    <r>
      <rPr>
        <b/>
        <sz val="11"/>
        <rFont val="Arial"/>
        <family val="2"/>
      </rPr>
      <t>NO</t>
    </r>
    <r>
      <rPr>
        <sz val="11"/>
        <rFont val="Arial"/>
        <family val="2"/>
      </rPr>
      <t>, dependiendo si se anexa o no soporte de la consignación de los rendimientos financieros.</t>
    </r>
  </si>
  <si>
    <r>
      <t xml:space="preserve">La entidad generó reintegros: </t>
    </r>
    <r>
      <rPr>
        <sz val="11"/>
        <rFont val="Arial"/>
        <family val="2"/>
      </rPr>
      <t>en este apartado marque con una X si la entidad realizó o no realizó reintegro de recursos del contrato al ICBF.</t>
    </r>
    <r>
      <rPr>
        <b/>
        <sz val="11"/>
        <color theme="1"/>
        <rFont val="Arial"/>
        <family val="2"/>
      </rPr>
      <t xml:space="preserve"> </t>
    </r>
    <r>
      <rPr>
        <sz val="11"/>
        <rFont val="Arial"/>
        <family val="2"/>
      </rPr>
      <t xml:space="preserve">En caso que la respuesta sea </t>
    </r>
    <r>
      <rPr>
        <b/>
        <u/>
        <sz val="11"/>
        <color theme="1"/>
        <rFont val="Arial"/>
        <family val="2"/>
      </rPr>
      <t>SÍ</t>
    </r>
    <r>
      <rPr>
        <sz val="11"/>
        <rFont val="Arial"/>
        <family val="2"/>
      </rPr>
      <t>, por favor diligencie la siguiente información:</t>
    </r>
  </si>
  <si>
    <r>
      <rPr>
        <b/>
        <sz val="11"/>
        <color theme="1"/>
        <rFont val="Arial"/>
        <family val="2"/>
      </rPr>
      <t xml:space="preserve">Fecha inicio/fecha corte: </t>
    </r>
    <r>
      <rPr>
        <sz val="11"/>
        <rFont val="Arial"/>
        <family val="2"/>
      </rPr>
      <t>se registra el día, mes y año del mes en el cual se realizó el reintegro de recursos al ICBF.</t>
    </r>
  </si>
  <si>
    <r>
      <rPr>
        <b/>
        <sz val="11"/>
        <rFont val="Arial"/>
        <family val="2"/>
      </rPr>
      <t xml:space="preserve">Valor de reintegros: </t>
    </r>
    <r>
      <rPr>
        <sz val="11"/>
        <rFont val="Arial"/>
        <family val="2"/>
      </rPr>
      <t>se registra el valor de los reintegros de recursos realizados al ICBF, durante el periodo de reporte.</t>
    </r>
  </si>
  <si>
    <r>
      <rPr>
        <b/>
        <sz val="11"/>
        <rFont val="Arial"/>
        <family val="2"/>
      </rPr>
      <t>Fecha de consignación:</t>
    </r>
    <r>
      <rPr>
        <sz val="11"/>
        <rFont val="Arial"/>
        <family val="2"/>
      </rPr>
      <t xml:space="preserve"> se registra el día, mes y año en la fecha en que efectivamente fueron consignados los reintegros de recursos realizados en el período de reporte.</t>
    </r>
    <r>
      <rPr>
        <b/>
        <sz val="11"/>
        <rFont val="Arial"/>
        <family val="2"/>
      </rPr>
      <t xml:space="preserve"> </t>
    </r>
  </si>
  <si>
    <r>
      <rPr>
        <b/>
        <sz val="11"/>
        <rFont val="Arial"/>
        <family val="2"/>
      </rPr>
      <t>Anexa recibo SÍ / NO:</t>
    </r>
    <r>
      <rPr>
        <sz val="11"/>
        <rFont val="Arial"/>
        <family val="2"/>
      </rPr>
      <t xml:space="preserve"> en esta casilla se registra </t>
    </r>
    <r>
      <rPr>
        <b/>
        <sz val="11"/>
        <rFont val="Arial"/>
        <family val="2"/>
      </rPr>
      <t>SÍ</t>
    </r>
    <r>
      <rPr>
        <sz val="11"/>
        <rFont val="Arial"/>
        <family val="2"/>
      </rPr>
      <t xml:space="preserve"> o </t>
    </r>
    <r>
      <rPr>
        <b/>
        <sz val="11"/>
        <rFont val="Arial"/>
        <family val="2"/>
      </rPr>
      <t>NO</t>
    </r>
    <r>
      <rPr>
        <sz val="11"/>
        <rFont val="Arial"/>
        <family val="2"/>
      </rPr>
      <t>, dependiendo si se anexa o no soporte de la consignación de los reintegros de recursos.</t>
    </r>
  </si>
  <si>
    <r>
      <rPr>
        <b/>
        <sz val="11"/>
        <rFont val="Arial"/>
        <family val="2"/>
      </rPr>
      <t>Para  constancia  de  lo  anterior,  se  firma el presente informe a los:</t>
    </r>
    <r>
      <rPr>
        <sz val="11"/>
        <rFont val="Arial"/>
        <family val="2"/>
      </rPr>
      <t xml:space="preserve">  se registra el día, mes y año de entrega del informe financiero a la supervisión del contrato del ICBF.</t>
    </r>
  </si>
  <si>
    <r>
      <t>Fecha del soporte</t>
    </r>
    <r>
      <rPr>
        <sz val="11"/>
        <rFont val="Arial"/>
        <family val="2"/>
      </rPr>
      <t>: se registra la fecha en que se realiza efectivamente el pago</t>
    </r>
    <r>
      <rPr>
        <b/>
        <sz val="11"/>
        <rFont val="Arial"/>
        <family val="2"/>
      </rPr>
      <t>.</t>
    </r>
  </si>
  <si>
    <r>
      <t xml:space="preserve">Proveedor: </t>
    </r>
    <r>
      <rPr>
        <sz val="11"/>
        <rFont val="Arial"/>
        <family val="2"/>
      </rPr>
      <t xml:space="preserve">se registra el nombre o razón social del tercero o empresa que recibe el pago. </t>
    </r>
  </si>
  <si>
    <r>
      <t>Tipo de identificación:</t>
    </r>
    <r>
      <rPr>
        <sz val="11"/>
        <rFont val="Arial"/>
        <family val="2"/>
      </rPr>
      <t xml:space="preserve"> se selecciona de la lista desplegable la opción que corresponda.</t>
    </r>
  </si>
  <si>
    <r>
      <t xml:space="preserve">Número de identificación del proveedor: </t>
    </r>
    <r>
      <rPr>
        <sz val="11"/>
        <rFont val="Arial"/>
        <family val="2"/>
      </rPr>
      <t xml:space="preserve">se registra el número de NIT/Cédula del proveedor según corresponda. </t>
    </r>
  </si>
  <si>
    <r>
      <t xml:space="preserve">Soporte: </t>
    </r>
    <r>
      <rPr>
        <sz val="11"/>
        <rFont val="Arial"/>
        <family val="2"/>
      </rPr>
      <t>se selecciona de la lista desplegable factura, cuenta de cobro o recibo de caja, según sea el caso .</t>
    </r>
  </si>
  <si>
    <r>
      <t xml:space="preserve">Total ejecución del periodo: </t>
    </r>
    <r>
      <rPr>
        <sz val="11"/>
        <rFont val="Arial"/>
        <family val="2"/>
      </rPr>
      <t>corresponde a la sumatoria de todos los gastos relacionados en el presente informe y según el periodo que está siendo reportado.</t>
    </r>
  </si>
  <si>
    <r>
      <t>Rubro</t>
    </r>
    <r>
      <rPr>
        <sz val="11"/>
        <rFont val="Arial"/>
        <family val="2"/>
      </rPr>
      <t>: se selecciona de la lista desplegable el rubro que corresponde, y al que está siendo cargado el servicio o actividad relacionada previamente.</t>
    </r>
  </si>
  <si>
    <r>
      <t>Valor total pagado:</t>
    </r>
    <r>
      <rPr>
        <sz val="11"/>
        <rFont val="Arial"/>
        <family val="2"/>
      </rPr>
      <t xml:space="preserve"> se registra el valor total pagado por cada uno de los conceptos. </t>
    </r>
  </si>
  <si>
    <r>
      <t xml:space="preserve">Materiales e insumos: </t>
    </r>
    <r>
      <rPr>
        <sz val="11"/>
        <rFont val="Arial"/>
        <family val="2"/>
      </rPr>
      <t>se incluyen todos los recursos programados y ejecutados con respecto a la adquisición de los elementos requeridos para el desarrollo de la Propuesta Metodológica de Atención aprobada por la supervisión del contrato.</t>
    </r>
    <r>
      <rPr>
        <b/>
        <sz val="11"/>
        <rFont val="Arial"/>
        <family val="2"/>
      </rPr>
      <t xml:space="preserve">
</t>
    </r>
  </si>
  <si>
    <t xml:space="preserve">PROCESO
PROMOCIÓN Y PREVENCIÓN
FORMATO SEGUIMIENTO FINANCIERO 
MODALIDAD DE TÚ A TÚ </t>
  </si>
  <si>
    <t>PROCESO
PROMOCIÓN Y PREVENCIÓN
FORMATO SEGUIMIENTO FINANCIERO 
MODALIDAD DE TÚ A TÚ</t>
  </si>
  <si>
    <t xml:space="preserve">PROCESO
PROMOCIÓN Y PREVENCIÓN
FORMATO SEGUIMIENTO FINANCIERO 
MODALIDAD DE TÚ A TÚ
</t>
  </si>
  <si>
    <t xml:space="preserve">PROCESO
PROMOCIÓN Y PREVENCIÓN
FORMATO SEGUIMIENTO FINANCIERO 
MODALIDAD DE TÚ A TÚ 
</t>
  </si>
  <si>
    <t xml:space="preserve">Otros (lo que se requiera para el adecuado desarrollo de la Modalidad): que no estén incluidos en los otros clasificadores, siempre y cuando el operador haya cubierto la totalidad de los bienes y servicios mensuales requeridos y quedara un saldo de los recursos del ICBF. El operador deberá presentar justificación y soportes (cuando aplique) de la necesidad identificada, para la aprobación previa por parte del supervisor del contrato. </t>
  </si>
  <si>
    <t xml:space="preserve">Otros gastos administrativos, operativos y financieros: se incluyen todos los recursos programados y ejecutados relacionados con el desarrollo de la Modalidad de atención como son: utilización de instalaciones en ambientes sanos y adecuados, aseo, mantenimiento instalaciones locativas, reparación y mantenimiento de dotación institucional, servicios públicos, papelería, servicio de contabilidad (contador o auxiliar contable), gravamen a los movimientos financieros (4 por mil),  gastos bancarios: comisiones, transferencias y chequeras, otros: lo que se requiera para el adecuado desarrollo de la Modalidad, que no estén incluidos en los otros clasificadores, siempre y cuando el operador haya cubierto la totalidad de los bienes y servicios mensuales requeridos y quedara un saldo de los recursos del ICBF. El operador deberá presentar justificación y soportes (cuando aplique) de la necesidad identificada, para la aprobación previa por parte del supervisor del contrato. </t>
  </si>
  <si>
    <t xml:space="preserve">Acciones de movilización social: Recurso destinado a la realización de actividades que implican la participación de los participantes en otros entornos donde transcurren sus vidas, que son complementarias al proceso de formación (Algunos ejemplos de ello son tomas culturales, muestra de acciones culturales, resultados del proceso, pequeñas comparsas, o piezas comunicativas). </t>
  </si>
  <si>
    <t xml:space="preserve">Transporte para niñas, niños y adolescentes: Recurso destinado para el transporte de las niñas, niños y adolescentes, de acuerdo con las particularidades definidas en la modalidad y lo establecido en el Manual Operativo. Este rubro corresponde al 90% del valor del auxilio de transporte definido por el Gobierno Nacional para cada vigencia. Este recurso podrá ser entregado a la familia o red vincular del participante de manera mensual, o el operador podrá suministrar un vehículo para el transporte de los participantes, siempre y cuando cuente con las autorizaciones legalmente establecidas por el Ministerio de Transporte Nacional o por la entidad que haga sus veces en el Departamento o municipio de atención. En este caso, se podrá reconocer dentro del clasificador, los gastos como: mantenimiento, gasolina, peajes y conductor, entre otros. </t>
  </si>
  <si>
    <t>Valor mensual programado: se debe diligenciar el valor mensual que está programado para la atención de los participantes (Este es el valor tope).</t>
  </si>
  <si>
    <t>Acciones de movilización social:  se incluyen todos los recursos programados y ejecutados para la realización de actividades que implican la participación de los participantes en otros entornos donde transcurren sus vidas, que son complementarias al proceso de formación (Algunos ejemplos de ello son tomas culturales, muestra de acciones culturales, resultados del proceso, pequeñas comparsas, o piezas comunicativas).</t>
  </si>
  <si>
    <t>Mes 1</t>
  </si>
  <si>
    <t>Mes 2</t>
  </si>
  <si>
    <t>Mes 3</t>
  </si>
  <si>
    <t>Mes 4</t>
  </si>
  <si>
    <t>Mes 5</t>
  </si>
  <si>
    <t>Mes 6</t>
  </si>
  <si>
    <t>Mes 7</t>
  </si>
  <si>
    <t>Mes 8</t>
  </si>
  <si>
    <t>Mes 9</t>
  </si>
  <si>
    <t>Mes 10</t>
  </si>
  <si>
    <t>Mes 11</t>
  </si>
  <si>
    <t>Mes 12</t>
  </si>
  <si>
    <t>N° de registro contable</t>
  </si>
  <si>
    <r>
      <t xml:space="preserve">N° de registro contable: </t>
    </r>
    <r>
      <rPr>
        <sz val="11"/>
        <rFont val="Arial"/>
        <family val="2"/>
      </rPr>
      <t>se ingresa en dato del registro contable realizado por el operador.</t>
    </r>
  </si>
  <si>
    <r>
      <rPr>
        <b/>
        <sz val="12"/>
        <rFont val="Tempus Sans ITC"/>
        <family val="5"/>
      </rPr>
      <t>¡Antes de imprimir este documento… piense en el medio ambiente!</t>
    </r>
    <r>
      <rPr>
        <sz val="9"/>
        <rFont val="Arial "/>
      </rPr>
      <t xml:space="preserve">
</t>
    </r>
    <r>
      <rPr>
        <sz val="6"/>
        <rFont val="Arial "/>
      </rPr>
      <t>Cualquier copia impresa de este documento se considera como COPIA NO CONTROLADA.
LOS DATOS PROPORCIONADOS SERÁN TRATADOS DE ACUERDO A LA POLÍTICA DE TRATAMIENTO DE DATOS PERSONALES DEL ICBF Y A LA LEY 1581 DE 2012</t>
    </r>
  </si>
  <si>
    <r>
      <rPr>
        <b/>
        <sz val="12"/>
        <rFont val="Tempus Sans ITC"/>
        <family val="5"/>
      </rPr>
      <t>¡Antes de imprimir este documento… piense en el medio ambiente!</t>
    </r>
    <r>
      <rPr>
        <sz val="9"/>
        <rFont val="Arial "/>
      </rPr>
      <t xml:space="preserve">
</t>
    </r>
    <r>
      <rPr>
        <sz val="6"/>
        <rFont val="Arial "/>
      </rPr>
      <t xml:space="preserve">Cualquier copia impresa de este documento se considera como COPIA NO CONTROLADA.
</t>
    </r>
  </si>
  <si>
    <t>Total Cupos Contratados</t>
  </si>
  <si>
    <t>3. PRESUPUESTO DE EGRESOS</t>
  </si>
  <si>
    <t>TOPE DE PARTICIPACIÓN TALENTO HUMANO</t>
  </si>
  <si>
    <t>Coordinador</t>
  </si>
  <si>
    <t>Auxiliar Administrativo</t>
  </si>
  <si>
    <t>Psicólogo</t>
  </si>
  <si>
    <t>Trabajador Social o profesional en Desarrollo Familiar</t>
  </si>
  <si>
    <t>Nutricionista Dietista</t>
  </si>
  <si>
    <t>Profesional de área</t>
  </si>
  <si>
    <t>Instructor de taller</t>
  </si>
  <si>
    <t>Cocinero</t>
  </si>
  <si>
    <t>Formador</t>
  </si>
  <si>
    <t>Servicios generales</t>
  </si>
  <si>
    <t>COMPONENTE DEL COSTO O GASTO</t>
  </si>
  <si>
    <t>COSTO O GASTO</t>
  </si>
  <si>
    <t>Otros (Costos Talento Humano)</t>
  </si>
  <si>
    <t>SUBTOTAL PRESUPUESTO DE COSTOS TALENTO HUMANO</t>
  </si>
  <si>
    <t>TOPE PART %</t>
  </si>
  <si>
    <t>Menaje y Alimentación (Por Reposición)</t>
  </si>
  <si>
    <t xml:space="preserve">Materiales, Acciones de movilización social </t>
  </si>
  <si>
    <t>Material de Consumo</t>
  </si>
  <si>
    <t>Transporte (para niños, niñas y adolescentes)</t>
  </si>
  <si>
    <t>SUBTOTAL PRESUPUESTO DE GASTOS NNyA</t>
  </si>
  <si>
    <t>Ambientes sanos y adecuados (Inmueble Institucional)</t>
  </si>
  <si>
    <t>Administración</t>
  </si>
  <si>
    <t xml:space="preserve">     a. Servicios públicos</t>
  </si>
  <si>
    <t xml:space="preserve">     b. Mantenimiento a instalaciones locativas</t>
  </si>
  <si>
    <t xml:space="preserve">     c. Dotación institucional (mantenimiento o reparación)</t>
  </si>
  <si>
    <t xml:space="preserve">     d. Papelería </t>
  </si>
  <si>
    <t xml:space="preserve">     e. Aseo</t>
  </si>
  <si>
    <t xml:space="preserve">     f. Transporte del talento humano para visitas domiciliarias</t>
  </si>
  <si>
    <t xml:space="preserve">     h. Gastos bancarios (comisiones, transferencias y chequeras)</t>
  </si>
  <si>
    <t xml:space="preserve">     i. Servicio de contabilidad</t>
  </si>
  <si>
    <t>TOPE OTROS GASTOS</t>
  </si>
  <si>
    <t>Gravamen a los movimientos financieros (4 X 1000)</t>
  </si>
  <si>
    <t>IMPUESTOS (ICA)</t>
  </si>
  <si>
    <t>% PART</t>
  </si>
  <si>
    <t>Acta y Fecha</t>
  </si>
  <si>
    <t>Transporte (para nnya)</t>
  </si>
  <si>
    <t>Componente de Egreso (Costo-Gasto)</t>
  </si>
  <si>
    <t xml:space="preserve">6. RELACIÓN DE EGRESOS (SOSTOS-GASTOS) EJECUTADOS  DEL PRESENTE PERIODO </t>
  </si>
  <si>
    <r>
      <t>REGISTRAR ÚNICAMENTE LOS EGRESOS (EGRESOS-COSTOS) EJECUTADOS</t>
    </r>
    <r>
      <rPr>
        <sz val="11"/>
        <color indexed="23"/>
        <rFont val="Calibri"/>
        <family val="2"/>
        <scheme val="minor"/>
      </rPr>
      <t xml:space="preserve">                                                                                            *Para insertar filas: Primero copie la fila y continúe con el comando "Insertar celdas copiadas"</t>
    </r>
  </si>
  <si>
    <t>N° del Contrato</t>
  </si>
  <si>
    <t xml:space="preserve"> </t>
  </si>
  <si>
    <t>Tope Máx % Part</t>
  </si>
  <si>
    <r>
      <t xml:space="preserve">Costo cupo: </t>
    </r>
    <r>
      <rPr>
        <sz val="11"/>
        <rFont val="Arial"/>
        <family val="2"/>
      </rPr>
      <t>es un dato proporcionado por las Direcciones de Infancia y de Adolescencia y Juventud, y este dependerá de los valores informados para cada vigencia por estas Direcciones. Basado en el estudio de costos de la Modalidad.</t>
    </r>
  </si>
  <si>
    <t>Con cargo a este rubro se incluyen los recursos establecidos en el Manual Operativo.</t>
  </si>
  <si>
    <r>
      <rPr>
        <sz val="11"/>
        <rFont val="Arial"/>
        <family val="2"/>
      </rPr>
      <t xml:space="preserve"> </t>
    </r>
    <r>
      <rPr>
        <b/>
        <sz val="11"/>
        <rFont val="Arial"/>
        <family val="2"/>
      </rPr>
      <t>- Componente nutricional:</t>
    </r>
    <r>
      <rPr>
        <sz val="11"/>
        <rFont val="Arial"/>
        <family val="2"/>
      </rPr>
      <t xml:space="preserve"> Este rubro está destinado para dar cumplimiento al ciclo de menús definidos en la minuta patrón, de acuerdo a la atención de media jornada.</t>
    </r>
    <r>
      <rPr>
        <sz val="11"/>
        <color rgb="FFFF0000"/>
        <rFont val="Arial"/>
        <family val="2"/>
      </rPr>
      <t xml:space="preserve"> </t>
    </r>
  </si>
  <si>
    <r>
      <t xml:space="preserve"> - Botiquín</t>
    </r>
    <r>
      <rPr>
        <sz val="11"/>
        <rFont val="Arial"/>
        <family val="2"/>
      </rPr>
      <t xml:space="preserve"> : Con cargo a este rubro se incluyen los recursos para adquirir los elementos de botiquín establecidos en el Manual Operativo (Tabla N°8).</t>
    </r>
  </si>
  <si>
    <t xml:space="preserve">    J. Otros (lo que se requiera para el adecuado desarrollo de la Modalidad)</t>
  </si>
  <si>
    <t>4.PRESUPUESTO DE EGRESOS APORTES ICBF</t>
  </si>
  <si>
    <r>
      <t xml:space="preserve">Valor reinversiones mensuales: </t>
    </r>
    <r>
      <rPr>
        <sz val="11"/>
        <rFont val="Arial"/>
        <family val="2"/>
      </rPr>
      <t xml:space="preserve">se registra el valor de las reinversiones que se efectúan de manera mensual, que han sido autorizadas por la supervisión del contrato.  </t>
    </r>
    <r>
      <rPr>
        <b/>
        <sz val="11"/>
        <rFont val="Arial"/>
        <family val="2"/>
      </rPr>
      <t>Se debe agregar el numero del Acta con fecha de la aprobación de la Reinversión</t>
    </r>
    <r>
      <rPr>
        <sz val="11"/>
        <rFont val="Arial"/>
        <family val="2"/>
      </rPr>
      <t>.</t>
    </r>
  </si>
  <si>
    <r>
      <t>Transporte (para nnya):</t>
    </r>
    <r>
      <rPr>
        <sz val="11"/>
        <rFont val="Arial"/>
        <family val="2"/>
      </rPr>
      <t xml:space="preserve"> se incluyen todos los recursos programados y ejecutados con respecto al transporte de las niñas, niños y adolescentes, de acuerdo con las particularidades definidas en la modalidad y lo establecido en el Manual Operativo; además de los recursos destinados a los gastos de transporte para que el talento humano de la institución realice visitas domiciliarias, según necesidad y de acuerdo con la Propuesta Metodológica de Atención.</t>
    </r>
  </si>
  <si>
    <r>
      <t>Rendimientos financieros:</t>
    </r>
    <r>
      <rPr>
        <sz val="11"/>
        <rFont val="Arial"/>
        <family val="2"/>
      </rPr>
      <t xml:space="preserve"> se incluyen todos los recursos por este concepto (si Aplica), en los campos destinados para tal fin.</t>
    </r>
  </si>
  <si>
    <t>En este apartado se registran los Egresos (Costos o Gastos) que de manera mensual efectúa la organización teniendo en cuenta el mes que está siendo reportado. Debe registrarse tanto el valor programado en el presupuesto por cada uno de los rubros durante todos los meses de implementación del contrato, como el valor ejecutado durante cada uno de los meses. Los reportes presentados respecto de lo ejecutado mes a mes, deben ser acumulativos.</t>
  </si>
  <si>
    <r>
      <t xml:space="preserve">Talento humano: </t>
    </r>
    <r>
      <rPr>
        <sz val="11"/>
        <rFont val="Arial"/>
        <family val="2"/>
      </rPr>
      <t>se incluyen todos los recursos programados y ejecutados con respecto a los costos del talento humano de la organización contratados para la prestación del servicio, teniendo en cuenta el tipo de contratación realizada, bien sea por contrato laboral o contrato por prestación de servicios, y los gastos que frente a cada uno de estos se realicen, teniendo en cuenta además lo establecido en el Manual Operativo de la Modalidad, y según lo que fue establecido en el presupuesto aprobado por la supervisión del contrato.</t>
    </r>
  </si>
  <si>
    <t>PRESUPUESTO E INFORME DE INGRESOS Y EGRESOS</t>
  </si>
  <si>
    <r>
      <rPr>
        <b/>
        <u/>
        <sz val="11"/>
        <rFont val="Arial"/>
        <family val="2"/>
      </rPr>
      <t>I. Talento humano:</t>
    </r>
    <r>
      <rPr>
        <b/>
        <sz val="11"/>
        <rFont val="Arial"/>
        <family val="2"/>
      </rPr>
      <t xml:space="preserve"> </t>
    </r>
    <r>
      <rPr>
        <sz val="11"/>
        <rFont val="Arial"/>
        <family val="2"/>
      </rPr>
      <t>Se registra la información del personal requerido y contratado, de acuerdo con lo establecido para la modalidad, según se define en las tablas de talento humano contenidas en el manual operativo. También se incluye el personal vinculado a la modalidad, contratado con recursos de la institución o de un tercero y que prestan atención directa a las niñas, niños y adolescentes. En el informe de ingresos y egresos, si se contrata personal con recursos de otros ingresos, estos se registran en el rubro de otros egresos.</t>
    </r>
  </si>
  <si>
    <t>Este formato está diseñado para la presentación del presupuesto de ingresos y egresos por parte del operador, durante la vigencia del contrato de aportes o convenio. Debe presentarse durante el primer mes de ejecución del contrato para la aprobación por parte del supervisor. 
El presupuesto de ingresos y egresos debe evidenciar la correspondencia entre los dineros que ingresan a la entidad y los gastos efectuados de manera mensual, de acuerdo con lo establecido en el manual operativo de la modalidad.
Para diligenciar el archivo de presupuesto se realiza una proyección de los recursos que se ejecutarán en cada rubro, según la cantidad de cupos contratados y los Egresos (costos y gastos) para el funcionamiento mensual. Este presupuesto debe cumplir con las orientaciones establecidas por el ICBF, la normatividad vigente y lo establecido en el manual operativo de la modalidad.</t>
  </si>
  <si>
    <r>
      <t>OBJETO DEL INGRESO:</t>
    </r>
    <r>
      <rPr>
        <sz val="11"/>
        <color theme="1"/>
        <rFont val="Arial"/>
        <family val="2"/>
      </rPr>
      <t xml:space="preserve"> Se incluyen 5 fuentes de ingreso en las cuales el contratista puede registrar los recursos tanto del ICBF como los recursos adicionales a los aportados por el ICBF, cuando cuente con ellos, para cubrir los egresos generados durante la vigencia del contrato. Los rubros correspondientes al ingreso son los siguientes:</t>
    </r>
  </si>
  <si>
    <r>
      <t xml:space="preserve">OBJETO DEL EGRESO: </t>
    </r>
    <r>
      <rPr>
        <sz val="11"/>
        <rFont val="Arial"/>
        <family val="2"/>
      </rPr>
      <t>Este aspecto cuenta con 3 componentes para registrar los egresos (Costos y Gastos) efectuados mensualmente y según lo exigido en el manual operativo de la modalidad. Dichos componentes están distribuidos de la siguiente manera:</t>
    </r>
  </si>
  <si>
    <r>
      <t>Transporte del talento humano</t>
    </r>
    <r>
      <rPr>
        <sz val="11"/>
        <rFont val="Arial"/>
        <family val="2"/>
      </rPr>
      <t>: Rubro destinado a reconocer los costos de transporte para que el talento humano de la institución realice visitas domiciliarias, según necesidad y de acuerdo con la Propuesta Metodológica de Atención.</t>
    </r>
  </si>
  <si>
    <r>
      <t xml:space="preserve">Valor mensual programado: </t>
    </r>
    <r>
      <rPr>
        <sz val="11"/>
        <color theme="1"/>
        <rFont val="Arial"/>
        <family val="2"/>
      </rPr>
      <t xml:space="preserve">Este es un valor que el formato arroja automáticamente, una vez se incluye la cantidad de cupos contratados </t>
    </r>
    <r>
      <rPr>
        <b/>
        <sz val="11"/>
        <color theme="1"/>
        <rFont val="Arial"/>
        <family val="2"/>
      </rPr>
      <t>(resulta de multiplicar los cupos contratados por el valor Costo Cupo Mes (CCM))</t>
    </r>
    <r>
      <rPr>
        <sz val="11"/>
        <color theme="1"/>
        <rFont val="Arial"/>
        <family val="2"/>
      </rPr>
      <t>. Este es el valor tope que está programado de manera mensual para el pago de la atención de los cupos contratados.</t>
    </r>
  </si>
  <si>
    <t xml:space="preserve"> - Dotación de aseo e higiene personal
 - Botiquín 
 - Material de Consumo Materiales,
   Acciones de movilización social 
 -Transporte (para nnya)</t>
  </si>
  <si>
    <r>
      <t>Dotación lúdica deportiva (por reposición):</t>
    </r>
    <r>
      <rPr>
        <sz val="11"/>
        <rFont val="Arial"/>
        <family val="2"/>
      </rPr>
      <t xml:space="preserve"> Recursos destinados a la </t>
    </r>
    <r>
      <rPr>
        <b/>
        <u/>
        <sz val="11"/>
        <rFont val="Arial"/>
        <family val="2"/>
      </rPr>
      <t>reposición</t>
    </r>
    <r>
      <rPr>
        <sz val="11"/>
        <rFont val="Arial"/>
        <family val="2"/>
      </rPr>
      <t xml:space="preserve"> de los elementos que por el uso o circunstancias adversas debidamente justificadas, requieren ser reemplazados teniendo en cuenta lo establecido en el Manual Operativo de la Modalidad. </t>
    </r>
    <r>
      <rPr>
        <b/>
        <sz val="11"/>
        <color theme="1"/>
        <rFont val="Arial"/>
        <family val="2"/>
      </rPr>
      <t xml:space="preserve">
</t>
    </r>
  </si>
  <si>
    <t>Mantenimiento instalaciones locativas: Este rubro está proyectado para reconocer los gastos de mantenimiento de las instalaciones locativas donde se desarrolla la atención, por lo que no se podrán realizar mejoras ni adecuaciones o modificaciones. Para el reconocimiento de este rubro se debe identificar en qué tipo de inmueble se presta la atención (Institucional o No Institucional); si pertenece al operador (sea en propiedad o en arrendamiento), se debe analizar qué tipo de mantenimiento pretende realizar ya que, desde el inicio del contrato, el operador garantizó contar con una infraestructura que cumple con los requisitos de calidad para la adecuada prestación del servicio. En caso de que se presenten situaciones que ameriten una adecuación del espacio, estas deben ser asumidas por el operador. Cuando se habla de mantenimiento de las instalaciones, hace referencia al desarrollo de actividades como, por ejemplo, pintar una pared, arreglar una ventana, reponer un vidrio, etc.; acciones inherentes al uso cotidiano del inmueble por la implementación y prestación del servicio contratado.</t>
  </si>
  <si>
    <r>
      <rPr>
        <b/>
        <sz val="11"/>
        <color theme="1"/>
        <rFont val="Arial"/>
        <family val="2"/>
      </rPr>
      <t xml:space="preserve">NOTA 3: </t>
    </r>
    <r>
      <rPr>
        <sz val="11"/>
        <color theme="1"/>
        <rFont val="Arial"/>
        <family val="2"/>
      </rPr>
      <t>Todas las donaciones que se realicen a los programas del ICBF deben ser registradas en el informe de ingresos y egresos, si la entidad presta otros servicios y dicha donación se realizó a esos programas específicos, no se debe reportar la donación en los informes del ICBF.</t>
    </r>
  </si>
  <si>
    <r>
      <rPr>
        <b/>
        <sz val="12"/>
        <rFont val="Tempus Sans ITC"/>
        <family val="5"/>
      </rPr>
      <t>¡Antes de imprimir este documento… piense en el medio ambiente!</t>
    </r>
    <r>
      <rPr>
        <sz val="9"/>
        <rFont val="Arial "/>
      </rPr>
      <t xml:space="preserve">
</t>
    </r>
    <r>
      <rPr>
        <sz val="6"/>
        <rFont val="Arial "/>
      </rPr>
      <t xml:space="preserve">Cualquier copia impresa de este documento se considera como COPIA NO CONTROLADA
LOS DATOS PROPORCIONADOS SERÁN TRATADOS DE ACUERDO A LA POLÍTICA DE TRATAMIENTO DE DATOS PERSONALES DEL ICBF Y A LA LEY 1581 DE 2012
</t>
    </r>
  </si>
  <si>
    <t>Nota Contable</t>
  </si>
  <si>
    <t>Documento soporte</t>
  </si>
  <si>
    <t>Nomina</t>
  </si>
  <si>
    <t>QQQ</t>
  </si>
  <si>
    <t>Página 1 de 1</t>
  </si>
  <si>
    <t>Página 1  de 1</t>
  </si>
  <si>
    <t>Tiempo de atención Meses</t>
  </si>
  <si>
    <r>
      <t xml:space="preserve">Valor costo cupo: </t>
    </r>
    <r>
      <rPr>
        <sz val="11"/>
        <rFont val="Arial"/>
        <family val="2"/>
      </rPr>
      <t>es un dato que se encuentra fijo en el formato y no podrá ser modificado</t>
    </r>
  </si>
  <si>
    <t>Valor mensual proyectado</t>
  </si>
  <si>
    <t>Costo Cupo Mes (CCM)</t>
  </si>
  <si>
    <t>Versión 8</t>
  </si>
  <si>
    <t>TIEMPO DE ATENCIÓN</t>
  </si>
  <si>
    <t>VALOR COSTO CUPO MES</t>
  </si>
  <si>
    <t>FECHA DE ELABORACIÓN INFORME FINANCIERO</t>
  </si>
  <si>
    <t>Nota: 
Para los contratos que se suscriben por mas de una vigencia se deben incluir los datos relacionado a cada una de ellas en los campos (Año 1) y (Año 2)
La información relacionada debe corresponder a la participación de 1 mes de atención, para los casos donde sea menor a 30 días.</t>
  </si>
  <si>
    <r>
      <t xml:space="preserve">Ambientes sanos y adecuados: </t>
    </r>
    <r>
      <rPr>
        <sz val="11"/>
        <rFont val="Arial"/>
        <family val="2"/>
      </rPr>
      <t>Gasto que cubre el derecho de las niñas, niños y adolescentes, a utilizar las instalaciones donde se desarrolla la atención, en un ambiente sano y adecuado. Para la legalización de cuentas se realizará con una nota contable, hasta el 1% del avaluó comercial del inmueble de acuerdo con lo establecido en el Artículo 18 de la Ley 820 de 2003. No aplica para inmuebles en comodato.</t>
    </r>
  </si>
  <si>
    <r>
      <rPr>
        <b/>
        <sz val="11"/>
        <color theme="1"/>
        <rFont val="Arial"/>
        <family val="2"/>
      </rPr>
      <t xml:space="preserve">NOTA 1: </t>
    </r>
    <r>
      <rPr>
        <sz val="11"/>
        <color theme="1"/>
        <rFont val="Arial"/>
        <family val="2"/>
      </rPr>
      <t>Todos los ingresos y egresos ocasionados en los rubros anteriormente descritos y utilizados en la modalidad, deben ser registrados en su totalidad en el informe de ingresos y egresos, así como en la contabilidad de la entidad para su respectivo seguimiento y control.</t>
    </r>
  </si>
  <si>
    <r>
      <t xml:space="preserve">Valor mensual programado: </t>
    </r>
    <r>
      <rPr>
        <sz val="11"/>
        <rFont val="Arial"/>
        <family val="2"/>
      </rPr>
      <t>es un dato que el formato arroja automáticamente, una vez se diligencia la información correspondiente al número de cupos contratados en la pestaña del presupuesto. Este es el valor tope que está programado de manera mensual para el pago de la atención de los cupos contratados.</t>
    </r>
    <r>
      <rPr>
        <b/>
        <sz val="11"/>
        <rFont val="Arial"/>
        <family val="2"/>
      </rPr>
      <t xml:space="preserve"> 
</t>
    </r>
    <r>
      <rPr>
        <b/>
        <i/>
        <u/>
        <sz val="11"/>
        <rFont val="Arial"/>
        <family val="2"/>
      </rPr>
      <t xml:space="preserve">(Nota: </t>
    </r>
    <r>
      <rPr>
        <i/>
        <u/>
        <sz val="11"/>
        <rFont val="Arial"/>
        <family val="2"/>
      </rPr>
      <t xml:space="preserve"> El Operador deberá ajustar en el primer mes de contrato con relación a la cantidad de días contratados para los casos en que no se inicie desde el primer día del mes, Formula: =F13"hoja PRESUPUESTO" / </t>
    </r>
    <r>
      <rPr>
        <b/>
        <i/>
        <u/>
        <sz val="11"/>
        <rFont val="Arial"/>
        <family val="2"/>
      </rPr>
      <t>j</t>
    </r>
    <r>
      <rPr>
        <i/>
        <u/>
        <sz val="11"/>
        <rFont val="Arial"/>
        <family val="2"/>
      </rPr>
      <t>*</t>
    </r>
    <r>
      <rPr>
        <b/>
        <i/>
        <u/>
        <sz val="11"/>
        <rFont val="Arial"/>
        <family val="2"/>
      </rPr>
      <t xml:space="preserve">n, </t>
    </r>
    <r>
      <rPr>
        <i/>
        <u/>
        <sz val="11"/>
        <rFont val="Arial"/>
        <family val="2"/>
      </rPr>
      <t xml:space="preserve">Donde </t>
    </r>
    <r>
      <rPr>
        <b/>
        <i/>
        <u/>
        <sz val="11"/>
        <rFont val="Arial"/>
        <family val="2"/>
      </rPr>
      <t xml:space="preserve">j= </t>
    </r>
    <r>
      <rPr>
        <i/>
        <u/>
        <sz val="11"/>
        <rFont val="Arial"/>
        <family val="2"/>
      </rPr>
      <t xml:space="preserve">Número de días hábiles del mes, </t>
    </r>
    <r>
      <rPr>
        <b/>
        <i/>
        <u/>
        <sz val="11"/>
        <rFont val="Arial"/>
        <family val="2"/>
      </rPr>
      <t>n=</t>
    </r>
    <r>
      <rPr>
        <i/>
        <u/>
        <sz val="11"/>
        <rFont val="Arial"/>
        <family val="2"/>
      </rPr>
      <t xml:space="preserve"> es los días hábiles contratados del primer mes</t>
    </r>
    <r>
      <rPr>
        <b/>
        <i/>
        <u/>
        <sz val="11"/>
        <rFont val="Arial"/>
        <family val="2"/>
      </rPr>
      <t>)</t>
    </r>
  </si>
  <si>
    <r>
      <t xml:space="preserve">Mes: </t>
    </r>
    <r>
      <rPr>
        <sz val="11"/>
        <color theme="1"/>
        <rFont val="Arial"/>
        <family val="2"/>
      </rPr>
      <t>Se debe cambiar el campo de Mes 1… Mes 2… y los consecutivos partiendo del nombre del mes de inicio del contrato, (Ejemplo: Diciembre 2023… Enero 2023…Etc.)</t>
    </r>
  </si>
  <si>
    <r>
      <t xml:space="preserve">Botiquín: </t>
    </r>
    <r>
      <rPr>
        <sz val="11"/>
        <rFont val="Arial"/>
        <family val="2"/>
      </rPr>
      <t xml:space="preserve"> se incluyen todos los recursos programados y ejecutados del rubro de botiquín incluido en el presupuesto.</t>
    </r>
  </si>
  <si>
    <t xml:space="preserve">Nota: es obligatorio que al momento de radicación formal del presente formato, éste cuente con los datos y las firmas de las personas que se exigen en el mismo. Contador o revisor fiscal (cuando aplique, según la normatividad vigente) y del representante legal de la organización. </t>
  </si>
  <si>
    <t>N° de registro Egreso (Tesorería)</t>
  </si>
  <si>
    <r>
      <t xml:space="preserve">N° de registro Egreso (Tesorería): </t>
    </r>
    <r>
      <rPr>
        <sz val="11"/>
        <rFont val="Arial"/>
        <family val="2"/>
      </rPr>
      <t>se ingresa el dato del egreso generado por tesorería del operador.</t>
    </r>
  </si>
  <si>
    <r>
      <t>Descripción soporte:</t>
    </r>
    <r>
      <rPr>
        <sz val="11"/>
        <rFont val="Arial"/>
        <family val="2"/>
      </rPr>
      <t xml:space="preserve"> en esta casilla se describe  el servicio prestado o actividad realizada, Referente a Cantidades, Unidades de medida y demás aspectos que permitan conocer mayor detalle del soporte suministrado</t>
    </r>
  </si>
  <si>
    <r>
      <rPr>
        <b/>
        <sz val="11"/>
        <rFont val="Arial"/>
        <family val="2"/>
      </rPr>
      <t xml:space="preserve">Pago SÍ/NO: </t>
    </r>
    <r>
      <rPr>
        <sz val="11"/>
        <rFont val="Arial"/>
        <family val="2"/>
      </rPr>
      <t xml:space="preserve">se selecciona de la lista desplegable </t>
    </r>
    <r>
      <rPr>
        <b/>
        <sz val="11"/>
        <rFont val="Arial"/>
        <family val="2"/>
      </rPr>
      <t>SÍ</t>
    </r>
    <r>
      <rPr>
        <sz val="11"/>
        <rFont val="Arial"/>
        <family val="2"/>
      </rPr>
      <t xml:space="preserve"> o </t>
    </r>
    <r>
      <rPr>
        <b/>
        <sz val="11"/>
        <rFont val="Arial"/>
        <family val="2"/>
      </rPr>
      <t>NO</t>
    </r>
    <r>
      <rPr>
        <sz val="11"/>
        <rFont val="Arial"/>
        <family val="2"/>
      </rPr>
      <t>, según corresponda.</t>
    </r>
  </si>
  <si>
    <t>Nota: es obligatorio que al momento de radicación formal del presente formato, éste cuente con los datos y las firmas de las personas que se exigen en el mismo. Contador o revisor fiscal (cuando aplique, según la normatividad vigente) y del representante legal de la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</si>
</sst>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0.0"/>
    <numFmt numFmtId="166" formatCode="_(* #,##0.00_);_(* \(#,##0.00\);_(* &quot;-&quot;??_);_(@_)"/>
    <numFmt numFmtId="167" formatCode="#,##0.00\ _€"/>
    <numFmt numFmtId="168" formatCode="0.0%"/>
    <numFmt numFmtId="169" formatCode="_-&quot;$&quot;\ * #,##0.00_-;\-&quot;$&quot;\ * #,##0.00_-;_-&quot;$&quot;\ * &quot;-&quot;_-;_-@_-"/>
    <numFmt numFmtId="170" formatCode="_(&quot;$&quot;\ * #,##0_);_(&quot;$&quot;\ * \(#,##0\);_(&quot;$&quot;\ * &quot;-&quot;??_);_(@_)"/>
  </numFmts>
  <fonts count="6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sz val="8"/>
      <name val="Arial"/>
      <family val="2"/>
    </font>
    <font>
      <b/>
      <sz val="8"/>
      <color theme="1"/>
      <name val="Zurich BT"/>
      <family val="2"/>
    </font>
    <font>
      <sz val="11"/>
      <name val="Arial"/>
      <family val="2"/>
    </font>
    <font>
      <b/>
      <sz val="11"/>
      <name val="Arial"/>
      <family val="2"/>
    </font>
    <font>
      <b/>
      <sz val="11"/>
      <color theme="1"/>
      <name val="Arial"/>
      <family val="2"/>
    </font>
    <font>
      <sz val="10"/>
      <color theme="1"/>
      <name val="Arial"/>
      <family val="2"/>
    </font>
    <font>
      <b/>
      <sz val="10"/>
      <color theme="1"/>
      <name val="Arial"/>
      <family val="2"/>
    </font>
    <font>
      <b/>
      <sz val="10"/>
      <color theme="0" tint="-0.249977111117893"/>
      <name val="Arial"/>
      <family val="2"/>
    </font>
    <font>
      <b/>
      <i/>
      <sz val="10"/>
      <color theme="0" tint="-0.499984740745262"/>
      <name val="Arial"/>
      <family val="2"/>
    </font>
    <font>
      <sz val="11"/>
      <color indexed="23"/>
      <name val="Calibri"/>
      <family val="2"/>
      <scheme val="minor"/>
    </font>
    <font>
      <b/>
      <sz val="10"/>
      <color theme="2" tint="-0.249977111117893"/>
      <name val="Arial"/>
      <family val="2"/>
    </font>
    <font>
      <b/>
      <u/>
      <sz val="10"/>
      <color theme="1"/>
      <name val="Arial"/>
      <family val="2"/>
    </font>
    <font>
      <u/>
      <sz val="10"/>
      <color theme="1"/>
      <name val="Arial"/>
      <family val="2"/>
    </font>
    <font>
      <sz val="11"/>
      <name val="Arial "/>
      <family val="5"/>
    </font>
    <font>
      <sz val="9"/>
      <name val="Arial "/>
    </font>
    <font>
      <sz val="6"/>
      <name val="Arial "/>
    </font>
    <font>
      <sz val="20"/>
      <color theme="1"/>
      <name val="Arial "/>
    </font>
    <font>
      <sz val="11"/>
      <color theme="1"/>
      <name val="Arial"/>
      <family val="2"/>
    </font>
    <font>
      <b/>
      <u/>
      <sz val="11"/>
      <color theme="2" tint="-0.249977111117893"/>
      <name val="Arial"/>
      <family val="2"/>
    </font>
    <font>
      <b/>
      <sz val="11"/>
      <color theme="2" tint="-0.249977111117893"/>
      <name val="Arial"/>
      <family val="2"/>
    </font>
    <font>
      <b/>
      <sz val="11"/>
      <color theme="0" tint="-0.249977111117893"/>
      <name val="Arial"/>
      <family val="2"/>
    </font>
    <font>
      <sz val="11"/>
      <color theme="2" tint="-9.9978637043366805E-2"/>
      <name val="Arial"/>
      <family val="2"/>
    </font>
    <font>
      <b/>
      <sz val="11"/>
      <color theme="1"/>
      <name val="Calibri"/>
      <family val="2"/>
      <scheme val="minor"/>
    </font>
    <font>
      <sz val="12"/>
      <name val="Calibri"/>
      <family val="2"/>
      <scheme val="minor"/>
    </font>
    <font>
      <sz val="12"/>
      <color theme="1"/>
      <name val="Calibri"/>
      <family val="2"/>
      <scheme val="minor"/>
    </font>
    <font>
      <b/>
      <u/>
      <sz val="11"/>
      <name val="Arial"/>
      <family val="2"/>
    </font>
    <font>
      <u/>
      <sz val="11"/>
      <name val="Arial"/>
      <family val="2"/>
    </font>
    <font>
      <sz val="11"/>
      <color rgb="FFFF0000"/>
      <name val="Arial"/>
      <family val="2"/>
    </font>
    <font>
      <b/>
      <u/>
      <sz val="11"/>
      <color theme="1"/>
      <name val="Arial"/>
      <family val="2"/>
    </font>
    <font>
      <sz val="8"/>
      <color theme="0"/>
      <name val="Arial"/>
      <family val="2"/>
    </font>
    <font>
      <b/>
      <i/>
      <u/>
      <sz val="11"/>
      <name val="Arial"/>
      <family val="2"/>
    </font>
    <font>
      <i/>
      <u/>
      <sz val="11"/>
      <name val="Arial"/>
      <family val="2"/>
    </font>
    <font>
      <b/>
      <sz val="9"/>
      <name val="Arial"/>
      <family val="2"/>
    </font>
    <font>
      <b/>
      <sz val="9"/>
      <color theme="0" tint="-0.34998626667073579"/>
      <name val="Arial"/>
      <family val="2"/>
    </font>
    <font>
      <sz val="9"/>
      <color rgb="FF000000"/>
      <name val="Arial"/>
      <family val="2"/>
    </font>
    <font>
      <b/>
      <sz val="9"/>
      <color rgb="FF000000"/>
      <name val="Arial"/>
      <family val="2"/>
    </font>
    <font>
      <b/>
      <sz val="12"/>
      <color theme="1"/>
      <name val="Arial"/>
      <family val="2"/>
    </font>
    <font>
      <sz val="12"/>
      <name val="Arial"/>
      <family val="2"/>
    </font>
    <font>
      <b/>
      <sz val="12"/>
      <name val="Tempus Sans ITC"/>
      <family val="5"/>
    </font>
    <font>
      <sz val="10"/>
      <name val="Arial"/>
      <family val="2"/>
    </font>
    <font>
      <b/>
      <sz val="9"/>
      <color theme="0"/>
      <name val="Arial"/>
      <family val="2"/>
    </font>
    <font>
      <b/>
      <sz val="8"/>
      <name val="Arial"/>
      <family val="2"/>
    </font>
    <font>
      <sz val="8"/>
      <color rgb="FF000000"/>
      <name val="Arial"/>
      <family val="2"/>
    </font>
    <font>
      <b/>
      <sz val="9"/>
      <color theme="4" tint="0.79998168889431442"/>
      <name val="Arial"/>
      <family val="2"/>
    </font>
    <font>
      <sz val="16"/>
      <name val="Arial"/>
      <family val="2"/>
    </font>
    <font>
      <b/>
      <sz val="12"/>
      <name val="Arial"/>
      <family val="2"/>
    </font>
    <font>
      <b/>
      <sz val="14"/>
      <name val="Arial"/>
      <family val="2"/>
    </font>
    <font>
      <b/>
      <sz val="22"/>
      <name val="Arial"/>
      <family val="2"/>
    </font>
    <font>
      <sz val="9"/>
      <color theme="0"/>
      <name val="Arial"/>
      <family val="2"/>
    </font>
    <font>
      <b/>
      <sz val="10"/>
      <color rgb="FF000000"/>
      <name val="Arial"/>
      <family val="2"/>
    </font>
    <font>
      <b/>
      <sz val="16"/>
      <color theme="1"/>
      <name val="Arial"/>
      <family val="2"/>
    </font>
    <font>
      <sz val="16"/>
      <color theme="1"/>
      <name val="Arial"/>
      <family val="2"/>
    </font>
    <font>
      <b/>
      <sz val="16"/>
      <name val="Arial"/>
      <family val="2"/>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gray0625"/>
    </fill>
    <fill>
      <patternFill patternType="gray125">
        <bgColor theme="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theme="0"/>
      </right>
      <top/>
      <bottom/>
      <diagonal/>
    </border>
    <border>
      <left/>
      <right/>
      <top style="thin">
        <color theme="0"/>
      </top>
      <bottom style="thin">
        <color theme="0"/>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4" fillId="0" borderId="0"/>
    <xf numFmtId="166"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xf numFmtId="0" fontId="2" fillId="0" borderId="0"/>
    <xf numFmtId="43" fontId="47" fillId="0" borderId="0" applyFont="0" applyFill="0" applyBorder="0" applyAlignment="0" applyProtection="0"/>
    <xf numFmtId="9" fontId="47" fillId="0" borderId="0" applyFont="0" applyFill="0" applyBorder="0" applyAlignment="0" applyProtection="0"/>
  </cellStyleXfs>
  <cellXfs count="644">
    <xf numFmtId="0" fontId="0" fillId="0" borderId="0" xfId="0"/>
    <xf numFmtId="0" fontId="13" fillId="0" borderId="0" xfId="2" applyFont="1" applyAlignment="1" applyProtection="1">
      <alignment vertical="center"/>
      <protection hidden="1"/>
    </xf>
    <xf numFmtId="0" fontId="13" fillId="0" borderId="0" xfId="2" applyFont="1" applyAlignment="1" applyProtection="1">
      <alignment horizontal="center" vertical="center" wrapText="1"/>
      <protection hidden="1"/>
    </xf>
    <xf numFmtId="0" fontId="13" fillId="0" borderId="0" xfId="2" applyFont="1" applyAlignment="1" applyProtection="1">
      <alignment horizontal="center" vertical="center"/>
      <protection hidden="1"/>
    </xf>
    <xf numFmtId="0" fontId="13" fillId="2" borderId="0" xfId="2" applyFont="1" applyFill="1" applyAlignment="1" applyProtection="1">
      <alignment vertical="center"/>
      <protection hidden="1"/>
    </xf>
    <xf numFmtId="0" fontId="13" fillId="0" borderId="13" xfId="2" applyFont="1" applyBorder="1" applyAlignment="1" applyProtection="1">
      <alignment vertical="center"/>
      <protection hidden="1"/>
    </xf>
    <xf numFmtId="0" fontId="14" fillId="0" borderId="14" xfId="2" applyFont="1" applyBorder="1" applyAlignment="1" applyProtection="1">
      <alignment vertical="center" wrapText="1"/>
      <protection hidden="1"/>
    </xf>
    <xf numFmtId="0" fontId="14" fillId="0" borderId="15" xfId="2" applyFont="1" applyBorder="1" applyAlignment="1" applyProtection="1">
      <alignment vertical="center" wrapText="1"/>
      <protection hidden="1"/>
    </xf>
    <xf numFmtId="0" fontId="13" fillId="0" borderId="4" xfId="2" applyFont="1" applyBorder="1" applyAlignment="1" applyProtection="1">
      <alignment vertical="center"/>
      <protection hidden="1"/>
    </xf>
    <xf numFmtId="0" fontId="14" fillId="0" borderId="0" xfId="2" applyFont="1" applyAlignment="1" applyProtection="1">
      <alignment vertical="center" wrapText="1"/>
      <protection hidden="1"/>
    </xf>
    <xf numFmtId="0" fontId="14" fillId="0" borderId="5" xfId="2" applyFont="1" applyBorder="1" applyAlignment="1" applyProtection="1">
      <alignment vertical="center" wrapText="1"/>
      <protection hidden="1"/>
    </xf>
    <xf numFmtId="0" fontId="13" fillId="0" borderId="6" xfId="2" applyFont="1" applyBorder="1" applyAlignment="1" applyProtection="1">
      <alignment vertical="center"/>
      <protection hidden="1"/>
    </xf>
    <xf numFmtId="0" fontId="14" fillId="0" borderId="7" xfId="2" applyFont="1" applyBorder="1" applyAlignment="1" applyProtection="1">
      <alignment vertical="center" wrapText="1"/>
      <protection hidden="1"/>
    </xf>
    <xf numFmtId="0" fontId="14" fillId="0" borderId="8" xfId="2" applyFont="1" applyBorder="1" applyAlignment="1" applyProtection="1">
      <alignment vertical="center" wrapText="1"/>
      <protection hidden="1"/>
    </xf>
    <xf numFmtId="0" fontId="14" fillId="0" borderId="0" xfId="2" applyFont="1" applyAlignment="1" applyProtection="1">
      <alignment horizontal="center" vertical="center" wrapText="1"/>
      <protection hidden="1"/>
    </xf>
    <xf numFmtId="0" fontId="15" fillId="0" borderId="0" xfId="2" applyFont="1" applyAlignment="1" applyProtection="1">
      <alignment horizontal="center" vertical="center" wrapText="1"/>
      <protection hidden="1"/>
    </xf>
    <xf numFmtId="0" fontId="15" fillId="0" borderId="0" xfId="2" applyFont="1" applyAlignment="1" applyProtection="1">
      <alignment horizontal="center" vertical="center"/>
      <protection hidden="1"/>
    </xf>
    <xf numFmtId="0" fontId="15" fillId="2" borderId="0" xfId="2" applyFont="1" applyFill="1" applyAlignment="1" applyProtection="1">
      <alignment horizontal="center" vertical="center" wrapText="1"/>
      <protection hidden="1"/>
    </xf>
    <xf numFmtId="0" fontId="13" fillId="0" borderId="0" xfId="2" applyFont="1" applyAlignment="1" applyProtection="1">
      <alignment horizontal="left" vertical="center"/>
      <protection hidden="1"/>
    </xf>
    <xf numFmtId="0" fontId="13" fillId="0" borderId="0" xfId="2" applyFont="1" applyAlignment="1" applyProtection="1">
      <alignment vertical="center" wrapText="1"/>
      <protection hidden="1"/>
    </xf>
    <xf numFmtId="0" fontId="13" fillId="2" borderId="0" xfId="2" applyFont="1" applyFill="1" applyAlignment="1" applyProtection="1">
      <alignment vertical="center" wrapText="1"/>
      <protection hidden="1"/>
    </xf>
    <xf numFmtId="0" fontId="14" fillId="2" borderId="0" xfId="2" applyFont="1" applyFill="1" applyAlignment="1" applyProtection="1">
      <alignment horizontal="left" vertical="center"/>
      <protection hidden="1"/>
    </xf>
    <xf numFmtId="0" fontId="13" fillId="2" borderId="0" xfId="2" applyFont="1" applyFill="1" applyAlignment="1" applyProtection="1">
      <alignment horizontal="center" vertical="center"/>
      <protection hidden="1"/>
    </xf>
    <xf numFmtId="0" fontId="13" fillId="2" borderId="0" xfId="2" applyFont="1" applyFill="1" applyAlignment="1" applyProtection="1">
      <alignment horizontal="center" vertical="center" wrapText="1"/>
      <protection hidden="1"/>
    </xf>
    <xf numFmtId="0" fontId="13" fillId="2" borderId="7" xfId="2" applyFont="1" applyFill="1" applyBorder="1" applyAlignment="1" applyProtection="1">
      <alignment vertical="center"/>
      <protection hidden="1"/>
    </xf>
    <xf numFmtId="0" fontId="13" fillId="2" borderId="7" xfId="2" applyFont="1" applyFill="1" applyBorder="1" applyAlignment="1" applyProtection="1">
      <alignment horizontal="center" vertical="center"/>
      <protection hidden="1"/>
    </xf>
    <xf numFmtId="0" fontId="14" fillId="0" borderId="7" xfId="2" applyFont="1" applyBorder="1" applyAlignment="1" applyProtection="1">
      <alignment horizontal="center" vertical="center" wrapText="1"/>
      <protection hidden="1"/>
    </xf>
    <xf numFmtId="0" fontId="14" fillId="0" borderId="7" xfId="2" applyFont="1" applyBorder="1" applyAlignment="1" applyProtection="1">
      <alignment vertical="center"/>
      <protection hidden="1"/>
    </xf>
    <xf numFmtId="0" fontId="13" fillId="0" borderId="7" xfId="2" applyFont="1" applyBorder="1" applyAlignment="1" applyProtection="1">
      <alignment horizontal="center" vertical="center" wrapText="1"/>
      <protection hidden="1"/>
    </xf>
    <xf numFmtId="0" fontId="13" fillId="0" borderId="7" xfId="2" applyFont="1" applyBorder="1" applyAlignment="1" applyProtection="1">
      <alignment vertical="center"/>
      <protection hidden="1"/>
    </xf>
    <xf numFmtId="0" fontId="19" fillId="2" borderId="0" xfId="2" applyFont="1" applyFill="1" applyAlignment="1" applyProtection="1">
      <alignment vertical="center"/>
      <protection hidden="1"/>
    </xf>
    <xf numFmtId="0" fontId="20" fillId="2" borderId="0" xfId="2" applyFont="1" applyFill="1" applyAlignment="1" applyProtection="1">
      <alignment vertical="center"/>
      <protection hidden="1"/>
    </xf>
    <xf numFmtId="0" fontId="20" fillId="2" borderId="0" xfId="2" applyFont="1" applyFill="1" applyAlignment="1" applyProtection="1">
      <alignment horizontal="center" vertical="center" wrapText="1"/>
      <protection hidden="1"/>
    </xf>
    <xf numFmtId="0" fontId="20" fillId="2" borderId="0" xfId="2" applyFont="1" applyFill="1" applyAlignment="1" applyProtection="1">
      <alignment horizontal="center" vertical="center"/>
      <protection hidden="1"/>
    </xf>
    <xf numFmtId="0" fontId="14" fillId="2" borderId="0" xfId="2" applyFont="1" applyFill="1" applyAlignment="1" applyProtection="1">
      <alignment vertical="center"/>
      <protection hidden="1"/>
    </xf>
    <xf numFmtId="0" fontId="14" fillId="2" borderId="0" xfId="2" applyFont="1" applyFill="1" applyAlignment="1" applyProtection="1">
      <alignment horizontal="center" vertical="center"/>
      <protection hidden="1"/>
    </xf>
    <xf numFmtId="0" fontId="13" fillId="2" borderId="0" xfId="2" applyFont="1" applyFill="1" applyAlignment="1" applyProtection="1">
      <alignment horizontal="left" vertical="center"/>
      <protection hidden="1"/>
    </xf>
    <xf numFmtId="0" fontId="24" fillId="0" borderId="0" xfId="2" applyFont="1" applyAlignment="1">
      <alignment vertical="center" wrapText="1"/>
    </xf>
    <xf numFmtId="0" fontId="4" fillId="0" borderId="0" xfId="2"/>
    <xf numFmtId="0" fontId="14" fillId="0" borderId="0" xfId="2" applyFont="1" applyAlignment="1" applyProtection="1">
      <alignment vertical="center"/>
      <protection hidden="1"/>
    </xf>
    <xf numFmtId="0" fontId="12" fillId="0" borderId="0" xfId="2" applyFont="1" applyAlignment="1" applyProtection="1">
      <alignment horizontal="center" vertical="center"/>
      <protection hidden="1"/>
    </xf>
    <xf numFmtId="0" fontId="25" fillId="0" borderId="0" xfId="2" applyFont="1" applyAlignment="1" applyProtection="1">
      <alignment vertical="center"/>
      <protection hidden="1"/>
    </xf>
    <xf numFmtId="0" fontId="25" fillId="0" borderId="0" xfId="2" applyFont="1" applyAlignment="1" applyProtection="1">
      <alignment horizontal="center" vertical="center"/>
      <protection hidden="1"/>
    </xf>
    <xf numFmtId="0" fontId="12" fillId="0" borderId="16" xfId="2" applyFont="1" applyBorder="1" applyAlignment="1" applyProtection="1">
      <alignment horizontal="left" vertical="center"/>
      <protection locked="0"/>
    </xf>
    <xf numFmtId="0" fontId="12" fillId="2" borderId="0" xfId="2" applyFont="1" applyFill="1" applyAlignment="1" applyProtection="1">
      <alignment horizontal="center" vertical="center"/>
      <protection hidden="1"/>
    </xf>
    <xf numFmtId="0" fontId="25" fillId="2" borderId="0" xfId="2" applyFont="1" applyFill="1" applyAlignment="1" applyProtection="1">
      <alignment vertical="center"/>
      <protection hidden="1"/>
    </xf>
    <xf numFmtId="0" fontId="25" fillId="2" borderId="0" xfId="2" applyFont="1" applyFill="1" applyAlignment="1" applyProtection="1">
      <alignment horizontal="center" vertical="center"/>
      <protection hidden="1"/>
    </xf>
    <xf numFmtId="0" fontId="12" fillId="2" borderId="0" xfId="2" applyFont="1" applyFill="1" applyAlignment="1" applyProtection="1">
      <alignment vertical="center"/>
      <protection hidden="1"/>
    </xf>
    <xf numFmtId="0" fontId="12" fillId="2" borderId="0" xfId="2" applyFont="1" applyFill="1" applyAlignment="1" applyProtection="1">
      <alignment horizontal="center" vertical="center" wrapText="1"/>
      <protection hidden="1"/>
    </xf>
    <xf numFmtId="0" fontId="25" fillId="2" borderId="0" xfId="2" applyFont="1" applyFill="1" applyAlignment="1" applyProtection="1">
      <alignment horizontal="center" vertical="center" wrapText="1"/>
      <protection hidden="1"/>
    </xf>
    <xf numFmtId="0" fontId="12" fillId="2" borderId="0" xfId="2" applyFont="1" applyFill="1" applyAlignment="1" applyProtection="1">
      <alignment horizontal="left" vertical="center" wrapText="1"/>
      <protection hidden="1"/>
    </xf>
    <xf numFmtId="0" fontId="12" fillId="2" borderId="0" xfId="2" applyFont="1" applyFill="1" applyAlignment="1" applyProtection="1">
      <alignment horizontal="left" vertical="center"/>
      <protection hidden="1"/>
    </xf>
    <xf numFmtId="0" fontId="12" fillId="2" borderId="0" xfId="2" applyFont="1" applyFill="1" applyAlignment="1" applyProtection="1">
      <alignment vertical="center" wrapText="1"/>
      <protection hidden="1"/>
    </xf>
    <xf numFmtId="0" fontId="28" fillId="2" borderId="0" xfId="2" applyFont="1" applyFill="1" applyAlignment="1" applyProtection="1">
      <alignment horizontal="center" vertical="center" wrapText="1"/>
      <protection hidden="1"/>
    </xf>
    <xf numFmtId="0" fontId="28" fillId="2" borderId="14" xfId="2" applyFont="1" applyFill="1" applyBorder="1" applyAlignment="1" applyProtection="1">
      <alignment horizontal="center" vertical="center"/>
      <protection hidden="1"/>
    </xf>
    <xf numFmtId="0" fontId="28" fillId="2" borderId="14" xfId="2" applyFont="1" applyFill="1" applyBorder="1" applyAlignment="1" applyProtection="1">
      <alignment horizontal="center" vertical="center" wrapText="1"/>
      <protection hidden="1"/>
    </xf>
    <xf numFmtId="0" fontId="12" fillId="2" borderId="8" xfId="2" applyFont="1" applyFill="1" applyBorder="1" applyAlignment="1" applyProtection="1">
      <alignment horizontal="center" vertical="center" wrapText="1"/>
      <protection hidden="1"/>
    </xf>
    <xf numFmtId="0" fontId="12" fillId="2" borderId="7" xfId="2" applyFont="1" applyFill="1" applyBorder="1" applyAlignment="1" applyProtection="1">
      <alignment horizontal="center" vertical="center" wrapText="1"/>
      <protection hidden="1"/>
    </xf>
    <xf numFmtId="14" fontId="11" fillId="2" borderId="7" xfId="2" applyNumberFormat="1" applyFont="1" applyFill="1" applyBorder="1" applyAlignment="1" applyProtection="1">
      <alignment vertical="center"/>
      <protection locked="0"/>
    </xf>
    <xf numFmtId="14" fontId="11" fillId="2" borderId="14" xfId="2" applyNumberFormat="1" applyFont="1" applyFill="1" applyBorder="1" applyAlignment="1" applyProtection="1">
      <alignment vertical="center"/>
      <protection locked="0"/>
    </xf>
    <xf numFmtId="14" fontId="28" fillId="2" borderId="14" xfId="2" applyNumberFormat="1" applyFont="1" applyFill="1" applyBorder="1" applyAlignment="1" applyProtection="1">
      <alignment horizontal="center" vertical="center"/>
      <protection locked="0"/>
    </xf>
    <xf numFmtId="42" fontId="10" fillId="2" borderId="14" xfId="4" applyFont="1" applyFill="1" applyBorder="1" applyAlignment="1" applyProtection="1">
      <alignment horizontal="center" vertical="center"/>
      <protection locked="0"/>
    </xf>
    <xf numFmtId="14" fontId="28" fillId="2" borderId="2" xfId="2" applyNumberFormat="1" applyFont="1" applyFill="1" applyBorder="1" applyAlignment="1" applyProtection="1">
      <alignment horizontal="center" vertical="center"/>
      <protection locked="0"/>
    </xf>
    <xf numFmtId="14" fontId="11" fillId="2" borderId="0" xfId="2" applyNumberFormat="1" applyFont="1" applyFill="1" applyAlignment="1" applyProtection="1">
      <alignment vertical="center"/>
      <protection locked="0"/>
    </xf>
    <xf numFmtId="0" fontId="11" fillId="2" borderId="1" xfId="2" applyFont="1" applyFill="1" applyBorder="1" applyAlignment="1" applyProtection="1">
      <alignment horizontal="center" vertical="center" wrapText="1"/>
      <protection hidden="1"/>
    </xf>
    <xf numFmtId="0" fontId="12" fillId="2" borderId="1" xfId="2" applyFont="1" applyFill="1" applyBorder="1" applyAlignment="1" applyProtection="1">
      <alignment horizontal="center" vertical="center" wrapText="1"/>
      <protection hidden="1"/>
    </xf>
    <xf numFmtId="0" fontId="12" fillId="2" borderId="4" xfId="2" applyFont="1" applyFill="1" applyBorder="1" applyAlignment="1" applyProtection="1">
      <alignment vertical="center" wrapText="1"/>
      <protection hidden="1"/>
    </xf>
    <xf numFmtId="42" fontId="12" fillId="2" borderId="1" xfId="4" applyFont="1" applyFill="1" applyBorder="1" applyAlignment="1" applyProtection="1">
      <alignment horizontal="center" vertical="center"/>
      <protection hidden="1"/>
    </xf>
    <xf numFmtId="42" fontId="12" fillId="0" borderId="1" xfId="4" applyFont="1" applyFill="1" applyBorder="1" applyAlignment="1" applyProtection="1">
      <alignment vertical="center"/>
      <protection hidden="1"/>
    </xf>
    <xf numFmtId="42" fontId="12" fillId="0" borderId="2" xfId="4" applyFont="1" applyFill="1" applyBorder="1" applyAlignment="1" applyProtection="1">
      <alignment vertical="center"/>
      <protection hidden="1"/>
    </xf>
    <xf numFmtId="0" fontId="12" fillId="0" borderId="1" xfId="2" applyFont="1" applyBorder="1" applyAlignment="1" applyProtection="1">
      <alignment horizontal="left" vertical="center" wrapText="1"/>
      <protection hidden="1"/>
    </xf>
    <xf numFmtId="0" fontId="12" fillId="2" borderId="2" xfId="2" applyFont="1" applyFill="1" applyBorder="1" applyAlignment="1" applyProtection="1">
      <alignment horizontal="left" vertical="center" wrapText="1"/>
      <protection hidden="1"/>
    </xf>
    <xf numFmtId="0" fontId="11" fillId="2" borderId="2" xfId="2" applyFont="1" applyFill="1" applyBorder="1" applyAlignment="1" applyProtection="1">
      <alignment horizontal="left" vertical="center" wrapText="1"/>
      <protection hidden="1"/>
    </xf>
    <xf numFmtId="0" fontId="12" fillId="0" borderId="10" xfId="6" applyNumberFormat="1" applyFont="1" applyFill="1" applyBorder="1" applyAlignment="1" applyProtection="1">
      <alignment horizontal="center" vertical="center" wrapText="1"/>
      <protection hidden="1"/>
    </xf>
    <xf numFmtId="0" fontId="25" fillId="0" borderId="0" xfId="2" applyFont="1"/>
    <xf numFmtId="0" fontId="5" fillId="0" borderId="0" xfId="0" applyFont="1"/>
    <xf numFmtId="0" fontId="12" fillId="2" borderId="1" xfId="2" applyFont="1" applyFill="1" applyBorder="1" applyAlignment="1" applyProtection="1">
      <alignment horizontal="center" vertical="center"/>
      <protection hidden="1"/>
    </xf>
    <xf numFmtId="42" fontId="12" fillId="8" borderId="1" xfId="4" applyFont="1" applyFill="1" applyBorder="1" applyAlignment="1" applyProtection="1">
      <alignment horizontal="center" vertical="center"/>
      <protection hidden="1"/>
    </xf>
    <xf numFmtId="0" fontId="5" fillId="0" borderId="0" xfId="0" quotePrefix="1" applyFont="1"/>
    <xf numFmtId="0" fontId="11" fillId="0" borderId="13" xfId="2" applyFont="1" applyBorder="1" applyAlignment="1" applyProtection="1">
      <alignment horizontal="left" vertical="center"/>
      <protection hidden="1"/>
    </xf>
    <xf numFmtId="0" fontId="11" fillId="0" borderId="14" xfId="2" applyFont="1" applyBorder="1" applyAlignment="1" applyProtection="1">
      <alignment horizontal="left" vertical="center"/>
      <protection hidden="1"/>
    </xf>
    <xf numFmtId="0" fontId="11" fillId="0" borderId="4" xfId="2" applyFont="1" applyBorder="1" applyAlignment="1" applyProtection="1">
      <alignment horizontal="left" vertical="center"/>
      <protection hidden="1"/>
    </xf>
    <xf numFmtId="0" fontId="11" fillId="0" borderId="0" xfId="2" applyFont="1" applyAlignment="1" applyProtection="1">
      <alignment horizontal="left" vertical="center"/>
      <protection hidden="1"/>
    </xf>
    <xf numFmtId="14" fontId="14" fillId="2" borderId="1" xfId="2" applyNumberFormat="1" applyFont="1" applyFill="1" applyBorder="1" applyAlignment="1" applyProtection="1">
      <alignment horizontal="center" vertical="center" wrapText="1"/>
      <protection hidden="1"/>
    </xf>
    <xf numFmtId="0" fontId="14" fillId="2" borderId="1" xfId="2" applyFont="1" applyFill="1" applyBorder="1" applyAlignment="1" applyProtection="1">
      <alignment horizontal="center" vertical="center"/>
      <protection hidden="1"/>
    </xf>
    <xf numFmtId="0" fontId="21" fillId="2" borderId="0" xfId="7" applyFont="1" applyFill="1" applyAlignment="1">
      <alignment horizontal="center" vertical="center" wrapText="1"/>
    </xf>
    <xf numFmtId="0" fontId="11" fillId="4" borderId="1" xfId="2" applyFont="1" applyFill="1" applyBorder="1" applyAlignment="1" applyProtection="1">
      <alignment horizontal="center" vertical="center" wrapText="1"/>
      <protection hidden="1"/>
    </xf>
    <xf numFmtId="0" fontId="14" fillId="0" borderId="0" xfId="2" applyFont="1" applyAlignment="1" applyProtection="1">
      <alignment horizontal="center" vertical="center"/>
      <protection hidden="1"/>
    </xf>
    <xf numFmtId="168" fontId="12" fillId="0" borderId="1" xfId="2" applyNumberFormat="1" applyFont="1" applyBorder="1" applyAlignment="1" applyProtection="1">
      <alignment horizontal="center" vertical="center" wrapText="1"/>
      <protection hidden="1"/>
    </xf>
    <xf numFmtId="0" fontId="6" fillId="13" borderId="21" xfId="2" applyFont="1" applyFill="1" applyBorder="1" applyAlignment="1" applyProtection="1">
      <alignment horizontal="center" vertical="center" wrapText="1"/>
      <protection hidden="1"/>
    </xf>
    <xf numFmtId="0" fontId="6" fillId="13" borderId="22" xfId="2" applyFont="1" applyFill="1" applyBorder="1" applyAlignment="1" applyProtection="1">
      <alignment horizontal="center" vertical="center" wrapText="1"/>
      <protection hidden="1"/>
    </xf>
    <xf numFmtId="0" fontId="6" fillId="13" borderId="19" xfId="2" applyFont="1" applyFill="1" applyBorder="1" applyAlignment="1" applyProtection="1">
      <alignment horizontal="center" vertical="center" wrapText="1"/>
      <protection hidden="1"/>
    </xf>
    <xf numFmtId="0" fontId="6" fillId="13" borderId="20" xfId="2" applyFont="1" applyFill="1" applyBorder="1" applyAlignment="1" applyProtection="1">
      <alignment horizontal="center" vertical="center" wrapText="1"/>
      <protection hidden="1"/>
    </xf>
    <xf numFmtId="0" fontId="8" fillId="0" borderId="9" xfId="0" applyFont="1" applyBorder="1" applyAlignment="1" applyProtection="1">
      <alignment vertical="center"/>
      <protection hidden="1"/>
    </xf>
    <xf numFmtId="3" fontId="0" fillId="0" borderId="0" xfId="0" applyNumberFormat="1" applyAlignment="1" applyProtection="1">
      <alignment vertical="center"/>
      <protection hidden="1"/>
    </xf>
    <xf numFmtId="0" fontId="8" fillId="0" borderId="11" xfId="0" applyFont="1" applyBorder="1" applyAlignment="1" applyProtection="1">
      <alignment vertical="center"/>
      <protection hidden="1"/>
    </xf>
    <xf numFmtId="3" fontId="7" fillId="0" borderId="1" xfId="0" applyNumberFormat="1" applyFont="1" applyBorder="1" applyAlignment="1" applyProtection="1">
      <alignment horizontal="center" vertical="center" wrapText="1"/>
      <protection hidden="1"/>
    </xf>
    <xf numFmtId="3" fontId="7" fillId="0" borderId="1" xfId="0" applyNumberFormat="1" applyFont="1" applyBorder="1" applyAlignment="1" applyProtection="1">
      <alignment horizontal="center" vertical="center"/>
      <protection hidden="1"/>
    </xf>
    <xf numFmtId="0" fontId="42" fillId="0" borderId="12" xfId="0" applyFont="1" applyBorder="1" applyAlignment="1" applyProtection="1">
      <alignment horizontal="center" vertical="center" wrapText="1" readingOrder="1"/>
      <protection hidden="1"/>
    </xf>
    <xf numFmtId="3" fontId="8" fillId="0" borderId="0" xfId="0" applyNumberFormat="1" applyFont="1" applyAlignment="1" applyProtection="1">
      <alignment vertical="center"/>
      <protection hidden="1"/>
    </xf>
    <xf numFmtId="0" fontId="42" fillId="0" borderId="34" xfId="0" applyFont="1" applyBorder="1" applyAlignment="1" applyProtection="1">
      <alignment horizontal="center" vertical="center" wrapText="1" readingOrder="1"/>
      <protection hidden="1"/>
    </xf>
    <xf numFmtId="0" fontId="42" fillId="0" borderId="36" xfId="0" applyFont="1" applyBorder="1" applyAlignment="1" applyProtection="1">
      <alignment horizontal="center" vertical="center" wrapText="1" readingOrder="1"/>
      <protection hidden="1"/>
    </xf>
    <xf numFmtId="164" fontId="42" fillId="0" borderId="31" xfId="1" applyFont="1" applyBorder="1" applyAlignment="1" applyProtection="1">
      <alignment horizontal="center" vertical="center" wrapText="1" readingOrder="1"/>
      <protection hidden="1"/>
    </xf>
    <xf numFmtId="0" fontId="43" fillId="0" borderId="18" xfId="0" applyFont="1" applyBorder="1" applyAlignment="1" applyProtection="1">
      <alignment horizontal="center" vertical="center" readingOrder="1"/>
      <protection hidden="1"/>
    </xf>
    <xf numFmtId="164" fontId="40" fillId="0" borderId="37" xfId="1" applyFont="1" applyBorder="1" applyAlignment="1" applyProtection="1">
      <alignment horizontal="right" vertical="center" wrapText="1" indent="1" readingOrder="1"/>
      <protection hidden="1"/>
    </xf>
    <xf numFmtId="0" fontId="40" fillId="0" borderId="9" xfId="0" applyFont="1" applyBorder="1" applyAlignment="1" applyProtection="1">
      <alignment horizontal="center" vertical="center"/>
      <protection hidden="1"/>
    </xf>
    <xf numFmtId="0" fontId="43" fillId="0" borderId="1" xfId="0" applyFont="1" applyBorder="1" applyAlignment="1" applyProtection="1">
      <alignment horizontal="center" vertical="center" wrapText="1" readingOrder="1"/>
      <protection hidden="1"/>
    </xf>
    <xf numFmtId="3" fontId="8" fillId="0" borderId="0" xfId="0" applyNumberFormat="1" applyFont="1" applyAlignment="1" applyProtection="1">
      <alignment horizontal="center" vertical="center"/>
      <protection hidden="1"/>
    </xf>
    <xf numFmtId="0" fontId="7" fillId="0" borderId="1" xfId="0" applyFont="1" applyBorder="1" applyAlignment="1" applyProtection="1">
      <alignment horizontal="center" vertical="center"/>
      <protection hidden="1"/>
    </xf>
    <xf numFmtId="164" fontId="42" fillId="0" borderId="1" xfId="1" applyFont="1" applyBorder="1" applyAlignment="1" applyProtection="1">
      <alignment horizontal="left" vertical="center" wrapText="1" readingOrder="1"/>
      <protection hidden="1"/>
    </xf>
    <xf numFmtId="10" fontId="42" fillId="0" borderId="1" xfId="0" applyNumberFormat="1" applyFont="1" applyBorder="1" applyAlignment="1" applyProtection="1">
      <alignment horizontal="center" vertical="center" wrapText="1" readingOrder="1"/>
      <protection hidden="1"/>
    </xf>
    <xf numFmtId="164" fontId="43" fillId="13" borderId="1" xfId="1" applyFont="1" applyFill="1" applyBorder="1" applyAlignment="1" applyProtection="1">
      <alignment horizontal="left" vertical="center" wrapText="1" readingOrder="1"/>
      <protection hidden="1"/>
    </xf>
    <xf numFmtId="10" fontId="43" fillId="13" borderId="1" xfId="0" applyNumberFormat="1" applyFont="1" applyFill="1" applyBorder="1" applyAlignment="1" applyProtection="1">
      <alignment horizontal="center" vertical="center" wrapText="1" readingOrder="1"/>
      <protection hidden="1"/>
    </xf>
    <xf numFmtId="3" fontId="9" fillId="0" borderId="0" xfId="0" applyNumberFormat="1" applyFont="1" applyAlignment="1" applyProtection="1">
      <alignment vertical="center"/>
      <protection hidden="1"/>
    </xf>
    <xf numFmtId="0" fontId="43" fillId="0" borderId="2" xfId="0" applyFont="1" applyBorder="1" applyAlignment="1" applyProtection="1">
      <alignment horizontal="center" vertical="center" wrapText="1" readingOrder="1"/>
      <protection hidden="1"/>
    </xf>
    <xf numFmtId="0" fontId="43" fillId="0" borderId="3" xfId="0" applyFont="1" applyBorder="1" applyAlignment="1" applyProtection="1">
      <alignment horizontal="center" vertical="center" wrapText="1" readingOrder="1"/>
      <protection hidden="1"/>
    </xf>
    <xf numFmtId="164" fontId="43" fillId="0" borderId="3" xfId="1" applyFont="1" applyFill="1" applyBorder="1" applyAlignment="1" applyProtection="1">
      <alignment horizontal="left" vertical="center" wrapText="1" readingOrder="1"/>
      <protection hidden="1"/>
    </xf>
    <xf numFmtId="10" fontId="43" fillId="0" borderId="12" xfId="0" applyNumberFormat="1" applyFont="1" applyBorder="1" applyAlignment="1" applyProtection="1">
      <alignment horizontal="center" vertical="center" wrapText="1" readingOrder="1"/>
      <protection hidden="1"/>
    </xf>
    <xf numFmtId="0" fontId="40" fillId="0" borderId="1" xfId="0" applyFont="1" applyBorder="1" applyAlignment="1" applyProtection="1">
      <alignment horizontal="center" vertical="center"/>
      <protection hidden="1"/>
    </xf>
    <xf numFmtId="10" fontId="51" fillId="13" borderId="1" xfId="0" applyNumberFormat="1" applyFont="1" applyFill="1" applyBorder="1" applyAlignment="1" applyProtection="1">
      <alignment horizontal="center" vertical="center" wrapText="1" readingOrder="1"/>
      <protection hidden="1"/>
    </xf>
    <xf numFmtId="164" fontId="40" fillId="11" borderId="1" xfId="1" applyFont="1" applyFill="1" applyBorder="1" applyAlignment="1" applyProtection="1">
      <alignment horizontal="left" vertical="center" wrapText="1" readingOrder="1"/>
      <protection hidden="1"/>
    </xf>
    <xf numFmtId="10" fontId="40" fillId="11" borderId="1" xfId="0" applyNumberFormat="1" applyFont="1" applyFill="1" applyBorder="1" applyAlignment="1" applyProtection="1">
      <alignment horizontal="center" vertical="center" wrapText="1" readingOrder="1"/>
      <protection hidden="1"/>
    </xf>
    <xf numFmtId="10" fontId="40" fillId="12" borderId="1" xfId="0" applyNumberFormat="1" applyFont="1" applyFill="1" applyBorder="1" applyAlignment="1" applyProtection="1">
      <alignment horizontal="center" vertical="center" wrapText="1" readingOrder="1"/>
      <protection hidden="1"/>
    </xf>
    <xf numFmtId="0" fontId="40" fillId="0" borderId="2" xfId="0" applyFont="1" applyBorder="1" applyAlignment="1" applyProtection="1">
      <alignment horizontal="center" vertical="center" wrapText="1" readingOrder="1"/>
      <protection hidden="1"/>
    </xf>
    <xf numFmtId="0" fontId="40" fillId="0" borderId="3" xfId="0" applyFont="1" applyBorder="1" applyAlignment="1" applyProtection="1">
      <alignment horizontal="center" vertical="center" wrapText="1" readingOrder="1"/>
      <protection hidden="1"/>
    </xf>
    <xf numFmtId="3" fontId="49" fillId="12" borderId="1" xfId="0" applyNumberFormat="1" applyFont="1" applyFill="1" applyBorder="1" applyAlignment="1" applyProtection="1">
      <alignment vertical="center" wrapText="1" readingOrder="1"/>
      <protection hidden="1"/>
    </xf>
    <xf numFmtId="168" fontId="7" fillId="12" borderId="1" xfId="10" applyNumberFormat="1" applyFont="1" applyFill="1" applyBorder="1" applyAlignment="1" applyProtection="1">
      <alignment vertical="center"/>
      <protection hidden="1"/>
    </xf>
    <xf numFmtId="168" fontId="42" fillId="0" borderId="1" xfId="0" applyNumberFormat="1" applyFont="1" applyBorder="1" applyAlignment="1" applyProtection="1">
      <alignment horizontal="center" vertical="center" wrapText="1" readingOrder="1"/>
      <protection hidden="1"/>
    </xf>
    <xf numFmtId="10" fontId="7" fillId="12" borderId="1" xfId="10" applyNumberFormat="1" applyFont="1" applyFill="1" applyBorder="1" applyAlignment="1" applyProtection="1">
      <alignment vertical="center"/>
      <protection hidden="1"/>
    </xf>
    <xf numFmtId="168" fontId="40" fillId="12" borderId="1" xfId="10" applyNumberFormat="1" applyFont="1" applyFill="1" applyBorder="1" applyAlignment="1" applyProtection="1">
      <alignment vertical="center"/>
      <protection hidden="1"/>
    </xf>
    <xf numFmtId="168" fontId="40" fillId="11" borderId="1" xfId="0" applyNumberFormat="1" applyFont="1" applyFill="1" applyBorder="1" applyAlignment="1" applyProtection="1">
      <alignment horizontal="center" vertical="center" wrapText="1" readingOrder="1"/>
      <protection hidden="1"/>
    </xf>
    <xf numFmtId="10" fontId="7" fillId="11" borderId="1" xfId="10" applyNumberFormat="1" applyFont="1" applyFill="1" applyBorder="1" applyAlignment="1" applyProtection="1">
      <alignment vertical="center"/>
      <protection hidden="1"/>
    </xf>
    <xf numFmtId="10" fontId="48" fillId="14" borderId="1" xfId="10" applyNumberFormat="1" applyFont="1" applyFill="1" applyBorder="1" applyAlignment="1" applyProtection="1">
      <alignment vertical="center"/>
      <protection hidden="1"/>
    </xf>
    <xf numFmtId="164" fontId="48" fillId="14" borderId="1" xfId="1" applyFont="1" applyFill="1" applyBorder="1" applyAlignment="1" applyProtection="1">
      <alignment horizontal="left" vertical="center" wrapText="1" readingOrder="1"/>
      <protection hidden="1"/>
    </xf>
    <xf numFmtId="10" fontId="48" fillId="14" borderId="1" xfId="0" applyNumberFormat="1" applyFont="1" applyFill="1" applyBorder="1" applyAlignment="1" applyProtection="1">
      <alignment horizontal="center" vertical="center" wrapText="1" readingOrder="1"/>
      <protection hidden="1"/>
    </xf>
    <xf numFmtId="0" fontId="8" fillId="0" borderId="0" xfId="0" applyFont="1" applyAlignment="1" applyProtection="1">
      <alignment vertical="center"/>
      <protection hidden="1"/>
    </xf>
    <xf numFmtId="3" fontId="0" fillId="0" borderId="0" xfId="0" applyNumberFormat="1" applyAlignment="1" applyProtection="1">
      <alignment horizontal="right" vertical="center" readingOrder="1"/>
      <protection hidden="1"/>
    </xf>
    <xf numFmtId="3" fontId="0" fillId="0" borderId="0" xfId="0" applyNumberFormat="1" applyAlignment="1" applyProtection="1">
      <alignment horizontal="center" vertical="center"/>
      <protection hidden="1"/>
    </xf>
    <xf numFmtId="3" fontId="7" fillId="9" borderId="1" xfId="0" applyNumberFormat="1" applyFont="1" applyFill="1" applyBorder="1" applyAlignment="1" applyProtection="1">
      <alignment horizontal="center" vertical="center"/>
      <protection locked="0" hidden="1"/>
    </xf>
    <xf numFmtId="3" fontId="7" fillId="9" borderId="12" xfId="0" applyNumberFormat="1" applyFont="1" applyFill="1" applyBorder="1" applyAlignment="1" applyProtection="1">
      <alignment horizontal="center" vertical="center"/>
      <protection locked="0" hidden="1"/>
    </xf>
    <xf numFmtId="0" fontId="42" fillId="9" borderId="12" xfId="0" applyFont="1" applyFill="1" applyBorder="1" applyAlignment="1" applyProtection="1">
      <alignment vertical="center" wrapText="1" readingOrder="1"/>
      <protection locked="0" hidden="1"/>
    </xf>
    <xf numFmtId="0" fontId="42" fillId="9" borderId="1" xfId="0" applyFont="1" applyFill="1" applyBorder="1" applyAlignment="1" applyProtection="1">
      <alignment vertical="center" wrapText="1" readingOrder="1"/>
      <protection locked="0" hidden="1"/>
    </xf>
    <xf numFmtId="165" fontId="42" fillId="9" borderId="29" xfId="0" applyNumberFormat="1" applyFont="1" applyFill="1" applyBorder="1" applyAlignment="1" applyProtection="1">
      <alignment horizontal="center" vertical="center" wrapText="1" readingOrder="1"/>
      <protection locked="0" hidden="1"/>
    </xf>
    <xf numFmtId="164" fontId="42" fillId="9" borderId="1" xfId="1" applyFont="1" applyFill="1" applyBorder="1" applyAlignment="1" applyProtection="1">
      <alignment horizontal="left" vertical="center" wrapText="1" readingOrder="1"/>
      <protection locked="0" hidden="1"/>
    </xf>
    <xf numFmtId="0" fontId="4" fillId="0" borderId="0" xfId="2" applyProtection="1">
      <protection hidden="1"/>
    </xf>
    <xf numFmtId="0" fontId="11" fillId="0" borderId="11" xfId="2" applyFont="1" applyBorder="1" applyAlignment="1" applyProtection="1">
      <alignment horizontal="center" vertical="center" wrapText="1"/>
      <protection hidden="1"/>
    </xf>
    <xf numFmtId="0" fontId="25" fillId="0" borderId="0" xfId="2" applyFont="1" applyProtection="1">
      <protection hidden="1"/>
    </xf>
    <xf numFmtId="42" fontId="11" fillId="0" borderId="1" xfId="4" applyFont="1" applyFill="1" applyBorder="1" applyAlignment="1" applyProtection="1">
      <alignment horizontal="center" vertical="center"/>
      <protection hidden="1"/>
    </xf>
    <xf numFmtId="0" fontId="11" fillId="2" borderId="2" xfId="2" applyFont="1" applyFill="1" applyBorder="1" applyAlignment="1" applyProtection="1">
      <alignment horizontal="center" vertical="center" wrapText="1"/>
      <protection hidden="1"/>
    </xf>
    <xf numFmtId="168" fontId="53" fillId="12" borderId="1" xfId="10" applyNumberFormat="1" applyFont="1" applyFill="1" applyBorder="1" applyAlignment="1" applyProtection="1">
      <alignment horizontal="center" vertical="center"/>
      <protection hidden="1"/>
    </xf>
    <xf numFmtId="0" fontId="4" fillId="2" borderId="0" xfId="2" applyFill="1" applyProtection="1">
      <protection hidden="1"/>
    </xf>
    <xf numFmtId="0" fontId="4" fillId="2" borderId="5" xfId="2" applyFill="1" applyBorder="1" applyProtection="1">
      <protection hidden="1"/>
    </xf>
    <xf numFmtId="0" fontId="12" fillId="0" borderId="10" xfId="2" applyFont="1" applyBorder="1" applyAlignment="1" applyProtection="1">
      <alignment horizontal="center" vertical="center" wrapText="1"/>
      <protection hidden="1"/>
    </xf>
    <xf numFmtId="3" fontId="29" fillId="0" borderId="6" xfId="2" applyNumberFormat="1" applyFont="1" applyBorder="1" applyAlignment="1" applyProtection="1">
      <alignment horizontal="center" vertical="center" wrapText="1"/>
      <protection hidden="1"/>
    </xf>
    <xf numFmtId="0" fontId="12" fillId="0" borderId="1" xfId="2" applyFont="1" applyBorder="1" applyAlignment="1" applyProtection="1">
      <alignment horizontal="center" vertical="center" wrapText="1"/>
      <protection hidden="1"/>
    </xf>
    <xf numFmtId="0" fontId="12" fillId="0" borderId="1" xfId="2" applyFont="1" applyBorder="1" applyAlignment="1" applyProtection="1">
      <alignment vertical="center" wrapText="1"/>
      <protection hidden="1"/>
    </xf>
    <xf numFmtId="42" fontId="10" fillId="9" borderId="1" xfId="4" applyFont="1" applyFill="1" applyBorder="1" applyAlignment="1" applyProtection="1">
      <alignment vertical="center"/>
      <protection locked="0" hidden="1"/>
    </xf>
    <xf numFmtId="42" fontId="25" fillId="9" borderId="2" xfId="4" applyFont="1" applyFill="1" applyBorder="1" applyAlignment="1" applyProtection="1">
      <alignment horizontal="center" vertical="center" wrapText="1"/>
      <protection locked="0" hidden="1"/>
    </xf>
    <xf numFmtId="0" fontId="12" fillId="2" borderId="2" xfId="2" applyFont="1" applyFill="1" applyBorder="1" applyAlignment="1" applyProtection="1">
      <alignment vertical="center" wrapText="1"/>
      <protection hidden="1"/>
    </xf>
    <xf numFmtId="0" fontId="25" fillId="2" borderId="0" xfId="2" applyFont="1" applyFill="1" applyAlignment="1" applyProtection="1">
      <alignment vertical="center"/>
      <protection locked="0" hidden="1"/>
    </xf>
    <xf numFmtId="0" fontId="25" fillId="2" borderId="0" xfId="2" applyFont="1" applyFill="1" applyAlignment="1" applyProtection="1">
      <alignment horizontal="center" vertical="center" wrapText="1"/>
      <protection locked="0" hidden="1"/>
    </xf>
    <xf numFmtId="0" fontId="25" fillId="2" borderId="0" xfId="2" applyFont="1" applyFill="1" applyAlignment="1" applyProtection="1">
      <alignment horizontal="center" vertical="center"/>
      <protection locked="0" hidden="1"/>
    </xf>
    <xf numFmtId="0" fontId="25" fillId="2" borderId="7" xfId="2" applyFont="1" applyFill="1" applyBorder="1" applyAlignment="1" applyProtection="1">
      <alignment vertical="center"/>
      <protection locked="0" hidden="1"/>
    </xf>
    <xf numFmtId="0" fontId="12" fillId="2" borderId="0" xfId="2" applyFont="1" applyFill="1" applyAlignment="1" applyProtection="1">
      <alignment horizontal="center" vertical="center" wrapText="1"/>
      <protection locked="0" hidden="1"/>
    </xf>
    <xf numFmtId="0" fontId="12" fillId="2" borderId="0" xfId="2" applyFont="1" applyFill="1" applyAlignment="1" applyProtection="1">
      <alignment vertical="center"/>
      <protection locked="0" hidden="1"/>
    </xf>
    <xf numFmtId="0" fontId="25" fillId="0" borderId="0" xfId="2" applyFont="1" applyAlignment="1" applyProtection="1">
      <alignment horizontal="center" vertical="center" wrapText="1"/>
      <protection locked="0" hidden="1"/>
    </xf>
    <xf numFmtId="0" fontId="25" fillId="2" borderId="7" xfId="2" applyFont="1" applyFill="1" applyBorder="1" applyAlignment="1" applyProtection="1">
      <alignment horizontal="center" vertical="center" wrapText="1"/>
      <protection locked="0" hidden="1"/>
    </xf>
    <xf numFmtId="0" fontId="25" fillId="0" borderId="0" xfId="2" applyFont="1" applyAlignment="1" applyProtection="1">
      <alignment vertical="center"/>
      <protection locked="0" hidden="1"/>
    </xf>
    <xf numFmtId="0" fontId="12" fillId="2" borderId="0" xfId="2" applyFont="1" applyFill="1" applyAlignment="1" applyProtection="1">
      <alignment horizontal="center" vertical="center"/>
      <protection locked="0" hidden="1"/>
    </xf>
    <xf numFmtId="0" fontId="4" fillId="0" borderId="0" xfId="2" applyProtection="1">
      <protection locked="0"/>
    </xf>
    <xf numFmtId="0" fontId="12" fillId="0" borderId="0" xfId="2" applyFont="1" applyAlignment="1" applyProtection="1">
      <alignment horizontal="left" vertical="center" wrapText="1"/>
      <protection locked="0" hidden="1"/>
    </xf>
    <xf numFmtId="3" fontId="0" fillId="0" borderId="7" xfId="0" applyNumberFormat="1" applyBorder="1" applyAlignment="1" applyProtection="1">
      <alignment horizontal="center" vertical="center"/>
      <protection locked="0" hidden="1"/>
    </xf>
    <xf numFmtId="0" fontId="44" fillId="2" borderId="14" xfId="0" applyFont="1" applyFill="1" applyBorder="1" applyAlignment="1" applyProtection="1">
      <alignment horizontal="center" vertical="center"/>
      <protection locked="0" hidden="1"/>
    </xf>
    <xf numFmtId="0" fontId="44" fillId="0" borderId="16" xfId="0" applyFont="1" applyBorder="1" applyAlignment="1" applyProtection="1">
      <alignment horizontal="left" vertical="center"/>
      <protection locked="0" hidden="1"/>
    </xf>
    <xf numFmtId="0" fontId="14" fillId="2" borderId="16" xfId="2" applyFont="1" applyFill="1" applyBorder="1" applyAlignment="1" applyProtection="1">
      <alignment horizontal="left" vertical="center"/>
      <protection hidden="1"/>
    </xf>
    <xf numFmtId="3" fontId="14" fillId="2" borderId="16" xfId="2" applyNumberFormat="1" applyFont="1" applyFill="1" applyBorder="1" applyAlignment="1" applyProtection="1">
      <alignment horizontal="left" vertical="center"/>
      <protection hidden="1"/>
    </xf>
    <xf numFmtId="3" fontId="14" fillId="2" borderId="0" xfId="2" applyNumberFormat="1" applyFont="1" applyFill="1" applyAlignment="1" applyProtection="1">
      <alignment horizontal="left" vertical="center"/>
      <protection hidden="1"/>
    </xf>
    <xf numFmtId="0" fontId="14" fillId="2" borderId="24" xfId="2" applyFont="1" applyFill="1" applyBorder="1" applyAlignment="1" applyProtection="1">
      <alignment vertical="center"/>
      <protection hidden="1"/>
    </xf>
    <xf numFmtId="0" fontId="21" fillId="0" borderId="0" xfId="2" applyFont="1" applyAlignment="1" applyProtection="1">
      <alignment vertical="center" wrapText="1"/>
      <protection hidden="1"/>
    </xf>
    <xf numFmtId="0" fontId="24" fillId="0" borderId="0" xfId="2" applyFont="1" applyAlignment="1" applyProtection="1">
      <alignment vertical="center" wrapText="1"/>
      <protection hidden="1"/>
    </xf>
    <xf numFmtId="3" fontId="41" fillId="0" borderId="12" xfId="0" applyNumberFormat="1" applyFont="1" applyBorder="1" applyAlignment="1" applyProtection="1">
      <alignment horizontal="center" vertical="center"/>
      <protection locked="0" hidden="1"/>
    </xf>
    <xf numFmtId="14" fontId="28" fillId="9" borderId="2" xfId="2" applyNumberFormat="1" applyFont="1" applyFill="1" applyBorder="1" applyAlignment="1" applyProtection="1">
      <alignment vertical="center"/>
      <protection locked="0"/>
    </xf>
    <xf numFmtId="14" fontId="28" fillId="9" borderId="1" xfId="2" applyNumberFormat="1" applyFont="1" applyFill="1" applyBorder="1" applyAlignment="1" applyProtection="1">
      <alignment horizontal="center" vertical="center"/>
      <protection locked="0"/>
    </xf>
    <xf numFmtId="14" fontId="11" fillId="9" borderId="1" xfId="2" applyNumberFormat="1" applyFont="1" applyFill="1" applyBorder="1" applyAlignment="1" applyProtection="1">
      <alignment vertical="center"/>
      <protection locked="0"/>
    </xf>
    <xf numFmtId="10" fontId="7" fillId="0" borderId="1" xfId="0" applyNumberFormat="1" applyFont="1" applyBorder="1" applyAlignment="1" applyProtection="1">
      <alignment horizontal="center" vertical="center" wrapText="1" readingOrder="1"/>
      <protection hidden="1"/>
    </xf>
    <xf numFmtId="0" fontId="14" fillId="2" borderId="1" xfId="7" applyFont="1" applyFill="1" applyBorder="1" applyAlignment="1">
      <alignment horizontal="center" vertical="center" wrapText="1"/>
    </xf>
    <xf numFmtId="14" fontId="14" fillId="2" borderId="1" xfId="7" applyNumberFormat="1" applyFont="1" applyFill="1" applyBorder="1" applyAlignment="1">
      <alignment horizontal="center" vertical="center" wrapText="1"/>
    </xf>
    <xf numFmtId="0" fontId="32" fillId="0" borderId="0" xfId="7" applyFont="1"/>
    <xf numFmtId="0" fontId="6" fillId="2" borderId="1" xfId="7" applyFont="1" applyFill="1" applyBorder="1" applyAlignment="1">
      <alignment horizontal="center" vertical="center"/>
    </xf>
    <xf numFmtId="0" fontId="14" fillId="2" borderId="1" xfId="7" applyFont="1" applyFill="1" applyBorder="1" applyAlignment="1">
      <alignment horizontal="center" vertical="center"/>
    </xf>
    <xf numFmtId="0" fontId="24" fillId="2" borderId="13" xfId="7" applyFont="1" applyFill="1" applyBorder="1" applyAlignment="1">
      <alignment vertical="center" wrapText="1"/>
    </xf>
    <xf numFmtId="0" fontId="21" fillId="2" borderId="14" xfId="7" applyFont="1" applyFill="1" applyBorder="1" applyAlignment="1">
      <alignment vertical="center" wrapText="1"/>
    </xf>
    <xf numFmtId="0" fontId="21" fillId="2" borderId="15" xfId="7" applyFont="1" applyFill="1" applyBorder="1" applyAlignment="1">
      <alignment vertical="center" wrapText="1"/>
    </xf>
    <xf numFmtId="0" fontId="31" fillId="0" borderId="0" xfId="7" applyFont="1" applyAlignment="1">
      <alignment vertical="center" wrapText="1"/>
    </xf>
    <xf numFmtId="0" fontId="32" fillId="0" borderId="0" xfId="7" applyFont="1" applyAlignment="1">
      <alignment vertical="center" wrapText="1"/>
    </xf>
    <xf numFmtId="0" fontId="24" fillId="2" borderId="6" xfId="7" applyFont="1" applyFill="1" applyBorder="1" applyAlignment="1">
      <alignment vertical="center" wrapText="1"/>
    </xf>
    <xf numFmtId="0" fontId="21" fillId="2" borderId="7" xfId="7" applyFont="1" applyFill="1" applyBorder="1" applyAlignment="1">
      <alignment vertical="center" wrapText="1"/>
    </xf>
    <xf numFmtId="0" fontId="21" fillId="2" borderId="8" xfId="7" applyFont="1" applyFill="1" applyBorder="1" applyAlignment="1">
      <alignment vertical="center" wrapText="1"/>
    </xf>
    <xf numFmtId="0" fontId="32" fillId="0" borderId="0" xfId="7" applyFont="1" applyAlignment="1">
      <alignment wrapText="1"/>
    </xf>
    <xf numFmtId="0" fontId="2" fillId="0" borderId="0" xfId="8"/>
    <xf numFmtId="0" fontId="14" fillId="2" borderId="1" xfId="8" applyFont="1" applyFill="1" applyBorder="1" applyAlignment="1">
      <alignment horizontal="center" vertical="center" wrapText="1"/>
    </xf>
    <xf numFmtId="14" fontId="14" fillId="2" borderId="1" xfId="8" applyNumberFormat="1" applyFont="1" applyFill="1" applyBorder="1" applyAlignment="1">
      <alignment horizontal="center" vertical="center" wrapText="1"/>
    </xf>
    <xf numFmtId="0" fontId="6" fillId="2" borderId="1" xfId="8" applyFont="1" applyFill="1" applyBorder="1" applyAlignment="1">
      <alignment horizontal="center" vertical="center"/>
    </xf>
    <xf numFmtId="0" fontId="14" fillId="2" borderId="1" xfId="8" applyFont="1" applyFill="1" applyBorder="1" applyAlignment="1">
      <alignment horizontal="center" vertical="center"/>
    </xf>
    <xf numFmtId="0" fontId="21" fillId="0" borderId="0" xfId="8" applyFont="1" applyAlignment="1">
      <alignment vertical="center" wrapText="1"/>
    </xf>
    <xf numFmtId="0" fontId="24" fillId="0" borderId="0" xfId="8" applyFont="1" applyAlignment="1">
      <alignment vertical="center" wrapText="1"/>
    </xf>
    <xf numFmtId="0" fontId="12" fillId="6" borderId="2" xfId="7" applyFont="1" applyFill="1" applyBorder="1"/>
    <xf numFmtId="0" fontId="12" fillId="6" borderId="3" xfId="7" applyFont="1" applyFill="1" applyBorder="1"/>
    <xf numFmtId="0" fontId="25" fillId="6" borderId="3" xfId="7" applyFont="1" applyFill="1" applyBorder="1"/>
    <xf numFmtId="0" fontId="25" fillId="6" borderId="12" xfId="7" applyFont="1" applyFill="1" applyBorder="1"/>
    <xf numFmtId="0" fontId="12" fillId="2" borderId="4" xfId="7" applyFont="1" applyFill="1" applyBorder="1" applyAlignment="1">
      <alignment horizontal="left" wrapText="1"/>
    </xf>
    <xf numFmtId="0" fontId="12" fillId="2" borderId="0" xfId="7" applyFont="1" applyFill="1" applyAlignment="1">
      <alignment horizontal="left" wrapText="1"/>
    </xf>
    <xf numFmtId="0" fontId="12" fillId="2" borderId="5" xfId="7" applyFont="1" applyFill="1" applyBorder="1" applyAlignment="1">
      <alignment horizontal="left" wrapText="1"/>
    </xf>
    <xf numFmtId="0" fontId="11" fillId="2" borderId="4" xfId="7" applyFont="1" applyFill="1" applyBorder="1" applyAlignment="1">
      <alignment horizontal="left" vertical="center" wrapText="1"/>
    </xf>
    <xf numFmtId="0" fontId="11" fillId="2" borderId="0" xfId="7" applyFont="1" applyFill="1" applyAlignment="1">
      <alignment horizontal="left" vertical="center" wrapText="1"/>
    </xf>
    <xf numFmtId="0" fontId="11" fillId="2" borderId="5" xfId="7" applyFont="1" applyFill="1" applyBorder="1" applyAlignment="1">
      <alignment horizontal="left" vertical="center" wrapText="1"/>
    </xf>
    <xf numFmtId="0" fontId="32" fillId="2" borderId="13" xfId="7" applyFont="1" applyFill="1" applyBorder="1" applyAlignment="1">
      <alignment vertical="center" wrapText="1"/>
    </xf>
    <xf numFmtId="0" fontId="31" fillId="2" borderId="14" xfId="7" applyFont="1" applyFill="1" applyBorder="1" applyAlignment="1">
      <alignment vertical="center" wrapText="1"/>
    </xf>
    <xf numFmtId="0" fontId="31" fillId="2" borderId="15" xfId="7" applyFont="1" applyFill="1" applyBorder="1" applyAlignment="1">
      <alignment vertical="center" wrapText="1"/>
    </xf>
    <xf numFmtId="0" fontId="32" fillId="2" borderId="6" xfId="7" applyFont="1" applyFill="1" applyBorder="1" applyAlignment="1">
      <alignment vertical="center" wrapText="1"/>
    </xf>
    <xf numFmtId="0" fontId="31" fillId="2" borderId="7" xfId="7" applyFont="1" applyFill="1" applyBorder="1" applyAlignment="1">
      <alignment vertical="center" wrapText="1"/>
    </xf>
    <xf numFmtId="0" fontId="31" fillId="2" borderId="8" xfId="7" applyFont="1" applyFill="1" applyBorder="1" applyAlignment="1">
      <alignment vertical="center" wrapText="1"/>
    </xf>
    <xf numFmtId="10" fontId="56" fillId="0" borderId="1" xfId="0" applyNumberFormat="1" applyFont="1" applyBorder="1" applyAlignment="1" applyProtection="1">
      <alignment horizontal="center" vertical="center" wrapText="1" readingOrder="1"/>
      <protection hidden="1"/>
    </xf>
    <xf numFmtId="3" fontId="4" fillId="2" borderId="10" xfId="3" applyNumberFormat="1" applyFont="1" applyFill="1" applyBorder="1" applyAlignment="1" applyProtection="1">
      <alignment vertical="center"/>
      <protection locked="0" hidden="1"/>
    </xf>
    <xf numFmtId="3" fontId="4" fillId="2" borderId="8" xfId="3" applyNumberFormat="1" applyFont="1" applyFill="1" applyBorder="1" applyAlignment="1" applyProtection="1">
      <alignment vertical="center"/>
      <protection locked="0" hidden="1"/>
    </xf>
    <xf numFmtId="0" fontId="4" fillId="2" borderId="10" xfId="2" quotePrefix="1" applyFill="1" applyBorder="1" applyAlignment="1" applyProtection="1">
      <alignment horizontal="center" vertical="center"/>
      <protection locked="0" hidden="1"/>
    </xf>
    <xf numFmtId="0" fontId="4" fillId="2" borderId="6" xfId="2" quotePrefix="1" applyFill="1" applyBorder="1" applyAlignment="1" applyProtection="1">
      <alignment horizontal="center" vertical="center"/>
      <protection locked="0" hidden="1"/>
    </xf>
    <xf numFmtId="0" fontId="4" fillId="2" borderId="10" xfId="2" applyFill="1" applyBorder="1" applyAlignment="1" applyProtection="1">
      <alignment horizontal="center" vertical="center" wrapText="1"/>
      <protection locked="0" hidden="1"/>
    </xf>
    <xf numFmtId="3" fontId="0" fillId="2" borderId="8" xfId="3" applyNumberFormat="1" applyFont="1" applyFill="1" applyBorder="1" applyAlignment="1" applyProtection="1">
      <alignment vertical="center"/>
      <protection locked="0" hidden="1"/>
    </xf>
    <xf numFmtId="0" fontId="14" fillId="2" borderId="17" xfId="2" applyFont="1" applyFill="1" applyBorder="1" applyAlignment="1" applyProtection="1">
      <alignment vertical="center" wrapText="1"/>
      <protection locked="0" hidden="1"/>
    </xf>
    <xf numFmtId="167" fontId="13" fillId="0" borderId="32" xfId="2" applyNumberFormat="1" applyFont="1" applyBorder="1" applyAlignment="1" applyProtection="1">
      <alignment vertical="center"/>
      <protection locked="0" hidden="1"/>
    </xf>
    <xf numFmtId="167" fontId="13" fillId="0" borderId="0" xfId="2" applyNumberFormat="1" applyFont="1" applyAlignment="1" applyProtection="1">
      <alignment vertical="center"/>
      <protection locked="0" hidden="1"/>
    </xf>
    <xf numFmtId="0" fontId="14" fillId="2" borderId="0" xfId="2" applyFont="1" applyFill="1" applyAlignment="1" applyProtection="1">
      <alignment horizontal="center" vertical="center" wrapText="1"/>
      <protection locked="0" hidden="1"/>
    </xf>
    <xf numFmtId="0" fontId="14" fillId="0" borderId="0" xfId="2" applyFont="1" applyAlignment="1" applyProtection="1">
      <alignment horizontal="center" vertical="center" wrapText="1"/>
      <protection locked="0" hidden="1"/>
    </xf>
    <xf numFmtId="0" fontId="14" fillId="2" borderId="0" xfId="2" applyFont="1" applyFill="1" applyAlignment="1" applyProtection="1">
      <alignment horizontal="left" vertical="center" wrapText="1"/>
      <protection locked="0" hidden="1"/>
    </xf>
    <xf numFmtId="0" fontId="14" fillId="2" borderId="0" xfId="2" applyFont="1" applyFill="1" applyAlignment="1" applyProtection="1">
      <alignment horizontal="left" vertical="center"/>
      <protection locked="0" hidden="1"/>
    </xf>
    <xf numFmtId="0" fontId="13" fillId="2" borderId="0" xfId="2" applyFont="1" applyFill="1" applyAlignment="1" applyProtection="1">
      <alignment horizontal="center" vertical="center"/>
      <protection locked="0" hidden="1"/>
    </xf>
    <xf numFmtId="0" fontId="13" fillId="2" borderId="0" xfId="2" applyFont="1" applyFill="1" applyAlignment="1" applyProtection="1">
      <alignment vertical="center"/>
      <protection locked="0" hidden="1"/>
    </xf>
    <xf numFmtId="0" fontId="13" fillId="0" borderId="0" xfId="2" applyFont="1" applyAlignment="1" applyProtection="1">
      <alignment horizontal="center" vertical="center" wrapText="1"/>
      <protection locked="0" hidden="1"/>
    </xf>
    <xf numFmtId="0" fontId="13" fillId="0" borderId="0" xfId="2" applyFont="1" applyAlignment="1" applyProtection="1">
      <alignment vertical="center"/>
      <protection locked="0" hidden="1"/>
    </xf>
    <xf numFmtId="3" fontId="1" fillId="2" borderId="8" xfId="3" applyNumberFormat="1" applyFont="1" applyFill="1" applyBorder="1" applyAlignment="1" applyProtection="1">
      <alignment vertical="center"/>
      <protection locked="0" hidden="1"/>
    </xf>
    <xf numFmtId="0" fontId="13" fillId="0" borderId="0" xfId="2" applyFont="1" applyAlignment="1">
      <alignment vertical="center" wrapText="1"/>
    </xf>
    <xf numFmtId="3" fontId="8" fillId="0" borderId="13" xfId="0" applyNumberFormat="1" applyFont="1" applyBorder="1" applyAlignment="1" applyProtection="1">
      <alignment vertical="center"/>
      <protection hidden="1"/>
    </xf>
    <xf numFmtId="3" fontId="0" fillId="0" borderId="14" xfId="0" applyNumberFormat="1" applyBorder="1" applyAlignment="1" applyProtection="1">
      <alignment vertical="center"/>
      <protection hidden="1"/>
    </xf>
    <xf numFmtId="3" fontId="8" fillId="0" borderId="14" xfId="0" applyNumberFormat="1" applyFont="1" applyBorder="1" applyAlignment="1" applyProtection="1">
      <alignment vertical="center"/>
      <protection hidden="1"/>
    </xf>
    <xf numFmtId="3" fontId="37" fillId="0" borderId="14" xfId="0" applyNumberFormat="1" applyFont="1" applyBorder="1" applyAlignment="1" applyProtection="1">
      <alignment horizontal="right" vertical="center" readingOrder="1"/>
      <protection hidden="1"/>
    </xf>
    <xf numFmtId="3" fontId="8" fillId="0" borderId="15" xfId="0" applyNumberFormat="1" applyFont="1" applyBorder="1" applyAlignment="1" applyProtection="1">
      <alignment horizontal="right" vertical="center" readingOrder="1"/>
      <protection hidden="1"/>
    </xf>
    <xf numFmtId="0" fontId="8" fillId="0" borderId="4" xfId="0" applyFont="1" applyBorder="1" applyAlignment="1" applyProtection="1">
      <alignment vertical="center"/>
      <protection hidden="1"/>
    </xf>
    <xf numFmtId="43" fontId="5" fillId="0" borderId="0" xfId="9" applyFont="1" applyBorder="1" applyAlignment="1" applyProtection="1">
      <alignment horizontal="right" vertical="center" readingOrder="1"/>
      <protection hidden="1"/>
    </xf>
    <xf numFmtId="3" fontId="0" fillId="0" borderId="5" xfId="0" applyNumberFormat="1" applyBorder="1" applyAlignment="1" applyProtection="1">
      <alignment vertical="center"/>
      <protection hidden="1"/>
    </xf>
    <xf numFmtId="0" fontId="8" fillId="0" borderId="4" xfId="0" applyFont="1" applyBorder="1" applyAlignment="1" applyProtection="1">
      <alignment vertical="center"/>
      <protection locked="0" hidden="1"/>
    </xf>
    <xf numFmtId="3" fontId="0" fillId="0" borderId="0" xfId="0" applyNumberFormat="1" applyAlignment="1" applyProtection="1">
      <alignment vertical="center"/>
      <protection locked="0" hidden="1"/>
    </xf>
    <xf numFmtId="3" fontId="0" fillId="0" borderId="0" xfId="0" applyNumberFormat="1" applyAlignment="1" applyProtection="1">
      <alignment horizontal="right" vertical="center" readingOrder="1"/>
      <protection locked="0" hidden="1"/>
    </xf>
    <xf numFmtId="3" fontId="0" fillId="0" borderId="5" xfId="0" applyNumberFormat="1" applyBorder="1" applyAlignment="1" applyProtection="1">
      <alignment vertical="center"/>
      <protection locked="0" hidden="1"/>
    </xf>
    <xf numFmtId="0" fontId="8" fillId="2" borderId="4" xfId="0" applyFont="1" applyFill="1" applyBorder="1" applyAlignment="1" applyProtection="1">
      <alignment vertical="center"/>
      <protection locked="0" hidden="1"/>
    </xf>
    <xf numFmtId="3" fontId="0" fillId="0" borderId="8" xfId="0" applyNumberFormat="1" applyBorder="1" applyAlignment="1" applyProtection="1">
      <alignment horizontal="center" vertical="center"/>
      <protection locked="0" hidden="1"/>
    </xf>
    <xf numFmtId="0" fontId="44" fillId="2" borderId="13" xfId="0" applyFont="1" applyFill="1" applyBorder="1" applyAlignment="1" applyProtection="1">
      <alignment horizontal="left" vertical="center"/>
      <protection locked="0" hidden="1"/>
    </xf>
    <xf numFmtId="0" fontId="44" fillId="2" borderId="0" xfId="0" applyFont="1" applyFill="1" applyAlignment="1" applyProtection="1">
      <alignment vertical="center"/>
      <protection locked="0" hidden="1"/>
    </xf>
    <xf numFmtId="0" fontId="44" fillId="2" borderId="0" xfId="0" applyFont="1" applyFill="1" applyAlignment="1" applyProtection="1">
      <alignment horizontal="left" vertical="center"/>
      <protection locked="0" hidden="1"/>
    </xf>
    <xf numFmtId="0" fontId="44" fillId="2" borderId="0" xfId="0" applyFont="1" applyFill="1" applyAlignment="1" applyProtection="1">
      <alignment horizontal="center" vertical="center"/>
      <protection locked="0" hidden="1"/>
    </xf>
    <xf numFmtId="0" fontId="44" fillId="2" borderId="5" xfId="0" applyFont="1" applyFill="1" applyBorder="1" applyAlignment="1" applyProtection="1">
      <alignment horizontal="center" vertical="center"/>
      <protection locked="0" hidden="1"/>
    </xf>
    <xf numFmtId="0" fontId="44" fillId="0" borderId="4" xfId="0" applyFont="1" applyBorder="1" applyAlignment="1" applyProtection="1">
      <alignment horizontal="left" vertical="center"/>
      <protection locked="0" hidden="1"/>
    </xf>
    <xf numFmtId="0" fontId="44" fillId="0" borderId="0" xfId="0" applyFont="1" applyAlignment="1" applyProtection="1">
      <alignment horizontal="left" vertical="center"/>
      <protection locked="0" hidden="1"/>
    </xf>
    <xf numFmtId="3" fontId="0" fillId="0" borderId="5" xfId="0" applyNumberFormat="1" applyBorder="1" applyAlignment="1" applyProtection="1">
      <alignment horizontal="center" vertical="center"/>
      <protection locked="0" hidden="1"/>
    </xf>
    <xf numFmtId="3" fontId="45" fillId="0" borderId="0" xfId="0" applyNumberFormat="1" applyFont="1" applyAlignment="1" applyProtection="1">
      <alignment vertical="center"/>
      <protection locked="0" hidden="1"/>
    </xf>
    <xf numFmtId="3" fontId="45" fillId="0" borderId="0" xfId="0" applyNumberFormat="1" applyFont="1" applyAlignment="1" applyProtection="1">
      <alignment horizontal="right" vertical="center" readingOrder="1"/>
      <protection locked="0" hidden="1"/>
    </xf>
    <xf numFmtId="3" fontId="45" fillId="0" borderId="5" xfId="0" applyNumberFormat="1" applyFont="1" applyBorder="1" applyAlignment="1" applyProtection="1">
      <alignment horizontal="center" vertical="center"/>
      <protection locked="0" hidden="1"/>
    </xf>
    <xf numFmtId="0" fontId="8" fillId="0" borderId="6" xfId="0" applyFont="1" applyBorder="1" applyAlignment="1" applyProtection="1">
      <alignment vertical="center"/>
      <protection locked="0" hidden="1"/>
    </xf>
    <xf numFmtId="3" fontId="8" fillId="0" borderId="7" xfId="0" applyNumberFormat="1" applyFont="1" applyBorder="1" applyAlignment="1" applyProtection="1">
      <alignment vertical="center"/>
      <protection locked="0" hidden="1"/>
    </xf>
    <xf numFmtId="3" fontId="0" fillId="0" borderId="7" xfId="0" applyNumberFormat="1" applyBorder="1" applyAlignment="1" applyProtection="1">
      <alignment vertical="center"/>
      <protection locked="0" hidden="1"/>
    </xf>
    <xf numFmtId="3" fontId="0" fillId="0" borderId="7" xfId="0" applyNumberFormat="1" applyBorder="1" applyAlignment="1" applyProtection="1">
      <alignment horizontal="right" vertical="center" readingOrder="1"/>
      <protection locked="0" hidden="1"/>
    </xf>
    <xf numFmtId="0" fontId="14" fillId="2" borderId="1"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protection hidden="1"/>
    </xf>
    <xf numFmtId="170" fontId="42" fillId="9" borderId="1" xfId="1" applyNumberFormat="1" applyFont="1" applyFill="1" applyBorder="1" applyAlignment="1" applyProtection="1">
      <alignment horizontal="left" vertical="center" wrapText="1" readingOrder="1"/>
      <protection locked="0" hidden="1"/>
    </xf>
    <xf numFmtId="0" fontId="7" fillId="0" borderId="10" xfId="0" applyFont="1" applyBorder="1" applyAlignment="1" applyProtection="1">
      <alignment horizontal="center" vertical="center"/>
      <protection hidden="1"/>
    </xf>
    <xf numFmtId="10" fontId="7" fillId="11" borderId="10" xfId="10" applyNumberFormat="1" applyFont="1" applyFill="1" applyBorder="1" applyAlignment="1" applyProtection="1">
      <alignment vertical="center"/>
      <protection hidden="1"/>
    </xf>
    <xf numFmtId="164" fontId="42" fillId="9" borderId="10" xfId="1" applyFont="1" applyFill="1" applyBorder="1" applyAlignment="1" applyProtection="1">
      <alignment horizontal="left" vertical="center" wrapText="1" readingOrder="1"/>
      <protection locked="0" hidden="1"/>
    </xf>
    <xf numFmtId="168" fontId="42" fillId="0" borderId="10" xfId="0" applyNumberFormat="1" applyFont="1" applyBorder="1" applyAlignment="1" applyProtection="1">
      <alignment horizontal="center" vertical="center" wrapText="1" readingOrder="1"/>
      <protection hidden="1"/>
    </xf>
    <xf numFmtId="0" fontId="7" fillId="0" borderId="34" xfId="0" applyFont="1" applyBorder="1" applyAlignment="1" applyProtection="1">
      <alignment horizontal="center" vertical="center"/>
      <protection hidden="1"/>
    </xf>
    <xf numFmtId="168" fontId="7" fillId="11" borderId="28" xfId="10" applyNumberFormat="1" applyFont="1" applyFill="1" applyBorder="1" applyAlignment="1" applyProtection="1">
      <alignment vertical="center"/>
      <protection hidden="1"/>
    </xf>
    <xf numFmtId="164" fontId="42" fillId="0" borderId="28" xfId="1" applyFont="1" applyFill="1" applyBorder="1" applyAlignment="1" applyProtection="1">
      <alignment horizontal="left" vertical="center" wrapText="1" readingOrder="1"/>
      <protection hidden="1"/>
    </xf>
    <xf numFmtId="168" fontId="42" fillId="0" borderId="29" xfId="0" applyNumberFormat="1" applyFont="1" applyBorder="1" applyAlignment="1" applyProtection="1">
      <alignment horizontal="center" vertical="center" wrapText="1" readingOrder="1"/>
      <protection hidden="1"/>
    </xf>
    <xf numFmtId="0" fontId="8" fillId="0" borderId="35" xfId="0" applyFont="1" applyBorder="1" applyAlignment="1" applyProtection="1">
      <alignment horizontal="center" vertical="center"/>
      <protection hidden="1"/>
    </xf>
    <xf numFmtId="168" fontId="50" fillId="0" borderId="30" xfId="0" applyNumberFormat="1" applyFont="1" applyBorder="1" applyAlignment="1" applyProtection="1">
      <alignment horizontal="center" vertical="center" wrapText="1" readingOrder="1"/>
      <protection hidden="1"/>
    </xf>
    <xf numFmtId="0" fontId="8" fillId="0" borderId="36" xfId="0" applyFont="1" applyBorder="1" applyAlignment="1" applyProtection="1">
      <alignment horizontal="center" vertical="center"/>
      <protection hidden="1"/>
    </xf>
    <xf numFmtId="164" fontId="42" fillId="9" borderId="33" xfId="1" applyFont="1" applyFill="1" applyBorder="1" applyAlignment="1" applyProtection="1">
      <alignment horizontal="left" vertical="center" wrapText="1" readingOrder="1"/>
      <protection locked="0" hidden="1"/>
    </xf>
    <xf numFmtId="168" fontId="50" fillId="0" borderId="31" xfId="0" applyNumberFormat="1" applyFont="1" applyBorder="1" applyAlignment="1" applyProtection="1">
      <alignment horizontal="center" vertical="center" wrapText="1" readingOrder="1"/>
      <protection hidden="1"/>
    </xf>
    <xf numFmtId="0" fontId="40" fillId="0" borderId="14" xfId="0" applyFont="1" applyBorder="1" applyAlignment="1" applyProtection="1">
      <alignment horizontal="center" vertical="center" wrapText="1" readingOrder="1"/>
      <protection hidden="1"/>
    </xf>
    <xf numFmtId="168" fontId="40" fillId="0" borderId="9" xfId="0" applyNumberFormat="1" applyFont="1" applyBorder="1" applyAlignment="1" applyProtection="1">
      <alignment horizontal="center" vertical="center" wrapText="1" readingOrder="1"/>
      <protection hidden="1"/>
    </xf>
    <xf numFmtId="0" fontId="40" fillId="0" borderId="18" xfId="0" applyFont="1" applyBorder="1" applyAlignment="1" applyProtection="1">
      <alignment horizontal="center" vertical="center"/>
      <protection hidden="1"/>
    </xf>
    <xf numFmtId="3" fontId="49" fillId="11" borderId="22" xfId="0" applyNumberFormat="1" applyFont="1" applyFill="1" applyBorder="1" applyAlignment="1" applyProtection="1">
      <alignment vertical="center" wrapText="1" readingOrder="1"/>
      <protection hidden="1"/>
    </xf>
    <xf numFmtId="0" fontId="43" fillId="0" borderId="19" xfId="0" applyFont="1" applyBorder="1" applyAlignment="1" applyProtection="1">
      <alignment horizontal="center" vertical="center" wrapText="1" readingOrder="1"/>
      <protection hidden="1"/>
    </xf>
    <xf numFmtId="0" fontId="43" fillId="0" borderId="37" xfId="0" applyFont="1" applyBorder="1" applyAlignment="1" applyProtection="1">
      <alignment horizontal="center" vertical="center" wrapText="1" readingOrder="1"/>
      <protection hidden="1"/>
    </xf>
    <xf numFmtId="0" fontId="10" fillId="9" borderId="10" xfId="2" applyFont="1" applyFill="1" applyBorder="1" applyAlignment="1" applyProtection="1">
      <alignment horizontal="center" vertical="center" wrapText="1"/>
      <protection hidden="1"/>
    </xf>
    <xf numFmtId="0" fontId="57" fillId="0" borderId="9" xfId="0" applyFont="1" applyBorder="1" applyAlignment="1" applyProtection="1">
      <alignment horizontal="center" vertical="center" wrapText="1" readingOrder="1"/>
      <protection hidden="1"/>
    </xf>
    <xf numFmtId="0" fontId="57" fillId="9" borderId="9" xfId="0" applyFont="1" applyFill="1" applyBorder="1" applyAlignment="1" applyProtection="1">
      <alignment horizontal="center" vertical="center" wrapText="1" readingOrder="1"/>
      <protection locked="0" hidden="1"/>
    </xf>
    <xf numFmtId="0" fontId="43" fillId="13" borderId="35" xfId="0" applyFont="1" applyFill="1" applyBorder="1" applyAlignment="1" applyProtection="1">
      <alignment horizontal="center" vertical="center" wrapText="1" readingOrder="1"/>
      <protection hidden="1"/>
    </xf>
    <xf numFmtId="164" fontId="40" fillId="13" borderId="30" xfId="1" applyFont="1" applyFill="1" applyBorder="1" applyAlignment="1" applyProtection="1">
      <alignment horizontal="center" vertical="center" wrapText="1" readingOrder="1"/>
      <protection hidden="1"/>
    </xf>
    <xf numFmtId="0" fontId="21" fillId="2" borderId="13" xfId="7" applyFont="1" applyFill="1" applyBorder="1" applyAlignment="1">
      <alignment horizontal="center" vertical="center" wrapText="1"/>
    </xf>
    <xf numFmtId="0" fontId="21" fillId="2" borderId="14" xfId="7" applyFont="1" applyFill="1" applyBorder="1" applyAlignment="1">
      <alignment horizontal="center" vertical="center" wrapText="1"/>
    </xf>
    <xf numFmtId="0" fontId="21" fillId="2" borderId="15" xfId="7" applyFont="1" applyFill="1" applyBorder="1" applyAlignment="1">
      <alignment horizontal="center" vertical="center" wrapText="1"/>
    </xf>
    <xf numFmtId="0" fontId="21" fillId="2" borderId="6" xfId="7" applyFont="1" applyFill="1" applyBorder="1" applyAlignment="1">
      <alignment horizontal="center" vertical="center" wrapText="1"/>
    </xf>
    <xf numFmtId="0" fontId="21" fillId="2" borderId="7" xfId="7" applyFont="1" applyFill="1" applyBorder="1" applyAlignment="1">
      <alignment horizontal="center" vertical="center" wrapText="1"/>
    </xf>
    <xf numFmtId="0" fontId="21" fillId="2" borderId="8" xfId="7" applyFont="1" applyFill="1" applyBorder="1" applyAlignment="1">
      <alignment horizontal="center" vertical="center" wrapText="1"/>
    </xf>
    <xf numFmtId="0" fontId="7" fillId="0" borderId="2"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8" fillId="0" borderId="2" xfId="0" applyFont="1" applyBorder="1" applyAlignment="1" applyProtection="1">
      <alignment horizontal="left" vertical="center" wrapText="1" readingOrder="1"/>
      <protection hidden="1"/>
    </xf>
    <xf numFmtId="0" fontId="8" fillId="0" borderId="3" xfId="0" applyFont="1" applyBorder="1" applyAlignment="1" applyProtection="1">
      <alignment horizontal="left" vertical="center" wrapText="1" readingOrder="1"/>
      <protection hidden="1"/>
    </xf>
    <xf numFmtId="0" fontId="8" fillId="0" borderId="12" xfId="0" applyFont="1" applyBorder="1" applyAlignment="1" applyProtection="1">
      <alignment horizontal="left" vertical="center" wrapText="1" readingOrder="1"/>
      <protection hidden="1"/>
    </xf>
    <xf numFmtId="0" fontId="40" fillId="13" borderId="3" xfId="0" applyFont="1" applyFill="1" applyBorder="1" applyAlignment="1" applyProtection="1">
      <alignment horizontal="center" vertical="center" wrapText="1" readingOrder="1"/>
      <protection hidden="1"/>
    </xf>
    <xf numFmtId="3" fontId="40" fillId="0" borderId="20" xfId="0" applyNumberFormat="1" applyFont="1" applyBorder="1" applyAlignment="1" applyProtection="1">
      <alignment horizontal="center" vertical="center" wrapText="1" readingOrder="1"/>
      <protection hidden="1"/>
    </xf>
    <xf numFmtId="3" fontId="40" fillId="0" borderId="22" xfId="0" applyNumberFormat="1" applyFont="1" applyBorder="1" applyAlignment="1" applyProtection="1">
      <alignment horizontal="center" vertical="center" wrapText="1" readingOrder="1"/>
      <protection hidden="1"/>
    </xf>
    <xf numFmtId="0" fontId="7" fillId="0" borderId="3" xfId="0" applyFont="1" applyBorder="1" applyAlignment="1" applyProtection="1">
      <alignment horizontal="left" vertical="center"/>
      <protection hidden="1"/>
    </xf>
    <xf numFmtId="164" fontId="40" fillId="12" borderId="2" xfId="1" applyFont="1" applyFill="1" applyBorder="1" applyAlignment="1" applyProtection="1">
      <alignment horizontal="center" vertical="center" wrapText="1" readingOrder="1"/>
      <protection hidden="1"/>
    </xf>
    <xf numFmtId="164" fontId="40" fillId="12" borderId="12" xfId="1" applyFont="1" applyFill="1" applyBorder="1" applyAlignment="1" applyProtection="1">
      <alignment horizontal="center" vertical="center" wrapText="1" readingOrder="1"/>
      <protection hidden="1"/>
    </xf>
    <xf numFmtId="0" fontId="40" fillId="13" borderId="2" xfId="0" applyFont="1" applyFill="1" applyBorder="1" applyAlignment="1" applyProtection="1">
      <alignment horizontal="center" vertical="center" wrapText="1" readingOrder="1"/>
      <protection hidden="1"/>
    </xf>
    <xf numFmtId="0" fontId="40" fillId="13" borderId="12" xfId="0" applyFont="1" applyFill="1" applyBorder="1" applyAlignment="1" applyProtection="1">
      <alignment horizontal="center" vertical="center" wrapText="1" readingOrder="1"/>
      <protection hidden="1"/>
    </xf>
    <xf numFmtId="0" fontId="40" fillId="0" borderId="2" xfId="0" applyFont="1" applyBorder="1" applyAlignment="1" applyProtection="1">
      <alignment horizontal="center" vertical="center" wrapText="1" readingOrder="1"/>
      <protection hidden="1"/>
    </xf>
    <xf numFmtId="0" fontId="40" fillId="0" borderId="3" xfId="0" applyFont="1" applyBorder="1" applyAlignment="1" applyProtection="1">
      <alignment horizontal="center" vertical="center" wrapText="1" readingOrder="1"/>
      <protection hidden="1"/>
    </xf>
    <xf numFmtId="0" fontId="40" fillId="0" borderId="12" xfId="0" applyFont="1" applyBorder="1" applyAlignment="1" applyProtection="1">
      <alignment horizontal="center" vertical="center" wrapText="1" readingOrder="1"/>
      <protection hidden="1"/>
    </xf>
    <xf numFmtId="3" fontId="40" fillId="0" borderId="2" xfId="0" applyNumberFormat="1" applyFont="1" applyBorder="1" applyAlignment="1" applyProtection="1">
      <alignment horizontal="center" vertical="center" wrapText="1" readingOrder="1"/>
      <protection hidden="1"/>
    </xf>
    <xf numFmtId="3" fontId="40" fillId="0" borderId="3" xfId="0" applyNumberFormat="1" applyFont="1" applyBorder="1" applyAlignment="1" applyProtection="1">
      <alignment horizontal="center" vertical="center" wrapText="1" readingOrder="1"/>
      <protection hidden="1"/>
    </xf>
    <xf numFmtId="0" fontId="8" fillId="0" borderId="40" xfId="0" applyFont="1" applyBorder="1" applyAlignment="1" applyProtection="1">
      <alignment horizontal="left" vertical="center" wrapText="1" readingOrder="1"/>
      <protection hidden="1"/>
    </xf>
    <xf numFmtId="0" fontId="8" fillId="0" borderId="41" xfId="0" applyFont="1" applyBorder="1" applyAlignment="1" applyProtection="1">
      <alignment horizontal="left" vertical="center" wrapText="1" readingOrder="1"/>
      <protection hidden="1"/>
    </xf>
    <xf numFmtId="0" fontId="8" fillId="0" borderId="42" xfId="0" applyFont="1" applyBorder="1" applyAlignment="1" applyProtection="1">
      <alignment horizontal="left" vertical="center" wrapText="1" readingOrder="1"/>
      <protection hidden="1"/>
    </xf>
    <xf numFmtId="0" fontId="42" fillId="0" borderId="1" xfId="0" applyFont="1" applyBorder="1" applyAlignment="1" applyProtection="1">
      <alignment horizontal="left" vertical="center" wrapText="1" readingOrder="1"/>
      <protection hidden="1"/>
    </xf>
    <xf numFmtId="0" fontId="43" fillId="0" borderId="2" xfId="0" applyFont="1" applyBorder="1" applyAlignment="1" applyProtection="1">
      <alignment horizontal="center" vertical="center" wrapText="1" readingOrder="1"/>
      <protection hidden="1"/>
    </xf>
    <xf numFmtId="0" fontId="43" fillId="0" borderId="3" xfId="0" applyFont="1" applyBorder="1" applyAlignment="1" applyProtection="1">
      <alignment horizontal="center" vertical="center" wrapText="1" readingOrder="1"/>
      <protection hidden="1"/>
    </xf>
    <xf numFmtId="0" fontId="43" fillId="0" borderId="12" xfId="0" applyFont="1" applyBorder="1" applyAlignment="1" applyProtection="1">
      <alignment horizontal="center" vertical="center" wrapText="1" readingOrder="1"/>
      <protection hidden="1"/>
    </xf>
    <xf numFmtId="0" fontId="43" fillId="13" borderId="2" xfId="0" applyFont="1" applyFill="1" applyBorder="1" applyAlignment="1" applyProtection="1">
      <alignment horizontal="center" vertical="center" wrapText="1" readingOrder="1"/>
      <protection hidden="1"/>
    </xf>
    <xf numFmtId="0" fontId="43" fillId="13" borderId="3" xfId="0" applyFont="1" applyFill="1" applyBorder="1" applyAlignment="1" applyProtection="1">
      <alignment horizontal="center" vertical="center" wrapText="1" readingOrder="1"/>
      <protection hidden="1"/>
    </xf>
    <xf numFmtId="0" fontId="43" fillId="13" borderId="12" xfId="0" applyFont="1" applyFill="1" applyBorder="1" applyAlignment="1" applyProtection="1">
      <alignment horizontal="center" vertical="center" wrapText="1" readingOrder="1"/>
      <protection hidden="1"/>
    </xf>
    <xf numFmtId="3" fontId="40" fillId="3" borderId="2" xfId="0" applyNumberFormat="1" applyFont="1" applyFill="1" applyBorder="1" applyAlignment="1" applyProtection="1">
      <alignment horizontal="center" vertical="center"/>
      <protection hidden="1"/>
    </xf>
    <xf numFmtId="3" fontId="40" fillId="3" borderId="3" xfId="0" applyNumberFormat="1" applyFont="1" applyFill="1" applyBorder="1" applyAlignment="1" applyProtection="1">
      <alignment horizontal="center" vertical="center"/>
      <protection hidden="1"/>
    </xf>
    <xf numFmtId="3" fontId="40" fillId="3" borderId="12" xfId="0" applyNumberFormat="1" applyFont="1" applyFill="1" applyBorder="1" applyAlignment="1" applyProtection="1">
      <alignment horizontal="center" vertical="center"/>
      <protection hidden="1"/>
    </xf>
    <xf numFmtId="0" fontId="43" fillId="0" borderId="1" xfId="0" applyFont="1" applyBorder="1" applyAlignment="1" applyProtection="1">
      <alignment horizontal="center" vertical="center" wrapText="1" readingOrder="1"/>
      <protection hidden="1"/>
    </xf>
    <xf numFmtId="3" fontId="7" fillId="0" borderId="2" xfId="0" applyNumberFormat="1" applyFont="1" applyBorder="1" applyAlignment="1" applyProtection="1">
      <alignment horizontal="center" vertical="center" wrapText="1"/>
      <protection hidden="1"/>
    </xf>
    <xf numFmtId="3" fontId="7" fillId="0" borderId="12" xfId="0" applyNumberFormat="1" applyFont="1" applyBorder="1" applyAlignment="1" applyProtection="1">
      <alignment horizontal="center" vertical="center"/>
      <protection hidden="1"/>
    </xf>
    <xf numFmtId="3" fontId="7" fillId="0" borderId="9" xfId="0" applyNumberFormat="1" applyFont="1" applyBorder="1" applyAlignment="1" applyProtection="1">
      <alignment horizontal="center" vertical="center" wrapText="1"/>
      <protection hidden="1"/>
    </xf>
    <xf numFmtId="3" fontId="7" fillId="0" borderId="10" xfId="0" applyNumberFormat="1" applyFont="1" applyBorder="1" applyAlignment="1" applyProtection="1">
      <alignment horizontal="center" vertical="center" wrapText="1"/>
      <protection hidden="1"/>
    </xf>
    <xf numFmtId="3" fontId="7" fillId="0" borderId="9" xfId="0" applyNumberFormat="1" applyFont="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9" borderId="9" xfId="0" applyNumberFormat="1" applyFont="1" applyFill="1" applyBorder="1" applyAlignment="1" applyProtection="1">
      <alignment horizontal="center" vertical="center" wrapText="1"/>
      <protection locked="0" hidden="1"/>
    </xf>
    <xf numFmtId="3" fontId="7" fillId="9" borderId="10" xfId="0" applyNumberFormat="1" applyFont="1" applyFill="1" applyBorder="1" applyAlignment="1" applyProtection="1">
      <alignment horizontal="center" vertical="center" wrapText="1"/>
      <protection locked="0" hidden="1"/>
    </xf>
    <xf numFmtId="3" fontId="7" fillId="0" borderId="12" xfId="0" applyNumberFormat="1" applyFont="1" applyBorder="1" applyAlignment="1" applyProtection="1">
      <alignment horizontal="center" vertical="center" wrapText="1"/>
      <protection hidden="1"/>
    </xf>
    <xf numFmtId="3" fontId="7" fillId="0" borderId="11" xfId="0" applyNumberFormat="1" applyFont="1" applyBorder="1" applyAlignment="1" applyProtection="1">
      <alignment horizontal="center" vertical="center" wrapText="1"/>
      <protection hidden="1"/>
    </xf>
    <xf numFmtId="0" fontId="42" fillId="9" borderId="4" xfId="0" applyFont="1" applyFill="1" applyBorder="1" applyAlignment="1" applyProtection="1">
      <alignment horizontal="center" vertical="center" wrapText="1" readingOrder="1"/>
      <protection locked="0" hidden="1"/>
    </xf>
    <xf numFmtId="0" fontId="42" fillId="9" borderId="0" xfId="0" applyFont="1" applyFill="1" applyAlignment="1" applyProtection="1">
      <alignment horizontal="center" vertical="center" wrapText="1" readingOrder="1"/>
      <protection locked="0" hidden="1"/>
    </xf>
    <xf numFmtId="0" fontId="42" fillId="9" borderId="6" xfId="0" applyFont="1" applyFill="1" applyBorder="1" applyAlignment="1" applyProtection="1">
      <alignment horizontal="center" vertical="center" wrapText="1" readingOrder="1"/>
      <protection locked="0" hidden="1"/>
    </xf>
    <xf numFmtId="0" fontId="42" fillId="9" borderId="7" xfId="0" applyFont="1" applyFill="1" applyBorder="1" applyAlignment="1" applyProtection="1">
      <alignment horizontal="center" vertical="center" wrapText="1" readingOrder="1"/>
      <protection locked="0" hidden="1"/>
    </xf>
    <xf numFmtId="0" fontId="14" fillId="2" borderId="2" xfId="2" applyFont="1" applyFill="1" applyBorder="1" applyAlignment="1" applyProtection="1">
      <alignment horizontal="center" vertical="center" wrapText="1"/>
      <protection hidden="1"/>
    </xf>
    <xf numFmtId="0" fontId="14" fillId="2" borderId="12" xfId="2" applyFont="1" applyFill="1" applyBorder="1" applyAlignment="1" applyProtection="1">
      <alignment horizontal="center" vertical="center" wrapText="1"/>
      <protection hidden="1"/>
    </xf>
    <xf numFmtId="3" fontId="6" fillId="0" borderId="13" xfId="0" applyNumberFormat="1" applyFont="1" applyBorder="1" applyAlignment="1" applyProtection="1">
      <alignment horizontal="center" vertical="center" wrapText="1"/>
      <protection hidden="1"/>
    </xf>
    <xf numFmtId="3" fontId="6" fillId="0" borderId="14" xfId="0" applyNumberFormat="1" applyFont="1" applyBorder="1" applyAlignment="1" applyProtection="1">
      <alignment horizontal="center" vertical="center"/>
      <protection hidden="1"/>
    </xf>
    <xf numFmtId="3" fontId="6" fillId="0" borderId="15" xfId="0" applyNumberFormat="1" applyFont="1" applyBorder="1" applyAlignment="1" applyProtection="1">
      <alignment horizontal="center" vertical="center"/>
      <protection hidden="1"/>
    </xf>
    <xf numFmtId="3" fontId="6" fillId="0" borderId="4" xfId="0" applyNumberFormat="1" applyFont="1" applyBorder="1" applyAlignment="1" applyProtection="1">
      <alignment horizontal="center" vertical="center"/>
      <protection hidden="1"/>
    </xf>
    <xf numFmtId="3" fontId="6" fillId="0" borderId="0" xfId="0" applyNumberFormat="1" applyFont="1" applyAlignment="1" applyProtection="1">
      <alignment horizontal="center" vertical="center"/>
      <protection hidden="1"/>
    </xf>
    <xf numFmtId="3" fontId="6" fillId="0" borderId="5" xfId="0" applyNumberFormat="1" applyFont="1" applyBorder="1" applyAlignment="1" applyProtection="1">
      <alignment horizontal="center" vertical="center"/>
      <protection hidden="1"/>
    </xf>
    <xf numFmtId="3" fontId="6" fillId="0" borderId="6" xfId="0" applyNumberFormat="1" applyFont="1" applyBorder="1" applyAlignment="1" applyProtection="1">
      <alignment horizontal="center" vertical="center"/>
      <protection hidden="1"/>
    </xf>
    <xf numFmtId="3" fontId="6" fillId="0" borderId="7" xfId="0" applyNumberFormat="1" applyFont="1" applyBorder="1" applyAlignment="1" applyProtection="1">
      <alignment horizontal="center" vertical="center"/>
      <protection hidden="1"/>
    </xf>
    <xf numFmtId="3" fontId="6" fillId="0" borderId="8" xfId="0" applyNumberFormat="1" applyFont="1" applyBorder="1" applyAlignment="1" applyProtection="1">
      <alignment horizontal="center" vertical="center"/>
      <protection hidden="1"/>
    </xf>
    <xf numFmtId="3" fontId="40" fillId="3" borderId="6" xfId="0" applyNumberFormat="1" applyFont="1" applyFill="1" applyBorder="1" applyAlignment="1" applyProtection="1">
      <alignment horizontal="center" vertical="center"/>
      <protection hidden="1"/>
    </xf>
    <xf numFmtId="3" fontId="40" fillId="3" borderId="7" xfId="0" applyNumberFormat="1" applyFont="1" applyFill="1" applyBorder="1" applyAlignment="1" applyProtection="1">
      <alignment horizontal="center" vertical="center"/>
      <protection hidden="1"/>
    </xf>
    <xf numFmtId="3" fontId="40" fillId="3" borderId="8" xfId="0" applyNumberFormat="1" applyFont="1" applyFill="1" applyBorder="1" applyAlignment="1" applyProtection="1">
      <alignment horizontal="center" vertical="center"/>
      <protection hidden="1"/>
    </xf>
    <xf numFmtId="0" fontId="48" fillId="14" borderId="2" xfId="0" applyFont="1" applyFill="1" applyBorder="1" applyAlignment="1" applyProtection="1">
      <alignment horizontal="center" vertical="center" wrapText="1" readingOrder="1"/>
      <protection hidden="1"/>
    </xf>
    <xf numFmtId="0" fontId="48" fillId="14" borderId="3" xfId="0" applyFont="1" applyFill="1" applyBorder="1" applyAlignment="1" applyProtection="1">
      <alignment horizontal="center" vertical="center" wrapText="1" readingOrder="1"/>
      <protection hidden="1"/>
    </xf>
    <xf numFmtId="0" fontId="48" fillId="14" borderId="12" xfId="0" applyFont="1" applyFill="1" applyBorder="1" applyAlignment="1" applyProtection="1">
      <alignment horizontal="center" vertical="center" wrapText="1" readingOrder="1"/>
      <protection hidden="1"/>
    </xf>
    <xf numFmtId="0" fontId="7" fillId="0" borderId="6" xfId="0" applyFont="1" applyBorder="1" applyAlignment="1" applyProtection="1">
      <alignment horizontal="left" vertical="center" wrapText="1" readingOrder="1"/>
      <protection hidden="1"/>
    </xf>
    <xf numFmtId="0" fontId="7" fillId="0" borderId="8" xfId="0" applyFont="1" applyBorder="1" applyAlignment="1" applyProtection="1">
      <alignment horizontal="left" vertical="center" wrapText="1" readingOrder="1"/>
      <protection hidden="1"/>
    </xf>
    <xf numFmtId="0" fontId="7" fillId="0" borderId="38" xfId="0" applyFont="1" applyBorder="1" applyAlignment="1" applyProtection="1">
      <alignment horizontal="left" vertical="center" wrapText="1" readingOrder="1"/>
      <protection hidden="1"/>
    </xf>
    <xf numFmtId="0" fontId="7" fillId="0" borderId="39" xfId="0" applyFont="1" applyBorder="1" applyAlignment="1" applyProtection="1">
      <alignment horizontal="left" vertical="center" wrapText="1" readingOrder="1"/>
      <protection hidden="1"/>
    </xf>
    <xf numFmtId="0" fontId="11" fillId="6" borderId="1"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5"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0" fillId="2" borderId="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5"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2" fillId="10" borderId="4" xfId="0" applyFont="1" applyFill="1" applyBorder="1" applyAlignment="1">
      <alignment horizontal="left" vertical="center" wrapText="1"/>
    </xf>
    <xf numFmtId="0" fontId="12" fillId="10" borderId="0" xfId="0" applyFont="1" applyFill="1" applyAlignment="1">
      <alignment horizontal="left" vertical="center" wrapText="1"/>
    </xf>
    <xf numFmtId="0" fontId="12" fillId="10" borderId="5" xfId="0" applyFont="1" applyFill="1" applyBorder="1" applyAlignment="1">
      <alignment horizontal="left" vertical="center" wrapText="1"/>
    </xf>
    <xf numFmtId="0" fontId="32" fillId="2" borderId="1" xfId="7" applyFont="1" applyFill="1" applyBorder="1" applyAlignment="1">
      <alignment horizontal="center" vertical="center"/>
    </xf>
    <xf numFmtId="0" fontId="32" fillId="2" borderId="9" xfId="7" applyFont="1" applyFill="1" applyBorder="1" applyAlignment="1">
      <alignment horizontal="center" vertical="center"/>
    </xf>
    <xf numFmtId="0" fontId="6" fillId="0" borderId="13" xfId="7" applyFont="1" applyBorder="1" applyAlignment="1">
      <alignment horizontal="center" vertical="center" wrapText="1"/>
    </xf>
    <xf numFmtId="0" fontId="6" fillId="0" borderId="14" xfId="7" applyFont="1" applyBorder="1" applyAlignment="1">
      <alignment horizontal="center" vertical="center" wrapText="1"/>
    </xf>
    <xf numFmtId="0" fontId="6" fillId="0" borderId="15" xfId="7" applyFont="1" applyBorder="1" applyAlignment="1">
      <alignment horizontal="center" vertical="center" wrapText="1"/>
    </xf>
    <xf numFmtId="0" fontId="6" fillId="0" borderId="4" xfId="7" applyFont="1" applyBorder="1" applyAlignment="1">
      <alignment horizontal="center" vertical="center" wrapText="1"/>
    </xf>
    <xf numFmtId="0" fontId="6" fillId="0" borderId="0" xfId="7" applyFont="1" applyAlignment="1">
      <alignment horizontal="center" vertical="center" wrapText="1"/>
    </xf>
    <xf numFmtId="0" fontId="6" fillId="0" borderId="5" xfId="7" applyFont="1" applyBorder="1" applyAlignment="1">
      <alignment horizontal="center" vertical="center" wrapText="1"/>
    </xf>
    <xf numFmtId="0" fontId="14" fillId="2" borderId="9" xfId="7" applyFont="1" applyFill="1" applyBorder="1" applyAlignment="1">
      <alignment horizontal="center" vertical="center" wrapText="1"/>
    </xf>
    <xf numFmtId="0" fontId="12" fillId="2" borderId="2" xfId="2" applyFont="1" applyFill="1" applyBorder="1" applyAlignment="1" applyProtection="1">
      <alignment horizontal="center" vertical="center" wrapText="1"/>
      <protection hidden="1"/>
    </xf>
    <xf numFmtId="0" fontId="12" fillId="2" borderId="12" xfId="2" applyFont="1" applyFill="1" applyBorder="1" applyAlignment="1" applyProtection="1">
      <alignment horizontal="center" vertical="center" wrapText="1"/>
      <protection hidden="1"/>
    </xf>
    <xf numFmtId="0" fontId="12" fillId="2" borderId="1" xfId="2" applyFont="1" applyFill="1" applyBorder="1" applyAlignment="1" applyProtection="1">
      <alignment horizontal="center" vertical="center" wrapText="1"/>
      <protection hidden="1"/>
    </xf>
    <xf numFmtId="42" fontId="58" fillId="0" borderId="1" xfId="4" applyFont="1" applyFill="1" applyBorder="1" applyAlignment="1" applyProtection="1">
      <alignment horizontal="center" vertical="center" wrapText="1"/>
      <protection hidden="1"/>
    </xf>
    <xf numFmtId="42" fontId="59" fillId="0" borderId="1" xfId="4" applyFont="1" applyFill="1" applyBorder="1" applyAlignment="1" applyProtection="1">
      <alignment horizontal="center" vertical="center" wrapText="1"/>
      <protection hidden="1"/>
    </xf>
    <xf numFmtId="42" fontId="60" fillId="0" borderId="1" xfId="4" applyFont="1" applyFill="1" applyBorder="1" applyAlignment="1" applyProtection="1">
      <alignment horizontal="center" vertical="center" wrapText="1"/>
      <protection hidden="1"/>
    </xf>
    <xf numFmtId="0" fontId="21" fillId="0" borderId="0" xfId="2" applyFont="1" applyAlignment="1" applyProtection="1">
      <alignment horizontal="center" vertical="center" wrapText="1"/>
      <protection hidden="1"/>
    </xf>
    <xf numFmtId="0" fontId="11" fillId="0" borderId="1" xfId="2" applyFont="1" applyBorder="1" applyAlignment="1" applyProtection="1">
      <alignment horizontal="center" vertical="center" wrapText="1"/>
      <protection hidden="1"/>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12" fillId="0" borderId="12" xfId="2" applyFont="1" applyBorder="1" applyAlignment="1" applyProtection="1">
      <alignment horizontal="center" vertical="center" wrapText="1"/>
      <protection hidden="1"/>
    </xf>
    <xf numFmtId="0" fontId="10" fillId="9" borderId="6" xfId="2" applyFont="1" applyFill="1" applyBorder="1" applyAlignment="1" applyProtection="1">
      <alignment horizontal="center" vertical="center" wrapText="1"/>
      <protection hidden="1"/>
    </xf>
    <xf numFmtId="0" fontId="10" fillId="9" borderId="7" xfId="2" applyFont="1" applyFill="1" applyBorder="1" applyAlignment="1" applyProtection="1">
      <alignment horizontal="center" vertical="center" wrapText="1"/>
      <protection hidden="1"/>
    </xf>
    <xf numFmtId="0" fontId="10" fillId="9" borderId="13" xfId="2" applyFont="1" applyFill="1" applyBorder="1" applyAlignment="1" applyProtection="1">
      <alignment horizontal="center" vertical="center" wrapText="1"/>
      <protection hidden="1"/>
    </xf>
    <xf numFmtId="0" fontId="10" fillId="9" borderId="15" xfId="2" applyFont="1" applyFill="1" applyBorder="1" applyAlignment="1" applyProtection="1">
      <alignment horizontal="center" vertical="center" wrapText="1"/>
      <protection hidden="1"/>
    </xf>
    <xf numFmtId="0" fontId="11" fillId="0" borderId="2" xfId="2" applyFont="1" applyBorder="1" applyAlignment="1" applyProtection="1">
      <alignment horizontal="center" vertical="center" wrapText="1"/>
      <protection hidden="1"/>
    </xf>
    <xf numFmtId="0" fontId="11" fillId="0" borderId="12" xfId="2" applyFont="1" applyBorder="1" applyAlignment="1" applyProtection="1">
      <alignment horizontal="center" vertical="center" wrapText="1"/>
      <protection hidden="1"/>
    </xf>
    <xf numFmtId="0" fontId="12" fillId="5" borderId="1" xfId="2" applyFont="1" applyFill="1" applyBorder="1" applyAlignment="1" applyProtection="1">
      <alignment horizontal="center" vertical="center" wrapText="1"/>
      <protection hidden="1"/>
    </xf>
    <xf numFmtId="0" fontId="11" fillId="5" borderId="2" xfId="2" applyFont="1" applyFill="1" applyBorder="1" applyAlignment="1" applyProtection="1">
      <alignment horizontal="center" vertical="center" wrapText="1"/>
      <protection hidden="1"/>
    </xf>
    <xf numFmtId="0" fontId="11" fillId="5" borderId="3" xfId="2" applyFont="1" applyFill="1" applyBorder="1" applyAlignment="1" applyProtection="1">
      <alignment horizontal="center" vertical="center" wrapText="1"/>
      <protection hidden="1"/>
    </xf>
    <xf numFmtId="0" fontId="11" fillId="5" borderId="12" xfId="2" applyFont="1" applyFill="1" applyBorder="1" applyAlignment="1" applyProtection="1">
      <alignment horizontal="center" vertical="center" wrapText="1"/>
      <protection hidden="1"/>
    </xf>
    <xf numFmtId="3" fontId="12" fillId="0" borderId="6" xfId="2" applyNumberFormat="1" applyFont="1" applyBorder="1" applyAlignment="1" applyProtection="1">
      <alignment horizontal="center" vertical="center" wrapText="1"/>
      <protection hidden="1"/>
    </xf>
    <xf numFmtId="0" fontId="12" fillId="0" borderId="7" xfId="2" applyFont="1" applyBorder="1" applyAlignment="1" applyProtection="1">
      <alignment horizontal="center" vertical="center" wrapText="1"/>
      <protection hidden="1"/>
    </xf>
    <xf numFmtId="0" fontId="12" fillId="0" borderId="8" xfId="2" applyFont="1" applyBorder="1" applyAlignment="1" applyProtection="1">
      <alignment horizontal="center" vertical="center" wrapText="1"/>
      <protection hidden="1"/>
    </xf>
    <xf numFmtId="0" fontId="11" fillId="0" borderId="10" xfId="2" applyFont="1" applyBorder="1" applyAlignment="1" applyProtection="1">
      <alignment horizontal="center" vertical="center" wrapText="1"/>
      <protection hidden="1"/>
    </xf>
    <xf numFmtId="0" fontId="12" fillId="4" borderId="1" xfId="2" applyFont="1" applyFill="1" applyBorder="1" applyAlignment="1" applyProtection="1">
      <alignment horizontal="center" vertical="center" wrapText="1"/>
      <protection hidden="1"/>
    </xf>
    <xf numFmtId="0" fontId="11" fillId="0" borderId="13" xfId="2" applyFont="1" applyBorder="1" applyAlignment="1" applyProtection="1">
      <alignment horizontal="center" vertical="center" wrapText="1"/>
      <protection hidden="1"/>
    </xf>
    <xf numFmtId="0" fontId="11" fillId="0" borderId="15" xfId="2" applyFont="1" applyBorder="1" applyAlignment="1" applyProtection="1">
      <alignment horizontal="center" vertical="center" wrapText="1"/>
      <protection hidden="1"/>
    </xf>
    <xf numFmtId="164" fontId="54" fillId="0" borderId="1" xfId="1" applyFont="1" applyFill="1" applyBorder="1" applyAlignment="1" applyProtection="1">
      <alignment horizontal="center" vertical="center" wrapText="1"/>
      <protection hidden="1"/>
    </xf>
    <xf numFmtId="44" fontId="10" fillId="9" borderId="2" xfId="5" applyFont="1" applyFill="1" applyBorder="1" applyAlignment="1" applyProtection="1">
      <alignment horizontal="center" vertical="center"/>
      <protection locked="0" hidden="1"/>
    </xf>
    <xf numFmtId="44" fontId="10" fillId="9" borderId="12" xfId="5" applyFont="1" applyFill="1" applyBorder="1" applyAlignment="1" applyProtection="1">
      <alignment horizontal="center" vertical="center"/>
      <protection locked="0" hidden="1"/>
    </xf>
    <xf numFmtId="1" fontId="25" fillId="9" borderId="1" xfId="2" applyNumberFormat="1" applyFont="1" applyFill="1" applyBorder="1" applyAlignment="1" applyProtection="1">
      <alignment horizontal="center" vertical="center"/>
      <protection locked="0" hidden="1"/>
    </xf>
    <xf numFmtId="1" fontId="25" fillId="0" borderId="1" xfId="2" applyNumberFormat="1" applyFont="1" applyBorder="1" applyAlignment="1" applyProtection="1">
      <alignment horizontal="center" vertical="center"/>
      <protection hidden="1"/>
    </xf>
    <xf numFmtId="44" fontId="52" fillId="0" borderId="13" xfId="5" applyFont="1" applyFill="1" applyBorder="1" applyAlignment="1" applyProtection="1">
      <alignment horizontal="center" vertical="center" wrapText="1"/>
      <protection hidden="1"/>
    </xf>
    <xf numFmtId="44" fontId="52" fillId="0" borderId="14" xfId="5" applyFont="1" applyFill="1" applyBorder="1" applyAlignment="1" applyProtection="1">
      <alignment horizontal="center" vertical="center" wrapText="1"/>
      <protection hidden="1"/>
    </xf>
    <xf numFmtId="44" fontId="52" fillId="0" borderId="15" xfId="5" applyFont="1" applyFill="1" applyBorder="1" applyAlignment="1" applyProtection="1">
      <alignment horizontal="center" vertical="center" wrapText="1"/>
      <protection hidden="1"/>
    </xf>
    <xf numFmtId="44" fontId="52" fillId="0" borderId="6" xfId="5" applyFont="1" applyFill="1" applyBorder="1" applyAlignment="1" applyProtection="1">
      <alignment horizontal="center" vertical="center" wrapText="1"/>
      <protection hidden="1"/>
    </xf>
    <xf numFmtId="44" fontId="52" fillId="0" borderId="7" xfId="5" applyFont="1" applyFill="1" applyBorder="1" applyAlignment="1" applyProtection="1">
      <alignment horizontal="center" vertical="center" wrapText="1"/>
      <protection hidden="1"/>
    </xf>
    <xf numFmtId="44" fontId="52" fillId="0" borderId="8" xfId="5" applyFont="1" applyFill="1" applyBorder="1" applyAlignment="1" applyProtection="1">
      <alignment horizontal="center" vertical="center" wrapText="1"/>
      <protection hidden="1"/>
    </xf>
    <xf numFmtId="0" fontId="11" fillId="9" borderId="1" xfId="2" applyFont="1" applyFill="1" applyBorder="1" applyAlignment="1" applyProtection="1">
      <alignment horizontal="center" vertical="center" wrapText="1"/>
      <protection locked="0" hidden="1"/>
    </xf>
    <xf numFmtId="44" fontId="52" fillId="9" borderId="13" xfId="5" applyFont="1" applyFill="1" applyBorder="1" applyAlignment="1" applyProtection="1">
      <alignment horizontal="center" vertical="center" wrapText="1"/>
      <protection locked="0" hidden="1"/>
    </xf>
    <xf numFmtId="44" fontId="52" fillId="9" borderId="14" xfId="5" applyFont="1" applyFill="1" applyBorder="1" applyAlignment="1" applyProtection="1">
      <alignment horizontal="center" vertical="center" wrapText="1"/>
      <protection locked="0" hidden="1"/>
    </xf>
    <xf numFmtId="44" fontId="52" fillId="9" borderId="15" xfId="5" applyFont="1" applyFill="1" applyBorder="1" applyAlignment="1" applyProtection="1">
      <alignment horizontal="center" vertical="center" wrapText="1"/>
      <protection locked="0" hidden="1"/>
    </xf>
    <xf numFmtId="44" fontId="52" fillId="9" borderId="6" xfId="5" applyFont="1" applyFill="1" applyBorder="1" applyAlignment="1" applyProtection="1">
      <alignment horizontal="center" vertical="center" wrapText="1"/>
      <protection locked="0" hidden="1"/>
    </xf>
    <xf numFmtId="44" fontId="52" fillId="9" borderId="7" xfId="5" applyFont="1" applyFill="1" applyBorder="1" applyAlignment="1" applyProtection="1">
      <alignment horizontal="center" vertical="center" wrapText="1"/>
      <protection locked="0" hidden="1"/>
    </xf>
    <xf numFmtId="44" fontId="52" fillId="9" borderId="8" xfId="5" applyFont="1" applyFill="1" applyBorder="1" applyAlignment="1" applyProtection="1">
      <alignment horizontal="center" vertical="center" wrapText="1"/>
      <protection locked="0" hidden="1"/>
    </xf>
    <xf numFmtId="0" fontId="11" fillId="2" borderId="1" xfId="2" applyFont="1" applyFill="1" applyBorder="1" applyAlignment="1" applyProtection="1">
      <alignment horizontal="center" vertical="center" wrapText="1"/>
      <protection hidden="1"/>
    </xf>
    <xf numFmtId="44" fontId="10" fillId="7" borderId="2" xfId="5" applyFont="1" applyFill="1" applyBorder="1" applyAlignment="1" applyProtection="1">
      <alignment horizontal="center" vertical="center" wrapText="1"/>
      <protection hidden="1"/>
    </xf>
    <xf numFmtId="44" fontId="10" fillId="7" borderId="3" xfId="5" applyFont="1" applyFill="1" applyBorder="1" applyAlignment="1" applyProtection="1">
      <alignment horizontal="center" vertical="center" wrapText="1"/>
      <protection hidden="1"/>
    </xf>
    <xf numFmtId="44" fontId="10" fillId="7" borderId="12" xfId="5" applyFont="1" applyFill="1" applyBorder="1" applyAlignment="1" applyProtection="1">
      <alignment horizontal="center" vertical="center" wrapText="1"/>
      <protection hidden="1"/>
    </xf>
    <xf numFmtId="42" fontId="12" fillId="0" borderId="1" xfId="4" applyFont="1" applyBorder="1" applyAlignment="1" applyProtection="1">
      <alignment horizontal="center" vertical="center"/>
      <protection hidden="1"/>
    </xf>
    <xf numFmtId="42" fontId="10" fillId="9" borderId="1" xfId="4" applyFont="1" applyFill="1" applyBorder="1" applyAlignment="1" applyProtection="1">
      <alignment horizontal="center" vertical="center"/>
      <protection locked="0" hidden="1"/>
    </xf>
    <xf numFmtId="1" fontId="25" fillId="0" borderId="2" xfId="2" applyNumberFormat="1" applyFont="1" applyBorder="1" applyAlignment="1" applyProtection="1">
      <alignment horizontal="center" vertical="center"/>
      <protection hidden="1"/>
    </xf>
    <xf numFmtId="1" fontId="25" fillId="0" borderId="12" xfId="2" applyNumberFormat="1" applyFont="1" applyBorder="1" applyAlignment="1" applyProtection="1">
      <alignment horizontal="center" vertical="center"/>
      <protection hidden="1"/>
    </xf>
    <xf numFmtId="14" fontId="14" fillId="2" borderId="1" xfId="2" applyNumberFormat="1" applyFont="1" applyFill="1" applyBorder="1" applyAlignment="1" applyProtection="1">
      <alignment horizontal="center" vertical="center" wrapText="1"/>
      <protection hidden="1"/>
    </xf>
    <xf numFmtId="0" fontId="14" fillId="2" borderId="1" xfId="2" applyFont="1" applyFill="1" applyBorder="1" applyAlignment="1" applyProtection="1">
      <alignment horizontal="center" vertical="center" wrapText="1"/>
      <protection hidden="1"/>
    </xf>
    <xf numFmtId="0" fontId="14" fillId="2" borderId="1" xfId="2" applyFont="1" applyFill="1" applyBorder="1" applyAlignment="1" applyProtection="1">
      <alignment horizontal="center" vertical="center"/>
      <protection hidden="1"/>
    </xf>
    <xf numFmtId="0" fontId="6" fillId="2" borderId="1" xfId="2" applyFont="1" applyFill="1" applyBorder="1" applyAlignment="1" applyProtection="1">
      <alignment horizontal="center" vertical="center"/>
      <protection hidden="1"/>
    </xf>
    <xf numFmtId="0" fontId="12" fillId="4" borderId="2" xfId="2" applyFont="1" applyFill="1" applyBorder="1" applyAlignment="1" applyProtection="1">
      <alignment horizontal="center" vertical="center" wrapText="1"/>
      <protection hidden="1"/>
    </xf>
    <xf numFmtId="0" fontId="12" fillId="4" borderId="3" xfId="2" applyFont="1" applyFill="1" applyBorder="1" applyAlignment="1" applyProtection="1">
      <alignment horizontal="center" vertical="center" wrapText="1"/>
      <protection hidden="1"/>
    </xf>
    <xf numFmtId="0" fontId="14" fillId="2" borderId="3" xfId="2" applyFont="1" applyFill="1" applyBorder="1" applyAlignment="1" applyProtection="1">
      <alignment horizontal="center" vertical="center" wrapText="1"/>
      <protection hidden="1"/>
    </xf>
    <xf numFmtId="0" fontId="12" fillId="0" borderId="1" xfId="2" applyFont="1" applyBorder="1" applyAlignment="1" applyProtection="1">
      <alignment horizontal="center" vertical="center" wrapText="1"/>
      <protection hidden="1"/>
    </xf>
    <xf numFmtId="0" fontId="12" fillId="2" borderId="0" xfId="2" applyFont="1" applyFill="1" applyAlignment="1" applyProtection="1">
      <alignment horizontal="center" vertical="center" wrapText="1"/>
      <protection hidden="1"/>
    </xf>
    <xf numFmtId="0" fontId="12" fillId="2" borderId="5" xfId="2" applyFont="1" applyFill="1" applyBorder="1" applyAlignment="1" applyProtection="1">
      <alignment horizontal="center" vertical="center" wrapText="1"/>
      <protection hidden="1"/>
    </xf>
    <xf numFmtId="42" fontId="11" fillId="0" borderId="1" xfId="4" applyFont="1" applyBorder="1" applyAlignment="1" applyProtection="1">
      <alignment horizontal="center" vertical="center"/>
      <protection hidden="1"/>
    </xf>
    <xf numFmtId="42" fontId="11" fillId="0" borderId="2" xfId="4" applyFont="1" applyFill="1" applyBorder="1" applyAlignment="1" applyProtection="1">
      <alignment horizontal="center" vertical="center"/>
      <protection hidden="1"/>
    </xf>
    <xf numFmtId="42" fontId="11" fillId="0" borderId="12" xfId="4" applyFont="1" applyFill="1" applyBorder="1" applyAlignment="1" applyProtection="1">
      <alignment horizontal="center" vertical="center"/>
      <protection hidden="1"/>
    </xf>
    <xf numFmtId="0" fontId="10" fillId="2" borderId="0" xfId="2" applyFont="1" applyFill="1" applyAlignment="1" applyProtection="1">
      <alignment horizontal="center" vertical="center"/>
      <protection hidden="1"/>
    </xf>
    <xf numFmtId="14" fontId="28" fillId="9" borderId="2" xfId="2" applyNumberFormat="1" applyFont="1" applyFill="1" applyBorder="1" applyAlignment="1" applyProtection="1">
      <alignment horizontal="center" vertical="center"/>
      <protection locked="0"/>
    </xf>
    <xf numFmtId="14" fontId="28" fillId="9" borderId="12" xfId="2" applyNumberFormat="1" applyFont="1" applyFill="1" applyBorder="1" applyAlignment="1" applyProtection="1">
      <alignment horizontal="center" vertical="center"/>
      <protection locked="0"/>
    </xf>
    <xf numFmtId="0" fontId="12" fillId="0" borderId="1" xfId="2" applyFont="1" applyBorder="1" applyAlignment="1" applyProtection="1">
      <alignment horizontal="center" vertical="center"/>
      <protection hidden="1"/>
    </xf>
    <xf numFmtId="0" fontId="12" fillId="0" borderId="13" xfId="2" applyFont="1" applyBorder="1" applyAlignment="1" applyProtection="1">
      <alignment horizontal="center" vertical="center"/>
      <protection hidden="1"/>
    </xf>
    <xf numFmtId="0" fontId="12" fillId="0" borderId="15" xfId="2" applyFont="1" applyBorder="1" applyAlignment="1" applyProtection="1">
      <alignment horizontal="center" vertical="center"/>
      <protection hidden="1"/>
    </xf>
    <xf numFmtId="0" fontId="12" fillId="0" borderId="4" xfId="2" applyFont="1" applyBorder="1" applyAlignment="1" applyProtection="1">
      <alignment horizontal="center" vertical="center"/>
      <protection hidden="1"/>
    </xf>
    <xf numFmtId="0" fontId="12" fillId="0" borderId="5" xfId="2" applyFont="1" applyBorder="1" applyAlignment="1" applyProtection="1">
      <alignment horizontal="center" vertical="center"/>
      <protection hidden="1"/>
    </xf>
    <xf numFmtId="0" fontId="12" fillId="0" borderId="6" xfId="2" applyFont="1" applyBorder="1" applyAlignment="1" applyProtection="1">
      <alignment horizontal="center" vertical="center"/>
      <protection hidden="1"/>
    </xf>
    <xf numFmtId="0" fontId="12" fillId="0" borderId="8" xfId="2" applyFont="1" applyBorder="1" applyAlignment="1" applyProtection="1">
      <alignment horizontal="center" vertical="center"/>
      <protection hidden="1"/>
    </xf>
    <xf numFmtId="42" fontId="10" fillId="9" borderId="2" xfId="4" applyFont="1" applyFill="1" applyBorder="1" applyAlignment="1" applyProtection="1">
      <alignment horizontal="center" vertical="center"/>
      <protection locked="0"/>
    </xf>
    <xf numFmtId="42" fontId="10" fillId="9" borderId="12" xfId="4" applyFont="1" applyFill="1" applyBorder="1" applyAlignment="1" applyProtection="1">
      <alignment horizontal="center" vertical="center"/>
      <protection locked="0"/>
    </xf>
    <xf numFmtId="0" fontId="25" fillId="2" borderId="0" xfId="2" applyFont="1" applyFill="1" applyAlignment="1" applyProtection="1">
      <alignment horizontal="center" vertical="center"/>
      <protection hidden="1"/>
    </xf>
    <xf numFmtId="0" fontId="12" fillId="2" borderId="14" xfId="2" applyFont="1" applyFill="1" applyBorder="1" applyAlignment="1" applyProtection="1">
      <alignment horizontal="center" vertical="center"/>
      <protection locked="0" hidden="1"/>
    </xf>
    <xf numFmtId="0" fontId="12" fillId="0" borderId="14" xfId="2" applyFont="1" applyBorder="1" applyAlignment="1" applyProtection="1">
      <alignment horizontal="center" vertical="center"/>
      <protection hidden="1"/>
    </xf>
    <xf numFmtId="0" fontId="12" fillId="0" borderId="0" xfId="2" applyFont="1" applyAlignment="1" applyProtection="1">
      <alignment horizontal="center" vertical="center"/>
      <protection hidden="1"/>
    </xf>
    <xf numFmtId="0" fontId="26" fillId="0" borderId="0" xfId="2" applyFont="1" applyAlignment="1" applyProtection="1">
      <alignment horizontal="center" vertical="center" wrapText="1"/>
      <protection hidden="1"/>
    </xf>
    <xf numFmtId="0" fontId="27" fillId="2" borderId="7" xfId="2" applyFont="1" applyFill="1" applyBorder="1" applyAlignment="1" applyProtection="1">
      <alignment horizontal="center" vertical="center" wrapText="1"/>
      <protection locked="0" hidden="1"/>
    </xf>
    <xf numFmtId="0" fontId="13" fillId="2" borderId="13" xfId="2" applyFont="1" applyFill="1" applyBorder="1" applyAlignment="1" applyProtection="1">
      <alignment horizontal="center" vertical="center"/>
      <protection hidden="1"/>
    </xf>
    <xf numFmtId="0" fontId="13" fillId="2" borderId="15" xfId="2" applyFont="1" applyFill="1" applyBorder="1" applyAlignment="1" applyProtection="1">
      <alignment horizontal="center" vertical="center"/>
      <protection hidden="1"/>
    </xf>
    <xf numFmtId="0" fontId="13" fillId="2" borderId="4" xfId="2" applyFont="1" applyFill="1" applyBorder="1" applyAlignment="1" applyProtection="1">
      <alignment horizontal="center" vertical="center"/>
      <protection hidden="1"/>
    </xf>
    <xf numFmtId="0" fontId="13" fillId="2" borderId="5" xfId="2" applyFont="1" applyFill="1" applyBorder="1" applyAlignment="1" applyProtection="1">
      <alignment horizontal="center" vertical="center"/>
      <protection hidden="1"/>
    </xf>
    <xf numFmtId="0" fontId="13" fillId="2" borderId="6" xfId="2" applyFont="1" applyFill="1" applyBorder="1" applyAlignment="1" applyProtection="1">
      <alignment horizontal="center" vertical="center"/>
      <protection hidden="1"/>
    </xf>
    <xf numFmtId="0" fontId="13" fillId="2" borderId="8" xfId="2" applyFont="1" applyFill="1" applyBorder="1" applyAlignment="1" applyProtection="1">
      <alignment horizontal="center" vertical="center"/>
      <protection hidden="1"/>
    </xf>
    <xf numFmtId="0" fontId="25" fillId="0" borderId="2" xfId="2" applyFont="1" applyBorder="1" applyAlignment="1" applyProtection="1">
      <alignment horizontal="right" vertical="center" wrapText="1"/>
      <protection hidden="1"/>
    </xf>
    <xf numFmtId="0" fontId="25" fillId="0" borderId="12" xfId="2" applyFont="1" applyBorder="1" applyAlignment="1" applyProtection="1">
      <alignment horizontal="right" vertical="center" wrapText="1"/>
      <protection hidden="1"/>
    </xf>
    <xf numFmtId="169" fontId="55" fillId="0" borderId="2" xfId="4" applyNumberFormat="1" applyFont="1" applyFill="1" applyBorder="1" applyAlignment="1" applyProtection="1">
      <alignment horizontal="center" vertical="center" wrapText="1"/>
      <protection hidden="1"/>
    </xf>
    <xf numFmtId="169" fontId="55" fillId="0" borderId="12" xfId="4" applyNumberFormat="1" applyFont="1" applyFill="1" applyBorder="1" applyAlignment="1" applyProtection="1">
      <alignment horizontal="center" vertical="center" wrapText="1"/>
      <protection hidden="1"/>
    </xf>
    <xf numFmtId="0" fontId="12" fillId="0" borderId="0" xfId="2" applyFont="1" applyAlignment="1" applyProtection="1">
      <alignment horizontal="center" vertical="center" wrapText="1"/>
      <protection hidden="1"/>
    </xf>
    <xf numFmtId="0" fontId="12" fillId="11" borderId="2" xfId="2" applyFont="1" applyFill="1" applyBorder="1" applyAlignment="1" applyProtection="1">
      <alignment horizontal="center" vertical="center" wrapText="1"/>
      <protection hidden="1"/>
    </xf>
    <xf numFmtId="0" fontId="12" fillId="11" borderId="12" xfId="2" applyFont="1" applyFill="1" applyBorder="1" applyAlignment="1" applyProtection="1">
      <alignment horizontal="center" vertical="center" wrapText="1"/>
      <protection hidden="1"/>
    </xf>
    <xf numFmtId="0" fontId="12" fillId="4" borderId="6" xfId="2" applyFont="1" applyFill="1" applyBorder="1" applyAlignment="1" applyProtection="1">
      <alignment horizontal="center" vertical="center" wrapText="1"/>
      <protection hidden="1"/>
    </xf>
    <xf numFmtId="0" fontId="12" fillId="4" borderId="7" xfId="2" applyFont="1" applyFill="1" applyBorder="1" applyAlignment="1" applyProtection="1">
      <alignment horizontal="center" vertical="center" wrapText="1"/>
      <protection hidden="1"/>
    </xf>
    <xf numFmtId="0" fontId="10" fillId="2" borderId="4" xfId="7" applyFont="1" applyFill="1" applyBorder="1" applyAlignment="1">
      <alignment horizontal="left" vertical="top" wrapText="1"/>
    </xf>
    <xf numFmtId="0" fontId="10" fillId="2" borderId="0" xfId="7" applyFont="1" applyFill="1" applyAlignment="1">
      <alignment horizontal="left" vertical="top" wrapText="1"/>
    </xf>
    <xf numFmtId="0" fontId="10" fillId="2" borderId="5" xfId="7" applyFont="1" applyFill="1" applyBorder="1" applyAlignment="1">
      <alignment horizontal="left" vertical="top" wrapText="1"/>
    </xf>
    <xf numFmtId="0" fontId="25" fillId="2" borderId="6" xfId="7" applyFont="1" applyFill="1" applyBorder="1" applyAlignment="1">
      <alignment horizontal="left"/>
    </xf>
    <xf numFmtId="0" fontId="25" fillId="2" borderId="7" xfId="7" applyFont="1" applyFill="1" applyBorder="1" applyAlignment="1">
      <alignment horizontal="left"/>
    </xf>
    <xf numFmtId="0" fontId="25" fillId="2" borderId="8" xfId="7" applyFont="1" applyFill="1" applyBorder="1" applyAlignment="1">
      <alignment horizontal="left"/>
    </xf>
    <xf numFmtId="0" fontId="12" fillId="2" borderId="2" xfId="7" applyFont="1" applyFill="1" applyBorder="1" applyAlignment="1">
      <alignment horizontal="left" vertical="center" wrapText="1"/>
    </xf>
    <xf numFmtId="0" fontId="12" fillId="2" borderId="3" xfId="7" applyFont="1" applyFill="1" applyBorder="1" applyAlignment="1">
      <alignment horizontal="left" vertical="center" wrapText="1"/>
    </xf>
    <xf numFmtId="0" fontId="12" fillId="2" borderId="12" xfId="7" applyFont="1" applyFill="1" applyBorder="1" applyAlignment="1">
      <alignment horizontal="left" vertical="center" wrapText="1"/>
    </xf>
    <xf numFmtId="0" fontId="12" fillId="2" borderId="4" xfId="7" applyFont="1" applyFill="1" applyBorder="1" applyAlignment="1">
      <alignment horizontal="left" vertical="center" wrapText="1"/>
    </xf>
    <xf numFmtId="0" fontId="12" fillId="2" borderId="0" xfId="7" applyFont="1" applyFill="1" applyAlignment="1">
      <alignment horizontal="left" vertical="center" wrapText="1"/>
    </xf>
    <xf numFmtId="0" fontId="12" fillId="2" borderId="5" xfId="7" applyFont="1" applyFill="1" applyBorder="1" applyAlignment="1">
      <alignment horizontal="left" vertical="center" wrapText="1"/>
    </xf>
    <xf numFmtId="0" fontId="12" fillId="6" borderId="2" xfId="7" applyFont="1" applyFill="1" applyBorder="1" applyAlignment="1">
      <alignment horizontal="left"/>
    </xf>
    <xf numFmtId="0" fontId="12" fillId="6" borderId="3" xfId="7" applyFont="1" applyFill="1" applyBorder="1" applyAlignment="1">
      <alignment horizontal="left"/>
    </xf>
    <xf numFmtId="0" fontId="12" fillId="6" borderId="12" xfId="7" applyFont="1" applyFill="1" applyBorder="1" applyAlignment="1">
      <alignment horizontal="left"/>
    </xf>
    <xf numFmtId="0" fontId="10" fillId="2" borderId="13" xfId="7" applyFont="1" applyFill="1" applyBorder="1" applyAlignment="1">
      <alignment horizontal="left" vertical="top" wrapText="1"/>
    </xf>
    <xf numFmtId="0" fontId="10" fillId="2" borderId="14" xfId="7" applyFont="1" applyFill="1" applyBorder="1" applyAlignment="1">
      <alignment horizontal="left" vertical="top" wrapText="1"/>
    </xf>
    <xf numFmtId="0" fontId="10" fillId="2" borderId="15" xfId="7" applyFont="1" applyFill="1" applyBorder="1" applyAlignment="1">
      <alignment horizontal="left" vertical="top" wrapText="1"/>
    </xf>
    <xf numFmtId="0" fontId="25" fillId="2" borderId="4" xfId="7" applyFont="1" applyFill="1" applyBorder="1" applyAlignment="1">
      <alignment horizontal="left" vertical="top" wrapText="1"/>
    </xf>
    <xf numFmtId="0" fontId="25" fillId="2" borderId="0" xfId="7" applyFont="1" applyFill="1" applyAlignment="1">
      <alignment horizontal="left" vertical="top" wrapText="1"/>
    </xf>
    <xf numFmtId="0" fontId="25" fillId="2" borderId="5" xfId="7" applyFont="1" applyFill="1" applyBorder="1" applyAlignment="1">
      <alignment horizontal="left" vertical="top" wrapText="1"/>
    </xf>
    <xf numFmtId="0" fontId="10" fillId="2" borderId="13" xfId="7" applyFont="1" applyFill="1" applyBorder="1" applyAlignment="1">
      <alignment horizontal="left" vertical="center" wrapText="1"/>
    </xf>
    <xf numFmtId="0" fontId="10" fillId="2" borderId="14" xfId="7" applyFont="1" applyFill="1" applyBorder="1" applyAlignment="1">
      <alignment horizontal="left" vertical="center" wrapText="1"/>
    </xf>
    <xf numFmtId="0" fontId="10" fillId="2" borderId="15" xfId="7" applyFont="1" applyFill="1" applyBorder="1" applyAlignment="1">
      <alignment horizontal="left" vertical="center" wrapText="1"/>
    </xf>
    <xf numFmtId="0" fontId="12" fillId="2" borderId="4" xfId="7" applyFont="1" applyFill="1" applyBorder="1" applyAlignment="1">
      <alignment horizontal="left" vertical="top" wrapText="1"/>
    </xf>
    <xf numFmtId="0" fontId="11" fillId="2" borderId="4" xfId="7" applyFont="1" applyFill="1" applyBorder="1" applyAlignment="1">
      <alignment horizontal="left" vertical="center" wrapText="1"/>
    </xf>
    <xf numFmtId="0" fontId="11" fillId="2" borderId="0" xfId="7" applyFont="1" applyFill="1" applyAlignment="1">
      <alignment horizontal="left" vertical="center" wrapText="1"/>
    </xf>
    <xf numFmtId="0" fontId="11" fillId="2" borderId="5" xfId="7" applyFont="1" applyFill="1" applyBorder="1" applyAlignment="1">
      <alignment horizontal="left" vertical="center" wrapText="1"/>
    </xf>
    <xf numFmtId="0" fontId="33" fillId="2" borderId="4" xfId="7" applyFont="1" applyFill="1" applyBorder="1" applyAlignment="1">
      <alignment horizontal="left" vertical="center" wrapText="1"/>
    </xf>
    <xf numFmtId="0" fontId="33" fillId="2" borderId="0" xfId="7" applyFont="1" applyFill="1" applyAlignment="1">
      <alignment horizontal="left" vertical="center" wrapText="1"/>
    </xf>
    <xf numFmtId="0" fontId="33" fillId="2" borderId="5" xfId="7" applyFont="1" applyFill="1" applyBorder="1" applyAlignment="1">
      <alignment horizontal="left" vertical="center" wrapText="1"/>
    </xf>
    <xf numFmtId="0" fontId="10" fillId="0" borderId="13" xfId="7" applyFont="1" applyBorder="1" applyAlignment="1">
      <alignment horizontal="left" wrapText="1"/>
    </xf>
    <xf numFmtId="0" fontId="11" fillId="0" borderId="14" xfId="7" applyFont="1" applyBorder="1" applyAlignment="1">
      <alignment horizontal="left" wrapText="1"/>
    </xf>
    <xf numFmtId="0" fontId="11" fillId="0" borderId="15" xfId="7" applyFont="1" applyBorder="1" applyAlignment="1">
      <alignment horizontal="left" wrapText="1"/>
    </xf>
    <xf numFmtId="0" fontId="12" fillId="2" borderId="4" xfId="7" applyFont="1" applyFill="1" applyBorder="1" applyAlignment="1">
      <alignment horizontal="left" wrapText="1"/>
    </xf>
    <xf numFmtId="0" fontId="12" fillId="2" borderId="0" xfId="7" applyFont="1" applyFill="1" applyAlignment="1">
      <alignment horizontal="left" wrapText="1"/>
    </xf>
    <xf numFmtId="0" fontId="12" fillId="2" borderId="5" xfId="7" applyFont="1" applyFill="1" applyBorder="1" applyAlignment="1">
      <alignment horizontal="left" wrapText="1"/>
    </xf>
    <xf numFmtId="0" fontId="11" fillId="2" borderId="4" xfId="7" applyFont="1" applyFill="1" applyBorder="1" applyAlignment="1">
      <alignment horizontal="left" wrapText="1"/>
    </xf>
    <xf numFmtId="0" fontId="10" fillId="2" borderId="0" xfId="7" applyFont="1" applyFill="1" applyAlignment="1">
      <alignment horizontal="left" wrapText="1"/>
    </xf>
    <xf numFmtId="0" fontId="10" fillId="2" borderId="5" xfId="7" applyFont="1" applyFill="1" applyBorder="1" applyAlignment="1">
      <alignment horizontal="left" wrapText="1"/>
    </xf>
    <xf numFmtId="0" fontId="11" fillId="2" borderId="6" xfId="7" applyFont="1" applyFill="1" applyBorder="1" applyAlignment="1">
      <alignment horizontal="left" vertical="center" wrapText="1"/>
    </xf>
    <xf numFmtId="0" fontId="11" fillId="2" borderId="7" xfId="7" applyFont="1" applyFill="1" applyBorder="1" applyAlignment="1">
      <alignment horizontal="left" vertical="center" wrapText="1"/>
    </xf>
    <xf numFmtId="0" fontId="11" fillId="2" borderId="8" xfId="7" applyFont="1" applyFill="1" applyBorder="1" applyAlignment="1">
      <alignment horizontal="left" vertical="center" wrapText="1"/>
    </xf>
    <xf numFmtId="0" fontId="11" fillId="0" borderId="4" xfId="7" applyFont="1" applyBorder="1" applyAlignment="1">
      <alignment horizontal="left" wrapText="1"/>
    </xf>
    <xf numFmtId="0" fontId="11" fillId="0" borderId="0" xfId="7" applyFont="1" applyAlignment="1">
      <alignment horizontal="left" wrapText="1"/>
    </xf>
    <xf numFmtId="0" fontId="11" fillId="0" borderId="5" xfId="7" applyFont="1" applyBorder="1" applyAlignment="1">
      <alignment horizontal="left" wrapText="1"/>
    </xf>
    <xf numFmtId="0" fontId="11" fillId="2" borderId="0" xfId="7" applyFont="1" applyFill="1" applyAlignment="1">
      <alignment horizontal="left" wrapText="1"/>
    </xf>
    <xf numFmtId="0" fontId="11" fillId="2" borderId="5" xfId="7" applyFont="1" applyFill="1" applyBorder="1" applyAlignment="1">
      <alignment horizontal="left" wrapText="1"/>
    </xf>
    <xf numFmtId="0" fontId="14" fillId="2" borderId="13" xfId="7" applyFont="1" applyFill="1" applyBorder="1" applyAlignment="1">
      <alignment horizontal="center" vertical="center" wrapText="1"/>
    </xf>
    <xf numFmtId="0" fontId="14" fillId="2" borderId="14" xfId="7" applyFont="1" applyFill="1" applyBorder="1" applyAlignment="1">
      <alignment horizontal="center" vertical="center" wrapText="1"/>
    </xf>
    <xf numFmtId="0" fontId="14" fillId="2" borderId="15" xfId="7" applyFont="1" applyFill="1" applyBorder="1" applyAlignment="1">
      <alignment horizontal="center" vertical="center" wrapText="1"/>
    </xf>
    <xf numFmtId="0" fontId="14" fillId="2" borderId="4" xfId="7" applyFont="1" applyFill="1" applyBorder="1" applyAlignment="1">
      <alignment horizontal="center" vertical="center" wrapText="1"/>
    </xf>
    <xf numFmtId="0" fontId="14" fillId="2" borderId="0" xfId="7" applyFont="1" applyFill="1" applyAlignment="1">
      <alignment horizontal="center" vertical="center" wrapText="1"/>
    </xf>
    <xf numFmtId="0" fontId="14" fillId="2" borderId="5" xfId="7" applyFont="1" applyFill="1" applyBorder="1" applyAlignment="1">
      <alignment horizontal="center" vertical="center" wrapText="1"/>
    </xf>
    <xf numFmtId="0" fontId="25" fillId="2" borderId="13" xfId="7" applyFont="1" applyFill="1" applyBorder="1" applyAlignment="1">
      <alignment horizontal="left" vertical="center"/>
    </xf>
    <xf numFmtId="0" fontId="25" fillId="2" borderId="14" xfId="7" applyFont="1" applyFill="1" applyBorder="1" applyAlignment="1">
      <alignment horizontal="left" vertical="center"/>
    </xf>
    <xf numFmtId="0" fontId="25" fillId="2" borderId="15" xfId="7" applyFont="1" applyFill="1" applyBorder="1" applyAlignment="1">
      <alignment horizontal="left" vertical="center"/>
    </xf>
    <xf numFmtId="0" fontId="25" fillId="2" borderId="6" xfId="7" applyFont="1" applyFill="1" applyBorder="1" applyAlignment="1">
      <alignment horizontal="left" vertical="center"/>
    </xf>
    <xf numFmtId="0" fontId="25" fillId="2" borderId="7" xfId="7" applyFont="1" applyFill="1" applyBorder="1" applyAlignment="1">
      <alignment horizontal="left" vertical="center"/>
    </xf>
    <xf numFmtId="0" fontId="25" fillId="2" borderId="8" xfId="7" applyFont="1" applyFill="1" applyBorder="1" applyAlignment="1">
      <alignment horizontal="left" vertical="center"/>
    </xf>
    <xf numFmtId="0" fontId="14" fillId="2" borderId="16" xfId="2" applyFont="1" applyFill="1" applyBorder="1" applyAlignment="1" applyProtection="1">
      <alignment horizontal="left" vertical="center"/>
      <protection hidden="1"/>
    </xf>
    <xf numFmtId="0" fontId="14" fillId="2" borderId="0" xfId="2" applyFont="1" applyFill="1" applyAlignment="1" applyProtection="1">
      <alignment horizontal="left" vertical="center"/>
      <protection hidden="1"/>
    </xf>
    <xf numFmtId="0" fontId="14" fillId="2" borderId="23" xfId="2" applyFont="1" applyFill="1" applyBorder="1" applyAlignment="1" applyProtection="1">
      <alignment horizontal="left" vertical="center"/>
      <protection hidden="1"/>
    </xf>
    <xf numFmtId="0" fontId="14" fillId="2" borderId="16" xfId="2" applyFont="1" applyFill="1" applyBorder="1" applyAlignment="1" applyProtection="1">
      <alignment horizontal="center" vertical="center"/>
      <protection hidden="1"/>
    </xf>
    <xf numFmtId="0" fontId="14" fillId="2" borderId="0" xfId="2" applyFont="1" applyFill="1" applyAlignment="1" applyProtection="1">
      <alignment horizontal="center" vertical="center"/>
      <protection hidden="1"/>
    </xf>
    <xf numFmtId="0" fontId="14" fillId="0" borderId="0" xfId="2" applyFont="1" applyAlignment="1" applyProtection="1">
      <alignment horizontal="left" vertical="center" wrapText="1"/>
      <protection hidden="1"/>
    </xf>
    <xf numFmtId="3" fontId="14" fillId="2" borderId="16" xfId="2" applyNumberFormat="1" applyFont="1" applyFill="1" applyBorder="1" applyAlignment="1" applyProtection="1">
      <alignment horizontal="left" vertical="center"/>
      <protection hidden="1"/>
    </xf>
    <xf numFmtId="3" fontId="14" fillId="2" borderId="0" xfId="2" applyNumberFormat="1" applyFont="1" applyFill="1" applyAlignment="1" applyProtection="1">
      <alignment horizontal="left" vertical="center"/>
      <protection hidden="1"/>
    </xf>
    <xf numFmtId="14" fontId="4" fillId="2" borderId="6" xfId="2" applyNumberFormat="1" applyFill="1" applyBorder="1" applyAlignment="1" applyProtection="1">
      <alignment horizontal="center" vertical="center"/>
      <protection locked="0" hidden="1"/>
    </xf>
    <xf numFmtId="14" fontId="4" fillId="2" borderId="7" xfId="2" applyNumberFormat="1" applyFill="1" applyBorder="1" applyAlignment="1" applyProtection="1">
      <alignment horizontal="center" vertical="center"/>
      <protection locked="0" hidden="1"/>
    </xf>
    <xf numFmtId="14" fontId="4" fillId="2" borderId="8" xfId="2" applyNumberFormat="1" applyFill="1" applyBorder="1" applyAlignment="1" applyProtection="1">
      <alignment horizontal="center" vertical="center"/>
      <protection locked="0" hidden="1"/>
    </xf>
    <xf numFmtId="0" fontId="4" fillId="2" borderId="2" xfId="2" applyFill="1" applyBorder="1" applyAlignment="1" applyProtection="1">
      <alignment horizontal="center" vertical="center"/>
      <protection locked="0" hidden="1"/>
    </xf>
    <xf numFmtId="0" fontId="4" fillId="2" borderId="12" xfId="2" applyFill="1" applyBorder="1" applyAlignment="1" applyProtection="1">
      <alignment horizontal="center" vertical="center"/>
      <protection locked="0" hidden="1"/>
    </xf>
    <xf numFmtId="0" fontId="4" fillId="2" borderId="2" xfId="2" applyFill="1" applyBorder="1" applyAlignment="1" applyProtection="1">
      <alignment horizontal="left" vertical="center"/>
      <protection locked="0" hidden="1"/>
    </xf>
    <xf numFmtId="0" fontId="4" fillId="2" borderId="3" xfId="2" applyFill="1" applyBorder="1" applyAlignment="1" applyProtection="1">
      <alignment horizontal="left" vertical="center"/>
      <protection locked="0" hidden="1"/>
    </xf>
    <xf numFmtId="0" fontId="4" fillId="2" borderId="12" xfId="2" applyFill="1" applyBorder="1" applyAlignment="1" applyProtection="1">
      <alignment horizontal="left" vertical="center"/>
      <protection locked="0" hidden="1"/>
    </xf>
    <xf numFmtId="42" fontId="13" fillId="2" borderId="10" xfId="4" applyFont="1" applyFill="1" applyBorder="1" applyAlignment="1" applyProtection="1">
      <alignment horizontal="center" vertical="center" wrapText="1"/>
      <protection locked="0" hidden="1"/>
    </xf>
    <xf numFmtId="0" fontId="13" fillId="2" borderId="33" xfId="2" applyFont="1" applyFill="1" applyBorder="1" applyAlignment="1" applyProtection="1">
      <alignment horizontal="center" vertical="center" wrapText="1"/>
      <protection locked="0" hidden="1"/>
    </xf>
    <xf numFmtId="0" fontId="13" fillId="2" borderId="31" xfId="2" applyFont="1" applyFill="1" applyBorder="1" applyAlignment="1" applyProtection="1">
      <alignment horizontal="center" vertical="center" wrapText="1"/>
      <protection locked="0" hidden="1"/>
    </xf>
    <xf numFmtId="167" fontId="13" fillId="0" borderId="17" xfId="2" applyNumberFormat="1" applyFont="1" applyBorder="1" applyAlignment="1" applyProtection="1">
      <alignment horizontal="center" vertical="center"/>
      <protection locked="0" hidden="1"/>
    </xf>
    <xf numFmtId="167" fontId="13" fillId="0" borderId="25" xfId="2" applyNumberFormat="1" applyFont="1" applyBorder="1" applyAlignment="1" applyProtection="1">
      <alignment horizontal="center" vertical="center"/>
      <protection locked="0" hidden="1"/>
    </xf>
    <xf numFmtId="0" fontId="13" fillId="2" borderId="1" xfId="2" applyFont="1" applyFill="1" applyBorder="1" applyAlignment="1" applyProtection="1">
      <alignment horizontal="center" vertical="center" wrapText="1"/>
      <protection locked="0" hidden="1"/>
    </xf>
    <xf numFmtId="0" fontId="13" fillId="2" borderId="30" xfId="2" applyFont="1" applyFill="1" applyBorder="1" applyAlignment="1" applyProtection="1">
      <alignment horizontal="center" vertical="center" wrapText="1"/>
      <protection locked="0" hidden="1"/>
    </xf>
    <xf numFmtId="0" fontId="14" fillId="2" borderId="1" xfId="2" applyFont="1" applyFill="1" applyBorder="1" applyAlignment="1" applyProtection="1">
      <alignment horizontal="center" vertical="center" wrapText="1"/>
      <protection locked="0" hidden="1"/>
    </xf>
    <xf numFmtId="0" fontId="14" fillId="2" borderId="2" xfId="2" applyFont="1" applyFill="1" applyBorder="1" applyAlignment="1" applyProtection="1">
      <alignment horizontal="center" vertical="center" wrapText="1"/>
      <protection locked="0" hidden="1"/>
    </xf>
    <xf numFmtId="0" fontId="14" fillId="2" borderId="14" xfId="2" applyFont="1" applyFill="1" applyBorder="1" applyAlignment="1" applyProtection="1">
      <alignment horizontal="center" vertical="center"/>
      <protection locked="0" hidden="1"/>
    </xf>
    <xf numFmtId="0" fontId="18" fillId="2" borderId="3" xfId="2" applyFont="1" applyFill="1" applyBorder="1" applyAlignment="1" applyProtection="1">
      <alignment horizontal="center" vertical="center" wrapText="1"/>
      <protection locked="0" hidden="1"/>
    </xf>
    <xf numFmtId="0" fontId="14" fillId="0" borderId="0" xfId="2" applyFont="1" applyAlignment="1" applyProtection="1">
      <alignment horizontal="center" vertical="center"/>
      <protection hidden="1"/>
    </xf>
    <xf numFmtId="0" fontId="4" fillId="2" borderId="6" xfId="2" applyFill="1" applyBorder="1" applyAlignment="1" applyProtection="1">
      <alignment horizontal="center" vertical="center"/>
      <protection locked="0" hidden="1"/>
    </xf>
    <xf numFmtId="0" fontId="4" fillId="2" borderId="8" xfId="2" applyFill="1" applyBorder="1" applyAlignment="1" applyProtection="1">
      <alignment horizontal="center" vertical="center"/>
      <protection locked="0" hidden="1"/>
    </xf>
    <xf numFmtId="0" fontId="4" fillId="2" borderId="6" xfId="2" applyFill="1" applyBorder="1" applyAlignment="1" applyProtection="1">
      <alignment horizontal="left" vertical="center"/>
      <protection locked="0" hidden="1"/>
    </xf>
    <xf numFmtId="0" fontId="4" fillId="2" borderId="7" xfId="2" applyFill="1" applyBorder="1" applyAlignment="1" applyProtection="1">
      <alignment horizontal="left" vertical="center"/>
      <protection locked="0" hidden="1"/>
    </xf>
    <xf numFmtId="0" fontId="4" fillId="2" borderId="8" xfId="2" applyFill="1" applyBorder="1" applyAlignment="1" applyProtection="1">
      <alignment horizontal="left" vertical="center"/>
      <protection locked="0" hidden="1"/>
    </xf>
    <xf numFmtId="0" fontId="13" fillId="2" borderId="28" xfId="2" applyFont="1" applyFill="1" applyBorder="1" applyAlignment="1" applyProtection="1">
      <alignment horizontal="center" vertical="center" wrapText="1"/>
      <protection locked="0" hidden="1"/>
    </xf>
    <xf numFmtId="0" fontId="13" fillId="2" borderId="29" xfId="2" applyFont="1" applyFill="1" applyBorder="1" applyAlignment="1" applyProtection="1">
      <alignment horizontal="center" vertical="center" wrapText="1"/>
      <protection locked="0" hidden="1"/>
    </xf>
    <xf numFmtId="0" fontId="14" fillId="0" borderId="1" xfId="2" applyFont="1" applyBorder="1" applyAlignment="1" applyProtection="1">
      <alignment horizontal="center" vertical="center" wrapText="1"/>
      <protection hidden="1"/>
    </xf>
    <xf numFmtId="0" fontId="16" fillId="0" borderId="13" xfId="2" applyFont="1" applyBorder="1" applyAlignment="1" applyProtection="1">
      <alignment horizontal="center" vertical="center" wrapText="1"/>
      <protection hidden="1"/>
    </xf>
    <xf numFmtId="0" fontId="16" fillId="0" borderId="14" xfId="2" applyFont="1" applyBorder="1" applyAlignment="1" applyProtection="1">
      <alignment horizontal="center" vertical="center" wrapText="1"/>
      <protection hidden="1"/>
    </xf>
    <xf numFmtId="0" fontId="6" fillId="13" borderId="18" xfId="2" applyFont="1" applyFill="1" applyBorder="1" applyAlignment="1" applyProtection="1">
      <alignment horizontal="center" vertical="center" wrapText="1"/>
      <protection hidden="1"/>
    </xf>
    <xf numFmtId="0" fontId="6" fillId="13" borderId="19" xfId="2" applyFont="1" applyFill="1" applyBorder="1" applyAlignment="1" applyProtection="1">
      <alignment horizontal="center" vertical="center" wrapText="1"/>
      <protection hidden="1"/>
    </xf>
    <xf numFmtId="0" fontId="6" fillId="13" borderId="20" xfId="2" applyFont="1" applyFill="1" applyBorder="1" applyAlignment="1" applyProtection="1">
      <alignment horizontal="center" vertical="center" wrapText="1"/>
      <protection hidden="1"/>
    </xf>
    <xf numFmtId="0" fontId="6" fillId="13" borderId="17" xfId="2" applyFont="1" applyFill="1" applyBorder="1" applyAlignment="1" applyProtection="1">
      <alignment horizontal="center" vertical="center" wrapText="1"/>
      <protection hidden="1"/>
    </xf>
    <xf numFmtId="0" fontId="6" fillId="13" borderId="22" xfId="2" applyFont="1" applyFill="1" applyBorder="1" applyAlignment="1" applyProtection="1">
      <alignment horizontal="center" vertical="center" wrapText="1"/>
      <protection hidden="1"/>
    </xf>
    <xf numFmtId="0" fontId="6" fillId="13" borderId="26" xfId="2" applyFont="1" applyFill="1" applyBorder="1" applyAlignment="1" applyProtection="1">
      <alignment horizontal="center" vertical="center" wrapText="1"/>
      <protection hidden="1"/>
    </xf>
    <xf numFmtId="0" fontId="6" fillId="13" borderId="27" xfId="2" applyFont="1" applyFill="1" applyBorder="1" applyAlignment="1" applyProtection="1">
      <alignment horizontal="center" vertical="center" wrapText="1"/>
      <protection hidden="1"/>
    </xf>
    <xf numFmtId="0" fontId="12" fillId="2" borderId="2" xfId="8" applyFont="1" applyFill="1" applyBorder="1" applyAlignment="1">
      <alignment horizontal="left" vertical="center" wrapText="1"/>
    </xf>
    <xf numFmtId="0" fontId="12" fillId="2" borderId="3" xfId="8" applyFont="1" applyFill="1" applyBorder="1" applyAlignment="1">
      <alignment horizontal="left" vertical="center" wrapText="1"/>
    </xf>
    <xf numFmtId="0" fontId="12" fillId="2" borderId="12" xfId="8" applyFont="1" applyFill="1" applyBorder="1" applyAlignment="1">
      <alignment horizontal="left" vertical="center" wrapText="1"/>
    </xf>
    <xf numFmtId="0" fontId="21" fillId="2" borderId="1" xfId="8" applyFont="1" applyFill="1" applyBorder="1" applyAlignment="1">
      <alignment horizontal="center" vertical="center" wrapText="1"/>
    </xf>
    <xf numFmtId="0" fontId="25" fillId="2" borderId="2" xfId="8" applyFont="1" applyFill="1" applyBorder="1" applyAlignment="1">
      <alignment horizontal="left" wrapText="1"/>
    </xf>
    <xf numFmtId="0" fontId="25" fillId="2" borderId="3" xfId="8" applyFont="1" applyFill="1" applyBorder="1" applyAlignment="1">
      <alignment horizontal="left" wrapText="1"/>
    </xf>
    <xf numFmtId="0" fontId="25" fillId="2" borderId="12" xfId="8" applyFont="1" applyFill="1" applyBorder="1" applyAlignment="1">
      <alignment horizontal="left" wrapText="1"/>
    </xf>
    <xf numFmtId="0" fontId="11" fillId="2" borderId="2" xfId="8" applyFont="1" applyFill="1" applyBorder="1" applyAlignment="1">
      <alignment horizontal="left"/>
    </xf>
    <xf numFmtId="0" fontId="11" fillId="2" borderId="3" xfId="8" applyFont="1" applyFill="1" applyBorder="1" applyAlignment="1">
      <alignment horizontal="left"/>
    </xf>
    <xf numFmtId="0" fontId="11" fillId="2" borderId="12" xfId="8" applyFont="1" applyFill="1" applyBorder="1" applyAlignment="1">
      <alignment horizontal="left"/>
    </xf>
    <xf numFmtId="0" fontId="11" fillId="2" borderId="1" xfId="8" applyFont="1" applyFill="1" applyBorder="1" applyAlignment="1">
      <alignment horizontal="left" wrapText="1"/>
    </xf>
    <xf numFmtId="0" fontId="11" fillId="2" borderId="1" xfId="8" applyFont="1" applyFill="1" applyBorder="1" applyAlignment="1">
      <alignment horizontal="left"/>
    </xf>
    <xf numFmtId="0" fontId="12" fillId="2" borderId="2" xfId="8" applyFont="1" applyFill="1" applyBorder="1" applyAlignment="1">
      <alignment horizontal="left"/>
    </xf>
    <xf numFmtId="0" fontId="12" fillId="2" borderId="3" xfId="8" applyFont="1" applyFill="1" applyBorder="1" applyAlignment="1">
      <alignment horizontal="left"/>
    </xf>
    <xf numFmtId="0" fontId="12" fillId="2" borderId="12" xfId="8" applyFont="1" applyFill="1" applyBorder="1" applyAlignment="1">
      <alignment horizontal="left"/>
    </xf>
    <xf numFmtId="0" fontId="10" fillId="2" borderId="2" xfId="8" applyFont="1" applyFill="1" applyBorder="1" applyAlignment="1">
      <alignment horizontal="left"/>
    </xf>
    <xf numFmtId="0" fontId="10" fillId="2" borderId="3" xfId="8" applyFont="1" applyFill="1" applyBorder="1" applyAlignment="1">
      <alignment horizontal="left"/>
    </xf>
    <xf numFmtId="0" fontId="10" fillId="2" borderId="12" xfId="8" applyFont="1" applyFill="1" applyBorder="1" applyAlignment="1">
      <alignment horizontal="left"/>
    </xf>
    <xf numFmtId="0" fontId="12" fillId="2" borderId="2" xfId="8" applyFont="1" applyFill="1" applyBorder="1" applyAlignment="1">
      <alignment horizontal="left" wrapText="1"/>
    </xf>
    <xf numFmtId="0" fontId="2" fillId="0" borderId="2" xfId="8" applyBorder="1" applyAlignment="1">
      <alignment horizontal="center"/>
    </xf>
    <xf numFmtId="0" fontId="2" fillId="0" borderId="3" xfId="8" applyBorder="1" applyAlignment="1">
      <alignment horizontal="center"/>
    </xf>
    <xf numFmtId="0" fontId="2" fillId="0" borderId="12" xfId="8" applyBorder="1" applyAlignment="1">
      <alignment horizontal="center"/>
    </xf>
    <xf numFmtId="0" fontId="13" fillId="2" borderId="1" xfId="8" applyFont="1" applyFill="1" applyBorder="1" applyAlignment="1">
      <alignment horizontal="center" vertical="center"/>
    </xf>
    <xf numFmtId="0" fontId="14" fillId="2" borderId="1" xfId="8" applyFont="1" applyFill="1" applyBorder="1" applyAlignment="1">
      <alignment horizontal="center" vertical="center" wrapText="1"/>
    </xf>
    <xf numFmtId="0" fontId="30" fillId="2" borderId="1" xfId="8" applyFont="1" applyFill="1" applyBorder="1" applyAlignment="1">
      <alignment horizontal="left"/>
    </xf>
    <xf numFmtId="0" fontId="12" fillId="6" borderId="1" xfId="8" applyFont="1" applyFill="1" applyBorder="1" applyAlignment="1">
      <alignment horizontal="left" vertical="center" wrapText="1"/>
    </xf>
    <xf numFmtId="0" fontId="12" fillId="6" borderId="1" xfId="8" applyFont="1" applyFill="1" applyBorder="1" applyAlignment="1">
      <alignment horizontal="left" vertical="center"/>
    </xf>
    <xf numFmtId="0" fontId="12" fillId="2" borderId="1" xfId="8" applyFont="1" applyFill="1" applyBorder="1" applyAlignment="1">
      <alignment horizontal="left"/>
    </xf>
    <xf numFmtId="14" fontId="6" fillId="2" borderId="1" xfId="2" applyNumberFormat="1" applyFont="1" applyFill="1" applyBorder="1" applyAlignment="1" applyProtection="1">
      <alignment horizontal="center" vertical="center" wrapText="1"/>
      <protection hidden="1"/>
    </xf>
    <xf numFmtId="14" fontId="6" fillId="2" borderId="1" xfId="7" applyNumberFormat="1" applyFont="1" applyFill="1" applyBorder="1" applyAlignment="1">
      <alignment horizontal="center" vertical="center" wrapText="1"/>
    </xf>
  </cellXfs>
  <cellStyles count="11">
    <cellStyle name="Millares" xfId="9" builtinId="3"/>
    <cellStyle name="Millares 2" xfId="3" xr:uid="{F2F88A3D-CA70-4AD9-B47C-84E7DC9C949F}"/>
    <cellStyle name="Moneda" xfId="1" builtinId="4"/>
    <cellStyle name="Moneda [0] 2" xfId="4" xr:uid="{E00997DF-BEEB-4E92-B1D2-DE719A93940E}"/>
    <cellStyle name="Moneda 2" xfId="5" xr:uid="{4303A599-0DA4-47D6-8664-5CC55822DD9C}"/>
    <cellStyle name="Normal" xfId="0" builtinId="0"/>
    <cellStyle name="Normal 2" xfId="2" xr:uid="{9F825659-8A27-4ABF-A5F9-3FADEE9A8D40}"/>
    <cellStyle name="Normal 3" xfId="7" xr:uid="{2E206317-E1B6-455C-B6D2-9B790B708C01}"/>
    <cellStyle name="Normal 4" xfId="8" xr:uid="{D84D851A-5B89-4A78-A1A9-26EA586F33F3}"/>
    <cellStyle name="Porcentaje" xfId="10" builtinId="5"/>
    <cellStyle name="Porcentaje 2" xfId="6" xr:uid="{6C7E3943-D3AE-493F-AA76-5596E439E79F}"/>
  </cellStyles>
  <dxfs count="1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dxf>
    <dxf>
      <font>
        <b val="0"/>
        <i/>
        <color theme="0"/>
      </font>
      <fill>
        <patternFill>
          <bgColor rgb="FFFF0000"/>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95251</xdr:colOff>
      <xdr:row>1</xdr:row>
      <xdr:rowOff>27711</xdr:rowOff>
    </xdr:from>
    <xdr:ext cx="685800" cy="76445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89636"/>
          <a:ext cx="685800" cy="76445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185184</xdr:colOff>
      <xdr:row>0</xdr:row>
      <xdr:rowOff>76200</xdr:rowOff>
    </xdr:from>
    <xdr:to>
      <xdr:col>0</xdr:col>
      <xdr:colOff>809626</xdr:colOff>
      <xdr:row>2</xdr:row>
      <xdr:rowOff>332025</xdr:rowOff>
    </xdr:to>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84" y="76200"/>
          <a:ext cx="624442" cy="798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1225760</xdr:colOff>
      <xdr:row>1</xdr:row>
      <xdr:rowOff>70985</xdr:rowOff>
    </xdr:from>
    <xdr:ext cx="1060240" cy="1181836"/>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5635" y="261485"/>
          <a:ext cx="1060240" cy="1181836"/>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933450</xdr:colOff>
          <xdr:row>40</xdr:row>
          <xdr:rowOff>76200</xdr:rowOff>
        </xdr:from>
        <xdr:to>
          <xdr:col>5</xdr:col>
          <xdr:colOff>1285875</xdr:colOff>
          <xdr:row>41</xdr:row>
          <xdr:rowOff>114300</xdr:rowOff>
        </xdr:to>
        <xdr:sp macro="" textlink="">
          <xdr:nvSpPr>
            <xdr:cNvPr id="4097" name="Check Box 38"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40</xdr:row>
          <xdr:rowOff>85725</xdr:rowOff>
        </xdr:from>
        <xdr:to>
          <xdr:col>6</xdr:col>
          <xdr:colOff>1171575</xdr:colOff>
          <xdr:row>41</xdr:row>
          <xdr:rowOff>114300</xdr:rowOff>
        </xdr:to>
        <xdr:sp macro="" textlink="">
          <xdr:nvSpPr>
            <xdr:cNvPr id="4098" name="Check Box 39"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933450</xdr:colOff>
          <xdr:row>40</xdr:row>
          <xdr:rowOff>76200</xdr:rowOff>
        </xdr:from>
        <xdr:to>
          <xdr:col>13</xdr:col>
          <xdr:colOff>1285875</xdr:colOff>
          <xdr:row>41</xdr:row>
          <xdr:rowOff>114300</xdr:rowOff>
        </xdr:to>
        <xdr:sp macro="" textlink="">
          <xdr:nvSpPr>
            <xdr:cNvPr id="4099" name="Check Box 38"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819150</xdr:colOff>
          <xdr:row>40</xdr:row>
          <xdr:rowOff>85725</xdr:rowOff>
        </xdr:from>
        <xdr:to>
          <xdr:col>14</xdr:col>
          <xdr:colOff>1171575</xdr:colOff>
          <xdr:row>41</xdr:row>
          <xdr:rowOff>114300</xdr:rowOff>
        </xdr:to>
        <xdr:sp macro="" textlink="">
          <xdr:nvSpPr>
            <xdr:cNvPr id="4100" name="Check Box 39"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205187</xdr:colOff>
      <xdr:row>0</xdr:row>
      <xdr:rowOff>68262</xdr:rowOff>
    </xdr:from>
    <xdr:to>
      <xdr:col>0</xdr:col>
      <xdr:colOff>833439</xdr:colOff>
      <xdr:row>2</xdr:row>
      <xdr:rowOff>84137</xdr:rowOff>
    </xdr:to>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187" y="68262"/>
          <a:ext cx="628252" cy="7096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224119</xdr:colOff>
      <xdr:row>1</xdr:row>
      <xdr:rowOff>96371</xdr:rowOff>
    </xdr:from>
    <xdr:to>
      <xdr:col>3</xdr:col>
      <xdr:colOff>519953</xdr:colOff>
      <xdr:row>3</xdr:row>
      <xdr:rowOff>286871</xdr:rowOff>
    </xdr:to>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343" y="311524"/>
          <a:ext cx="833716" cy="9166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343964</xdr:colOff>
      <xdr:row>1</xdr:row>
      <xdr:rowOff>51666</xdr:rowOff>
    </xdr:from>
    <xdr:to>
      <xdr:col>0</xdr:col>
      <xdr:colOff>1014187</xdr:colOff>
      <xdr:row>3</xdr:row>
      <xdr:rowOff>296333</xdr:rowOff>
    </xdr:to>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964" y="242166"/>
          <a:ext cx="670223" cy="8055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92D050"/>
    <pageSetUpPr fitToPage="1"/>
  </sheetPr>
  <dimension ref="A2:Q80"/>
  <sheetViews>
    <sheetView showGridLines="0" tabSelected="1" zoomScaleNormal="100" zoomScaleSheetLayoutView="110" zoomScalePageLayoutView="110" workbookViewId="0">
      <selection activeCell="E3" sqref="E3"/>
    </sheetView>
  </sheetViews>
  <sheetFormatPr baseColWidth="10" defaultColWidth="11.42578125" defaultRowHeight="12.75"/>
  <cols>
    <col min="1" max="1" width="13" style="135" customWidth="1"/>
    <col min="2" max="2" width="28.85546875" style="94" customWidth="1"/>
    <col min="3" max="4" width="15.42578125" style="94" customWidth="1"/>
    <col min="5" max="5" width="29.28515625" style="136" customWidth="1"/>
    <col min="6" max="6" width="20.85546875" style="137" customWidth="1"/>
    <col min="7" max="16384" width="11.42578125" style="94"/>
  </cols>
  <sheetData>
    <row r="2" spans="1:6" ht="20.25" customHeight="1">
      <c r="A2" s="93"/>
      <c r="B2" s="352" t="s">
        <v>212</v>
      </c>
      <c r="C2" s="353"/>
      <c r="D2" s="354"/>
      <c r="E2" s="271" t="s">
        <v>131</v>
      </c>
      <c r="F2" s="642">
        <v>45338</v>
      </c>
    </row>
    <row r="3" spans="1:6" ht="20.25" customHeight="1">
      <c r="A3" s="95"/>
      <c r="B3" s="355"/>
      <c r="C3" s="356"/>
      <c r="D3" s="357"/>
      <c r="E3" s="272" t="s">
        <v>315</v>
      </c>
      <c r="F3" s="84" t="s">
        <v>309</v>
      </c>
    </row>
    <row r="4" spans="1:6" ht="23.25" customHeight="1">
      <c r="A4" s="95"/>
      <c r="B4" s="358"/>
      <c r="C4" s="359"/>
      <c r="D4" s="360"/>
      <c r="E4" s="350" t="s">
        <v>36</v>
      </c>
      <c r="F4" s="351"/>
    </row>
    <row r="5" spans="1:6" ht="19.149999999999999" customHeight="1">
      <c r="A5" s="332" t="s">
        <v>16</v>
      </c>
      <c r="B5" s="333"/>
      <c r="C5" s="333"/>
      <c r="D5" s="333"/>
      <c r="E5" s="333"/>
      <c r="F5" s="334"/>
    </row>
    <row r="6" spans="1:6" ht="25.5" customHeight="1">
      <c r="A6" s="96" t="s">
        <v>0</v>
      </c>
      <c r="B6" s="138"/>
      <c r="C6" s="96" t="s">
        <v>17</v>
      </c>
      <c r="D6" s="138"/>
      <c r="E6" s="97" t="s">
        <v>279</v>
      </c>
      <c r="F6" s="139"/>
    </row>
    <row r="7" spans="1:6">
      <c r="A7" s="338" t="s">
        <v>18</v>
      </c>
      <c r="B7" s="340" t="s">
        <v>19</v>
      </c>
      <c r="C7" s="342"/>
      <c r="D7" s="336" t="s">
        <v>128</v>
      </c>
      <c r="E7" s="337"/>
      <c r="F7" s="180" t="s">
        <v>20</v>
      </c>
    </row>
    <row r="8" spans="1:6" ht="12.75" customHeight="1">
      <c r="A8" s="339"/>
      <c r="B8" s="341"/>
      <c r="C8" s="343"/>
      <c r="D8" s="336" t="s">
        <v>129</v>
      </c>
      <c r="E8" s="344"/>
      <c r="F8" s="180" t="s">
        <v>20</v>
      </c>
    </row>
    <row r="9" spans="1:6" s="99" customFormat="1" ht="21" customHeight="1" thickBot="1">
      <c r="A9" s="97" t="s">
        <v>8</v>
      </c>
      <c r="B9" s="141"/>
      <c r="C9" s="98" t="s">
        <v>3</v>
      </c>
      <c r="D9" s="140"/>
      <c r="E9" s="294" t="s">
        <v>237</v>
      </c>
      <c r="F9" s="295">
        <v>0</v>
      </c>
    </row>
    <row r="10" spans="1:6" s="99" customFormat="1" ht="28.5" customHeight="1">
      <c r="A10" s="345" t="s">
        <v>70</v>
      </c>
      <c r="B10" s="346"/>
      <c r="C10" s="347"/>
      <c r="D10" s="347"/>
      <c r="E10" s="100" t="s">
        <v>311</v>
      </c>
      <c r="F10" s="142">
        <v>0</v>
      </c>
    </row>
    <row r="11" spans="1:6" s="99" customFormat="1" ht="12">
      <c r="A11" s="345"/>
      <c r="B11" s="346"/>
      <c r="C11" s="347"/>
      <c r="D11" s="347"/>
      <c r="E11" s="296" t="s">
        <v>314</v>
      </c>
      <c r="F11" s="297">
        <v>1058699</v>
      </c>
    </row>
    <row r="12" spans="1:6" s="99" customFormat="1" thickBot="1">
      <c r="A12" s="345"/>
      <c r="B12" s="346"/>
      <c r="C12" s="347"/>
      <c r="D12" s="347"/>
      <c r="E12" s="101" t="s">
        <v>313</v>
      </c>
      <c r="F12" s="102">
        <f>+(F9*F11)</f>
        <v>0</v>
      </c>
    </row>
    <row r="13" spans="1:6" s="99" customFormat="1" ht="20.25" customHeight="1" thickBot="1">
      <c r="A13" s="339"/>
      <c r="B13" s="348"/>
      <c r="C13" s="349"/>
      <c r="D13" s="349"/>
      <c r="E13" s="103" t="s">
        <v>22</v>
      </c>
      <c r="F13" s="104">
        <f>+(F12*F10)</f>
        <v>0</v>
      </c>
    </row>
    <row r="14" spans="1:6" s="99" customFormat="1" ht="21" customHeight="1">
      <c r="A14" s="361" t="s">
        <v>21</v>
      </c>
      <c r="B14" s="362"/>
      <c r="C14" s="362"/>
      <c r="D14" s="362"/>
      <c r="E14" s="362"/>
      <c r="F14" s="363"/>
    </row>
    <row r="15" spans="1:6" s="107" customFormat="1" ht="31.5" customHeight="1">
      <c r="A15" s="105" t="s">
        <v>23</v>
      </c>
      <c r="B15" s="335" t="s">
        <v>1</v>
      </c>
      <c r="C15" s="335"/>
      <c r="D15" s="335"/>
      <c r="E15" s="106" t="s">
        <v>104</v>
      </c>
      <c r="F15" s="106" t="s">
        <v>273</v>
      </c>
    </row>
    <row r="16" spans="1:6" s="99" customFormat="1" ht="18" customHeight="1">
      <c r="A16" s="108">
        <v>1100</v>
      </c>
      <c r="B16" s="325" t="s">
        <v>2</v>
      </c>
      <c r="C16" s="325"/>
      <c r="D16" s="325"/>
      <c r="E16" s="109">
        <f>+F13</f>
        <v>0</v>
      </c>
      <c r="F16" s="110">
        <f>IFERROR(E16/$E$20,0)</f>
        <v>0</v>
      </c>
    </row>
    <row r="17" spans="1:6" s="99" customFormat="1" ht="18" customHeight="1">
      <c r="A17" s="108">
        <v>1200</v>
      </c>
      <c r="B17" s="325" t="s">
        <v>10</v>
      </c>
      <c r="C17" s="325"/>
      <c r="D17" s="325"/>
      <c r="E17" s="143">
        <v>0</v>
      </c>
      <c r="F17" s="110">
        <f>IFERROR(E17/$E$20,0)</f>
        <v>0</v>
      </c>
    </row>
    <row r="18" spans="1:6" s="99" customFormat="1" ht="18" customHeight="1">
      <c r="A18" s="108">
        <v>1300</v>
      </c>
      <c r="B18" s="325" t="s">
        <v>11</v>
      </c>
      <c r="C18" s="325"/>
      <c r="D18" s="325"/>
      <c r="E18" s="143">
        <v>0</v>
      </c>
      <c r="F18" s="110">
        <f>IFERROR(E18/$E$20,0)</f>
        <v>0</v>
      </c>
    </row>
    <row r="19" spans="1:6" s="99" customFormat="1" ht="18" customHeight="1">
      <c r="A19" s="108">
        <v>1400</v>
      </c>
      <c r="B19" s="325" t="s">
        <v>12</v>
      </c>
      <c r="C19" s="325"/>
      <c r="D19" s="325"/>
      <c r="E19" s="143">
        <v>0</v>
      </c>
      <c r="F19" s="110">
        <f>IFERROR(E19/$E$20,0)</f>
        <v>0</v>
      </c>
    </row>
    <row r="20" spans="1:6" s="113" customFormat="1" ht="18" customHeight="1">
      <c r="A20" s="329" t="s">
        <v>6</v>
      </c>
      <c r="B20" s="330"/>
      <c r="C20" s="330"/>
      <c r="D20" s="331"/>
      <c r="E20" s="111">
        <f>SUM(E16:E19)</f>
        <v>0</v>
      </c>
      <c r="F20" s="112">
        <f>SUM(F16:F19)</f>
        <v>0</v>
      </c>
    </row>
    <row r="21" spans="1:6" s="113" customFormat="1" ht="4.9000000000000004" customHeight="1">
      <c r="A21" s="114"/>
      <c r="B21" s="115"/>
      <c r="C21" s="115"/>
      <c r="D21" s="115"/>
      <c r="E21" s="116"/>
      <c r="F21" s="117"/>
    </row>
    <row r="22" spans="1:6" s="99" customFormat="1" ht="18" customHeight="1">
      <c r="A22" s="332" t="s">
        <v>238</v>
      </c>
      <c r="B22" s="333"/>
      <c r="C22" s="333"/>
      <c r="D22" s="333"/>
      <c r="E22" s="333"/>
      <c r="F22" s="334"/>
    </row>
    <row r="23" spans="1:6" s="107" customFormat="1" ht="34.5" customHeight="1">
      <c r="A23" s="118" t="s">
        <v>5</v>
      </c>
      <c r="B23" s="326" t="s">
        <v>250</v>
      </c>
      <c r="C23" s="327"/>
      <c r="D23" s="328"/>
      <c r="E23" s="106" t="s">
        <v>251</v>
      </c>
      <c r="F23" s="106" t="s">
        <v>273</v>
      </c>
    </row>
    <row r="24" spans="1:6" s="99" customFormat="1" ht="14.25" customHeight="1">
      <c r="A24" s="118">
        <v>2100</v>
      </c>
      <c r="B24" s="326" t="s">
        <v>24</v>
      </c>
      <c r="C24" s="327"/>
      <c r="D24" s="328"/>
      <c r="E24" s="106"/>
      <c r="F24" s="106"/>
    </row>
    <row r="25" spans="1:6" s="99" customFormat="1" ht="17.100000000000001" customHeight="1">
      <c r="A25" s="108">
        <v>2101</v>
      </c>
      <c r="B25" s="304" t="s">
        <v>240</v>
      </c>
      <c r="C25" s="305"/>
      <c r="D25" s="222">
        <f>12.03%*55.1594621744134%</f>
        <v>6.6356832995819306E-2</v>
      </c>
      <c r="E25" s="143">
        <f>+ROUND($E$20*D25,0)</f>
        <v>0</v>
      </c>
      <c r="F25" s="110">
        <f t="shared" ref="F25:F34" si="0">IFERROR(E25/$E$20,0)</f>
        <v>0</v>
      </c>
    </row>
    <row r="26" spans="1:6" s="99" customFormat="1" ht="17.100000000000001" customHeight="1">
      <c r="A26" s="108">
        <v>2102</v>
      </c>
      <c r="B26" s="304" t="s">
        <v>241</v>
      </c>
      <c r="C26" s="305"/>
      <c r="D26" s="222">
        <f>5.1405%*55.1594621744134%</f>
        <v>2.8354721530757212E-2</v>
      </c>
      <c r="E26" s="143">
        <f t="shared" ref="E26:E35" si="1">+ROUND($E$20*D26,0)</f>
        <v>0</v>
      </c>
      <c r="F26" s="110">
        <f t="shared" si="0"/>
        <v>0</v>
      </c>
    </row>
    <row r="27" spans="1:6" s="99" customFormat="1" ht="17.100000000000001" customHeight="1">
      <c r="A27" s="108">
        <v>2103</v>
      </c>
      <c r="B27" s="304" t="s">
        <v>242</v>
      </c>
      <c r="C27" s="305"/>
      <c r="D27" s="222">
        <f>9.3%*55.1594621744134%</f>
        <v>5.129829982220447E-2</v>
      </c>
      <c r="E27" s="143">
        <f t="shared" si="1"/>
        <v>0</v>
      </c>
      <c r="F27" s="110">
        <f t="shared" si="0"/>
        <v>0</v>
      </c>
    </row>
    <row r="28" spans="1:6" s="99" customFormat="1" ht="17.100000000000001" customHeight="1">
      <c r="A28" s="108">
        <v>2104</v>
      </c>
      <c r="B28" s="304" t="s">
        <v>243</v>
      </c>
      <c r="C28" s="305"/>
      <c r="D28" s="222">
        <f>9.3%*55.1594621744134%</f>
        <v>5.129829982220447E-2</v>
      </c>
      <c r="E28" s="143">
        <f t="shared" si="1"/>
        <v>0</v>
      </c>
      <c r="F28" s="110">
        <f t="shared" si="0"/>
        <v>0</v>
      </c>
    </row>
    <row r="29" spans="1:6" s="99" customFormat="1" ht="17.100000000000001" customHeight="1">
      <c r="A29" s="108">
        <v>2105</v>
      </c>
      <c r="B29" s="304" t="s">
        <v>244</v>
      </c>
      <c r="C29" s="305"/>
      <c r="D29" s="222">
        <f>9.3%*55.1594621744134%</f>
        <v>5.129829982220447E-2</v>
      </c>
      <c r="E29" s="143">
        <f t="shared" si="1"/>
        <v>0</v>
      </c>
      <c r="F29" s="110">
        <f t="shared" si="0"/>
        <v>0</v>
      </c>
    </row>
    <row r="30" spans="1:6" s="99" customFormat="1" ht="17.100000000000001" customHeight="1">
      <c r="A30" s="108">
        <v>2106</v>
      </c>
      <c r="B30" s="304" t="s">
        <v>245</v>
      </c>
      <c r="C30" s="305"/>
      <c r="D30" s="222">
        <f>9.3%*55.1594621744134%</f>
        <v>5.129829982220447E-2</v>
      </c>
      <c r="E30" s="143">
        <f t="shared" si="1"/>
        <v>0</v>
      </c>
      <c r="F30" s="110">
        <f t="shared" si="0"/>
        <v>0</v>
      </c>
    </row>
    <row r="31" spans="1:6" s="99" customFormat="1" ht="17.100000000000001" customHeight="1">
      <c r="A31" s="108">
        <v>2107</v>
      </c>
      <c r="B31" s="304" t="s">
        <v>246</v>
      </c>
      <c r="C31" s="305"/>
      <c r="D31" s="222">
        <f>14.99%*55.1594621744134%</f>
        <v>8.268403379944568E-2</v>
      </c>
      <c r="E31" s="143">
        <f t="shared" si="1"/>
        <v>0</v>
      </c>
      <c r="F31" s="110">
        <f t="shared" si="0"/>
        <v>0</v>
      </c>
    </row>
    <row r="32" spans="1:6" s="99" customFormat="1" ht="17.100000000000001" customHeight="1">
      <c r="A32" s="108">
        <v>2108</v>
      </c>
      <c r="B32" s="304" t="s">
        <v>247</v>
      </c>
      <c r="C32" s="305"/>
      <c r="D32" s="222">
        <f>8.6%*55.1594621744134%</f>
        <v>4.7437137469995519E-2</v>
      </c>
      <c r="E32" s="143">
        <f t="shared" si="1"/>
        <v>0</v>
      </c>
      <c r="F32" s="110">
        <f t="shared" si="0"/>
        <v>0</v>
      </c>
    </row>
    <row r="33" spans="1:6" s="99" customFormat="1" ht="17.100000000000001" customHeight="1">
      <c r="A33" s="108">
        <v>2109</v>
      </c>
      <c r="B33" s="304" t="s">
        <v>248</v>
      </c>
      <c r="C33" s="305"/>
      <c r="D33" s="222">
        <f>16.899%*55.1594621744134%</f>
        <v>9.3213975128541196E-2</v>
      </c>
      <c r="E33" s="143">
        <f t="shared" si="1"/>
        <v>0</v>
      </c>
      <c r="F33" s="110">
        <f t="shared" si="0"/>
        <v>0</v>
      </c>
    </row>
    <row r="34" spans="1:6" s="99" customFormat="1" ht="17.100000000000001" customHeight="1">
      <c r="A34" s="108">
        <v>2110</v>
      </c>
      <c r="B34" s="304" t="s">
        <v>249</v>
      </c>
      <c r="C34" s="305"/>
      <c r="D34" s="222">
        <f>5.1405%*55.1594621744134%</f>
        <v>2.8354721530757212E-2</v>
      </c>
      <c r="E34" s="143">
        <f t="shared" si="1"/>
        <v>0</v>
      </c>
      <c r="F34" s="110">
        <f t="shared" si="0"/>
        <v>0</v>
      </c>
    </row>
    <row r="35" spans="1:6" s="99" customFormat="1" ht="17.100000000000001" customHeight="1">
      <c r="A35" s="108">
        <v>2113</v>
      </c>
      <c r="B35" s="304" t="s">
        <v>252</v>
      </c>
      <c r="C35" s="305"/>
      <c r="D35" s="184"/>
      <c r="E35" s="143">
        <f t="shared" si="1"/>
        <v>0</v>
      </c>
      <c r="F35" s="110">
        <f>IFERROR(E35/$E$20,0)</f>
        <v>0</v>
      </c>
    </row>
    <row r="36" spans="1:6" s="113" customFormat="1" ht="15.75" customHeight="1">
      <c r="A36" s="315" t="s">
        <v>253</v>
      </c>
      <c r="B36" s="309"/>
      <c r="C36" s="316"/>
      <c r="D36" s="119">
        <f>SUM(D25:D35)</f>
        <v>0.55159462174413398</v>
      </c>
      <c r="E36" s="120">
        <f>SUM(E25:E35)</f>
        <v>0</v>
      </c>
      <c r="F36" s="121">
        <f>ROUND(SUM(F25:F35),4)</f>
        <v>0</v>
      </c>
    </row>
    <row r="37" spans="1:6" s="113" customFormat="1" ht="15.75" customHeight="1">
      <c r="A37" s="317"/>
      <c r="B37" s="318"/>
      <c r="C37" s="319"/>
      <c r="D37" s="313" t="s">
        <v>239</v>
      </c>
      <c r="E37" s="314"/>
      <c r="F37" s="122">
        <f>+ROUND(55.1594621744134%,4)</f>
        <v>0.55159999999999998</v>
      </c>
    </row>
    <row r="38" spans="1:6" s="113" customFormat="1" ht="4.1500000000000004" customHeight="1">
      <c r="A38" s="123"/>
      <c r="B38" s="124"/>
      <c r="C38" s="124"/>
      <c r="D38" s="124"/>
      <c r="E38" s="124"/>
      <c r="F38" s="124"/>
    </row>
    <row r="39" spans="1:6" s="99" customFormat="1" ht="18" customHeight="1">
      <c r="A39" s="118">
        <v>2200</v>
      </c>
      <c r="B39" s="320" t="s">
        <v>107</v>
      </c>
      <c r="C39" s="321"/>
      <c r="D39" s="125" t="s">
        <v>254</v>
      </c>
      <c r="E39" s="106" t="s">
        <v>251</v>
      </c>
      <c r="F39" s="106" t="s">
        <v>273</v>
      </c>
    </row>
    <row r="40" spans="1:6" s="99" customFormat="1" ht="18" customHeight="1">
      <c r="A40" s="108">
        <v>2201</v>
      </c>
      <c r="B40" s="304" t="s">
        <v>83</v>
      </c>
      <c r="C40" s="312"/>
      <c r="D40" s="126">
        <f>+ROUND(15.4493818174879%,13)</f>
        <v>0.15449381817489999</v>
      </c>
      <c r="E40" s="273">
        <f t="shared" ref="E40:E42" si="2">+ROUND($E$20*D40,10)</f>
        <v>0</v>
      </c>
      <c r="F40" s="127">
        <f>IFERROR(ROUND(E40/$E$20,13),0)</f>
        <v>0</v>
      </c>
    </row>
    <row r="41" spans="1:6" s="99" customFormat="1" ht="18" customHeight="1">
      <c r="A41" s="108">
        <v>2202</v>
      </c>
      <c r="B41" s="304" t="s">
        <v>13</v>
      </c>
      <c r="C41" s="312"/>
      <c r="D41" s="126">
        <v>1.6716742501669307E-2</v>
      </c>
      <c r="E41" s="273">
        <f t="shared" si="2"/>
        <v>0</v>
      </c>
      <c r="F41" s="127">
        <f t="shared" ref="F41:F45" si="3">IFERROR(ROUND(E41/$E$20,4),0)</f>
        <v>0</v>
      </c>
    </row>
    <row r="42" spans="1:6" s="99" customFormat="1" ht="18" customHeight="1">
      <c r="A42" s="108">
        <v>2203</v>
      </c>
      <c r="B42" s="304" t="s">
        <v>255</v>
      </c>
      <c r="C42" s="312"/>
      <c r="D42" s="126">
        <v>2.8837278143064972E-3</v>
      </c>
      <c r="E42" s="273">
        <f t="shared" si="2"/>
        <v>0</v>
      </c>
      <c r="F42" s="127">
        <f t="shared" si="3"/>
        <v>0</v>
      </c>
    </row>
    <row r="43" spans="1:6" s="99" customFormat="1" ht="18" customHeight="1">
      <c r="A43" s="108">
        <v>2204</v>
      </c>
      <c r="B43" s="304" t="s">
        <v>14</v>
      </c>
      <c r="C43" s="312"/>
      <c r="D43" s="126">
        <v>4.7537343268891181E-3</v>
      </c>
      <c r="E43" s="273">
        <f>+ROUND($E$20*D43,10)</f>
        <v>0</v>
      </c>
      <c r="F43" s="127">
        <f t="shared" si="3"/>
        <v>0</v>
      </c>
    </row>
    <row r="44" spans="1:6" s="99" customFormat="1" ht="18" customHeight="1">
      <c r="A44" s="108">
        <v>2205</v>
      </c>
      <c r="B44" s="304" t="s">
        <v>15</v>
      </c>
      <c r="C44" s="312"/>
      <c r="D44" s="128">
        <v>4.9655618967813539E-4</v>
      </c>
      <c r="E44" s="273">
        <f t="shared" ref="E44:E47" si="4">+ROUND($E$20*D44,10)</f>
        <v>0</v>
      </c>
      <c r="F44" s="127">
        <f t="shared" si="3"/>
        <v>0</v>
      </c>
    </row>
    <row r="45" spans="1:6" s="99" customFormat="1" ht="18" customHeight="1">
      <c r="A45" s="108">
        <v>2206</v>
      </c>
      <c r="B45" s="304" t="s">
        <v>257</v>
      </c>
      <c r="C45" s="312"/>
      <c r="D45" s="126">
        <v>4.7970281064985435E-3</v>
      </c>
      <c r="E45" s="273">
        <f t="shared" si="4"/>
        <v>0</v>
      </c>
      <c r="F45" s="127">
        <f t="shared" si="3"/>
        <v>0</v>
      </c>
    </row>
    <row r="46" spans="1:6" s="99" customFormat="1" ht="18" customHeight="1">
      <c r="A46" s="108">
        <v>2207</v>
      </c>
      <c r="B46" s="304" t="s">
        <v>256</v>
      </c>
      <c r="C46" s="312"/>
      <c r="D46" s="126">
        <v>4.0135283895706281E-3</v>
      </c>
      <c r="E46" s="273">
        <f t="shared" si="4"/>
        <v>0</v>
      </c>
      <c r="F46" s="127">
        <f t="shared" ref="F46:F47" si="5">IFERROR(ROUND(E46/$E$20,4),0)</f>
        <v>0</v>
      </c>
    </row>
    <row r="47" spans="1:6" s="99" customFormat="1" ht="18" customHeight="1">
      <c r="A47" s="108">
        <v>2208</v>
      </c>
      <c r="B47" s="304" t="s">
        <v>258</v>
      </c>
      <c r="C47" s="312"/>
      <c r="D47" s="126">
        <v>0.13771618582570827</v>
      </c>
      <c r="E47" s="273">
        <f t="shared" si="4"/>
        <v>0</v>
      </c>
      <c r="F47" s="127">
        <f t="shared" si="5"/>
        <v>0</v>
      </c>
    </row>
    <row r="48" spans="1:6" s="99" customFormat="1" ht="18" customHeight="1">
      <c r="A48" s="309" t="s">
        <v>259</v>
      </c>
      <c r="B48" s="309"/>
      <c r="C48" s="309"/>
      <c r="D48" s="129">
        <f>SUM(D40:D47)</f>
        <v>0.32587132132922048</v>
      </c>
      <c r="E48" s="120">
        <f>SUM(E40:E47)</f>
        <v>0</v>
      </c>
      <c r="F48" s="130">
        <f>SUM(F40:F47)</f>
        <v>0</v>
      </c>
    </row>
    <row r="49" spans="1:6" s="99" customFormat="1" ht="6" customHeight="1" thickBot="1">
      <c r="A49" s="287"/>
      <c r="B49" s="287"/>
      <c r="C49" s="287"/>
      <c r="D49" s="287"/>
      <c r="E49" s="287"/>
      <c r="F49" s="288"/>
    </row>
    <row r="50" spans="1:6" s="99" customFormat="1" ht="25.9" customHeight="1" thickBot="1">
      <c r="A50" s="289">
        <v>2300</v>
      </c>
      <c r="B50" s="310" t="s">
        <v>106</v>
      </c>
      <c r="C50" s="311"/>
      <c r="D50" s="290" t="s">
        <v>254</v>
      </c>
      <c r="E50" s="291" t="s">
        <v>251</v>
      </c>
      <c r="F50" s="292" t="s">
        <v>273</v>
      </c>
    </row>
    <row r="51" spans="1:6" s="99" customFormat="1" ht="18" customHeight="1">
      <c r="A51" s="278">
        <v>2301</v>
      </c>
      <c r="B51" s="369" t="s">
        <v>261</v>
      </c>
      <c r="C51" s="370"/>
      <c r="D51" s="279">
        <v>7.2303193694479975E-2</v>
      </c>
      <c r="E51" s="280">
        <f>+ROUND(SUM(E52:E60),0)</f>
        <v>0</v>
      </c>
      <c r="F51" s="281">
        <f>ROUND(SUM(F52:F60),4)</f>
        <v>0</v>
      </c>
    </row>
    <row r="52" spans="1:6" s="99" customFormat="1" ht="18" customHeight="1">
      <c r="A52" s="282">
        <v>230101</v>
      </c>
      <c r="B52" s="306" t="s">
        <v>262</v>
      </c>
      <c r="C52" s="307"/>
      <c r="D52" s="308"/>
      <c r="E52" s="143">
        <v>0</v>
      </c>
      <c r="F52" s="283">
        <f>IFERROR(E52/$E$20,0)</f>
        <v>0</v>
      </c>
    </row>
    <row r="53" spans="1:6" s="99" customFormat="1" ht="18" customHeight="1">
      <c r="A53" s="282">
        <v>230102</v>
      </c>
      <c r="B53" s="306" t="s">
        <v>263</v>
      </c>
      <c r="C53" s="307"/>
      <c r="D53" s="308"/>
      <c r="E53" s="143">
        <v>0</v>
      </c>
      <c r="F53" s="283">
        <f t="shared" ref="F53:F60" si="6">IFERROR(E53/$E$20,0)</f>
        <v>0</v>
      </c>
    </row>
    <row r="54" spans="1:6" s="99" customFormat="1" ht="18.600000000000001" customHeight="1">
      <c r="A54" s="282">
        <v>230103</v>
      </c>
      <c r="B54" s="306" t="s">
        <v>264</v>
      </c>
      <c r="C54" s="307"/>
      <c r="D54" s="308"/>
      <c r="E54" s="143">
        <v>0</v>
      </c>
      <c r="F54" s="283">
        <f t="shared" si="6"/>
        <v>0</v>
      </c>
    </row>
    <row r="55" spans="1:6" s="99" customFormat="1" ht="18.600000000000001" customHeight="1">
      <c r="A55" s="282">
        <v>230104</v>
      </c>
      <c r="B55" s="306" t="s">
        <v>265</v>
      </c>
      <c r="C55" s="307"/>
      <c r="D55" s="308"/>
      <c r="E55" s="143">
        <v>0</v>
      </c>
      <c r="F55" s="283">
        <f t="shared" si="6"/>
        <v>0</v>
      </c>
    </row>
    <row r="56" spans="1:6" s="99" customFormat="1" ht="18" customHeight="1">
      <c r="A56" s="282">
        <v>230105</v>
      </c>
      <c r="B56" s="306" t="s">
        <v>266</v>
      </c>
      <c r="C56" s="307"/>
      <c r="D56" s="308"/>
      <c r="E56" s="143">
        <v>0</v>
      </c>
      <c r="F56" s="283">
        <f t="shared" si="6"/>
        <v>0</v>
      </c>
    </row>
    <row r="57" spans="1:6" s="99" customFormat="1" ht="22.15" customHeight="1">
      <c r="A57" s="282">
        <v>230106</v>
      </c>
      <c r="B57" s="306" t="s">
        <v>267</v>
      </c>
      <c r="C57" s="307"/>
      <c r="D57" s="308"/>
      <c r="E57" s="143">
        <v>0</v>
      </c>
      <c r="F57" s="283">
        <f>IFERROR(E57/$E$20,0)</f>
        <v>0</v>
      </c>
    </row>
    <row r="58" spans="1:6" s="99" customFormat="1" ht="23.45" customHeight="1">
      <c r="A58" s="282">
        <v>230108</v>
      </c>
      <c r="B58" s="306" t="s">
        <v>268</v>
      </c>
      <c r="C58" s="307"/>
      <c r="D58" s="308"/>
      <c r="E58" s="143">
        <v>0</v>
      </c>
      <c r="F58" s="283">
        <f t="shared" si="6"/>
        <v>0</v>
      </c>
    </row>
    <row r="59" spans="1:6" s="99" customFormat="1" ht="25.15" customHeight="1">
      <c r="A59" s="282">
        <v>230109</v>
      </c>
      <c r="B59" s="306" t="s">
        <v>269</v>
      </c>
      <c r="C59" s="307"/>
      <c r="D59" s="308"/>
      <c r="E59" s="143">
        <v>0</v>
      </c>
      <c r="F59" s="283">
        <f t="shared" si="6"/>
        <v>0</v>
      </c>
    </row>
    <row r="60" spans="1:6" s="99" customFormat="1" ht="22.9" customHeight="1" thickBot="1">
      <c r="A60" s="284">
        <v>230110</v>
      </c>
      <c r="B60" s="322" t="s">
        <v>286</v>
      </c>
      <c r="C60" s="323"/>
      <c r="D60" s="324"/>
      <c r="E60" s="285">
        <v>0</v>
      </c>
      <c r="F60" s="286">
        <f t="shared" si="6"/>
        <v>0</v>
      </c>
    </row>
    <row r="61" spans="1:6" s="99" customFormat="1" ht="22.9" customHeight="1">
      <c r="A61" s="274">
        <v>2302</v>
      </c>
      <c r="B61" s="367" t="s">
        <v>260</v>
      </c>
      <c r="C61" s="368"/>
      <c r="D61" s="275">
        <v>4.6246799513279251E-2</v>
      </c>
      <c r="E61" s="276">
        <f>+$E$20*D61</f>
        <v>0</v>
      </c>
      <c r="F61" s="277">
        <f>IFERROR(E61/$E$20,0)</f>
        <v>0</v>
      </c>
    </row>
    <row r="62" spans="1:6" s="99" customFormat="1" ht="22.5" customHeight="1">
      <c r="A62" s="108">
        <v>2303</v>
      </c>
      <c r="B62" s="306" t="s">
        <v>272</v>
      </c>
      <c r="C62" s="308"/>
      <c r="D62" s="131">
        <v>0</v>
      </c>
      <c r="E62" s="143">
        <f t="shared" ref="E62:E63" si="7">+ROUND($E$20*D62,0)</f>
        <v>0</v>
      </c>
      <c r="F62" s="127">
        <f>IFERROR(E62/$E$20,0)</f>
        <v>0</v>
      </c>
    </row>
    <row r="63" spans="1:6" s="99" customFormat="1" ht="22.9" customHeight="1">
      <c r="A63" s="108">
        <v>2303</v>
      </c>
      <c r="B63" s="306" t="s">
        <v>271</v>
      </c>
      <c r="C63" s="308"/>
      <c r="D63" s="131">
        <v>3.9840637189079275E-3</v>
      </c>
      <c r="E63" s="143">
        <f t="shared" si="7"/>
        <v>0</v>
      </c>
      <c r="F63" s="127">
        <f>IFERROR(E63/$E$20,0)</f>
        <v>0</v>
      </c>
    </row>
    <row r="64" spans="1:6" ht="13.5" customHeight="1">
      <c r="A64" s="329" t="s">
        <v>25</v>
      </c>
      <c r="B64" s="330"/>
      <c r="C64" s="330"/>
      <c r="D64" s="331"/>
      <c r="E64" s="111">
        <f>+ROUND(E51+E61+E62+E63,0)</f>
        <v>0</v>
      </c>
      <c r="F64" s="112">
        <f>+F51+F61+F62+F63</f>
        <v>0</v>
      </c>
    </row>
    <row r="65" spans="1:17">
      <c r="A65" s="97"/>
      <c r="B65" s="97"/>
      <c r="C65" s="97"/>
      <c r="D65" s="313" t="s">
        <v>270</v>
      </c>
      <c r="E65" s="314"/>
      <c r="F65" s="122">
        <f>+D51+D61+D62+D63</f>
        <v>0.12253405692666715</v>
      </c>
    </row>
    <row r="66" spans="1:17" ht="13.15" customHeight="1">
      <c r="A66" s="364" t="s">
        <v>7</v>
      </c>
      <c r="B66" s="365"/>
      <c r="C66" s="366"/>
      <c r="D66" s="132">
        <f>+F37+D48+F65</f>
        <v>1.0000053782558875</v>
      </c>
      <c r="E66" s="133">
        <f>E64+E48+E36</f>
        <v>0</v>
      </c>
      <c r="F66" s="134">
        <f>F64+F48+F36</f>
        <v>0</v>
      </c>
    </row>
    <row r="67" spans="1:17">
      <c r="A67" s="242"/>
      <c r="B67" s="243"/>
      <c r="C67" s="243"/>
      <c r="D67" s="244"/>
      <c r="E67" s="245" t="b">
        <f>E66=E20</f>
        <v>1</v>
      </c>
      <c r="F67" s="246"/>
    </row>
    <row r="68" spans="1:17" ht="7.9" customHeight="1">
      <c r="A68" s="247"/>
      <c r="E68" s="248">
        <f>+E20-E36-E48-E64</f>
        <v>0</v>
      </c>
      <c r="F68" s="249"/>
    </row>
    <row r="69" spans="1:17" ht="7.9" customHeight="1">
      <c r="A69" s="247"/>
      <c r="E69" s="248"/>
      <c r="F69" s="249"/>
    </row>
    <row r="70" spans="1:17" ht="18.600000000000001" customHeight="1">
      <c r="A70" s="247"/>
      <c r="E70" s="248"/>
      <c r="F70" s="249"/>
    </row>
    <row r="71" spans="1:17" ht="14.45" customHeight="1">
      <c r="A71" s="250"/>
      <c r="B71" s="251"/>
      <c r="C71" s="251"/>
      <c r="D71" s="251"/>
      <c r="E71" s="252"/>
      <c r="F71" s="253"/>
    </row>
    <row r="72" spans="1:17" ht="17.25" customHeight="1">
      <c r="A72" s="254"/>
      <c r="B72" s="251"/>
      <c r="C72" s="251"/>
      <c r="D72" s="171"/>
      <c r="E72" s="171"/>
      <c r="F72" s="255"/>
    </row>
    <row r="73" spans="1:17" ht="15.75">
      <c r="A73" s="256" t="s">
        <v>26</v>
      </c>
      <c r="B73" s="172"/>
      <c r="C73" s="257"/>
      <c r="D73" s="258" t="s">
        <v>9</v>
      </c>
      <c r="E73" s="259"/>
      <c r="F73" s="260"/>
    </row>
    <row r="74" spans="1:17" ht="13.5" customHeight="1">
      <c r="A74" s="261" t="s">
        <v>27</v>
      </c>
      <c r="B74" s="262"/>
      <c r="C74" s="259"/>
      <c r="D74" s="173" t="s">
        <v>27</v>
      </c>
      <c r="E74" s="262"/>
      <c r="F74" s="263"/>
    </row>
    <row r="75" spans="1:17" ht="13.5" customHeight="1">
      <c r="A75" s="261" t="s">
        <v>28</v>
      </c>
      <c r="B75" s="262"/>
      <c r="C75" s="259"/>
      <c r="D75" s="173" t="s">
        <v>28</v>
      </c>
      <c r="E75" s="262"/>
      <c r="F75" s="263"/>
    </row>
    <row r="76" spans="1:17" ht="15.75">
      <c r="A76" s="261" t="s">
        <v>29</v>
      </c>
      <c r="B76" s="262"/>
      <c r="C76" s="264"/>
      <c r="D76" s="264"/>
      <c r="E76" s="265"/>
      <c r="F76" s="266"/>
    </row>
    <row r="77" spans="1:17">
      <c r="A77" s="267"/>
      <c r="B77" s="268"/>
      <c r="C77" s="269"/>
      <c r="D77" s="269"/>
      <c r="E77" s="270"/>
      <c r="F77" s="255"/>
    </row>
    <row r="78" spans="1:17" s="194" customFormat="1" ht="23.25" customHeight="1">
      <c r="A78" s="298" t="s">
        <v>304</v>
      </c>
      <c r="B78" s="299"/>
      <c r="C78" s="299"/>
      <c r="D78" s="299"/>
      <c r="E78" s="299"/>
      <c r="F78" s="300"/>
      <c r="G78" s="193"/>
      <c r="H78" s="193"/>
      <c r="I78" s="193"/>
      <c r="J78" s="193"/>
      <c r="K78" s="193"/>
      <c r="L78" s="193"/>
      <c r="M78" s="193"/>
      <c r="N78" s="193"/>
      <c r="O78" s="193"/>
      <c r="P78" s="193"/>
      <c r="Q78" s="193"/>
    </row>
    <row r="79" spans="1:17" s="194" customFormat="1" ht="23.25" customHeight="1">
      <c r="A79" s="301"/>
      <c r="B79" s="302"/>
      <c r="C79" s="302"/>
      <c r="D79" s="302"/>
      <c r="E79" s="302"/>
      <c r="F79" s="303"/>
      <c r="G79" s="193"/>
      <c r="H79" s="193"/>
      <c r="I79" s="193"/>
      <c r="J79" s="193"/>
      <c r="K79" s="193"/>
      <c r="L79" s="193"/>
      <c r="M79" s="193"/>
      <c r="N79" s="193"/>
      <c r="O79" s="193"/>
      <c r="P79" s="193"/>
      <c r="Q79" s="193"/>
    </row>
    <row r="80" spans="1:17" s="194" customFormat="1" ht="15" customHeight="1">
      <c r="B80" s="193"/>
      <c r="C80" s="193"/>
      <c r="D80" s="193"/>
      <c r="E80" s="193"/>
      <c r="F80" s="193"/>
      <c r="G80" s="193"/>
      <c r="H80" s="193"/>
      <c r="I80" s="193"/>
      <c r="J80" s="193"/>
      <c r="K80" s="193"/>
      <c r="L80" s="193"/>
      <c r="M80" s="193"/>
      <c r="N80" s="193"/>
      <c r="O80" s="193"/>
      <c r="P80" s="193"/>
      <c r="Q80" s="193"/>
    </row>
  </sheetData>
  <sheetProtection formatCells="0" formatColumns="0" formatRows="0"/>
  <mergeCells count="62">
    <mergeCell ref="E4:F4"/>
    <mergeCell ref="B2:D4"/>
    <mergeCell ref="A14:F14"/>
    <mergeCell ref="A22:F22"/>
    <mergeCell ref="A66:C66"/>
    <mergeCell ref="D65:E65"/>
    <mergeCell ref="B61:C61"/>
    <mergeCell ref="B63:C63"/>
    <mergeCell ref="B44:C44"/>
    <mergeCell ref="B43:C43"/>
    <mergeCell ref="B42:C42"/>
    <mergeCell ref="B41:C41"/>
    <mergeCell ref="B40:C40"/>
    <mergeCell ref="A64:D64"/>
    <mergeCell ref="B51:C51"/>
    <mergeCell ref="B47:C47"/>
    <mergeCell ref="B24:D24"/>
    <mergeCell ref="B34:C34"/>
    <mergeCell ref="B35:C35"/>
    <mergeCell ref="B58:D58"/>
    <mergeCell ref="B56:D56"/>
    <mergeCell ref="B57:D57"/>
    <mergeCell ref="B55:D55"/>
    <mergeCell ref="B54:D54"/>
    <mergeCell ref="B25:C25"/>
    <mergeCell ref="B26:C26"/>
    <mergeCell ref="B27:C27"/>
    <mergeCell ref="B28:C28"/>
    <mergeCell ref="B29:C29"/>
    <mergeCell ref="B30:C30"/>
    <mergeCell ref="B31:C31"/>
    <mergeCell ref="B46:C46"/>
    <mergeCell ref="A5:F5"/>
    <mergeCell ref="B15:D15"/>
    <mergeCell ref="D7:E7"/>
    <mergeCell ref="A7:A8"/>
    <mergeCell ref="B7:B8"/>
    <mergeCell ref="C7:C8"/>
    <mergeCell ref="D8:E8"/>
    <mergeCell ref="A10:A13"/>
    <mergeCell ref="B10:D13"/>
    <mergeCell ref="B16:D16"/>
    <mergeCell ref="B17:D17"/>
    <mergeCell ref="B19:D19"/>
    <mergeCell ref="B18:D18"/>
    <mergeCell ref="B23:D23"/>
    <mergeCell ref="A20:D20"/>
    <mergeCell ref="A78:F79"/>
    <mergeCell ref="B32:C32"/>
    <mergeCell ref="B33:C33"/>
    <mergeCell ref="B53:D53"/>
    <mergeCell ref="B52:D52"/>
    <mergeCell ref="A48:C48"/>
    <mergeCell ref="B50:C50"/>
    <mergeCell ref="B45:C45"/>
    <mergeCell ref="D37:E37"/>
    <mergeCell ref="B62:C62"/>
    <mergeCell ref="A36:C36"/>
    <mergeCell ref="A37:C37"/>
    <mergeCell ref="B39:C39"/>
    <mergeCell ref="B59:D59"/>
    <mergeCell ref="B60:D60"/>
  </mergeCells>
  <conditionalFormatting sqref="A74:A76">
    <cfRule type="containsBlanks" dxfId="14" priority="35">
      <formula>LEN(TRIM(A74))=0</formula>
    </cfRule>
  </conditionalFormatting>
  <conditionalFormatting sqref="D74:D75">
    <cfRule type="containsBlanks" dxfId="13" priority="36">
      <formula>LEN(TRIM(D74))=0</formula>
    </cfRule>
  </conditionalFormatting>
  <conditionalFormatting sqref="E67">
    <cfRule type="containsText" dxfId="12" priority="34" operator="containsText" text="FALSO">
      <formula>NOT(ISERROR(SEARCH("FALSO",E67)))</formula>
    </cfRule>
  </conditionalFormatting>
  <conditionalFormatting sqref="E68:E70">
    <cfRule type="cellIs" dxfId="11" priority="10" operator="equal">
      <formula>0</formula>
    </cfRule>
  </conditionalFormatting>
  <conditionalFormatting sqref="F36">
    <cfRule type="cellIs" dxfId="10" priority="15" operator="greaterThan">
      <formula>$F$37</formula>
    </cfRule>
  </conditionalFormatting>
  <conditionalFormatting sqref="F40">
    <cfRule type="cellIs" dxfId="9" priority="9" operator="greaterThan">
      <formula>$D$40</formula>
    </cfRule>
  </conditionalFormatting>
  <conditionalFormatting sqref="F41:F45">
    <cfRule type="cellIs" dxfId="8" priority="8" operator="greaterThan">
      <formula>$D$41</formula>
    </cfRule>
  </conditionalFormatting>
  <conditionalFormatting sqref="F46">
    <cfRule type="cellIs" dxfId="7" priority="3" operator="greaterThan">
      <formula>$D$46</formula>
    </cfRule>
  </conditionalFormatting>
  <conditionalFormatting sqref="F47">
    <cfRule type="cellIs" dxfId="6" priority="2" operator="greaterThan">
      <formula>$D$47</formula>
    </cfRule>
  </conditionalFormatting>
  <conditionalFormatting sqref="F51">
    <cfRule type="cellIs" dxfId="5" priority="1" operator="greaterThan">
      <formula>$D$51</formula>
    </cfRule>
  </conditionalFormatting>
  <conditionalFormatting sqref="F61:F63">
    <cfRule type="cellIs" dxfId="4" priority="13" operator="greaterThan">
      <formula>$D$61</formula>
    </cfRule>
  </conditionalFormatting>
  <pageMargins left="0.59055118110236227" right="0.23622047244094491" top="1.4960629921259843" bottom="0.74803149606299213" header="0.31496062992125984" footer="0.31496062992125984"/>
  <pageSetup scale="87" fitToHeight="2" orientation="portrait" horizontalDpi="4294967295" verticalDpi="4294967295" r:id="rId1"/>
  <headerFooter>
    <oddHeader xml:space="preserve">&amp;R
</oddHeader>
  </headerFooter>
  <ignoredErrors>
    <ignoredError sqref="B65 A66 A65" evalError="1"/>
    <ignoredError sqref="F20 F48 F66 E16 E19:E20 E67 D35:D3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89C8-C948-40BC-AC1C-EFD22DF92BDB}">
  <sheetPr>
    <pageSetUpPr fitToPage="1"/>
  </sheetPr>
  <dimension ref="A1:AB58"/>
  <sheetViews>
    <sheetView view="pageBreakPreview" zoomScaleNormal="100" zoomScaleSheetLayoutView="100" workbookViewId="0">
      <selection activeCell="K1" sqref="K1"/>
    </sheetView>
  </sheetViews>
  <sheetFormatPr baseColWidth="10" defaultColWidth="11.42578125" defaultRowHeight="15.75"/>
  <cols>
    <col min="1" max="10" width="14.85546875" style="187" customWidth="1"/>
    <col min="11" max="11" width="15.7109375" style="187" customWidth="1"/>
    <col min="12" max="16384" width="11.42578125" style="187"/>
  </cols>
  <sheetData>
    <row r="1" spans="1:11" ht="24.75" customHeight="1">
      <c r="A1" s="400"/>
      <c r="B1" s="402" t="s">
        <v>211</v>
      </c>
      <c r="C1" s="403"/>
      <c r="D1" s="403"/>
      <c r="E1" s="403"/>
      <c r="F1" s="403"/>
      <c r="G1" s="403"/>
      <c r="H1" s="403"/>
      <c r="I1" s="404"/>
      <c r="J1" s="185" t="s">
        <v>131</v>
      </c>
      <c r="K1" s="643">
        <v>45338</v>
      </c>
    </row>
    <row r="2" spans="1:11" ht="18" customHeight="1">
      <c r="A2" s="400"/>
      <c r="B2" s="405"/>
      <c r="C2" s="406"/>
      <c r="D2" s="406"/>
      <c r="E2" s="406"/>
      <c r="F2" s="406"/>
      <c r="G2" s="406"/>
      <c r="H2" s="406"/>
      <c r="I2" s="407"/>
      <c r="J2" s="188" t="s">
        <v>315</v>
      </c>
      <c r="K2" s="189" t="s">
        <v>309</v>
      </c>
    </row>
    <row r="3" spans="1:11" ht="30.75" customHeight="1">
      <c r="A3" s="401"/>
      <c r="B3" s="405"/>
      <c r="C3" s="406"/>
      <c r="D3" s="406"/>
      <c r="E3" s="406"/>
      <c r="F3" s="406"/>
      <c r="G3" s="406"/>
      <c r="H3" s="406"/>
      <c r="I3" s="407"/>
      <c r="J3" s="408" t="s">
        <v>36</v>
      </c>
      <c r="K3" s="408"/>
    </row>
    <row r="4" spans="1:11">
      <c r="A4" s="371" t="s">
        <v>293</v>
      </c>
      <c r="B4" s="371"/>
      <c r="C4" s="371"/>
      <c r="D4" s="371"/>
      <c r="E4" s="371"/>
      <c r="F4" s="371"/>
      <c r="G4" s="371"/>
      <c r="H4" s="371"/>
      <c r="I4" s="371"/>
      <c r="J4" s="371"/>
      <c r="K4" s="371"/>
    </row>
    <row r="5" spans="1:11" ht="111.75" customHeight="1">
      <c r="A5" s="372" t="s">
        <v>295</v>
      </c>
      <c r="B5" s="373"/>
      <c r="C5" s="373"/>
      <c r="D5" s="373"/>
      <c r="E5" s="373"/>
      <c r="F5" s="373"/>
      <c r="G5" s="373"/>
      <c r="H5" s="373"/>
      <c r="I5" s="373"/>
      <c r="J5" s="373"/>
      <c r="K5" s="374"/>
    </row>
    <row r="6" spans="1:11">
      <c r="A6" s="393" t="s">
        <v>16</v>
      </c>
      <c r="B6" s="393"/>
      <c r="C6" s="393"/>
      <c r="D6" s="393"/>
      <c r="E6" s="393"/>
      <c r="F6" s="393"/>
      <c r="G6" s="393"/>
      <c r="H6" s="393"/>
      <c r="I6" s="393"/>
      <c r="J6" s="393"/>
      <c r="K6" s="393"/>
    </row>
    <row r="7" spans="1:11">
      <c r="A7" s="375" t="s">
        <v>132</v>
      </c>
      <c r="B7" s="376"/>
      <c r="C7" s="376"/>
      <c r="D7" s="376"/>
      <c r="E7" s="376"/>
      <c r="F7" s="376"/>
      <c r="G7" s="376"/>
      <c r="H7" s="376"/>
      <c r="I7" s="376"/>
      <c r="J7" s="376"/>
      <c r="K7" s="377"/>
    </row>
    <row r="8" spans="1:11">
      <c r="A8" s="375" t="s">
        <v>133</v>
      </c>
      <c r="B8" s="376"/>
      <c r="C8" s="376"/>
      <c r="D8" s="376"/>
      <c r="E8" s="376"/>
      <c r="F8" s="376"/>
      <c r="G8" s="376"/>
      <c r="H8" s="376"/>
      <c r="I8" s="376"/>
      <c r="J8" s="376"/>
      <c r="K8" s="377"/>
    </row>
    <row r="9" spans="1:11">
      <c r="A9" s="375" t="s">
        <v>134</v>
      </c>
      <c r="B9" s="376"/>
      <c r="C9" s="376"/>
      <c r="D9" s="376"/>
      <c r="E9" s="376"/>
      <c r="F9" s="376"/>
      <c r="G9" s="376"/>
      <c r="H9" s="376"/>
      <c r="I9" s="376"/>
      <c r="J9" s="376"/>
      <c r="K9" s="377"/>
    </row>
    <row r="10" spans="1:11" ht="34.5" customHeight="1">
      <c r="A10" s="394" t="s">
        <v>135</v>
      </c>
      <c r="B10" s="395"/>
      <c r="C10" s="395"/>
      <c r="D10" s="395"/>
      <c r="E10" s="395"/>
      <c r="F10" s="395"/>
      <c r="G10" s="395"/>
      <c r="H10" s="395"/>
      <c r="I10" s="395"/>
      <c r="J10" s="395"/>
      <c r="K10" s="396"/>
    </row>
    <row r="11" spans="1:11" ht="15" customHeight="1">
      <c r="A11" s="375" t="s">
        <v>136</v>
      </c>
      <c r="B11" s="376"/>
      <c r="C11" s="376"/>
      <c r="D11" s="376"/>
      <c r="E11" s="376"/>
      <c r="F11" s="376"/>
      <c r="G11" s="376"/>
      <c r="H11" s="376"/>
      <c r="I11" s="376"/>
      <c r="J11" s="376"/>
      <c r="K11" s="377"/>
    </row>
    <row r="12" spans="1:11">
      <c r="A12" s="375" t="s">
        <v>137</v>
      </c>
      <c r="B12" s="376"/>
      <c r="C12" s="376"/>
      <c r="D12" s="376"/>
      <c r="E12" s="376"/>
      <c r="F12" s="376"/>
      <c r="G12" s="376"/>
      <c r="H12" s="376"/>
      <c r="I12" s="376"/>
      <c r="J12" s="376"/>
      <c r="K12" s="377"/>
    </row>
    <row r="13" spans="1:11" ht="32.25" customHeight="1">
      <c r="A13" s="375" t="s">
        <v>138</v>
      </c>
      <c r="B13" s="376"/>
      <c r="C13" s="376"/>
      <c r="D13" s="376"/>
      <c r="E13" s="376"/>
      <c r="F13" s="376"/>
      <c r="G13" s="376"/>
      <c r="H13" s="376"/>
      <c r="I13" s="376"/>
      <c r="J13" s="376"/>
      <c r="K13" s="377"/>
    </row>
    <row r="14" spans="1:11" ht="15" customHeight="1">
      <c r="A14" s="375" t="s">
        <v>139</v>
      </c>
      <c r="B14" s="376"/>
      <c r="C14" s="376"/>
      <c r="D14" s="376"/>
      <c r="E14" s="376"/>
      <c r="F14" s="376"/>
      <c r="G14" s="376"/>
      <c r="H14" s="376"/>
      <c r="I14" s="376"/>
      <c r="J14" s="376"/>
      <c r="K14" s="377"/>
    </row>
    <row r="15" spans="1:11" ht="31.9" customHeight="1">
      <c r="A15" s="375" t="s">
        <v>140</v>
      </c>
      <c r="B15" s="376"/>
      <c r="C15" s="376"/>
      <c r="D15" s="376"/>
      <c r="E15" s="376"/>
      <c r="F15" s="376"/>
      <c r="G15" s="376"/>
      <c r="H15" s="376"/>
      <c r="I15" s="376"/>
      <c r="J15" s="376"/>
      <c r="K15" s="377"/>
    </row>
    <row r="16" spans="1:11" ht="34.15" customHeight="1">
      <c r="A16" s="394" t="s">
        <v>282</v>
      </c>
      <c r="B16" s="395"/>
      <c r="C16" s="395"/>
      <c r="D16" s="395"/>
      <c r="E16" s="395"/>
      <c r="F16" s="395"/>
      <c r="G16" s="395"/>
      <c r="H16" s="395"/>
      <c r="I16" s="395"/>
      <c r="J16" s="395"/>
      <c r="K16" s="396"/>
    </row>
    <row r="17" spans="1:11" ht="37.9" customHeight="1">
      <c r="A17" s="375" t="s">
        <v>299</v>
      </c>
      <c r="B17" s="376"/>
      <c r="C17" s="376"/>
      <c r="D17" s="376"/>
      <c r="E17" s="376"/>
      <c r="F17" s="376"/>
      <c r="G17" s="376"/>
      <c r="H17" s="376"/>
      <c r="I17" s="376"/>
      <c r="J17" s="376"/>
      <c r="K17" s="377"/>
    </row>
    <row r="18" spans="1:11" ht="49.15" hidden="1" customHeight="1">
      <c r="A18" s="397" t="s">
        <v>319</v>
      </c>
      <c r="B18" s="398"/>
      <c r="C18" s="398"/>
      <c r="D18" s="398"/>
      <c r="E18" s="398"/>
      <c r="F18" s="398"/>
      <c r="G18" s="398"/>
      <c r="H18" s="398"/>
      <c r="I18" s="398"/>
      <c r="J18" s="398"/>
      <c r="K18" s="399"/>
    </row>
    <row r="19" spans="1:11" ht="38.25" customHeight="1">
      <c r="A19" s="375" t="s">
        <v>141</v>
      </c>
      <c r="B19" s="376"/>
      <c r="C19" s="376"/>
      <c r="D19" s="376"/>
      <c r="E19" s="376"/>
      <c r="F19" s="376"/>
      <c r="G19" s="376"/>
      <c r="H19" s="376"/>
      <c r="I19" s="376"/>
      <c r="J19" s="376"/>
      <c r="K19" s="377"/>
    </row>
    <row r="20" spans="1:11" ht="15" customHeight="1">
      <c r="A20" s="393" t="s">
        <v>21</v>
      </c>
      <c r="B20" s="393"/>
      <c r="C20" s="393"/>
      <c r="D20" s="393"/>
      <c r="E20" s="393"/>
      <c r="F20" s="393"/>
      <c r="G20" s="393"/>
      <c r="H20" s="393"/>
      <c r="I20" s="393"/>
      <c r="J20" s="393"/>
      <c r="K20" s="393"/>
    </row>
    <row r="21" spans="1:11" ht="30" customHeight="1">
      <c r="A21" s="375" t="s">
        <v>105</v>
      </c>
      <c r="B21" s="376"/>
      <c r="C21" s="376"/>
      <c r="D21" s="376"/>
      <c r="E21" s="376"/>
      <c r="F21" s="376"/>
      <c r="G21" s="376"/>
      <c r="H21" s="376"/>
      <c r="I21" s="376"/>
      <c r="J21" s="376"/>
      <c r="K21" s="377"/>
    </row>
    <row r="22" spans="1:11" ht="40.5" customHeight="1">
      <c r="A22" s="375" t="s">
        <v>296</v>
      </c>
      <c r="B22" s="376"/>
      <c r="C22" s="376"/>
      <c r="D22" s="376"/>
      <c r="E22" s="376"/>
      <c r="F22" s="376"/>
      <c r="G22" s="376"/>
      <c r="H22" s="376"/>
      <c r="I22" s="376"/>
      <c r="J22" s="376"/>
      <c r="K22" s="377"/>
    </row>
    <row r="23" spans="1:11" ht="35.25" customHeight="1">
      <c r="A23" s="375" t="s">
        <v>142</v>
      </c>
      <c r="B23" s="376"/>
      <c r="C23" s="376"/>
      <c r="D23" s="376"/>
      <c r="E23" s="376"/>
      <c r="F23" s="376"/>
      <c r="G23" s="376"/>
      <c r="H23" s="376"/>
      <c r="I23" s="376"/>
      <c r="J23" s="376"/>
      <c r="K23" s="377"/>
    </row>
    <row r="24" spans="1:11" ht="84.75" customHeight="1">
      <c r="A24" s="379" t="s">
        <v>143</v>
      </c>
      <c r="B24" s="380"/>
      <c r="C24" s="380"/>
      <c r="D24" s="380"/>
      <c r="E24" s="380"/>
      <c r="F24" s="380"/>
      <c r="G24" s="380"/>
      <c r="H24" s="380"/>
      <c r="I24" s="380"/>
      <c r="J24" s="380"/>
      <c r="K24" s="381"/>
    </row>
    <row r="25" spans="1:11" ht="38.25" customHeight="1">
      <c r="A25" s="375" t="s">
        <v>144</v>
      </c>
      <c r="B25" s="376"/>
      <c r="C25" s="376"/>
      <c r="D25" s="376"/>
      <c r="E25" s="376"/>
      <c r="F25" s="376"/>
      <c r="G25" s="376"/>
      <c r="H25" s="376"/>
      <c r="I25" s="376"/>
      <c r="J25" s="376"/>
      <c r="K25" s="377"/>
    </row>
    <row r="26" spans="1:11" ht="46.5" customHeight="1">
      <c r="A26" s="382" t="s">
        <v>145</v>
      </c>
      <c r="B26" s="383"/>
      <c r="C26" s="383"/>
      <c r="D26" s="383"/>
      <c r="E26" s="383"/>
      <c r="F26" s="383"/>
      <c r="G26" s="383"/>
      <c r="H26" s="383"/>
      <c r="I26" s="383"/>
      <c r="J26" s="383"/>
      <c r="K26" s="384"/>
    </row>
    <row r="27" spans="1:11" ht="20.25" customHeight="1">
      <c r="A27" s="385" t="s">
        <v>130</v>
      </c>
      <c r="B27" s="386"/>
      <c r="C27" s="386"/>
      <c r="D27" s="386"/>
      <c r="E27" s="386"/>
      <c r="F27" s="386"/>
      <c r="G27" s="386"/>
      <c r="H27" s="386"/>
      <c r="I27" s="386"/>
      <c r="J27" s="386"/>
      <c r="K27" s="387"/>
    </row>
    <row r="28" spans="1:11" ht="15.75" customHeight="1">
      <c r="A28" s="393" t="s">
        <v>238</v>
      </c>
      <c r="B28" s="393"/>
      <c r="C28" s="393"/>
      <c r="D28" s="393"/>
      <c r="E28" s="393"/>
      <c r="F28" s="393"/>
      <c r="G28" s="393"/>
      <c r="H28" s="393"/>
      <c r="I28" s="393"/>
      <c r="J28" s="393"/>
      <c r="K28" s="393"/>
    </row>
    <row r="29" spans="1:11" ht="51.75" customHeight="1">
      <c r="A29" s="375" t="s">
        <v>297</v>
      </c>
      <c r="B29" s="376"/>
      <c r="C29" s="376"/>
      <c r="D29" s="376"/>
      <c r="E29" s="376"/>
      <c r="F29" s="376"/>
      <c r="G29" s="376"/>
      <c r="H29" s="376"/>
      <c r="I29" s="376"/>
      <c r="J29" s="376"/>
      <c r="K29" s="377"/>
    </row>
    <row r="30" spans="1:11" ht="66" customHeight="1">
      <c r="A30" s="378" t="s">
        <v>294</v>
      </c>
      <c r="B30" s="376"/>
      <c r="C30" s="376"/>
      <c r="D30" s="376"/>
      <c r="E30" s="376"/>
      <c r="F30" s="376"/>
      <c r="G30" s="376"/>
      <c r="H30" s="376"/>
      <c r="I30" s="376"/>
      <c r="J30" s="376"/>
      <c r="K30" s="377"/>
    </row>
    <row r="31" spans="1:11" ht="29.25" customHeight="1">
      <c r="A31" s="375" t="s">
        <v>146</v>
      </c>
      <c r="B31" s="376"/>
      <c r="C31" s="376"/>
      <c r="D31" s="376"/>
      <c r="E31" s="376"/>
      <c r="F31" s="376"/>
      <c r="G31" s="376"/>
      <c r="H31" s="376"/>
      <c r="I31" s="376"/>
      <c r="J31" s="376"/>
      <c r="K31" s="377"/>
    </row>
    <row r="32" spans="1:11" ht="38.25" customHeight="1">
      <c r="A32" s="375" t="s">
        <v>284</v>
      </c>
      <c r="B32" s="376"/>
      <c r="C32" s="376"/>
      <c r="D32" s="376"/>
      <c r="E32" s="376"/>
      <c r="F32" s="376"/>
      <c r="G32" s="376"/>
      <c r="H32" s="376"/>
      <c r="I32" s="376"/>
      <c r="J32" s="376"/>
      <c r="K32" s="377"/>
    </row>
    <row r="33" spans="1:11">
      <c r="A33" s="378" t="s">
        <v>285</v>
      </c>
      <c r="B33" s="376"/>
      <c r="C33" s="376"/>
      <c r="D33" s="376"/>
      <c r="E33" s="376"/>
      <c r="F33" s="376"/>
      <c r="G33" s="376"/>
      <c r="H33" s="376"/>
      <c r="I33" s="376"/>
      <c r="J33" s="376"/>
      <c r="K33" s="377"/>
    </row>
    <row r="34" spans="1:11" ht="87.6" customHeight="1">
      <c r="A34" s="388" t="s">
        <v>300</v>
      </c>
      <c r="B34" s="389"/>
      <c r="C34" s="390"/>
      <c r="D34" s="391" t="s">
        <v>283</v>
      </c>
      <c r="E34" s="391"/>
      <c r="F34" s="391"/>
      <c r="G34" s="391"/>
      <c r="H34" s="391"/>
      <c r="I34" s="391"/>
      <c r="J34" s="391"/>
      <c r="K34" s="392"/>
    </row>
    <row r="35" spans="1:11" ht="54" customHeight="1">
      <c r="A35" s="375" t="s">
        <v>217</v>
      </c>
      <c r="B35" s="376"/>
      <c r="C35" s="376"/>
      <c r="D35" s="376"/>
      <c r="E35" s="376"/>
      <c r="F35" s="376"/>
      <c r="G35" s="376"/>
      <c r="H35" s="376"/>
      <c r="I35" s="376"/>
      <c r="J35" s="376"/>
      <c r="K35" s="377"/>
    </row>
    <row r="36" spans="1:11" ht="46.5" customHeight="1">
      <c r="A36" s="375" t="s">
        <v>301</v>
      </c>
      <c r="B36" s="376"/>
      <c r="C36" s="376"/>
      <c r="D36" s="376"/>
      <c r="E36" s="376"/>
      <c r="F36" s="376"/>
      <c r="G36" s="376"/>
      <c r="H36" s="376"/>
      <c r="I36" s="376"/>
      <c r="J36" s="376"/>
      <c r="K36" s="377"/>
    </row>
    <row r="37" spans="1:11" ht="91.5" customHeight="1">
      <c r="A37" s="375" t="s">
        <v>218</v>
      </c>
      <c r="B37" s="376"/>
      <c r="C37" s="376"/>
      <c r="D37" s="376"/>
      <c r="E37" s="376"/>
      <c r="F37" s="376"/>
      <c r="G37" s="376"/>
      <c r="H37" s="376"/>
      <c r="I37" s="376"/>
      <c r="J37" s="376"/>
      <c r="K37" s="377"/>
    </row>
    <row r="38" spans="1:11" ht="42.75" customHeight="1">
      <c r="A38" s="375" t="s">
        <v>147</v>
      </c>
      <c r="B38" s="376"/>
      <c r="C38" s="376"/>
      <c r="D38" s="376"/>
      <c r="E38" s="376"/>
      <c r="F38" s="376"/>
      <c r="G38" s="376"/>
      <c r="H38" s="376"/>
      <c r="I38" s="376"/>
      <c r="J38" s="376"/>
      <c r="K38" s="377"/>
    </row>
    <row r="39" spans="1:11" ht="30.75" customHeight="1">
      <c r="A39" s="375" t="s">
        <v>148</v>
      </c>
      <c r="B39" s="376"/>
      <c r="C39" s="376"/>
      <c r="D39" s="376"/>
      <c r="E39" s="376"/>
      <c r="F39" s="376"/>
      <c r="G39" s="376"/>
      <c r="H39" s="376"/>
      <c r="I39" s="376"/>
      <c r="J39" s="376"/>
      <c r="K39" s="377"/>
    </row>
    <row r="40" spans="1:11" ht="39.75" customHeight="1">
      <c r="A40" s="375" t="s">
        <v>149</v>
      </c>
      <c r="B40" s="376"/>
      <c r="C40" s="376"/>
      <c r="D40" s="376"/>
      <c r="E40" s="376"/>
      <c r="F40" s="376"/>
      <c r="G40" s="376"/>
      <c r="H40" s="376"/>
      <c r="I40" s="376"/>
      <c r="J40" s="376"/>
      <c r="K40" s="377"/>
    </row>
    <row r="41" spans="1:11" s="198" customFormat="1" ht="37.5" customHeight="1">
      <c r="A41" s="375" t="s">
        <v>150</v>
      </c>
      <c r="B41" s="376"/>
      <c r="C41" s="376"/>
      <c r="D41" s="376"/>
      <c r="E41" s="376"/>
      <c r="F41" s="376"/>
      <c r="G41" s="376"/>
      <c r="H41" s="376"/>
      <c r="I41" s="376"/>
      <c r="J41" s="376"/>
      <c r="K41" s="377"/>
    </row>
    <row r="42" spans="1:11" s="198" customFormat="1" ht="33.75" customHeight="1">
      <c r="A42" s="375" t="s">
        <v>151</v>
      </c>
      <c r="B42" s="376"/>
      <c r="C42" s="376"/>
      <c r="D42" s="376"/>
      <c r="E42" s="376"/>
      <c r="F42" s="376"/>
      <c r="G42" s="376"/>
      <c r="H42" s="376"/>
      <c r="I42" s="376"/>
      <c r="J42" s="376"/>
      <c r="K42" s="377"/>
    </row>
    <row r="43" spans="1:11" s="198" customFormat="1" ht="122.25" customHeight="1">
      <c r="A43" s="375" t="s">
        <v>302</v>
      </c>
      <c r="B43" s="376"/>
      <c r="C43" s="376"/>
      <c r="D43" s="376"/>
      <c r="E43" s="376"/>
      <c r="F43" s="376"/>
      <c r="G43" s="376"/>
      <c r="H43" s="376"/>
      <c r="I43" s="376"/>
      <c r="J43" s="376"/>
      <c r="K43" s="377"/>
    </row>
    <row r="44" spans="1:11" s="198" customFormat="1" ht="36.75" customHeight="1">
      <c r="A44" s="375" t="s">
        <v>152</v>
      </c>
      <c r="B44" s="376"/>
      <c r="C44" s="376"/>
      <c r="D44" s="376"/>
      <c r="E44" s="376"/>
      <c r="F44" s="376"/>
      <c r="G44" s="376"/>
      <c r="H44" s="376"/>
      <c r="I44" s="376"/>
      <c r="J44" s="376"/>
      <c r="K44" s="377"/>
    </row>
    <row r="45" spans="1:11" s="198" customFormat="1" ht="16.5" customHeight="1">
      <c r="A45" s="375" t="s">
        <v>153</v>
      </c>
      <c r="B45" s="376"/>
      <c r="C45" s="376"/>
      <c r="D45" s="376"/>
      <c r="E45" s="376"/>
      <c r="F45" s="376"/>
      <c r="G45" s="376"/>
      <c r="H45" s="376"/>
      <c r="I45" s="376"/>
      <c r="J45" s="376"/>
      <c r="K45" s="377"/>
    </row>
    <row r="46" spans="1:11" s="198" customFormat="1">
      <c r="A46" s="375" t="s">
        <v>154</v>
      </c>
      <c r="B46" s="376"/>
      <c r="C46" s="376"/>
      <c r="D46" s="376"/>
      <c r="E46" s="376"/>
      <c r="F46" s="376"/>
      <c r="G46" s="376"/>
      <c r="H46" s="376"/>
      <c r="I46" s="376"/>
      <c r="J46" s="376"/>
      <c r="K46" s="377"/>
    </row>
    <row r="47" spans="1:11" s="198" customFormat="1" ht="39" customHeight="1">
      <c r="A47" s="375" t="s">
        <v>298</v>
      </c>
      <c r="B47" s="376"/>
      <c r="C47" s="376"/>
      <c r="D47" s="376"/>
      <c r="E47" s="376"/>
      <c r="F47" s="376"/>
      <c r="G47" s="376"/>
      <c r="H47" s="376"/>
      <c r="I47" s="376"/>
      <c r="J47" s="376"/>
      <c r="K47" s="377"/>
    </row>
    <row r="48" spans="1:11" s="198" customFormat="1">
      <c r="A48" s="375" t="s">
        <v>156</v>
      </c>
      <c r="B48" s="376"/>
      <c r="C48" s="376"/>
      <c r="D48" s="376"/>
      <c r="E48" s="376"/>
      <c r="F48" s="376"/>
      <c r="G48" s="376"/>
      <c r="H48" s="376"/>
      <c r="I48" s="376"/>
      <c r="J48" s="376"/>
      <c r="K48" s="377"/>
    </row>
    <row r="49" spans="1:28" s="198" customFormat="1" ht="39.75" customHeight="1">
      <c r="A49" s="375" t="s">
        <v>157</v>
      </c>
      <c r="B49" s="376"/>
      <c r="C49" s="376"/>
      <c r="D49" s="376"/>
      <c r="E49" s="376"/>
      <c r="F49" s="376"/>
      <c r="G49" s="376"/>
      <c r="H49" s="376"/>
      <c r="I49" s="376"/>
      <c r="J49" s="376"/>
      <c r="K49" s="377"/>
    </row>
    <row r="50" spans="1:28" s="198" customFormat="1" ht="46.5" customHeight="1">
      <c r="A50" s="378" t="s">
        <v>215</v>
      </c>
      <c r="B50" s="376"/>
      <c r="C50" s="376"/>
      <c r="D50" s="376"/>
      <c r="E50" s="376"/>
      <c r="F50" s="376"/>
      <c r="G50" s="376"/>
      <c r="H50" s="376"/>
      <c r="I50" s="376"/>
      <c r="J50" s="376"/>
      <c r="K50" s="377"/>
    </row>
    <row r="51" spans="1:28" s="198" customFormat="1" ht="46.5" customHeight="1">
      <c r="A51" s="375" t="s">
        <v>320</v>
      </c>
      <c r="B51" s="376"/>
      <c r="C51" s="376"/>
      <c r="D51" s="376"/>
      <c r="E51" s="376"/>
      <c r="F51" s="376"/>
      <c r="G51" s="376"/>
      <c r="H51" s="376"/>
      <c r="I51" s="376"/>
      <c r="J51" s="376"/>
      <c r="K51" s="377"/>
    </row>
    <row r="52" spans="1:28" s="198" customFormat="1" ht="30" customHeight="1">
      <c r="A52" s="375" t="s">
        <v>155</v>
      </c>
      <c r="B52" s="376"/>
      <c r="C52" s="376"/>
      <c r="D52" s="376"/>
      <c r="E52" s="376"/>
      <c r="F52" s="376"/>
      <c r="G52" s="376"/>
      <c r="H52" s="376"/>
      <c r="I52" s="376"/>
      <c r="J52" s="376"/>
      <c r="K52" s="377"/>
    </row>
    <row r="53" spans="1:28" s="198" customFormat="1" ht="38.25" customHeight="1">
      <c r="A53" s="379" t="s">
        <v>321</v>
      </c>
      <c r="B53" s="380"/>
      <c r="C53" s="380"/>
      <c r="D53" s="380"/>
      <c r="E53" s="380"/>
      <c r="F53" s="380"/>
      <c r="G53" s="380"/>
      <c r="H53" s="380"/>
      <c r="I53" s="380"/>
      <c r="J53" s="380"/>
      <c r="K53" s="381"/>
    </row>
    <row r="54" spans="1:28">
      <c r="A54" s="378" t="s">
        <v>158</v>
      </c>
      <c r="B54" s="376"/>
      <c r="C54" s="376"/>
      <c r="D54" s="376"/>
      <c r="E54" s="376"/>
      <c r="F54" s="376"/>
      <c r="G54" s="376"/>
      <c r="H54" s="376"/>
      <c r="I54" s="376"/>
      <c r="J54" s="376"/>
      <c r="K54" s="377"/>
    </row>
    <row r="55" spans="1:28" ht="45" customHeight="1">
      <c r="A55" s="379" t="s">
        <v>303</v>
      </c>
      <c r="B55" s="380"/>
      <c r="C55" s="380"/>
      <c r="D55" s="380"/>
      <c r="E55" s="380"/>
      <c r="F55" s="380"/>
      <c r="G55" s="380"/>
      <c r="H55" s="380"/>
      <c r="I55" s="380"/>
      <c r="J55" s="380"/>
      <c r="K55" s="381"/>
    </row>
    <row r="56" spans="1:28" s="194" customFormat="1" ht="18" customHeight="1">
      <c r="A56" s="190"/>
      <c r="B56" s="299" t="s">
        <v>236</v>
      </c>
      <c r="C56" s="299"/>
      <c r="D56" s="299"/>
      <c r="E56" s="299"/>
      <c r="F56" s="299"/>
      <c r="G56" s="299"/>
      <c r="H56" s="299"/>
      <c r="I56" s="299"/>
      <c r="J56" s="191"/>
      <c r="K56" s="192"/>
      <c r="L56" s="193"/>
      <c r="M56" s="193"/>
      <c r="N56" s="193"/>
      <c r="O56" s="193"/>
      <c r="P56" s="193"/>
      <c r="Q56" s="193"/>
      <c r="R56" s="193"/>
      <c r="S56" s="193"/>
      <c r="T56" s="193"/>
      <c r="U56" s="193"/>
      <c r="V56" s="193"/>
      <c r="W56" s="193"/>
      <c r="X56" s="193"/>
      <c r="Y56" s="193"/>
      <c r="Z56" s="193"/>
      <c r="AA56" s="193"/>
      <c r="AB56" s="193"/>
    </row>
    <row r="57" spans="1:28" s="194" customFormat="1" ht="18" customHeight="1">
      <c r="A57" s="195"/>
      <c r="B57" s="302"/>
      <c r="C57" s="302"/>
      <c r="D57" s="302"/>
      <c r="E57" s="302"/>
      <c r="F57" s="302"/>
      <c r="G57" s="302"/>
      <c r="H57" s="302"/>
      <c r="I57" s="302"/>
      <c r="J57" s="196"/>
      <c r="K57" s="197"/>
      <c r="L57" s="193"/>
      <c r="M57" s="193"/>
      <c r="N57" s="193"/>
      <c r="O57" s="193"/>
      <c r="P57" s="193"/>
      <c r="Q57" s="193"/>
      <c r="R57" s="193"/>
      <c r="S57" s="193"/>
      <c r="T57" s="193"/>
      <c r="U57" s="193"/>
      <c r="V57" s="193"/>
      <c r="W57" s="193"/>
      <c r="X57" s="193"/>
      <c r="Y57" s="193"/>
      <c r="Z57" s="193"/>
      <c r="AA57" s="193"/>
      <c r="AB57" s="193"/>
    </row>
    <row r="58" spans="1:28" s="194" customFormat="1" ht="15" customHeight="1">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row>
  </sheetData>
  <sheetProtection formatCells="0" formatColumns="0" formatRows="0"/>
  <mergeCells count="57">
    <mergeCell ref="A1:A3"/>
    <mergeCell ref="B1:I3"/>
    <mergeCell ref="J3:K3"/>
    <mergeCell ref="A6:K6"/>
    <mergeCell ref="A7:K7"/>
    <mergeCell ref="A34:C34"/>
    <mergeCell ref="D34:K34"/>
    <mergeCell ref="A20:K20"/>
    <mergeCell ref="A8:K8"/>
    <mergeCell ref="A9:K9"/>
    <mergeCell ref="A10:K10"/>
    <mergeCell ref="A11:K11"/>
    <mergeCell ref="A12:K12"/>
    <mergeCell ref="A13:K13"/>
    <mergeCell ref="A14:K14"/>
    <mergeCell ref="A15:K15"/>
    <mergeCell ref="A19:K19"/>
    <mergeCell ref="A16:K16"/>
    <mergeCell ref="A17:K17"/>
    <mergeCell ref="A18:K18"/>
    <mergeCell ref="A28:K28"/>
    <mergeCell ref="A29:K29"/>
    <mergeCell ref="A30:K30"/>
    <mergeCell ref="A31:K31"/>
    <mergeCell ref="A33:K33"/>
    <mergeCell ref="A23:K23"/>
    <mergeCell ref="A25:K25"/>
    <mergeCell ref="A26:K26"/>
    <mergeCell ref="A27:K27"/>
    <mergeCell ref="A24:K24"/>
    <mergeCell ref="A41:K41"/>
    <mergeCell ref="A42:K42"/>
    <mergeCell ref="A43:K43"/>
    <mergeCell ref="A51:K51"/>
    <mergeCell ref="A44:K44"/>
    <mergeCell ref="A35:K35"/>
    <mergeCell ref="A36:K36"/>
    <mergeCell ref="A37:K37"/>
    <mergeCell ref="A38:K38"/>
    <mergeCell ref="A40:K40"/>
    <mergeCell ref="A39:K39"/>
    <mergeCell ref="B56:I57"/>
    <mergeCell ref="A4:K4"/>
    <mergeCell ref="A5:K5"/>
    <mergeCell ref="A21:K21"/>
    <mergeCell ref="A22:K22"/>
    <mergeCell ref="A32:K32"/>
    <mergeCell ref="A50:K50"/>
    <mergeCell ref="A53:K53"/>
    <mergeCell ref="A54:K54"/>
    <mergeCell ref="A55:K55"/>
    <mergeCell ref="A46:K46"/>
    <mergeCell ref="A47:K47"/>
    <mergeCell ref="A52:K52"/>
    <mergeCell ref="A48:K48"/>
    <mergeCell ref="A49:K49"/>
    <mergeCell ref="A45:K45"/>
  </mergeCells>
  <pageMargins left="0.7" right="0.7" top="0.75" bottom="0.75" header="0.3" footer="0.3"/>
  <pageSetup scale="56" fitToHeight="0" orientation="portrait" horizontalDpi="4294967295" verticalDpi="4294967295" r:id="rId1"/>
  <rowBreaks count="1" manualBreakCount="1">
    <brk id="35" max="1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1D6F9-D0B3-4F5B-9978-E29F19F520C7}">
  <sheetPr codeName="Hoja6">
    <tabColor rgb="FF92D050"/>
  </sheetPr>
  <dimension ref="A2:AC72"/>
  <sheetViews>
    <sheetView showGridLines="0" topLeftCell="I1" zoomScale="60" zoomScaleNormal="60" zoomScaleSheetLayoutView="53" zoomScalePageLayoutView="50" workbookViewId="0">
      <selection activeCell="AA3" sqref="AA3:AC3"/>
    </sheetView>
  </sheetViews>
  <sheetFormatPr baseColWidth="10" defaultColWidth="11.42578125" defaultRowHeight="15"/>
  <cols>
    <col min="1" max="1" width="4" style="38" customWidth="1"/>
    <col min="2" max="2" width="31.28515625" style="38" customWidth="1"/>
    <col min="3" max="3" width="27.28515625" style="38" customWidth="1"/>
    <col min="4" max="4" width="23.42578125" style="38" customWidth="1"/>
    <col min="5" max="5" width="24.28515625" style="38" customWidth="1"/>
    <col min="6" max="6" width="24.85546875" style="38" customWidth="1"/>
    <col min="7" max="7" width="21.140625" style="38" customWidth="1"/>
    <col min="8" max="8" width="23.28515625" style="38" customWidth="1"/>
    <col min="9" max="9" width="21.140625" style="38" customWidth="1"/>
    <col min="10" max="10" width="21.7109375" style="38" customWidth="1"/>
    <col min="11" max="11" width="20" style="38" customWidth="1"/>
    <col min="12" max="12" width="22.5703125" style="38" customWidth="1"/>
    <col min="13" max="13" width="20.7109375" style="38" customWidth="1"/>
    <col min="14" max="14" width="23" style="38" customWidth="1"/>
    <col min="15" max="15" width="18.140625" style="38" customWidth="1"/>
    <col min="16" max="16" width="23.28515625" style="38" customWidth="1"/>
    <col min="17" max="17" width="19.85546875" style="38" customWidth="1"/>
    <col min="18" max="18" width="21.5703125" style="38" customWidth="1"/>
    <col min="19" max="19" width="23.28515625" style="38" customWidth="1"/>
    <col min="20" max="20" width="21.7109375" style="38" customWidth="1"/>
    <col min="21" max="21" width="19.85546875" style="38" customWidth="1"/>
    <col min="22" max="22" width="22" style="38" customWidth="1"/>
    <col min="23" max="23" width="19.140625" style="38" customWidth="1"/>
    <col min="24" max="24" width="23" style="38" customWidth="1"/>
    <col min="25" max="25" width="20.28515625" style="38" customWidth="1"/>
    <col min="26" max="26" width="22.7109375" style="38" customWidth="1"/>
    <col min="27" max="27" width="19.5703125" style="38" customWidth="1"/>
    <col min="28" max="28" width="22.42578125" style="38" customWidth="1"/>
    <col min="29" max="29" width="21" style="38" customWidth="1"/>
    <col min="30" max="16384" width="11.42578125" style="38"/>
  </cols>
  <sheetData>
    <row r="2" spans="1:29" ht="27" customHeight="1">
      <c r="A2" s="144"/>
      <c r="B2" s="494"/>
      <c r="C2" s="495"/>
      <c r="D2" s="464" t="s">
        <v>212</v>
      </c>
      <c r="E2" s="464"/>
      <c r="F2" s="464"/>
      <c r="G2" s="464"/>
      <c r="H2" s="464"/>
      <c r="I2" s="464"/>
      <c r="J2" s="464"/>
      <c r="K2" s="464"/>
      <c r="L2" s="464"/>
      <c r="M2" s="464"/>
      <c r="N2" s="464"/>
      <c r="O2" s="464"/>
      <c r="P2" s="464"/>
      <c r="Q2" s="464"/>
      <c r="R2" s="464"/>
      <c r="S2" s="464"/>
      <c r="T2" s="464"/>
      <c r="U2" s="464"/>
      <c r="V2" s="464"/>
      <c r="W2" s="464"/>
      <c r="X2" s="464" t="s">
        <v>131</v>
      </c>
      <c r="Y2" s="464"/>
      <c r="Z2" s="464"/>
      <c r="AA2" s="463">
        <v>45338</v>
      </c>
      <c r="AB2" s="464"/>
      <c r="AC2" s="464"/>
    </row>
    <row r="3" spans="1:29" ht="30.75" customHeight="1">
      <c r="A3" s="144"/>
      <c r="B3" s="496"/>
      <c r="C3" s="497"/>
      <c r="D3" s="464"/>
      <c r="E3" s="464"/>
      <c r="F3" s="464"/>
      <c r="G3" s="464"/>
      <c r="H3" s="464"/>
      <c r="I3" s="464"/>
      <c r="J3" s="464"/>
      <c r="K3" s="464"/>
      <c r="L3" s="464"/>
      <c r="M3" s="464"/>
      <c r="N3" s="464"/>
      <c r="O3" s="464"/>
      <c r="P3" s="464"/>
      <c r="Q3" s="464"/>
      <c r="R3" s="464"/>
      <c r="S3" s="464"/>
      <c r="T3" s="464"/>
      <c r="U3" s="464"/>
      <c r="V3" s="464"/>
      <c r="W3" s="464"/>
      <c r="X3" s="466" t="s">
        <v>315</v>
      </c>
      <c r="Y3" s="466"/>
      <c r="Z3" s="466"/>
      <c r="AA3" s="465" t="s">
        <v>309</v>
      </c>
      <c r="AB3" s="465"/>
      <c r="AC3" s="465"/>
    </row>
    <row r="4" spans="1:29" ht="45" customHeight="1">
      <c r="A4" s="144"/>
      <c r="B4" s="498"/>
      <c r="C4" s="499"/>
      <c r="D4" s="464"/>
      <c r="E4" s="464"/>
      <c r="F4" s="464"/>
      <c r="G4" s="464"/>
      <c r="H4" s="464"/>
      <c r="I4" s="464"/>
      <c r="J4" s="464"/>
      <c r="K4" s="464"/>
      <c r="L4" s="464"/>
      <c r="M4" s="464"/>
      <c r="N4" s="464"/>
      <c r="O4" s="464"/>
      <c r="P4" s="464"/>
      <c r="Q4" s="464"/>
      <c r="R4" s="464"/>
      <c r="S4" s="464"/>
      <c r="T4" s="464"/>
      <c r="U4" s="464"/>
      <c r="V4" s="464"/>
      <c r="W4" s="464"/>
      <c r="X4" s="350" t="s">
        <v>36</v>
      </c>
      <c r="Y4" s="469"/>
      <c r="Z4" s="469"/>
      <c r="AA4" s="469"/>
      <c r="AB4" s="469"/>
      <c r="AC4" s="351"/>
    </row>
    <row r="5" spans="1:29" ht="15" customHeight="1">
      <c r="A5" s="144"/>
      <c r="B5" s="467" t="s">
        <v>78</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row>
    <row r="6" spans="1:29" ht="39.75" customHeight="1">
      <c r="A6" s="144"/>
      <c r="B6" s="417" t="s">
        <v>77</v>
      </c>
      <c r="C6" s="419"/>
      <c r="D6" s="430">
        <f>+'1. PRESUPUESTO'!B6</f>
        <v>0</v>
      </c>
      <c r="E6" s="431"/>
      <c r="F6" s="431"/>
      <c r="G6" s="432"/>
      <c r="H6" s="152" t="s">
        <v>30</v>
      </c>
      <c r="I6" s="430">
        <f>+'1. PRESUPUESTO'!D6</f>
        <v>0</v>
      </c>
      <c r="J6" s="431"/>
      <c r="K6" s="432"/>
      <c r="L6" s="73" t="s">
        <v>76</v>
      </c>
      <c r="M6" s="153">
        <f>+'1. PRESUPUESTO'!F6</f>
        <v>0</v>
      </c>
      <c r="N6" s="152" t="s">
        <v>75</v>
      </c>
      <c r="O6" s="293" t="s">
        <v>74</v>
      </c>
      <c r="P6" s="433" t="s">
        <v>73</v>
      </c>
      <c r="Q6" s="433"/>
      <c r="R6" s="420" t="s">
        <v>69</v>
      </c>
      <c r="S6" s="421"/>
      <c r="T6" s="145" t="s">
        <v>72</v>
      </c>
      <c r="U6" s="420" t="s">
        <v>69</v>
      </c>
      <c r="V6" s="421"/>
      <c r="W6" s="145" t="s">
        <v>71</v>
      </c>
      <c r="X6" s="420" t="s">
        <v>69</v>
      </c>
      <c r="Y6" s="421"/>
      <c r="Z6" s="409" t="s">
        <v>316</v>
      </c>
      <c r="AA6" s="410"/>
      <c r="AB6" s="411">
        <f>+'1. PRESUPUESTO'!F10</f>
        <v>0</v>
      </c>
      <c r="AC6" s="411"/>
    </row>
    <row r="7" spans="1:29" ht="63.75" customHeight="1">
      <c r="A7" s="144"/>
      <c r="B7" s="424" t="s">
        <v>31</v>
      </c>
      <c r="C7" s="425"/>
      <c r="D7" s="417">
        <f>+'1. PRESUPUESTO'!B9</f>
        <v>0</v>
      </c>
      <c r="E7" s="418"/>
      <c r="F7" s="154" t="s">
        <v>32</v>
      </c>
      <c r="G7" s="470">
        <f>+'1. PRESUPUESTO'!D9</f>
        <v>0</v>
      </c>
      <c r="H7" s="470"/>
      <c r="I7" s="155" t="s">
        <v>70</v>
      </c>
      <c r="J7" s="417">
        <f>+'1. PRESUPUESTO'!B10</f>
        <v>0</v>
      </c>
      <c r="K7" s="418"/>
      <c r="L7" s="418"/>
      <c r="M7" s="418"/>
      <c r="N7" s="418"/>
      <c r="O7" s="419"/>
      <c r="P7" s="416" t="s">
        <v>33</v>
      </c>
      <c r="Q7" s="416"/>
      <c r="R7" s="422" t="s">
        <v>34</v>
      </c>
      <c r="S7" s="423"/>
      <c r="T7" s="422" t="s">
        <v>35</v>
      </c>
      <c r="U7" s="423"/>
      <c r="V7" s="424" t="s">
        <v>318</v>
      </c>
      <c r="W7" s="425"/>
      <c r="X7" s="420" t="s">
        <v>69</v>
      </c>
      <c r="Y7" s="421"/>
      <c r="Z7" s="435" t="s">
        <v>68</v>
      </c>
      <c r="AA7" s="436"/>
      <c r="AB7" s="422"/>
      <c r="AC7" s="423"/>
    </row>
    <row r="8" spans="1:29" ht="13.5" customHeight="1">
      <c r="A8" s="144"/>
      <c r="B8" s="434" t="s">
        <v>67</v>
      </c>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row>
    <row r="9" spans="1:29" ht="30" customHeight="1">
      <c r="A9" s="144"/>
      <c r="B9" s="417" t="s">
        <v>86</v>
      </c>
      <c r="C9" s="419"/>
      <c r="D9" s="500">
        <f>+'1. PRESUPUESTO'!F9</f>
        <v>0</v>
      </c>
      <c r="E9" s="501"/>
      <c r="F9" s="427" t="s">
        <v>66</v>
      </c>
      <c r="G9" s="428"/>
      <c r="H9" s="428"/>
      <c r="I9" s="428"/>
      <c r="J9" s="428"/>
      <c r="K9" s="429"/>
      <c r="L9" s="427" t="s">
        <v>65</v>
      </c>
      <c r="M9" s="428"/>
      <c r="N9" s="428"/>
      <c r="O9" s="428"/>
      <c r="P9" s="428"/>
      <c r="Q9" s="429"/>
      <c r="R9" s="427" t="s">
        <v>87</v>
      </c>
      <c r="S9" s="428"/>
      <c r="T9" s="428"/>
      <c r="U9" s="428"/>
      <c r="V9" s="428"/>
      <c r="W9" s="429"/>
      <c r="X9" s="427" t="s">
        <v>112</v>
      </c>
      <c r="Y9" s="428"/>
      <c r="Z9" s="428"/>
      <c r="AA9" s="428"/>
      <c r="AB9" s="428"/>
      <c r="AC9" s="429"/>
    </row>
    <row r="10" spans="1:29" ht="35.25" customHeight="1">
      <c r="A10" s="144"/>
      <c r="B10" s="417" t="s">
        <v>317</v>
      </c>
      <c r="C10" s="419"/>
      <c r="D10" s="412">
        <f>+'1. PRESUPUESTO'!F11</f>
        <v>1058699</v>
      </c>
      <c r="E10" s="412"/>
      <c r="F10" s="426" t="s">
        <v>63</v>
      </c>
      <c r="G10" s="426"/>
      <c r="H10" s="426"/>
      <c r="I10" s="426" t="s">
        <v>80</v>
      </c>
      <c r="J10" s="426"/>
      <c r="K10" s="426"/>
      <c r="L10" s="426" t="s">
        <v>63</v>
      </c>
      <c r="M10" s="426"/>
      <c r="N10" s="426"/>
      <c r="O10" s="426" t="s">
        <v>81</v>
      </c>
      <c r="P10" s="426"/>
      <c r="Q10" s="426"/>
      <c r="R10" s="426" t="s">
        <v>63</v>
      </c>
      <c r="S10" s="426"/>
      <c r="T10" s="426"/>
      <c r="U10" s="426" t="s">
        <v>80</v>
      </c>
      <c r="V10" s="426"/>
      <c r="W10" s="426"/>
      <c r="X10" s="426" t="s">
        <v>63</v>
      </c>
      <c r="Y10" s="426"/>
      <c r="Z10" s="426"/>
      <c r="AA10" s="426" t="s">
        <v>80</v>
      </c>
      <c r="AB10" s="426"/>
      <c r="AC10" s="426"/>
    </row>
    <row r="11" spans="1:29" ht="56.25" customHeight="1">
      <c r="A11" s="144"/>
      <c r="B11" s="417" t="s">
        <v>90</v>
      </c>
      <c r="C11" s="419"/>
      <c r="D11" s="413">
        <f>+'1. PRESUPUESTO'!F12</f>
        <v>0</v>
      </c>
      <c r="E11" s="413"/>
      <c r="F11" s="442">
        <f>D12</f>
        <v>0</v>
      </c>
      <c r="G11" s="443"/>
      <c r="H11" s="444"/>
      <c r="I11" s="442">
        <f>+'1. PRESUPUESTO'!E19</f>
        <v>0</v>
      </c>
      <c r="J11" s="443"/>
      <c r="K11" s="444"/>
      <c r="L11" s="449">
        <v>0</v>
      </c>
      <c r="M11" s="450"/>
      <c r="N11" s="451"/>
      <c r="O11" s="449">
        <v>0</v>
      </c>
      <c r="P11" s="450"/>
      <c r="Q11" s="451"/>
      <c r="R11" s="449">
        <v>0</v>
      </c>
      <c r="S11" s="450"/>
      <c r="T11" s="451"/>
      <c r="U11" s="449">
        <v>0</v>
      </c>
      <c r="V11" s="450"/>
      <c r="W11" s="451"/>
      <c r="X11" s="442">
        <f>+F11+L11+R11</f>
        <v>0</v>
      </c>
      <c r="Y11" s="443"/>
      <c r="Z11" s="444"/>
      <c r="AA11" s="442">
        <f>+I11+O11-U11</f>
        <v>0</v>
      </c>
      <c r="AB11" s="443"/>
      <c r="AC11" s="444"/>
    </row>
    <row r="12" spans="1:29" ht="41.25" customHeight="1">
      <c r="A12" s="144"/>
      <c r="B12" s="417" t="s">
        <v>79</v>
      </c>
      <c r="C12" s="419"/>
      <c r="D12" s="414">
        <f>+D11*AB6</f>
        <v>0</v>
      </c>
      <c r="E12" s="414"/>
      <c r="F12" s="445"/>
      <c r="G12" s="446"/>
      <c r="H12" s="447"/>
      <c r="I12" s="445"/>
      <c r="J12" s="446"/>
      <c r="K12" s="447"/>
      <c r="L12" s="452"/>
      <c r="M12" s="453"/>
      <c r="N12" s="454"/>
      <c r="O12" s="452"/>
      <c r="P12" s="453"/>
      <c r="Q12" s="454"/>
      <c r="R12" s="452"/>
      <c r="S12" s="453"/>
      <c r="T12" s="454"/>
      <c r="U12" s="452"/>
      <c r="V12" s="453"/>
      <c r="W12" s="454"/>
      <c r="X12" s="445"/>
      <c r="Y12" s="446"/>
      <c r="Z12" s="447"/>
      <c r="AA12" s="445"/>
      <c r="AB12" s="446"/>
      <c r="AC12" s="447"/>
    </row>
    <row r="13" spans="1:29" ht="41.25" customHeight="1">
      <c r="A13" s="144"/>
      <c r="B13" s="417" t="s">
        <v>64</v>
      </c>
      <c r="C13" s="419"/>
      <c r="D13" s="502">
        <f>+X13+AA13</f>
        <v>0</v>
      </c>
      <c r="E13" s="503"/>
      <c r="F13" s="456"/>
      <c r="G13" s="457"/>
      <c r="H13" s="457"/>
      <c r="I13" s="457"/>
      <c r="J13" s="457"/>
      <c r="K13" s="457"/>
      <c r="L13" s="457"/>
      <c r="M13" s="457"/>
      <c r="N13" s="457"/>
      <c r="O13" s="457"/>
      <c r="P13" s="457"/>
      <c r="Q13" s="457"/>
      <c r="R13" s="457"/>
      <c r="S13" s="457"/>
      <c r="T13" s="457"/>
      <c r="U13" s="457"/>
      <c r="V13" s="457"/>
      <c r="W13" s="458"/>
      <c r="X13" s="437">
        <f>+X11</f>
        <v>0</v>
      </c>
      <c r="Y13" s="437"/>
      <c r="Z13" s="437"/>
      <c r="AA13" s="437">
        <f>+AA11</f>
        <v>0</v>
      </c>
      <c r="AB13" s="437"/>
      <c r="AC13" s="437"/>
    </row>
    <row r="14" spans="1:29" ht="27.75" customHeight="1">
      <c r="A14" s="144"/>
      <c r="B14" s="434" t="s">
        <v>62</v>
      </c>
      <c r="C14" s="434"/>
      <c r="D14" s="434"/>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row>
    <row r="15" spans="1:29" s="74" customFormat="1" ht="24" customHeight="1">
      <c r="A15" s="146"/>
      <c r="B15" s="417" t="s">
        <v>4</v>
      </c>
      <c r="C15" s="419"/>
      <c r="D15" s="455" t="s">
        <v>221</v>
      </c>
      <c r="E15" s="455"/>
      <c r="F15" s="455" t="s">
        <v>222</v>
      </c>
      <c r="G15" s="455"/>
      <c r="H15" s="455" t="s">
        <v>223</v>
      </c>
      <c r="I15" s="455"/>
      <c r="J15" s="455" t="s">
        <v>224</v>
      </c>
      <c r="K15" s="455"/>
      <c r="L15" s="455" t="s">
        <v>225</v>
      </c>
      <c r="M15" s="455"/>
      <c r="N15" s="455" t="s">
        <v>226</v>
      </c>
      <c r="O15" s="455"/>
      <c r="P15" s="455" t="s">
        <v>227</v>
      </c>
      <c r="Q15" s="455"/>
      <c r="R15" s="455" t="s">
        <v>228</v>
      </c>
      <c r="S15" s="455"/>
      <c r="T15" s="455" t="s">
        <v>229</v>
      </c>
      <c r="U15" s="455"/>
      <c r="V15" s="455" t="s">
        <v>230</v>
      </c>
      <c r="W15" s="455"/>
      <c r="X15" s="455" t="s">
        <v>231</v>
      </c>
      <c r="Y15" s="455"/>
      <c r="Z15" s="455" t="s">
        <v>232</v>
      </c>
      <c r="AA15" s="455"/>
      <c r="AB15" s="480" t="s">
        <v>280</v>
      </c>
      <c r="AC15" s="481"/>
    </row>
    <row r="16" spans="1:29" s="74" customFormat="1" ht="46.5" customHeight="1">
      <c r="A16" s="146"/>
      <c r="B16" s="417" t="s">
        <v>61</v>
      </c>
      <c r="C16" s="419"/>
      <c r="D16" s="441">
        <f>+D9</f>
        <v>0</v>
      </c>
      <c r="E16" s="441"/>
      <c r="F16" s="441">
        <f>+D16</f>
        <v>0</v>
      </c>
      <c r="G16" s="441"/>
      <c r="H16" s="441">
        <f t="shared" ref="H16" si="0">+F16</f>
        <v>0</v>
      </c>
      <c r="I16" s="441"/>
      <c r="J16" s="441">
        <f t="shared" ref="J16" si="1">+H16</f>
        <v>0</v>
      </c>
      <c r="K16" s="441"/>
      <c r="L16" s="441">
        <f t="shared" ref="L16" si="2">+J16</f>
        <v>0</v>
      </c>
      <c r="M16" s="441"/>
      <c r="N16" s="441">
        <f t="shared" ref="N16" si="3">+L16</f>
        <v>0</v>
      </c>
      <c r="O16" s="441"/>
      <c r="P16" s="441">
        <f t="shared" ref="P16" si="4">+N16</f>
        <v>0</v>
      </c>
      <c r="Q16" s="441"/>
      <c r="R16" s="441">
        <f t="shared" ref="R16" si="5">+P16</f>
        <v>0</v>
      </c>
      <c r="S16" s="441"/>
      <c r="T16" s="441">
        <f t="shared" ref="T16" si="6">+R16</f>
        <v>0</v>
      </c>
      <c r="U16" s="441"/>
      <c r="V16" s="441">
        <f t="shared" ref="V16" si="7">+T16</f>
        <v>0</v>
      </c>
      <c r="W16" s="441"/>
      <c r="X16" s="441">
        <f t="shared" ref="X16" si="8">+V16</f>
        <v>0</v>
      </c>
      <c r="Y16" s="441"/>
      <c r="Z16" s="441">
        <f t="shared" ref="Z16" si="9">+X16</f>
        <v>0</v>
      </c>
      <c r="AA16" s="441"/>
      <c r="AB16" s="482"/>
      <c r="AC16" s="483"/>
    </row>
    <row r="17" spans="1:29" s="74" customFormat="1" ht="36" customHeight="1">
      <c r="A17" s="146"/>
      <c r="B17" s="417" t="s">
        <v>88</v>
      </c>
      <c r="C17" s="419"/>
      <c r="D17" s="440"/>
      <c r="E17" s="440"/>
      <c r="F17" s="440"/>
      <c r="G17" s="440"/>
      <c r="H17" s="440"/>
      <c r="I17" s="440"/>
      <c r="J17" s="440"/>
      <c r="K17" s="440"/>
      <c r="L17" s="440"/>
      <c r="M17" s="440"/>
      <c r="N17" s="440"/>
      <c r="O17" s="440"/>
      <c r="P17" s="440"/>
      <c r="Q17" s="440"/>
      <c r="R17" s="440"/>
      <c r="S17" s="440"/>
      <c r="T17" s="440"/>
      <c r="U17" s="440"/>
      <c r="V17" s="440"/>
      <c r="W17" s="440"/>
      <c r="X17" s="440"/>
      <c r="Y17" s="440"/>
      <c r="Z17" s="440"/>
      <c r="AA17" s="440"/>
      <c r="AB17" s="484"/>
      <c r="AC17" s="485"/>
    </row>
    <row r="18" spans="1:29" s="74" customFormat="1" ht="36" customHeight="1">
      <c r="A18" s="146"/>
      <c r="B18" s="417" t="s">
        <v>89</v>
      </c>
      <c r="C18" s="419"/>
      <c r="D18" s="461">
        <f>+D16-D17</f>
        <v>0</v>
      </c>
      <c r="E18" s="462"/>
      <c r="F18" s="461">
        <f>+F16-F17</f>
        <v>0</v>
      </c>
      <c r="G18" s="462"/>
      <c r="H18" s="461">
        <f>+H16-H17</f>
        <v>0</v>
      </c>
      <c r="I18" s="462"/>
      <c r="J18" s="461">
        <f>+J16-J17</f>
        <v>0</v>
      </c>
      <c r="K18" s="462"/>
      <c r="L18" s="461">
        <f>+L16-L17</f>
        <v>0</v>
      </c>
      <c r="M18" s="462"/>
      <c r="N18" s="461">
        <f>+N16-N17</f>
        <v>0</v>
      </c>
      <c r="O18" s="462"/>
      <c r="P18" s="461">
        <f>+P16-P17</f>
        <v>0</v>
      </c>
      <c r="Q18" s="462"/>
      <c r="R18" s="461">
        <f>+R16-R17</f>
        <v>0</v>
      </c>
      <c r="S18" s="462"/>
      <c r="T18" s="461">
        <f>+T16-T17</f>
        <v>0</v>
      </c>
      <c r="U18" s="462"/>
      <c r="V18" s="461">
        <f>+V16-V17</f>
        <v>0</v>
      </c>
      <c r="W18" s="462"/>
      <c r="X18" s="461">
        <f>+X16-X17</f>
        <v>0</v>
      </c>
      <c r="Y18" s="462"/>
      <c r="Z18" s="461">
        <f>+Z16-Z17</f>
        <v>0</v>
      </c>
      <c r="AA18" s="462"/>
      <c r="AB18" s="479" t="s">
        <v>57</v>
      </c>
      <c r="AC18" s="479"/>
    </row>
    <row r="19" spans="1:29" s="74" customFormat="1" ht="60.75" customHeight="1">
      <c r="A19" s="146"/>
      <c r="B19" s="417" t="s">
        <v>90</v>
      </c>
      <c r="C19" s="419"/>
      <c r="D19" s="438">
        <f>+SUM(D27:D36)</f>
        <v>0</v>
      </c>
      <c r="E19" s="439"/>
      <c r="F19" s="438">
        <f>+SUM(F27:F36)</f>
        <v>0</v>
      </c>
      <c r="G19" s="439"/>
      <c r="H19" s="438">
        <f>+SUM(H27:H36)</f>
        <v>0</v>
      </c>
      <c r="I19" s="439"/>
      <c r="J19" s="438">
        <f>+SUM(J27:J36)</f>
        <v>0</v>
      </c>
      <c r="K19" s="439"/>
      <c r="L19" s="438">
        <f>+SUM(L27:L36)</f>
        <v>0</v>
      </c>
      <c r="M19" s="439"/>
      <c r="N19" s="438">
        <f>+SUM(N27:N36)</f>
        <v>0</v>
      </c>
      <c r="O19" s="439"/>
      <c r="P19" s="438">
        <f>+SUM(P27:P36)</f>
        <v>0</v>
      </c>
      <c r="Q19" s="439"/>
      <c r="R19" s="438">
        <f>+SUM(R27:R36)</f>
        <v>0</v>
      </c>
      <c r="S19" s="439"/>
      <c r="T19" s="438">
        <f>+SUM(T27:T36)</f>
        <v>0</v>
      </c>
      <c r="U19" s="439"/>
      <c r="V19" s="438">
        <f>+SUM(V27:V36)</f>
        <v>0</v>
      </c>
      <c r="W19" s="439"/>
      <c r="X19" s="438">
        <f>+SUM(X27:X36)</f>
        <v>0</v>
      </c>
      <c r="Y19" s="439"/>
      <c r="Z19" s="438">
        <f>+SUM(Z27:Z36)</f>
        <v>0</v>
      </c>
      <c r="AA19" s="439"/>
      <c r="AB19" s="474">
        <f>SUM(D19:AA19)</f>
        <v>0</v>
      </c>
      <c r="AC19" s="475"/>
    </row>
    <row r="20" spans="1:29" s="74" customFormat="1" ht="48.75" customHeight="1">
      <c r="A20" s="146"/>
      <c r="B20" s="417" t="s">
        <v>91</v>
      </c>
      <c r="C20" s="419"/>
      <c r="D20" s="460">
        <f>+SUM(E27:E36)</f>
        <v>0</v>
      </c>
      <c r="E20" s="460"/>
      <c r="F20" s="460">
        <f t="shared" ref="F20" si="10">+SUM(G27:G36)</f>
        <v>0</v>
      </c>
      <c r="G20" s="460"/>
      <c r="H20" s="460">
        <f t="shared" ref="H20" si="11">+SUM(I27:I36)</f>
        <v>0</v>
      </c>
      <c r="I20" s="460"/>
      <c r="J20" s="460">
        <f t="shared" ref="J20" si="12">+SUM(K27:K36)</f>
        <v>0</v>
      </c>
      <c r="K20" s="460"/>
      <c r="L20" s="460">
        <f t="shared" ref="L20" si="13">+SUM(M27:M36)</f>
        <v>0</v>
      </c>
      <c r="M20" s="460"/>
      <c r="N20" s="460">
        <f t="shared" ref="N20" si="14">+SUM(O27:O36)</f>
        <v>0</v>
      </c>
      <c r="O20" s="460"/>
      <c r="P20" s="460">
        <f t="shared" ref="P20" si="15">+SUM(Q27:Q36)</f>
        <v>0</v>
      </c>
      <c r="Q20" s="460"/>
      <c r="R20" s="460">
        <f t="shared" ref="R20" si="16">+SUM(S27:S36)</f>
        <v>0</v>
      </c>
      <c r="S20" s="460"/>
      <c r="T20" s="460">
        <f t="shared" ref="T20" si="17">+SUM(U27:U36)</f>
        <v>0</v>
      </c>
      <c r="U20" s="460"/>
      <c r="V20" s="460">
        <f t="shared" ref="V20" si="18">+SUM(W27:W36)</f>
        <v>0</v>
      </c>
      <c r="W20" s="460"/>
      <c r="X20" s="460">
        <f t="shared" ref="X20" si="19">+SUM(Y27:Y36)</f>
        <v>0</v>
      </c>
      <c r="Y20" s="460"/>
      <c r="Z20" s="460">
        <f t="shared" ref="Z20" si="20">+SUM(AA27:AA36)</f>
        <v>0</v>
      </c>
      <c r="AA20" s="460"/>
      <c r="AB20" s="473">
        <f>+D20+F20+H20+J20+L20+N20+P20+R20+T20+V20+X20+Z20</f>
        <v>0</v>
      </c>
      <c r="AC20" s="473"/>
    </row>
    <row r="21" spans="1:29" s="74" customFormat="1" ht="48.75" customHeight="1">
      <c r="A21" s="146"/>
      <c r="B21" s="505"/>
      <c r="C21" s="506"/>
      <c r="D21" s="147" t="str">
        <f>+D15</f>
        <v>Mes 1</v>
      </c>
      <c r="E21" s="147" t="s">
        <v>274</v>
      </c>
      <c r="F21" s="147" t="str">
        <f t="shared" ref="F21" si="21">+F15</f>
        <v>Mes 2</v>
      </c>
      <c r="G21" s="147" t="s">
        <v>274</v>
      </c>
      <c r="H21" s="147" t="str">
        <f t="shared" ref="H21" si="22">+H15</f>
        <v>Mes 3</v>
      </c>
      <c r="I21" s="147" t="s">
        <v>274</v>
      </c>
      <c r="J21" s="147" t="str">
        <f t="shared" ref="J21" si="23">+J15</f>
        <v>Mes 4</v>
      </c>
      <c r="K21" s="147" t="s">
        <v>274</v>
      </c>
      <c r="L21" s="147" t="str">
        <f t="shared" ref="L21" si="24">+L15</f>
        <v>Mes 5</v>
      </c>
      <c r="M21" s="147" t="s">
        <v>274</v>
      </c>
      <c r="N21" s="147" t="str">
        <f t="shared" ref="N21" si="25">+N15</f>
        <v>Mes 6</v>
      </c>
      <c r="O21" s="147" t="s">
        <v>274</v>
      </c>
      <c r="P21" s="147" t="str">
        <f t="shared" ref="P21" si="26">+P15</f>
        <v>Mes 7</v>
      </c>
      <c r="Q21" s="147" t="s">
        <v>274</v>
      </c>
      <c r="R21" s="147" t="str">
        <f t="shared" ref="R21" si="27">+R15</f>
        <v>Mes 8</v>
      </c>
      <c r="S21" s="147" t="s">
        <v>274</v>
      </c>
      <c r="T21" s="147" t="str">
        <f t="shared" ref="T21" si="28">+T15</f>
        <v>Mes 9</v>
      </c>
      <c r="U21" s="147" t="s">
        <v>274</v>
      </c>
      <c r="V21" s="147" t="str">
        <f t="shared" ref="V21" si="29">+V15</f>
        <v>Mes 10</v>
      </c>
      <c r="W21" s="147" t="s">
        <v>274</v>
      </c>
      <c r="X21" s="147" t="str">
        <f t="shared" ref="X21" si="30">+X15</f>
        <v>Mes 11</v>
      </c>
      <c r="Y21" s="147" t="s">
        <v>274</v>
      </c>
      <c r="Z21" s="147" t="str">
        <f t="shared" ref="Z21" si="31">+Z15</f>
        <v>Mes 12</v>
      </c>
      <c r="AA21" s="147" t="s">
        <v>274</v>
      </c>
      <c r="AB21" s="479" t="s">
        <v>57</v>
      </c>
      <c r="AC21" s="479"/>
    </row>
    <row r="22" spans="1:29" s="74" customFormat="1" ht="48.75" customHeight="1">
      <c r="A22" s="146"/>
      <c r="B22" s="417" t="s">
        <v>92</v>
      </c>
      <c r="C22" s="419"/>
      <c r="D22" s="156">
        <v>0</v>
      </c>
      <c r="E22" s="156"/>
      <c r="F22" s="156">
        <v>0</v>
      </c>
      <c r="G22" s="156"/>
      <c r="H22" s="156">
        <v>0</v>
      </c>
      <c r="I22" s="156"/>
      <c r="J22" s="156">
        <v>0</v>
      </c>
      <c r="K22" s="156"/>
      <c r="L22" s="156">
        <v>0</v>
      </c>
      <c r="M22" s="156"/>
      <c r="N22" s="156">
        <v>0</v>
      </c>
      <c r="O22" s="156"/>
      <c r="P22" s="156">
        <v>0</v>
      </c>
      <c r="Q22" s="156"/>
      <c r="R22" s="156">
        <v>0</v>
      </c>
      <c r="S22" s="156"/>
      <c r="T22" s="156">
        <v>0</v>
      </c>
      <c r="U22" s="156"/>
      <c r="V22" s="156">
        <v>0</v>
      </c>
      <c r="W22" s="156"/>
      <c r="X22" s="156">
        <v>0</v>
      </c>
      <c r="Y22" s="156"/>
      <c r="Z22" s="156">
        <v>0</v>
      </c>
      <c r="AA22" s="156"/>
      <c r="AB22" s="473">
        <f>+D22+F22+H22+J22+L22+N22+P22+R22+T22+V22+X22+Z22</f>
        <v>0</v>
      </c>
      <c r="AC22" s="473"/>
    </row>
    <row r="23" spans="1:29" s="74" customFormat="1" ht="37.5" customHeight="1">
      <c r="A23" s="146"/>
      <c r="B23" s="417" t="s">
        <v>93</v>
      </c>
      <c r="C23" s="419"/>
      <c r="D23" s="459">
        <f>+D19-D20+D22</f>
        <v>0</v>
      </c>
      <c r="E23" s="459"/>
      <c r="F23" s="459">
        <f t="shared" ref="F23" si="32">+F19-F20+F22</f>
        <v>0</v>
      </c>
      <c r="G23" s="459"/>
      <c r="H23" s="459">
        <f t="shared" ref="H23" si="33">+H19-H20+H22</f>
        <v>0</v>
      </c>
      <c r="I23" s="459"/>
      <c r="J23" s="459">
        <f t="shared" ref="J23" si="34">+J19-J20+J22</f>
        <v>0</v>
      </c>
      <c r="K23" s="459"/>
      <c r="L23" s="459">
        <f t="shared" ref="L23" si="35">+L19-L20+L22</f>
        <v>0</v>
      </c>
      <c r="M23" s="459"/>
      <c r="N23" s="459">
        <f t="shared" ref="N23" si="36">+N19-N20</f>
        <v>0</v>
      </c>
      <c r="O23" s="459"/>
      <c r="P23" s="459">
        <f t="shared" ref="P23" si="37">+P19-P20</f>
        <v>0</v>
      </c>
      <c r="Q23" s="459"/>
      <c r="R23" s="459">
        <f t="shared" ref="R23" si="38">+R19-R20</f>
        <v>0</v>
      </c>
      <c r="S23" s="459"/>
      <c r="T23" s="459">
        <f t="shared" ref="T23" si="39">+T19-T20</f>
        <v>0</v>
      </c>
      <c r="U23" s="459"/>
      <c r="V23" s="459">
        <f t="shared" ref="V23" si="40">+V19-V20</f>
        <v>0</v>
      </c>
      <c r="W23" s="459"/>
      <c r="X23" s="459">
        <f t="shared" ref="X23" si="41">+X19-X20</f>
        <v>0</v>
      </c>
      <c r="Y23" s="459"/>
      <c r="Z23" s="459">
        <f t="shared" ref="Z23" si="42">+Z19-Z20</f>
        <v>0</v>
      </c>
      <c r="AA23" s="459"/>
      <c r="AB23" s="473">
        <f>+D23+F23+H23+J23+L23+N23+P23+R23+T23+V23+X23+Z23</f>
        <v>0</v>
      </c>
      <c r="AC23" s="473"/>
    </row>
    <row r="24" spans="1:29" ht="15" customHeight="1">
      <c r="A24" s="144"/>
      <c r="B24" s="507" t="s">
        <v>60</v>
      </c>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row>
    <row r="25" spans="1:29" ht="34.15" customHeight="1">
      <c r="A25" s="144"/>
      <c r="B25" s="76" t="s">
        <v>4</v>
      </c>
      <c r="C25" s="76"/>
      <c r="D25" s="448" t="s">
        <v>221</v>
      </c>
      <c r="E25" s="448"/>
      <c r="F25" s="448" t="s">
        <v>222</v>
      </c>
      <c r="G25" s="448"/>
      <c r="H25" s="448" t="s">
        <v>223</v>
      </c>
      <c r="I25" s="448"/>
      <c r="J25" s="448" t="s">
        <v>224</v>
      </c>
      <c r="K25" s="448"/>
      <c r="L25" s="448" t="s">
        <v>225</v>
      </c>
      <c r="M25" s="448"/>
      <c r="N25" s="448" t="s">
        <v>226</v>
      </c>
      <c r="O25" s="448"/>
      <c r="P25" s="448" t="s">
        <v>227</v>
      </c>
      <c r="Q25" s="448"/>
      <c r="R25" s="448" t="s">
        <v>228</v>
      </c>
      <c r="S25" s="448"/>
      <c r="T25" s="448" t="s">
        <v>229</v>
      </c>
      <c r="U25" s="448"/>
      <c r="V25" s="448" t="s">
        <v>230</v>
      </c>
      <c r="W25" s="448"/>
      <c r="X25" s="448" t="s">
        <v>231</v>
      </c>
      <c r="Y25" s="448"/>
      <c r="Z25" s="448" t="s">
        <v>232</v>
      </c>
      <c r="AA25" s="448"/>
      <c r="AB25" s="479" t="s">
        <v>57</v>
      </c>
      <c r="AC25" s="479"/>
    </row>
    <row r="26" spans="1:29" ht="18" customHeight="1">
      <c r="A26" s="144"/>
      <c r="B26" s="76" t="s">
        <v>97</v>
      </c>
      <c r="C26" s="76" t="s">
        <v>281</v>
      </c>
      <c r="D26" s="64" t="s">
        <v>59</v>
      </c>
      <c r="E26" s="64" t="s">
        <v>58</v>
      </c>
      <c r="F26" s="64" t="s">
        <v>59</v>
      </c>
      <c r="G26" s="64" t="s">
        <v>58</v>
      </c>
      <c r="H26" s="64" t="s">
        <v>59</v>
      </c>
      <c r="I26" s="64" t="s">
        <v>58</v>
      </c>
      <c r="J26" s="64" t="s">
        <v>59</v>
      </c>
      <c r="K26" s="64" t="s">
        <v>58</v>
      </c>
      <c r="L26" s="64" t="s">
        <v>59</v>
      </c>
      <c r="M26" s="64" t="s">
        <v>58</v>
      </c>
      <c r="N26" s="64" t="s">
        <v>59</v>
      </c>
      <c r="O26" s="64" t="s">
        <v>58</v>
      </c>
      <c r="P26" s="64" t="s">
        <v>59</v>
      </c>
      <c r="Q26" s="64" t="s">
        <v>58</v>
      </c>
      <c r="R26" s="64" t="s">
        <v>59</v>
      </c>
      <c r="S26" s="64" t="s">
        <v>58</v>
      </c>
      <c r="T26" s="64" t="s">
        <v>59</v>
      </c>
      <c r="U26" s="64" t="s">
        <v>58</v>
      </c>
      <c r="V26" s="64" t="s">
        <v>59</v>
      </c>
      <c r="W26" s="64" t="s">
        <v>58</v>
      </c>
      <c r="X26" s="64" t="s">
        <v>59</v>
      </c>
      <c r="Y26" s="64" t="s">
        <v>58</v>
      </c>
      <c r="Z26" s="64" t="s">
        <v>59</v>
      </c>
      <c r="AA26" s="64" t="s">
        <v>58</v>
      </c>
      <c r="AB26" s="148" t="s">
        <v>59</v>
      </c>
      <c r="AC26" s="64" t="s">
        <v>58</v>
      </c>
    </row>
    <row r="27" spans="1:29" ht="38.25" customHeight="1">
      <c r="A27" s="144"/>
      <c r="B27" s="72" t="s">
        <v>82</v>
      </c>
      <c r="C27" s="149">
        <f>+'1. PRESUPUESTO'!F37</f>
        <v>0.55159999999999998</v>
      </c>
      <c r="D27" s="157">
        <v>0</v>
      </c>
      <c r="E27" s="157">
        <v>0</v>
      </c>
      <c r="F27" s="157">
        <v>0</v>
      </c>
      <c r="G27" s="157">
        <v>0</v>
      </c>
      <c r="H27" s="157">
        <v>0</v>
      </c>
      <c r="I27" s="157">
        <v>0</v>
      </c>
      <c r="J27" s="157">
        <v>0</v>
      </c>
      <c r="K27" s="157">
        <v>0</v>
      </c>
      <c r="L27" s="157">
        <v>0</v>
      </c>
      <c r="M27" s="157">
        <v>0</v>
      </c>
      <c r="N27" s="157">
        <v>0</v>
      </c>
      <c r="O27" s="157">
        <v>0</v>
      </c>
      <c r="P27" s="157">
        <v>0</v>
      </c>
      <c r="Q27" s="157">
        <v>0</v>
      </c>
      <c r="R27" s="157">
        <v>0</v>
      </c>
      <c r="S27" s="157">
        <v>0</v>
      </c>
      <c r="T27" s="157">
        <v>0</v>
      </c>
      <c r="U27" s="157">
        <v>0</v>
      </c>
      <c r="V27" s="157">
        <v>0</v>
      </c>
      <c r="W27" s="157">
        <v>0</v>
      </c>
      <c r="X27" s="157">
        <v>0</v>
      </c>
      <c r="Y27" s="157">
        <v>0</v>
      </c>
      <c r="Z27" s="157">
        <v>0</v>
      </c>
      <c r="AA27" s="157">
        <v>0</v>
      </c>
      <c r="AB27" s="68">
        <f t="shared" ref="AB27:AC36" si="43">Z27+X27+V27+T27+R27+P27+N27+L27+J27+H27+F27+D27</f>
        <v>0</v>
      </c>
      <c r="AC27" s="68">
        <f t="shared" si="43"/>
        <v>0</v>
      </c>
    </row>
    <row r="28" spans="1:29" ht="48" customHeight="1">
      <c r="A28" s="144"/>
      <c r="B28" s="71" t="s">
        <v>83</v>
      </c>
      <c r="C28" s="149">
        <f>+'1. PRESUPUESTO'!F40</f>
        <v>0</v>
      </c>
      <c r="D28" s="157">
        <v>0</v>
      </c>
      <c r="E28" s="157">
        <v>0</v>
      </c>
      <c r="F28" s="157">
        <v>0</v>
      </c>
      <c r="G28" s="157">
        <v>0</v>
      </c>
      <c r="H28" s="157">
        <v>0</v>
      </c>
      <c r="I28" s="157">
        <v>0</v>
      </c>
      <c r="J28" s="157">
        <v>0</v>
      </c>
      <c r="K28" s="157">
        <v>0</v>
      </c>
      <c r="L28" s="157">
        <v>0</v>
      </c>
      <c r="M28" s="157">
        <v>0</v>
      </c>
      <c r="N28" s="157">
        <v>0</v>
      </c>
      <c r="O28" s="157">
        <v>0</v>
      </c>
      <c r="P28" s="157">
        <v>0</v>
      </c>
      <c r="Q28" s="157">
        <v>0</v>
      </c>
      <c r="R28" s="157">
        <v>0</v>
      </c>
      <c r="S28" s="157">
        <v>0</v>
      </c>
      <c r="T28" s="157">
        <v>0</v>
      </c>
      <c r="U28" s="157">
        <v>0</v>
      </c>
      <c r="V28" s="157">
        <v>0</v>
      </c>
      <c r="W28" s="157">
        <v>0</v>
      </c>
      <c r="X28" s="157">
        <v>0</v>
      </c>
      <c r="Y28" s="157">
        <v>0</v>
      </c>
      <c r="Z28" s="157">
        <v>0</v>
      </c>
      <c r="AA28" s="157">
        <v>0</v>
      </c>
      <c r="AB28" s="68">
        <f t="shared" ref="AB28:AB35" si="44">Z28+X28+V28+T28+R28+P28+N28+L28+J28+H28+F28+D28</f>
        <v>0</v>
      </c>
      <c r="AC28" s="68">
        <f t="shared" ref="AC28:AC35" si="45">AA28+Y28+W28+U28+S28+Q28+O28+M28+K28+I28+G28+E28</f>
        <v>0</v>
      </c>
    </row>
    <row r="29" spans="1:29" ht="37.5" customHeight="1">
      <c r="A29" s="144"/>
      <c r="B29" s="71" t="s">
        <v>13</v>
      </c>
      <c r="C29" s="149">
        <f>+'1. PRESUPUESTO'!F41</f>
        <v>0</v>
      </c>
      <c r="D29" s="157">
        <v>0</v>
      </c>
      <c r="E29" s="157">
        <v>0</v>
      </c>
      <c r="F29" s="157">
        <v>0</v>
      </c>
      <c r="G29" s="157">
        <v>0</v>
      </c>
      <c r="H29" s="157">
        <v>0</v>
      </c>
      <c r="I29" s="157">
        <v>0</v>
      </c>
      <c r="J29" s="157">
        <v>0</v>
      </c>
      <c r="K29" s="157">
        <v>0</v>
      </c>
      <c r="L29" s="157">
        <v>0</v>
      </c>
      <c r="M29" s="157">
        <v>0</v>
      </c>
      <c r="N29" s="157">
        <v>0</v>
      </c>
      <c r="O29" s="157">
        <v>0</v>
      </c>
      <c r="P29" s="157">
        <v>0</v>
      </c>
      <c r="Q29" s="157">
        <v>0</v>
      </c>
      <c r="R29" s="157">
        <v>0</v>
      </c>
      <c r="S29" s="157">
        <v>0</v>
      </c>
      <c r="T29" s="157">
        <v>0</v>
      </c>
      <c r="U29" s="157">
        <v>0</v>
      </c>
      <c r="V29" s="157">
        <v>0</v>
      </c>
      <c r="W29" s="157">
        <v>0</v>
      </c>
      <c r="X29" s="157">
        <v>0</v>
      </c>
      <c r="Y29" s="157">
        <v>0</v>
      </c>
      <c r="Z29" s="157">
        <v>0</v>
      </c>
      <c r="AA29" s="157">
        <v>0</v>
      </c>
      <c r="AB29" s="68">
        <f t="shared" si="44"/>
        <v>0</v>
      </c>
      <c r="AC29" s="68">
        <f t="shared" si="45"/>
        <v>0</v>
      </c>
    </row>
    <row r="30" spans="1:29" ht="33.75" customHeight="1">
      <c r="A30" s="144"/>
      <c r="B30" s="71" t="s">
        <v>255</v>
      </c>
      <c r="C30" s="149">
        <f>+'1. PRESUPUESTO'!F42</f>
        <v>0</v>
      </c>
      <c r="D30" s="157">
        <v>0</v>
      </c>
      <c r="E30" s="157">
        <v>0</v>
      </c>
      <c r="F30" s="157">
        <v>0</v>
      </c>
      <c r="G30" s="157">
        <v>0</v>
      </c>
      <c r="H30" s="157">
        <v>0</v>
      </c>
      <c r="I30" s="157">
        <v>0</v>
      </c>
      <c r="J30" s="157">
        <v>0</v>
      </c>
      <c r="K30" s="157">
        <v>0</v>
      </c>
      <c r="L30" s="157">
        <v>0</v>
      </c>
      <c r="M30" s="157">
        <v>0</v>
      </c>
      <c r="N30" s="157">
        <v>0</v>
      </c>
      <c r="O30" s="157">
        <v>0</v>
      </c>
      <c r="P30" s="157">
        <v>0</v>
      </c>
      <c r="Q30" s="157">
        <v>0</v>
      </c>
      <c r="R30" s="157">
        <v>0</v>
      </c>
      <c r="S30" s="157">
        <v>0</v>
      </c>
      <c r="T30" s="157">
        <v>0</v>
      </c>
      <c r="U30" s="157">
        <v>0</v>
      </c>
      <c r="V30" s="157">
        <v>0</v>
      </c>
      <c r="W30" s="157">
        <v>0</v>
      </c>
      <c r="X30" s="157">
        <v>0</v>
      </c>
      <c r="Y30" s="157">
        <v>0</v>
      </c>
      <c r="Z30" s="157">
        <v>0</v>
      </c>
      <c r="AA30" s="157">
        <v>0</v>
      </c>
      <c r="AB30" s="68">
        <f t="shared" si="44"/>
        <v>0</v>
      </c>
      <c r="AC30" s="68">
        <f t="shared" si="45"/>
        <v>0</v>
      </c>
    </row>
    <row r="31" spans="1:29" ht="39" customHeight="1">
      <c r="A31" s="144"/>
      <c r="B31" s="71" t="s">
        <v>14</v>
      </c>
      <c r="C31" s="149">
        <f>+'1. PRESUPUESTO'!F43</f>
        <v>0</v>
      </c>
      <c r="D31" s="157">
        <v>0</v>
      </c>
      <c r="E31" s="157">
        <v>0</v>
      </c>
      <c r="F31" s="157">
        <v>0</v>
      </c>
      <c r="G31" s="157">
        <v>0</v>
      </c>
      <c r="H31" s="157">
        <v>0</v>
      </c>
      <c r="I31" s="157">
        <v>0</v>
      </c>
      <c r="J31" s="157">
        <v>0</v>
      </c>
      <c r="K31" s="157">
        <v>0</v>
      </c>
      <c r="L31" s="157">
        <v>0</v>
      </c>
      <c r="M31" s="157">
        <v>0</v>
      </c>
      <c r="N31" s="157">
        <v>0</v>
      </c>
      <c r="O31" s="157">
        <v>0</v>
      </c>
      <c r="P31" s="157">
        <v>0</v>
      </c>
      <c r="Q31" s="157">
        <v>0</v>
      </c>
      <c r="R31" s="157">
        <v>0</v>
      </c>
      <c r="S31" s="157">
        <v>0</v>
      </c>
      <c r="T31" s="157">
        <v>0</v>
      </c>
      <c r="U31" s="157">
        <v>0</v>
      </c>
      <c r="V31" s="157">
        <v>0</v>
      </c>
      <c r="W31" s="157">
        <v>0</v>
      </c>
      <c r="X31" s="157">
        <v>0</v>
      </c>
      <c r="Y31" s="157">
        <v>0</v>
      </c>
      <c r="Z31" s="157">
        <v>0</v>
      </c>
      <c r="AA31" s="157">
        <v>0</v>
      </c>
      <c r="AB31" s="68">
        <f t="shared" si="44"/>
        <v>0</v>
      </c>
      <c r="AC31" s="68">
        <f t="shared" si="45"/>
        <v>0</v>
      </c>
    </row>
    <row r="32" spans="1:29" ht="42.75" customHeight="1">
      <c r="A32" s="144"/>
      <c r="B32" s="71" t="s">
        <v>15</v>
      </c>
      <c r="C32" s="149">
        <f>+'1. PRESUPUESTO'!F44</f>
        <v>0</v>
      </c>
      <c r="D32" s="157">
        <v>0</v>
      </c>
      <c r="E32" s="157">
        <v>0</v>
      </c>
      <c r="F32" s="157">
        <v>0</v>
      </c>
      <c r="G32" s="157">
        <v>0</v>
      </c>
      <c r="H32" s="157">
        <v>0</v>
      </c>
      <c r="I32" s="157">
        <v>0</v>
      </c>
      <c r="J32" s="157">
        <v>0</v>
      </c>
      <c r="K32" s="157">
        <v>0</v>
      </c>
      <c r="L32" s="157">
        <v>0</v>
      </c>
      <c r="M32" s="157">
        <v>0</v>
      </c>
      <c r="N32" s="157">
        <v>0</v>
      </c>
      <c r="O32" s="157">
        <v>0</v>
      </c>
      <c r="P32" s="157">
        <v>0</v>
      </c>
      <c r="Q32" s="157">
        <v>0</v>
      </c>
      <c r="R32" s="157">
        <v>0</v>
      </c>
      <c r="S32" s="157">
        <v>0</v>
      </c>
      <c r="T32" s="157">
        <v>0</v>
      </c>
      <c r="U32" s="157">
        <v>0</v>
      </c>
      <c r="V32" s="157">
        <v>0</v>
      </c>
      <c r="W32" s="157">
        <v>0</v>
      </c>
      <c r="X32" s="157">
        <v>0</v>
      </c>
      <c r="Y32" s="157">
        <v>0</v>
      </c>
      <c r="Z32" s="157">
        <v>0</v>
      </c>
      <c r="AA32" s="157">
        <v>0</v>
      </c>
      <c r="AB32" s="68">
        <f t="shared" si="44"/>
        <v>0</v>
      </c>
      <c r="AC32" s="68">
        <f t="shared" si="45"/>
        <v>0</v>
      </c>
    </row>
    <row r="33" spans="1:29" ht="39" customHeight="1">
      <c r="A33" s="144"/>
      <c r="B33" s="71" t="s">
        <v>257</v>
      </c>
      <c r="C33" s="149">
        <f>+'1. PRESUPUESTO'!F45</f>
        <v>0</v>
      </c>
      <c r="D33" s="157">
        <v>0</v>
      </c>
      <c r="E33" s="157">
        <v>0</v>
      </c>
      <c r="F33" s="157">
        <v>0</v>
      </c>
      <c r="G33" s="157">
        <v>0</v>
      </c>
      <c r="H33" s="157">
        <v>0</v>
      </c>
      <c r="I33" s="157">
        <v>0</v>
      </c>
      <c r="J33" s="157">
        <v>0</v>
      </c>
      <c r="K33" s="157">
        <v>0</v>
      </c>
      <c r="L33" s="157">
        <v>0</v>
      </c>
      <c r="M33" s="157">
        <v>0</v>
      </c>
      <c r="N33" s="157">
        <v>0</v>
      </c>
      <c r="O33" s="157">
        <v>0</v>
      </c>
      <c r="P33" s="157">
        <v>0</v>
      </c>
      <c r="Q33" s="157">
        <v>0</v>
      </c>
      <c r="R33" s="157">
        <v>0</v>
      </c>
      <c r="S33" s="157">
        <v>0</v>
      </c>
      <c r="T33" s="157">
        <v>0</v>
      </c>
      <c r="U33" s="157">
        <v>0</v>
      </c>
      <c r="V33" s="157">
        <v>0</v>
      </c>
      <c r="W33" s="157">
        <v>0</v>
      </c>
      <c r="X33" s="157">
        <v>0</v>
      </c>
      <c r="Y33" s="157">
        <v>0</v>
      </c>
      <c r="Z33" s="157">
        <v>0</v>
      </c>
      <c r="AA33" s="157">
        <v>0</v>
      </c>
      <c r="AB33" s="68">
        <f t="shared" si="44"/>
        <v>0</v>
      </c>
      <c r="AC33" s="68">
        <f t="shared" si="45"/>
        <v>0</v>
      </c>
    </row>
    <row r="34" spans="1:29" ht="39" customHeight="1">
      <c r="A34" s="144"/>
      <c r="B34" s="71" t="s">
        <v>256</v>
      </c>
      <c r="C34" s="149">
        <f>+'1. PRESUPUESTO'!F46</f>
        <v>0</v>
      </c>
      <c r="D34" s="157">
        <v>0</v>
      </c>
      <c r="E34" s="157">
        <v>0</v>
      </c>
      <c r="F34" s="157">
        <v>0</v>
      </c>
      <c r="G34" s="157">
        <v>0</v>
      </c>
      <c r="H34" s="157">
        <v>0</v>
      </c>
      <c r="I34" s="157">
        <v>0</v>
      </c>
      <c r="J34" s="157">
        <v>0</v>
      </c>
      <c r="K34" s="157">
        <v>0</v>
      </c>
      <c r="L34" s="157">
        <v>0</v>
      </c>
      <c r="M34" s="157">
        <v>0</v>
      </c>
      <c r="N34" s="157">
        <v>0</v>
      </c>
      <c r="O34" s="157">
        <v>0</v>
      </c>
      <c r="P34" s="157">
        <v>0</v>
      </c>
      <c r="Q34" s="157">
        <v>0</v>
      </c>
      <c r="R34" s="157">
        <v>0</v>
      </c>
      <c r="S34" s="157">
        <v>0</v>
      </c>
      <c r="T34" s="157">
        <v>0</v>
      </c>
      <c r="U34" s="157">
        <v>0</v>
      </c>
      <c r="V34" s="157">
        <v>0</v>
      </c>
      <c r="W34" s="157">
        <v>0</v>
      </c>
      <c r="X34" s="157">
        <v>0</v>
      </c>
      <c r="Y34" s="157">
        <v>0</v>
      </c>
      <c r="Z34" s="157">
        <v>0</v>
      </c>
      <c r="AA34" s="157">
        <v>0</v>
      </c>
      <c r="AB34" s="68">
        <f t="shared" si="44"/>
        <v>0</v>
      </c>
      <c r="AC34" s="68">
        <f t="shared" si="45"/>
        <v>0</v>
      </c>
    </row>
    <row r="35" spans="1:29" ht="26.45" customHeight="1">
      <c r="A35" s="144"/>
      <c r="B35" s="71" t="s">
        <v>275</v>
      </c>
      <c r="C35" s="149">
        <f>+'1. PRESUPUESTO'!F47</f>
        <v>0</v>
      </c>
      <c r="D35" s="157">
        <v>0</v>
      </c>
      <c r="E35" s="157">
        <v>0</v>
      </c>
      <c r="F35" s="157">
        <v>0</v>
      </c>
      <c r="G35" s="157">
        <v>0</v>
      </c>
      <c r="H35" s="157">
        <v>0</v>
      </c>
      <c r="I35" s="157">
        <v>0</v>
      </c>
      <c r="J35" s="157">
        <v>0</v>
      </c>
      <c r="K35" s="157">
        <v>0</v>
      </c>
      <c r="L35" s="157">
        <v>0</v>
      </c>
      <c r="M35" s="157">
        <v>0</v>
      </c>
      <c r="N35" s="157">
        <v>0</v>
      </c>
      <c r="O35" s="157">
        <v>0</v>
      </c>
      <c r="P35" s="157">
        <v>0</v>
      </c>
      <c r="Q35" s="157">
        <v>0</v>
      </c>
      <c r="R35" s="157">
        <v>0</v>
      </c>
      <c r="S35" s="157">
        <v>0</v>
      </c>
      <c r="T35" s="157">
        <v>0</v>
      </c>
      <c r="U35" s="157">
        <v>0</v>
      </c>
      <c r="V35" s="157">
        <v>0</v>
      </c>
      <c r="W35" s="157">
        <v>0</v>
      </c>
      <c r="X35" s="157">
        <v>0</v>
      </c>
      <c r="Y35" s="157">
        <v>0</v>
      </c>
      <c r="Z35" s="157">
        <v>0</v>
      </c>
      <c r="AA35" s="157">
        <v>0</v>
      </c>
      <c r="AB35" s="68">
        <f t="shared" si="44"/>
        <v>0</v>
      </c>
      <c r="AC35" s="68">
        <f t="shared" si="45"/>
        <v>0</v>
      </c>
    </row>
    <row r="36" spans="1:29" ht="66" customHeight="1">
      <c r="A36" s="144"/>
      <c r="B36" s="71" t="s">
        <v>84</v>
      </c>
      <c r="C36" s="149">
        <f>+'1. PRESUPUESTO'!F65</f>
        <v>0.12253405692666715</v>
      </c>
      <c r="D36" s="157">
        <v>0</v>
      </c>
      <c r="E36" s="157">
        <v>0</v>
      </c>
      <c r="F36" s="157">
        <v>0</v>
      </c>
      <c r="G36" s="157">
        <v>0</v>
      </c>
      <c r="H36" s="157">
        <v>0</v>
      </c>
      <c r="I36" s="157">
        <v>0</v>
      </c>
      <c r="J36" s="157">
        <v>0</v>
      </c>
      <c r="K36" s="157">
        <v>0</v>
      </c>
      <c r="L36" s="157">
        <v>0</v>
      </c>
      <c r="M36" s="157">
        <v>0</v>
      </c>
      <c r="N36" s="157">
        <v>0</v>
      </c>
      <c r="O36" s="157">
        <v>0</v>
      </c>
      <c r="P36" s="157">
        <v>0</v>
      </c>
      <c r="Q36" s="157">
        <v>0</v>
      </c>
      <c r="R36" s="157">
        <v>0</v>
      </c>
      <c r="S36" s="157">
        <v>0</v>
      </c>
      <c r="T36" s="157">
        <v>0</v>
      </c>
      <c r="U36" s="157">
        <v>0</v>
      </c>
      <c r="V36" s="157">
        <v>0</v>
      </c>
      <c r="W36" s="157">
        <v>0</v>
      </c>
      <c r="X36" s="157">
        <v>0</v>
      </c>
      <c r="Y36" s="157">
        <v>0</v>
      </c>
      <c r="Z36" s="157">
        <v>0</v>
      </c>
      <c r="AA36" s="157">
        <v>0</v>
      </c>
      <c r="AB36" s="68">
        <f t="shared" si="43"/>
        <v>0</v>
      </c>
      <c r="AC36" s="68">
        <f t="shared" si="43"/>
        <v>0</v>
      </c>
    </row>
    <row r="37" spans="1:29" ht="40.5" customHeight="1">
      <c r="A37" s="144"/>
      <c r="B37" s="70" t="s">
        <v>95</v>
      </c>
      <c r="C37" s="88">
        <f>+SUM(C27:C36)</f>
        <v>0.67413405692666717</v>
      </c>
      <c r="D37" s="68">
        <f t="shared" ref="D37:AC37" si="46">SUM(D27:D36)</f>
        <v>0</v>
      </c>
      <c r="E37" s="68">
        <f t="shared" si="46"/>
        <v>0</v>
      </c>
      <c r="F37" s="68">
        <f t="shared" si="46"/>
        <v>0</v>
      </c>
      <c r="G37" s="68">
        <f t="shared" si="46"/>
        <v>0</v>
      </c>
      <c r="H37" s="68">
        <f t="shared" si="46"/>
        <v>0</v>
      </c>
      <c r="I37" s="68">
        <f t="shared" si="46"/>
        <v>0</v>
      </c>
      <c r="J37" s="68">
        <f t="shared" si="46"/>
        <v>0</v>
      </c>
      <c r="K37" s="68">
        <f t="shared" si="46"/>
        <v>0</v>
      </c>
      <c r="L37" s="68">
        <f t="shared" si="46"/>
        <v>0</v>
      </c>
      <c r="M37" s="68">
        <f t="shared" si="46"/>
        <v>0</v>
      </c>
      <c r="N37" s="68">
        <f t="shared" si="46"/>
        <v>0</v>
      </c>
      <c r="O37" s="68">
        <f t="shared" si="46"/>
        <v>0</v>
      </c>
      <c r="P37" s="68">
        <f t="shared" si="46"/>
        <v>0</v>
      </c>
      <c r="Q37" s="68">
        <f t="shared" si="46"/>
        <v>0</v>
      </c>
      <c r="R37" s="68">
        <f t="shared" si="46"/>
        <v>0</v>
      </c>
      <c r="S37" s="68">
        <f t="shared" si="46"/>
        <v>0</v>
      </c>
      <c r="T37" s="68">
        <f t="shared" si="46"/>
        <v>0</v>
      </c>
      <c r="U37" s="68">
        <f t="shared" si="46"/>
        <v>0</v>
      </c>
      <c r="V37" s="68">
        <f t="shared" si="46"/>
        <v>0</v>
      </c>
      <c r="W37" s="68">
        <f t="shared" si="46"/>
        <v>0</v>
      </c>
      <c r="X37" s="68">
        <f t="shared" si="46"/>
        <v>0</v>
      </c>
      <c r="Y37" s="68">
        <f t="shared" si="46"/>
        <v>0</v>
      </c>
      <c r="Z37" s="68">
        <f t="shared" si="46"/>
        <v>0</v>
      </c>
      <c r="AA37" s="68">
        <f t="shared" si="46"/>
        <v>0</v>
      </c>
      <c r="AB37" s="69">
        <f t="shared" si="46"/>
        <v>0</v>
      </c>
      <c r="AC37" s="68">
        <f t="shared" si="46"/>
        <v>0</v>
      </c>
    </row>
    <row r="38" spans="1:29" ht="42.75" customHeight="1">
      <c r="A38" s="144"/>
      <c r="B38" s="417" t="s">
        <v>96</v>
      </c>
      <c r="C38" s="419"/>
      <c r="D38" s="77"/>
      <c r="E38" s="67">
        <f>+D37-E37</f>
        <v>0</v>
      </c>
      <c r="F38" s="77"/>
      <c r="G38" s="67">
        <f>+F37-G37</f>
        <v>0</v>
      </c>
      <c r="H38" s="77"/>
      <c r="I38" s="67">
        <f>+H37-I37</f>
        <v>0</v>
      </c>
      <c r="J38" s="77"/>
      <c r="K38" s="67">
        <f>J37-K37</f>
        <v>0</v>
      </c>
      <c r="L38" s="77"/>
      <c r="M38" s="67">
        <f>+L37-M37</f>
        <v>0</v>
      </c>
      <c r="N38" s="77"/>
      <c r="O38" s="67">
        <f>+N37-O37</f>
        <v>0</v>
      </c>
      <c r="P38" s="77"/>
      <c r="Q38" s="67">
        <f>+P37-Q37</f>
        <v>0</v>
      </c>
      <c r="R38" s="77"/>
      <c r="S38" s="67">
        <f>+R37-S37</f>
        <v>0</v>
      </c>
      <c r="T38" s="77"/>
      <c r="U38" s="67">
        <f>+T37-U37</f>
        <v>0</v>
      </c>
      <c r="V38" s="77"/>
      <c r="W38" s="67">
        <f>+V37-W37</f>
        <v>0</v>
      </c>
      <c r="X38" s="77"/>
      <c r="Y38" s="67">
        <f>+X37-Y37</f>
        <v>0</v>
      </c>
      <c r="Z38" s="77"/>
      <c r="AA38" s="67">
        <f>+Z37-AA37</f>
        <v>0</v>
      </c>
      <c r="AB38" s="77"/>
      <c r="AC38" s="67">
        <f>+AB37-AC37</f>
        <v>0</v>
      </c>
    </row>
    <row r="39" spans="1:29" ht="48.75" customHeight="1">
      <c r="A39" s="144"/>
      <c r="B39" s="417" t="s">
        <v>94</v>
      </c>
      <c r="C39" s="419"/>
      <c r="D39" s="77"/>
      <c r="E39" s="67">
        <f>+E38+D20</f>
        <v>0</v>
      </c>
      <c r="F39" s="77"/>
      <c r="G39" s="67">
        <f>+G38+F20</f>
        <v>0</v>
      </c>
      <c r="H39" s="77"/>
      <c r="I39" s="67">
        <f>+I38+H20</f>
        <v>0</v>
      </c>
      <c r="J39" s="77"/>
      <c r="K39" s="67">
        <f>+K38+J20</f>
        <v>0</v>
      </c>
      <c r="L39" s="77"/>
      <c r="M39" s="67">
        <f>+M38+L20</f>
        <v>0</v>
      </c>
      <c r="N39" s="77"/>
      <c r="O39" s="67">
        <f>+O38+N20</f>
        <v>0</v>
      </c>
      <c r="P39" s="77"/>
      <c r="Q39" s="67">
        <f>+Q38+P20</f>
        <v>0</v>
      </c>
      <c r="R39" s="77"/>
      <c r="S39" s="67">
        <f>+S38+R20</f>
        <v>0</v>
      </c>
      <c r="T39" s="77"/>
      <c r="U39" s="67">
        <f>+U38+T20</f>
        <v>0</v>
      </c>
      <c r="V39" s="77"/>
      <c r="W39" s="67">
        <f>+W38+V20</f>
        <v>0</v>
      </c>
      <c r="X39" s="77"/>
      <c r="Y39" s="67">
        <f>+Y38+X20</f>
        <v>0</v>
      </c>
      <c r="Z39" s="77"/>
      <c r="AA39" s="67">
        <f>+AA38+Z20</f>
        <v>0</v>
      </c>
      <c r="AB39" s="77"/>
      <c r="AC39" s="67">
        <f>+AC38+AB20</f>
        <v>0</v>
      </c>
    </row>
    <row r="40" spans="1:29" ht="14.45" customHeight="1">
      <c r="A40" s="144"/>
      <c r="B40" s="86" t="s">
        <v>56</v>
      </c>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row>
    <row r="41" spans="1:29">
      <c r="A41" s="144"/>
      <c r="B41" s="79" t="s">
        <v>55</v>
      </c>
      <c r="C41" s="80"/>
      <c r="D41" s="80"/>
      <c r="E41" s="80"/>
      <c r="F41" s="476" t="s">
        <v>53</v>
      </c>
      <c r="G41" s="488" t="s">
        <v>52</v>
      </c>
      <c r="H41" s="144"/>
      <c r="I41" s="144"/>
      <c r="J41" s="48"/>
      <c r="K41" s="490" t="s">
        <v>54</v>
      </c>
      <c r="L41" s="490"/>
      <c r="M41" s="490"/>
      <c r="N41" s="476" t="s">
        <v>53</v>
      </c>
      <c r="O41" s="488" t="s">
        <v>52</v>
      </c>
      <c r="P41" s="144"/>
      <c r="Q41" s="144"/>
      <c r="R41" s="48"/>
      <c r="S41" s="48"/>
      <c r="T41" s="48"/>
      <c r="U41" s="48"/>
      <c r="V41" s="48"/>
      <c r="W41" s="48"/>
      <c r="X41" s="48"/>
      <c r="Y41" s="48"/>
      <c r="Z41" s="48"/>
      <c r="AA41" s="150"/>
      <c r="AB41" s="150"/>
      <c r="AC41" s="151"/>
    </row>
    <row r="42" spans="1:29">
      <c r="A42" s="144"/>
      <c r="B42" s="81"/>
      <c r="C42" s="82"/>
      <c r="D42" s="82"/>
      <c r="E42" s="82"/>
      <c r="F42" s="476"/>
      <c r="G42" s="488"/>
      <c r="H42" s="144"/>
      <c r="I42" s="144"/>
      <c r="J42" s="46"/>
      <c r="K42" s="491"/>
      <c r="L42" s="491"/>
      <c r="M42" s="491"/>
      <c r="N42" s="476"/>
      <c r="O42" s="488"/>
      <c r="P42" s="144"/>
      <c r="Q42" s="144"/>
      <c r="R42" s="45"/>
      <c r="S42" s="49"/>
      <c r="T42" s="49"/>
      <c r="U42" s="49"/>
      <c r="V42" s="49"/>
      <c r="W42" s="45"/>
      <c r="X42" s="45"/>
      <c r="Y42" s="45"/>
      <c r="Z42" s="45"/>
      <c r="AA42" s="150"/>
      <c r="AB42" s="150"/>
      <c r="AC42" s="151"/>
    </row>
    <row r="43" spans="1:29" ht="15" customHeight="1">
      <c r="B43" s="66"/>
      <c r="C43" s="52"/>
      <c r="D43" s="52"/>
      <c r="E43" s="52"/>
      <c r="F43" s="52"/>
      <c r="G43" s="52"/>
      <c r="H43" s="52"/>
      <c r="I43" s="52"/>
      <c r="J43" s="52"/>
      <c r="K43" s="52"/>
      <c r="L43" s="52"/>
      <c r="M43" s="471"/>
      <c r="N43" s="471"/>
      <c r="O43" s="471"/>
      <c r="P43" s="471"/>
      <c r="Q43" s="471"/>
      <c r="R43" s="471"/>
      <c r="S43" s="471"/>
      <c r="T43" s="471"/>
      <c r="U43" s="471"/>
      <c r="V43" s="471"/>
      <c r="W43" s="471"/>
      <c r="X43" s="471"/>
      <c r="Y43" s="471"/>
      <c r="Z43" s="471"/>
      <c r="AA43" s="471"/>
      <c r="AB43" s="471"/>
      <c r="AC43" s="472"/>
    </row>
    <row r="44" spans="1:29" ht="61.5" customHeight="1">
      <c r="B44" s="66"/>
      <c r="C44" s="158" t="s">
        <v>51</v>
      </c>
      <c r="D44" s="65" t="s">
        <v>50</v>
      </c>
      <c r="E44" s="409" t="s">
        <v>49</v>
      </c>
      <c r="F44" s="410"/>
      <c r="G44" s="409" t="s">
        <v>45</v>
      </c>
      <c r="H44" s="410"/>
      <c r="I44" s="64" t="s">
        <v>44</v>
      </c>
      <c r="J44" s="52"/>
      <c r="K44" s="65" t="s">
        <v>48</v>
      </c>
      <c r="L44" s="65" t="s">
        <v>47</v>
      </c>
      <c r="M44" s="409" t="s">
        <v>46</v>
      </c>
      <c r="N44" s="410"/>
      <c r="O44" s="409" t="s">
        <v>45</v>
      </c>
      <c r="P44" s="410"/>
      <c r="Q44" s="64" t="s">
        <v>44</v>
      </c>
      <c r="R44" s="52"/>
      <c r="S44" s="471"/>
      <c r="T44" s="471"/>
      <c r="U44" s="471"/>
      <c r="V44" s="471"/>
      <c r="W44" s="471"/>
      <c r="X44" s="471"/>
      <c r="Y44" s="471"/>
      <c r="Z44" s="471"/>
      <c r="AA44" s="471"/>
      <c r="AB44" s="471"/>
      <c r="AC44" s="472"/>
    </row>
    <row r="45" spans="1:29">
      <c r="B45" s="66"/>
      <c r="C45" s="181" t="s">
        <v>20</v>
      </c>
      <c r="D45" s="182" t="s">
        <v>20</v>
      </c>
      <c r="E45" s="486">
        <v>0</v>
      </c>
      <c r="F45" s="487"/>
      <c r="G45" s="477" t="s">
        <v>20</v>
      </c>
      <c r="H45" s="478"/>
      <c r="I45" s="183"/>
      <c r="J45" s="63"/>
      <c r="K45" s="182" t="s">
        <v>20</v>
      </c>
      <c r="L45" s="182" t="s">
        <v>20</v>
      </c>
      <c r="M45" s="486">
        <v>0</v>
      </c>
      <c r="N45" s="487"/>
      <c r="O45" s="477" t="s">
        <v>20</v>
      </c>
      <c r="P45" s="478"/>
      <c r="Q45" s="183"/>
      <c r="R45" s="52"/>
      <c r="S45" s="471"/>
      <c r="T45" s="471"/>
      <c r="U45" s="471"/>
      <c r="V45" s="471"/>
      <c r="W45" s="471"/>
      <c r="X45" s="471"/>
      <c r="Y45" s="471"/>
      <c r="Z45" s="471"/>
      <c r="AA45" s="471"/>
      <c r="AB45" s="471"/>
      <c r="AC45" s="472"/>
    </row>
    <row r="46" spans="1:29">
      <c r="B46" s="66"/>
      <c r="C46" s="181" t="s">
        <v>20</v>
      </c>
      <c r="D46" s="182" t="s">
        <v>20</v>
      </c>
      <c r="E46" s="486">
        <v>0</v>
      </c>
      <c r="F46" s="487"/>
      <c r="G46" s="477" t="s">
        <v>20</v>
      </c>
      <c r="H46" s="478"/>
      <c r="I46" s="183"/>
      <c r="J46" s="63"/>
      <c r="K46" s="182" t="s">
        <v>20</v>
      </c>
      <c r="L46" s="182" t="s">
        <v>20</v>
      </c>
      <c r="M46" s="486">
        <v>0</v>
      </c>
      <c r="N46" s="487"/>
      <c r="O46" s="477" t="s">
        <v>20</v>
      </c>
      <c r="P46" s="478"/>
      <c r="Q46" s="183"/>
      <c r="R46" s="52"/>
      <c r="S46" s="471"/>
      <c r="T46" s="471"/>
      <c r="U46" s="471"/>
      <c r="V46" s="471"/>
      <c r="W46" s="471"/>
      <c r="X46" s="471"/>
      <c r="Y46" s="471"/>
      <c r="Z46" s="471"/>
      <c r="AA46" s="471"/>
      <c r="AB46" s="471"/>
      <c r="AC46" s="472"/>
    </row>
    <row r="47" spans="1:29">
      <c r="B47" s="66"/>
      <c r="C47" s="181" t="s">
        <v>20</v>
      </c>
      <c r="D47" s="182" t="s">
        <v>20</v>
      </c>
      <c r="E47" s="486">
        <v>0</v>
      </c>
      <c r="F47" s="487"/>
      <c r="G47" s="477" t="s">
        <v>20</v>
      </c>
      <c r="H47" s="478"/>
      <c r="I47" s="183"/>
      <c r="J47" s="63"/>
      <c r="K47" s="182" t="s">
        <v>20</v>
      </c>
      <c r="L47" s="182" t="s">
        <v>20</v>
      </c>
      <c r="M47" s="486">
        <v>0</v>
      </c>
      <c r="N47" s="487"/>
      <c r="O47" s="477" t="s">
        <v>20</v>
      </c>
      <c r="P47" s="478"/>
      <c r="Q47" s="183"/>
      <c r="R47" s="52"/>
      <c r="S47" s="471"/>
      <c r="T47" s="471"/>
      <c r="U47" s="471"/>
      <c r="V47" s="471"/>
      <c r="W47" s="471"/>
      <c r="X47" s="471"/>
      <c r="Y47" s="471"/>
      <c r="Z47" s="471"/>
      <c r="AA47" s="471"/>
      <c r="AB47" s="471"/>
      <c r="AC47" s="472"/>
    </row>
    <row r="48" spans="1:29">
      <c r="B48" s="66"/>
      <c r="C48" s="181" t="s">
        <v>20</v>
      </c>
      <c r="D48" s="182" t="s">
        <v>20</v>
      </c>
      <c r="E48" s="486">
        <v>0</v>
      </c>
      <c r="F48" s="487"/>
      <c r="G48" s="477" t="s">
        <v>20</v>
      </c>
      <c r="H48" s="478"/>
      <c r="I48" s="183"/>
      <c r="J48" s="63"/>
      <c r="K48" s="182" t="s">
        <v>20</v>
      </c>
      <c r="L48" s="182" t="s">
        <v>20</v>
      </c>
      <c r="M48" s="486">
        <v>0</v>
      </c>
      <c r="N48" s="487"/>
      <c r="O48" s="477" t="s">
        <v>20</v>
      </c>
      <c r="P48" s="478"/>
      <c r="Q48" s="183"/>
      <c r="R48" s="52"/>
      <c r="S48" s="471"/>
      <c r="T48" s="471"/>
      <c r="U48" s="471"/>
      <c r="V48" s="471"/>
      <c r="W48" s="471"/>
      <c r="X48" s="471"/>
      <c r="Y48" s="471"/>
      <c r="Z48" s="471"/>
      <c r="AA48" s="471"/>
      <c r="AB48" s="471"/>
      <c r="AC48" s="472"/>
    </row>
    <row r="49" spans="2:29">
      <c r="B49" s="62"/>
      <c r="C49" s="60"/>
      <c r="D49" s="60"/>
      <c r="E49" s="61"/>
      <c r="F49" s="61"/>
      <c r="G49" s="60"/>
      <c r="H49" s="60"/>
      <c r="I49" s="59"/>
      <c r="J49" s="58"/>
      <c r="K49" s="58"/>
      <c r="L49" s="58"/>
      <c r="M49" s="57"/>
      <c r="N49" s="57"/>
      <c r="O49" s="57"/>
      <c r="P49" s="57"/>
      <c r="Q49" s="57"/>
      <c r="R49" s="57"/>
      <c r="S49" s="57"/>
      <c r="T49" s="57"/>
      <c r="U49" s="57"/>
      <c r="V49" s="57"/>
      <c r="W49" s="57"/>
      <c r="X49" s="57"/>
      <c r="Y49" s="57"/>
      <c r="Z49" s="57"/>
      <c r="AA49" s="57"/>
      <c r="AB49" s="57"/>
      <c r="AC49" s="56"/>
    </row>
    <row r="50" spans="2:29">
      <c r="B50" s="55"/>
      <c r="C50" s="55"/>
      <c r="D50" s="55"/>
      <c r="E50" s="55"/>
      <c r="F50" s="55"/>
      <c r="G50" s="55"/>
      <c r="H50" s="55"/>
      <c r="I50" s="54"/>
      <c r="J50" s="53"/>
      <c r="K50" s="53"/>
      <c r="L50" s="53"/>
      <c r="M50" s="53"/>
      <c r="N50" s="53"/>
      <c r="O50" s="53"/>
      <c r="P50" s="53"/>
      <c r="Q50" s="53"/>
      <c r="R50" s="53"/>
      <c r="S50" s="53"/>
      <c r="T50" s="53"/>
      <c r="U50" s="53"/>
      <c r="V50" s="53"/>
      <c r="W50" s="53"/>
      <c r="X50" s="53"/>
      <c r="Y50" s="53"/>
      <c r="Z50" s="53"/>
    </row>
    <row r="51" spans="2:29">
      <c r="B51" s="47" t="s">
        <v>43</v>
      </c>
      <c r="C51" s="47"/>
      <c r="D51" s="52"/>
      <c r="E51" s="52"/>
      <c r="F51" s="52"/>
      <c r="G51" s="493" t="s">
        <v>20</v>
      </c>
      <c r="H51" s="493"/>
      <c r="I51" s="493"/>
      <c r="J51" s="492"/>
      <c r="K51" s="492"/>
      <c r="L51" s="492"/>
      <c r="M51" s="48"/>
      <c r="N51" s="48"/>
      <c r="O51" s="48"/>
      <c r="P51" s="52"/>
      <c r="Q51" s="48"/>
      <c r="R51" s="48"/>
      <c r="S51" s="48"/>
      <c r="T51" s="48"/>
      <c r="U51" s="48"/>
      <c r="V51" s="48"/>
      <c r="W51" s="48"/>
      <c r="X51" s="48"/>
      <c r="Y51" s="48"/>
      <c r="Z51" s="48"/>
    </row>
    <row r="52" spans="2:29">
      <c r="B52" s="50"/>
      <c r="C52" s="50"/>
      <c r="D52" s="50"/>
      <c r="E52" s="50"/>
      <c r="F52" s="50"/>
      <c r="G52" s="50"/>
      <c r="H52" s="50"/>
      <c r="I52" s="51"/>
      <c r="J52" s="50"/>
      <c r="K52" s="50"/>
      <c r="L52" s="48"/>
      <c r="M52" s="48"/>
      <c r="N52" s="48"/>
      <c r="O52" s="48"/>
      <c r="P52" s="50"/>
      <c r="Q52" s="49"/>
      <c r="R52" s="45"/>
      <c r="S52" s="49"/>
      <c r="T52" s="49"/>
      <c r="U52" s="49"/>
      <c r="V52" s="49"/>
      <c r="W52" s="45"/>
      <c r="X52" s="45"/>
      <c r="Y52" s="45"/>
      <c r="Z52" s="45"/>
    </row>
    <row r="53" spans="2:29">
      <c r="B53" s="45"/>
      <c r="C53" s="45"/>
      <c r="D53" s="45"/>
      <c r="E53" s="45"/>
      <c r="F53" s="45"/>
      <c r="G53" s="45"/>
      <c r="H53" s="45"/>
      <c r="I53" s="45"/>
      <c r="J53" s="45"/>
      <c r="K53" s="45"/>
      <c r="L53" s="49"/>
      <c r="M53" s="46"/>
      <c r="N53" s="46"/>
      <c r="O53" s="46"/>
      <c r="P53" s="45"/>
      <c r="Q53" s="49"/>
      <c r="R53" s="45"/>
      <c r="S53" s="49"/>
      <c r="T53" s="49"/>
      <c r="U53" s="49"/>
      <c r="V53" s="49"/>
      <c r="W53" s="45"/>
      <c r="X53" s="45"/>
      <c r="Y53" s="45"/>
      <c r="Z53" s="45"/>
    </row>
    <row r="54" spans="2:29">
      <c r="B54" s="45"/>
      <c r="C54" s="45"/>
      <c r="D54" s="45"/>
      <c r="E54" s="45"/>
      <c r="F54" s="45"/>
      <c r="G54" s="45"/>
      <c r="H54" s="45"/>
      <c r="I54" s="45"/>
      <c r="J54" s="45"/>
      <c r="K54" s="45"/>
      <c r="L54" s="49"/>
      <c r="M54" s="46"/>
      <c r="N54" s="46"/>
      <c r="O54" s="46"/>
      <c r="P54" s="45"/>
      <c r="Q54" s="49"/>
      <c r="R54" s="45"/>
      <c r="S54" s="49"/>
      <c r="T54" s="49"/>
      <c r="U54" s="49"/>
      <c r="V54" s="49"/>
      <c r="W54" s="45"/>
      <c r="X54" s="45"/>
      <c r="Y54" s="45"/>
      <c r="Z54" s="45"/>
    </row>
    <row r="55" spans="2:29">
      <c r="B55" s="45"/>
      <c r="C55" s="45"/>
      <c r="D55" s="45"/>
      <c r="E55" s="45"/>
      <c r="F55" s="45"/>
      <c r="G55" s="45"/>
      <c r="H55" s="45"/>
      <c r="I55" s="45"/>
      <c r="J55" s="45"/>
      <c r="K55" s="45"/>
      <c r="L55" s="49"/>
      <c r="M55" s="46"/>
      <c r="N55" s="46"/>
      <c r="O55" s="46"/>
      <c r="P55" s="45"/>
      <c r="Q55" s="49"/>
      <c r="R55" s="45"/>
      <c r="S55" s="49"/>
      <c r="T55" s="49"/>
      <c r="U55" s="49"/>
      <c r="V55" s="49"/>
      <c r="W55" s="45"/>
      <c r="X55" s="45"/>
      <c r="Y55" s="45"/>
      <c r="Z55" s="45"/>
    </row>
    <row r="56" spans="2:29">
      <c r="B56" s="45"/>
      <c r="C56" s="45"/>
      <c r="D56" s="45"/>
      <c r="E56" s="45"/>
      <c r="F56" s="45"/>
      <c r="G56" s="45"/>
      <c r="H56" s="45"/>
      <c r="I56" s="45"/>
      <c r="J56" s="45"/>
      <c r="K56" s="45"/>
      <c r="L56" s="49"/>
      <c r="M56" s="46"/>
      <c r="N56" s="46"/>
      <c r="O56" s="46"/>
      <c r="P56" s="45"/>
      <c r="Q56" s="49"/>
      <c r="R56" s="45"/>
      <c r="S56" s="49"/>
      <c r="T56" s="49"/>
      <c r="U56" s="49"/>
      <c r="V56" s="49"/>
      <c r="W56" s="45"/>
      <c r="X56" s="45"/>
      <c r="Y56" s="45"/>
      <c r="Z56" s="45"/>
    </row>
    <row r="57" spans="2:29">
      <c r="B57" s="45"/>
      <c r="C57" s="45"/>
      <c r="D57" s="45"/>
      <c r="E57" s="45"/>
      <c r="F57" s="159"/>
      <c r="G57" s="159"/>
      <c r="H57" s="159"/>
      <c r="I57" s="159"/>
      <c r="J57" s="159"/>
      <c r="K57" s="159"/>
      <c r="L57" s="160"/>
      <c r="M57" s="161"/>
      <c r="N57" s="161"/>
      <c r="O57" s="161"/>
      <c r="P57" s="159"/>
      <c r="Q57" s="160"/>
      <c r="R57" s="159"/>
      <c r="S57" s="160"/>
      <c r="T57" s="160"/>
      <c r="U57" s="49"/>
      <c r="V57" s="49"/>
      <c r="W57" s="45"/>
      <c r="X57" s="45"/>
      <c r="Y57" s="45"/>
      <c r="Z57" s="45"/>
    </row>
    <row r="58" spans="2:29" ht="41.45" customHeight="1">
      <c r="B58" s="471"/>
      <c r="C58" s="471"/>
      <c r="D58" s="471"/>
      <c r="E58" s="45"/>
      <c r="F58" s="162"/>
      <c r="G58" s="162"/>
      <c r="H58" s="162"/>
      <c r="I58" s="162"/>
      <c r="J58" s="159"/>
      <c r="K58" s="159"/>
      <c r="L58" s="163"/>
      <c r="M58" s="164"/>
      <c r="N58" s="165"/>
      <c r="O58" s="166"/>
      <c r="P58" s="166"/>
      <c r="Q58" s="166"/>
      <c r="R58" s="162"/>
      <c r="S58" s="167"/>
      <c r="T58" s="167"/>
      <c r="U58" s="41"/>
    </row>
    <row r="59" spans="2:29" ht="38.450000000000003" customHeight="1">
      <c r="B59" s="471"/>
      <c r="C59" s="471"/>
      <c r="D59" s="471"/>
      <c r="E59" s="44"/>
      <c r="F59" s="489" t="s">
        <v>118</v>
      </c>
      <c r="G59" s="489"/>
      <c r="H59" s="489"/>
      <c r="I59" s="489"/>
      <c r="J59" s="164"/>
      <c r="K59" s="168"/>
      <c r="L59" s="169"/>
      <c r="M59" s="168"/>
      <c r="N59" s="168"/>
      <c r="O59" s="489" t="s">
        <v>42</v>
      </c>
      <c r="P59" s="489"/>
      <c r="Q59" s="489"/>
      <c r="R59" s="489"/>
      <c r="S59" s="168"/>
      <c r="T59" s="168"/>
      <c r="U59" s="44"/>
    </row>
    <row r="60" spans="2:29" ht="46.15" customHeight="1">
      <c r="B60" s="504"/>
      <c r="C60" s="504"/>
      <c r="D60" s="504"/>
      <c r="E60" s="44"/>
      <c r="F60" s="43" t="s">
        <v>27</v>
      </c>
      <c r="G60" s="168"/>
      <c r="H60" s="168"/>
      <c r="I60" s="168"/>
      <c r="J60" s="168"/>
      <c r="K60" s="168"/>
      <c r="L60" s="168"/>
      <c r="M60" s="168"/>
      <c r="N60" s="168"/>
      <c r="O60" s="170" t="s">
        <v>27</v>
      </c>
      <c r="P60" s="168"/>
      <c r="Q60" s="168"/>
      <c r="R60" s="168"/>
      <c r="S60" s="168"/>
      <c r="T60" s="168"/>
      <c r="U60" s="44"/>
    </row>
    <row r="61" spans="2:29">
      <c r="B61" s="39"/>
      <c r="C61" s="39"/>
      <c r="D61" s="1"/>
      <c r="E61" s="44"/>
      <c r="F61" s="43" t="s">
        <v>28</v>
      </c>
      <c r="G61" s="168"/>
      <c r="H61" s="168"/>
      <c r="I61" s="168"/>
      <c r="J61" s="168"/>
      <c r="K61" s="168"/>
      <c r="L61" s="170"/>
      <c r="M61" s="168"/>
      <c r="N61" s="168"/>
      <c r="O61" s="170" t="s">
        <v>28</v>
      </c>
      <c r="P61" s="168"/>
      <c r="Q61" s="168"/>
      <c r="R61" s="168"/>
      <c r="S61" s="168"/>
      <c r="T61" s="168"/>
      <c r="U61" s="44"/>
    </row>
    <row r="62" spans="2:29">
      <c r="B62" s="39"/>
      <c r="C62" s="39"/>
      <c r="D62" s="1"/>
      <c r="E62" s="44"/>
      <c r="F62" s="43" t="s">
        <v>41</v>
      </c>
      <c r="G62" s="168"/>
      <c r="H62" s="168"/>
      <c r="I62" s="168"/>
      <c r="J62" s="168"/>
      <c r="K62" s="168"/>
      <c r="L62" s="168"/>
      <c r="M62" s="168"/>
      <c r="N62" s="161"/>
      <c r="O62" s="161"/>
      <c r="P62" s="159"/>
      <c r="Q62" s="170"/>
      <c r="R62" s="168"/>
      <c r="S62" s="168"/>
      <c r="T62" s="168"/>
      <c r="U62" s="44"/>
      <c r="V62" s="44"/>
      <c r="W62" s="44"/>
      <c r="X62" s="44"/>
      <c r="Y62" s="44"/>
      <c r="Z62" s="44"/>
    </row>
    <row r="63" spans="2:29">
      <c r="B63" s="39"/>
      <c r="C63" s="39"/>
      <c r="D63" s="1"/>
      <c r="E63" s="40"/>
      <c r="F63" s="40"/>
      <c r="G63" s="40"/>
      <c r="H63" s="40"/>
      <c r="I63" s="40"/>
      <c r="J63" s="40"/>
      <c r="K63" s="40"/>
      <c r="L63" s="40"/>
      <c r="M63" s="40"/>
      <c r="N63" s="42"/>
      <c r="O63" s="42"/>
      <c r="P63" s="41"/>
      <c r="Q63" s="40"/>
      <c r="R63" s="40"/>
      <c r="S63" s="40"/>
      <c r="T63" s="40"/>
      <c r="U63" s="40"/>
      <c r="V63" s="40"/>
      <c r="W63" s="40"/>
      <c r="X63" s="40"/>
      <c r="Y63" s="40"/>
      <c r="Z63" s="40"/>
    </row>
    <row r="64" spans="2:29">
      <c r="B64" s="39"/>
      <c r="C64" s="39"/>
      <c r="D64" s="1"/>
      <c r="E64" s="1"/>
      <c r="F64" s="1"/>
      <c r="G64" s="1"/>
      <c r="H64" s="1"/>
      <c r="I64" s="1"/>
      <c r="J64" s="1"/>
      <c r="K64" s="1"/>
      <c r="L64" s="2"/>
      <c r="M64" s="3"/>
      <c r="N64" s="3"/>
      <c r="O64" s="3"/>
      <c r="P64" s="1"/>
      <c r="Q64" s="2"/>
      <c r="R64" s="1"/>
      <c r="S64" s="2"/>
      <c r="T64" s="2"/>
      <c r="U64" s="2"/>
      <c r="V64" s="2"/>
      <c r="W64" s="1"/>
      <c r="X64" s="1"/>
      <c r="Y64" s="1"/>
      <c r="Z64" s="1"/>
    </row>
    <row r="65" spans="2:29" ht="16.5" customHeight="1">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row>
    <row r="66" spans="2:29" ht="15" customHeight="1">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row>
    <row r="67" spans="2:29" s="37" customFormat="1" ht="15" customHeight="1">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row>
    <row r="69" spans="2:29" ht="15" customHeight="1">
      <c r="G69" s="241"/>
      <c r="H69" s="241"/>
      <c r="I69" s="241"/>
      <c r="J69" s="241"/>
      <c r="K69" s="241"/>
      <c r="L69" s="241"/>
      <c r="M69" s="241"/>
      <c r="N69" s="241"/>
      <c r="O69" s="241"/>
      <c r="P69" s="241"/>
      <c r="Q69" s="241"/>
      <c r="R69" s="241"/>
      <c r="S69" s="241"/>
    </row>
    <row r="70" spans="2:29" ht="43.5" customHeight="1">
      <c r="B70" s="415" t="s">
        <v>235</v>
      </c>
      <c r="C70" s="415"/>
      <c r="D70" s="415"/>
      <c r="E70" s="415"/>
      <c r="F70" s="415"/>
      <c r="G70" s="415"/>
      <c r="H70" s="415"/>
      <c r="I70" s="415"/>
      <c r="J70" s="415"/>
      <c r="K70" s="415"/>
      <c r="L70" s="415"/>
      <c r="M70" s="415"/>
      <c r="N70" s="415"/>
      <c r="O70" s="415"/>
      <c r="P70" s="415"/>
      <c r="Q70" s="415"/>
      <c r="R70" s="415"/>
      <c r="S70" s="415"/>
      <c r="T70" s="415"/>
      <c r="U70" s="415"/>
      <c r="V70" s="415"/>
      <c r="W70" s="415"/>
    </row>
    <row r="71" spans="2:29">
      <c r="B71" s="415"/>
      <c r="C71" s="415"/>
      <c r="D71" s="415"/>
      <c r="E71" s="415"/>
      <c r="F71" s="415"/>
      <c r="G71" s="415"/>
      <c r="H71" s="415"/>
      <c r="I71" s="415"/>
      <c r="J71" s="415"/>
      <c r="K71" s="415"/>
      <c r="L71" s="415"/>
      <c r="M71" s="415"/>
      <c r="N71" s="415"/>
      <c r="O71" s="415"/>
      <c r="P71" s="415"/>
      <c r="Q71" s="415"/>
      <c r="R71" s="415"/>
      <c r="S71" s="415"/>
      <c r="T71" s="415"/>
      <c r="U71" s="415"/>
      <c r="V71" s="415"/>
      <c r="W71" s="415"/>
    </row>
    <row r="72" spans="2:29">
      <c r="B72" s="415"/>
      <c r="C72" s="415"/>
      <c r="D72" s="415"/>
      <c r="E72" s="415"/>
      <c r="F72" s="415"/>
      <c r="G72" s="415"/>
      <c r="H72" s="415"/>
      <c r="I72" s="415"/>
      <c r="J72" s="415"/>
      <c r="K72" s="415"/>
      <c r="L72" s="415"/>
      <c r="M72" s="415"/>
      <c r="N72" s="415"/>
      <c r="O72" s="415"/>
      <c r="P72" s="415"/>
      <c r="Q72" s="415"/>
      <c r="R72" s="415"/>
      <c r="S72" s="415"/>
      <c r="T72" s="415"/>
      <c r="U72" s="415"/>
      <c r="V72" s="415"/>
      <c r="W72" s="415"/>
    </row>
  </sheetData>
  <sheetProtection formatCells="0" formatColumns="0" formatRows="0"/>
  <mergeCells count="225">
    <mergeCell ref="B39:C39"/>
    <mergeCell ref="B58:D58"/>
    <mergeCell ref="B59:D59"/>
    <mergeCell ref="B60:D60"/>
    <mergeCell ref="B16:C16"/>
    <mergeCell ref="B17:C17"/>
    <mergeCell ref="B18:C18"/>
    <mergeCell ref="B19:C19"/>
    <mergeCell ref="B20:C20"/>
    <mergeCell ref="B21:C21"/>
    <mergeCell ref="B22:C22"/>
    <mergeCell ref="B23:C23"/>
    <mergeCell ref="B38:C38"/>
    <mergeCell ref="B24:AC24"/>
    <mergeCell ref="AB23:AC23"/>
    <mergeCell ref="Z23:AA23"/>
    <mergeCell ref="Z20:AA20"/>
    <mergeCell ref="AB22:AC22"/>
    <mergeCell ref="V23:W23"/>
    <mergeCell ref="V20:W20"/>
    <mergeCell ref="D23:E23"/>
    <mergeCell ref="AB21:AC21"/>
    <mergeCell ref="J23:K23"/>
    <mergeCell ref="O59:R59"/>
    <mergeCell ref="D9:E9"/>
    <mergeCell ref="I10:K10"/>
    <mergeCell ref="D13:E13"/>
    <mergeCell ref="N17:O17"/>
    <mergeCell ref="D16:E16"/>
    <mergeCell ref="D17:E17"/>
    <mergeCell ref="D19:E19"/>
    <mergeCell ref="L17:M17"/>
    <mergeCell ref="J17:K17"/>
    <mergeCell ref="F18:G18"/>
    <mergeCell ref="F15:G15"/>
    <mergeCell ref="H15:I15"/>
    <mergeCell ref="J15:K15"/>
    <mergeCell ref="D15:E15"/>
    <mergeCell ref="L19:M19"/>
    <mergeCell ref="B2:C4"/>
    <mergeCell ref="B6:C6"/>
    <mergeCell ref="B7:C7"/>
    <mergeCell ref="B9:C9"/>
    <mergeCell ref="B10:C10"/>
    <mergeCell ref="B11:C11"/>
    <mergeCell ref="B12:C12"/>
    <mergeCell ref="B13:C13"/>
    <mergeCell ref="B15:C15"/>
    <mergeCell ref="J51:L51"/>
    <mergeCell ref="E45:F45"/>
    <mergeCell ref="F23:G23"/>
    <mergeCell ref="S47:X47"/>
    <mergeCell ref="S48:X48"/>
    <mergeCell ref="E48:F48"/>
    <mergeCell ref="F20:G20"/>
    <mergeCell ref="H20:I20"/>
    <mergeCell ref="P20:Q20"/>
    <mergeCell ref="O47:P47"/>
    <mergeCell ref="S45:X45"/>
    <mergeCell ref="S46:X46"/>
    <mergeCell ref="S44:X44"/>
    <mergeCell ref="M45:N45"/>
    <mergeCell ref="O45:P45"/>
    <mergeCell ref="G51:I51"/>
    <mergeCell ref="L20:M20"/>
    <mergeCell ref="L23:M23"/>
    <mergeCell ref="G47:H47"/>
    <mergeCell ref="D20:E20"/>
    <mergeCell ref="E44:F44"/>
    <mergeCell ref="E47:F47"/>
    <mergeCell ref="F41:F42"/>
    <mergeCell ref="E46:F46"/>
    <mergeCell ref="F59:I59"/>
    <mergeCell ref="M43:R43"/>
    <mergeCell ref="F17:G17"/>
    <mergeCell ref="F19:G19"/>
    <mergeCell ref="H16:I16"/>
    <mergeCell ref="H17:I17"/>
    <mergeCell ref="H19:I19"/>
    <mergeCell ref="J16:K16"/>
    <mergeCell ref="R16:S16"/>
    <mergeCell ref="P23:Q23"/>
    <mergeCell ref="R23:S23"/>
    <mergeCell ref="N23:O23"/>
    <mergeCell ref="H23:I23"/>
    <mergeCell ref="G45:H45"/>
    <mergeCell ref="G46:H46"/>
    <mergeCell ref="G48:H48"/>
    <mergeCell ref="M48:N48"/>
    <mergeCell ref="O48:P48"/>
    <mergeCell ref="O44:P44"/>
    <mergeCell ref="K41:M42"/>
    <mergeCell ref="G41:G42"/>
    <mergeCell ref="L25:M25"/>
    <mergeCell ref="F25:G25"/>
    <mergeCell ref="L16:M16"/>
    <mergeCell ref="D25:E25"/>
    <mergeCell ref="M46:N46"/>
    <mergeCell ref="M47:N47"/>
    <mergeCell ref="M44:N44"/>
    <mergeCell ref="P16:Q16"/>
    <mergeCell ref="P17:Q17"/>
    <mergeCell ref="H18:I18"/>
    <mergeCell ref="J18:K18"/>
    <mergeCell ref="L18:M18"/>
    <mergeCell ref="N18:O18"/>
    <mergeCell ref="P18:Q18"/>
    <mergeCell ref="O41:O42"/>
    <mergeCell ref="D18:E18"/>
    <mergeCell ref="G44:H44"/>
    <mergeCell ref="F16:G16"/>
    <mergeCell ref="X20:Y20"/>
    <mergeCell ref="X23:Y23"/>
    <mergeCell ref="T17:U17"/>
    <mergeCell ref="AB15:AC17"/>
    <mergeCell ref="V16:W16"/>
    <mergeCell ref="X15:Y15"/>
    <mergeCell ref="R17:S17"/>
    <mergeCell ref="T20:U20"/>
    <mergeCell ref="V17:W17"/>
    <mergeCell ref="X16:Y16"/>
    <mergeCell ref="X18:Y18"/>
    <mergeCell ref="Z18:AA18"/>
    <mergeCell ref="AB18:AC18"/>
    <mergeCell ref="R18:S18"/>
    <mergeCell ref="Y48:AC48"/>
    <mergeCell ref="Y43:AC43"/>
    <mergeCell ref="Y44:AC44"/>
    <mergeCell ref="AB20:AC20"/>
    <mergeCell ref="N25:O25"/>
    <mergeCell ref="P25:Q25"/>
    <mergeCell ref="R25:S25"/>
    <mergeCell ref="J19:K19"/>
    <mergeCell ref="J20:K20"/>
    <mergeCell ref="N20:O20"/>
    <mergeCell ref="P19:Q19"/>
    <mergeCell ref="N19:O19"/>
    <mergeCell ref="T19:U19"/>
    <mergeCell ref="AB19:AC19"/>
    <mergeCell ref="Y47:AC47"/>
    <mergeCell ref="N41:N42"/>
    <mergeCell ref="Y46:AC46"/>
    <mergeCell ref="O46:P46"/>
    <mergeCell ref="AB25:AC25"/>
    <mergeCell ref="V25:W25"/>
    <mergeCell ref="X25:Y25"/>
    <mergeCell ref="Z25:AA25"/>
    <mergeCell ref="S43:X43"/>
    <mergeCell ref="Y45:AC45"/>
    <mergeCell ref="AA2:AC2"/>
    <mergeCell ref="AA3:AC3"/>
    <mergeCell ref="D6:G6"/>
    <mergeCell ref="X2:Z2"/>
    <mergeCell ref="X3:Z3"/>
    <mergeCell ref="B5:AC5"/>
    <mergeCell ref="D2:W4"/>
    <mergeCell ref="X4:AC4"/>
    <mergeCell ref="Z15:AA15"/>
    <mergeCell ref="R15:S15"/>
    <mergeCell ref="T15:U15"/>
    <mergeCell ref="N15:O15"/>
    <mergeCell ref="P15:Q15"/>
    <mergeCell ref="B14:AC14"/>
    <mergeCell ref="V15:W15"/>
    <mergeCell ref="L10:N10"/>
    <mergeCell ref="AA11:AC12"/>
    <mergeCell ref="X10:Z10"/>
    <mergeCell ref="AB7:AC7"/>
    <mergeCell ref="X6:Y6"/>
    <mergeCell ref="G7:H7"/>
    <mergeCell ref="F10:H10"/>
    <mergeCell ref="R10:T10"/>
    <mergeCell ref="AA13:AC13"/>
    <mergeCell ref="T25:U25"/>
    <mergeCell ref="F11:H12"/>
    <mergeCell ref="I11:K12"/>
    <mergeCell ref="L11:N12"/>
    <mergeCell ref="O11:Q12"/>
    <mergeCell ref="R11:T12"/>
    <mergeCell ref="U11:W12"/>
    <mergeCell ref="L15:M15"/>
    <mergeCell ref="F13:W13"/>
    <mergeCell ref="T23:U23"/>
    <mergeCell ref="R19:S19"/>
    <mergeCell ref="R20:S20"/>
    <mergeCell ref="V19:W19"/>
    <mergeCell ref="H25:I25"/>
    <mergeCell ref="J25:K25"/>
    <mergeCell ref="N16:O16"/>
    <mergeCell ref="T16:U16"/>
    <mergeCell ref="T18:U18"/>
    <mergeCell ref="V18:W18"/>
    <mergeCell ref="X13:Z13"/>
    <mergeCell ref="Z19:AA19"/>
    <mergeCell ref="Z17:AA17"/>
    <mergeCell ref="Z16:AA16"/>
    <mergeCell ref="X11:Z12"/>
    <mergeCell ref="X17:Y17"/>
    <mergeCell ref="AA10:AC10"/>
    <mergeCell ref="X19:Y19"/>
    <mergeCell ref="O10:Q10"/>
    <mergeCell ref="Z6:AA6"/>
    <mergeCell ref="AB6:AC6"/>
    <mergeCell ref="D10:E10"/>
    <mergeCell ref="D11:E11"/>
    <mergeCell ref="D12:E12"/>
    <mergeCell ref="B70:W72"/>
    <mergeCell ref="P7:Q7"/>
    <mergeCell ref="J7:O7"/>
    <mergeCell ref="U6:V6"/>
    <mergeCell ref="T7:U7"/>
    <mergeCell ref="R7:S7"/>
    <mergeCell ref="V7:W7"/>
    <mergeCell ref="U10:W10"/>
    <mergeCell ref="L9:Q9"/>
    <mergeCell ref="R9:W9"/>
    <mergeCell ref="F9:K9"/>
    <mergeCell ref="I6:K6"/>
    <mergeCell ref="P6:Q6"/>
    <mergeCell ref="R6:S6"/>
    <mergeCell ref="B8:AC8"/>
    <mergeCell ref="X9:AC9"/>
    <mergeCell ref="D7:E7"/>
    <mergeCell ref="X7:Y7"/>
    <mergeCell ref="Z7:AA7"/>
  </mergeCells>
  <phoneticPr fontId="8" type="noConversion"/>
  <conditionalFormatting sqref="F60:F62">
    <cfRule type="containsBlanks" dxfId="3" priority="1">
      <formula>LEN(TRIM(F60))=0</formula>
    </cfRule>
  </conditionalFormatting>
  <pageMargins left="0.7" right="0.7" top="0.75" bottom="0.75" header="0.3" footer="0.3"/>
  <pageSetup paperSize="9" scale="21" orientation="landscape" r:id="rId1"/>
  <ignoredErrors>
    <ignoredError sqref="AA11 Y13:Z13 AB13:AC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38">
              <controlPr defaultSize="0" autoFill="0" autoLine="0" autoPict="0">
                <anchor moveWithCells="1">
                  <from>
                    <xdr:col>5</xdr:col>
                    <xdr:colOff>933450</xdr:colOff>
                    <xdr:row>40</xdr:row>
                    <xdr:rowOff>76200</xdr:rowOff>
                  </from>
                  <to>
                    <xdr:col>5</xdr:col>
                    <xdr:colOff>1285875</xdr:colOff>
                    <xdr:row>41</xdr:row>
                    <xdr:rowOff>114300</xdr:rowOff>
                  </to>
                </anchor>
              </controlPr>
            </control>
          </mc:Choice>
        </mc:AlternateContent>
        <mc:AlternateContent xmlns:mc="http://schemas.openxmlformats.org/markup-compatibility/2006">
          <mc:Choice Requires="x14">
            <control shapeId="4098" r:id="rId5" name="Check Box 39">
              <controlPr defaultSize="0" autoFill="0" autoLine="0" autoPict="0">
                <anchor moveWithCells="1">
                  <from>
                    <xdr:col>6</xdr:col>
                    <xdr:colOff>819150</xdr:colOff>
                    <xdr:row>40</xdr:row>
                    <xdr:rowOff>85725</xdr:rowOff>
                  </from>
                  <to>
                    <xdr:col>6</xdr:col>
                    <xdr:colOff>1171575</xdr:colOff>
                    <xdr:row>41</xdr:row>
                    <xdr:rowOff>114300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13</xdr:col>
                    <xdr:colOff>933450</xdr:colOff>
                    <xdr:row>40</xdr:row>
                    <xdr:rowOff>76200</xdr:rowOff>
                  </from>
                  <to>
                    <xdr:col>13</xdr:col>
                    <xdr:colOff>1285875</xdr:colOff>
                    <xdr:row>41</xdr:row>
                    <xdr:rowOff>114300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14</xdr:col>
                    <xdr:colOff>819150</xdr:colOff>
                    <xdr:row>40</xdr:row>
                    <xdr:rowOff>85725</xdr:rowOff>
                  </from>
                  <to>
                    <xdr:col>14</xdr:col>
                    <xdr:colOff>1171575</xdr:colOff>
                    <xdr:row>41</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BB095EB-36A2-41F3-B3EF-21D7A74A6651}">
          <x14:formula1>
            <xm:f>Hoja2!$J$5:$J$6</xm:f>
          </x14:formula1>
          <xm:sqref>I45:I48 Q45:Q48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29B5B-38F2-48A6-AB43-229EDE15F848}">
  <sheetPr>
    <pageSetUpPr fitToPage="1"/>
  </sheetPr>
  <dimension ref="A1:AB76"/>
  <sheetViews>
    <sheetView zoomScaleNormal="100" zoomScaleSheetLayoutView="100" workbookViewId="0">
      <selection activeCell="K1" sqref="K1"/>
    </sheetView>
  </sheetViews>
  <sheetFormatPr baseColWidth="10" defaultColWidth="11.42578125" defaultRowHeight="15.75"/>
  <cols>
    <col min="1" max="1" width="15.28515625" style="187" customWidth="1"/>
    <col min="2" max="9" width="13.7109375" style="187" customWidth="1"/>
    <col min="10" max="10" width="17.85546875" style="187" customWidth="1"/>
    <col min="11" max="11" width="21.7109375" style="187" customWidth="1"/>
    <col min="12" max="16384" width="11.42578125" style="187"/>
  </cols>
  <sheetData>
    <row r="1" spans="1:11" ht="27.75" customHeight="1">
      <c r="A1" s="400"/>
      <c r="B1" s="557" t="s">
        <v>213</v>
      </c>
      <c r="C1" s="558"/>
      <c r="D1" s="558"/>
      <c r="E1" s="558"/>
      <c r="F1" s="558"/>
      <c r="G1" s="558"/>
      <c r="H1" s="558"/>
      <c r="I1" s="559"/>
      <c r="J1" s="185" t="s">
        <v>131</v>
      </c>
      <c r="K1" s="186">
        <v>45338</v>
      </c>
    </row>
    <row r="2" spans="1:11" ht="27" customHeight="1">
      <c r="A2" s="400"/>
      <c r="B2" s="560"/>
      <c r="C2" s="561"/>
      <c r="D2" s="561"/>
      <c r="E2" s="561"/>
      <c r="F2" s="561"/>
      <c r="G2" s="561"/>
      <c r="H2" s="561"/>
      <c r="I2" s="562"/>
      <c r="J2" s="188" t="s">
        <v>315</v>
      </c>
      <c r="K2" s="189" t="s">
        <v>309</v>
      </c>
    </row>
    <row r="3" spans="1:11" ht="25.5" customHeight="1">
      <c r="A3" s="401"/>
      <c r="B3" s="560"/>
      <c r="C3" s="561"/>
      <c r="D3" s="561"/>
      <c r="E3" s="561"/>
      <c r="F3" s="561"/>
      <c r="G3" s="561"/>
      <c r="H3" s="561"/>
      <c r="I3" s="562"/>
      <c r="J3" s="408" t="s">
        <v>36</v>
      </c>
      <c r="K3" s="408"/>
    </row>
    <row r="4" spans="1:11">
      <c r="A4" s="563" t="s">
        <v>108</v>
      </c>
      <c r="B4" s="564"/>
      <c r="C4" s="564"/>
      <c r="D4" s="564"/>
      <c r="E4" s="564"/>
      <c r="F4" s="564"/>
      <c r="G4" s="564"/>
      <c r="H4" s="564"/>
      <c r="I4" s="564"/>
      <c r="J4" s="564"/>
      <c r="K4" s="565"/>
    </row>
    <row r="5" spans="1:11" ht="10.5" customHeight="1">
      <c r="A5" s="566"/>
      <c r="B5" s="567"/>
      <c r="C5" s="567"/>
      <c r="D5" s="567"/>
      <c r="E5" s="567"/>
      <c r="F5" s="567"/>
      <c r="G5" s="567"/>
      <c r="H5" s="567"/>
      <c r="I5" s="567"/>
      <c r="J5" s="567"/>
      <c r="K5" s="568"/>
    </row>
    <row r="6" spans="1:11">
      <c r="A6" s="206" t="s">
        <v>78</v>
      </c>
      <c r="B6" s="207"/>
      <c r="C6" s="207"/>
      <c r="D6" s="207"/>
      <c r="E6" s="207"/>
      <c r="F6" s="207"/>
      <c r="G6" s="207"/>
      <c r="H6" s="207"/>
      <c r="I6" s="207"/>
      <c r="J6" s="208"/>
      <c r="K6" s="209"/>
    </row>
    <row r="7" spans="1:11">
      <c r="A7" s="543" t="s">
        <v>159</v>
      </c>
      <c r="B7" s="544"/>
      <c r="C7" s="544"/>
      <c r="D7" s="544"/>
      <c r="E7" s="544"/>
      <c r="F7" s="544"/>
      <c r="G7" s="544"/>
      <c r="H7" s="544"/>
      <c r="I7" s="544"/>
      <c r="J7" s="544"/>
      <c r="K7" s="545"/>
    </row>
    <row r="8" spans="1:11" ht="15.75" customHeight="1">
      <c r="A8" s="375" t="s">
        <v>133</v>
      </c>
      <c r="B8" s="376"/>
      <c r="C8" s="376"/>
      <c r="D8" s="376"/>
      <c r="E8" s="376"/>
      <c r="F8" s="376"/>
      <c r="G8" s="376"/>
      <c r="H8" s="376"/>
      <c r="I8" s="376"/>
      <c r="J8" s="376"/>
      <c r="K8" s="377"/>
    </row>
    <row r="9" spans="1:11">
      <c r="A9" s="543" t="s">
        <v>160</v>
      </c>
      <c r="B9" s="544"/>
      <c r="C9" s="544"/>
      <c r="D9" s="544"/>
      <c r="E9" s="544"/>
      <c r="F9" s="544"/>
      <c r="G9" s="544"/>
      <c r="H9" s="544"/>
      <c r="I9" s="544"/>
      <c r="J9" s="544"/>
      <c r="K9" s="545"/>
    </row>
    <row r="10" spans="1:11">
      <c r="A10" s="543" t="s">
        <v>161</v>
      </c>
      <c r="B10" s="544"/>
      <c r="C10" s="544"/>
      <c r="D10" s="544"/>
      <c r="E10" s="544"/>
      <c r="F10" s="544"/>
      <c r="G10" s="544"/>
      <c r="H10" s="544"/>
      <c r="I10" s="544"/>
      <c r="J10" s="544"/>
      <c r="K10" s="545"/>
    </row>
    <row r="11" spans="1:11">
      <c r="A11" s="543" t="s">
        <v>162</v>
      </c>
      <c r="B11" s="544"/>
      <c r="C11" s="544"/>
      <c r="D11" s="544"/>
      <c r="E11" s="544"/>
      <c r="F11" s="544"/>
      <c r="G11" s="544"/>
      <c r="H11" s="544"/>
      <c r="I11" s="544"/>
      <c r="J11" s="544"/>
      <c r="K11" s="545"/>
    </row>
    <row r="12" spans="1:11">
      <c r="A12" s="546" t="s">
        <v>163</v>
      </c>
      <c r="B12" s="555"/>
      <c r="C12" s="555"/>
      <c r="D12" s="555"/>
      <c r="E12" s="555"/>
      <c r="F12" s="555"/>
      <c r="G12" s="555"/>
      <c r="H12" s="555"/>
      <c r="I12" s="555"/>
      <c r="J12" s="555"/>
      <c r="K12" s="556"/>
    </row>
    <row r="13" spans="1:11" ht="35.25" customHeight="1">
      <c r="A13" s="543" t="s">
        <v>164</v>
      </c>
      <c r="B13" s="544"/>
      <c r="C13" s="544"/>
      <c r="D13" s="544"/>
      <c r="E13" s="544"/>
      <c r="F13" s="544"/>
      <c r="G13" s="544"/>
      <c r="H13" s="544"/>
      <c r="I13" s="544"/>
      <c r="J13" s="544"/>
      <c r="K13" s="545"/>
    </row>
    <row r="14" spans="1:11" ht="32.25" customHeight="1">
      <c r="A14" s="543" t="s">
        <v>165</v>
      </c>
      <c r="B14" s="544"/>
      <c r="C14" s="544"/>
      <c r="D14" s="544"/>
      <c r="E14" s="544"/>
      <c r="F14" s="544"/>
      <c r="G14" s="544"/>
      <c r="H14" s="544"/>
      <c r="I14" s="544"/>
      <c r="J14" s="544"/>
      <c r="K14" s="545"/>
    </row>
    <row r="15" spans="1:11">
      <c r="A15" s="546" t="s">
        <v>166</v>
      </c>
      <c r="B15" s="555"/>
      <c r="C15" s="555"/>
      <c r="D15" s="555"/>
      <c r="E15" s="555"/>
      <c r="F15" s="555"/>
      <c r="G15" s="555"/>
      <c r="H15" s="555"/>
      <c r="I15" s="555"/>
      <c r="J15" s="555"/>
      <c r="K15" s="556"/>
    </row>
    <row r="16" spans="1:11">
      <c r="A16" s="546" t="s">
        <v>167</v>
      </c>
      <c r="B16" s="555"/>
      <c r="C16" s="555"/>
      <c r="D16" s="555"/>
      <c r="E16" s="555"/>
      <c r="F16" s="555"/>
      <c r="G16" s="555"/>
      <c r="H16" s="555"/>
      <c r="I16" s="555"/>
      <c r="J16" s="555"/>
      <c r="K16" s="556"/>
    </row>
    <row r="17" spans="1:11" ht="30.75" customHeight="1">
      <c r="A17" s="543" t="s">
        <v>168</v>
      </c>
      <c r="B17" s="544"/>
      <c r="C17" s="544"/>
      <c r="D17" s="544"/>
      <c r="E17" s="544"/>
      <c r="F17" s="544"/>
      <c r="G17" s="544"/>
      <c r="H17" s="544"/>
      <c r="I17" s="544"/>
      <c r="J17" s="544"/>
      <c r="K17" s="545"/>
    </row>
    <row r="18" spans="1:11">
      <c r="A18" s="546" t="s">
        <v>169</v>
      </c>
      <c r="B18" s="555"/>
      <c r="C18" s="555"/>
      <c r="D18" s="555"/>
      <c r="E18" s="555"/>
      <c r="F18" s="555"/>
      <c r="G18" s="555"/>
      <c r="H18" s="555"/>
      <c r="I18" s="555"/>
      <c r="J18" s="555"/>
      <c r="K18" s="556"/>
    </row>
    <row r="19" spans="1:11">
      <c r="A19" s="543" t="s">
        <v>170</v>
      </c>
      <c r="B19" s="544"/>
      <c r="C19" s="544"/>
      <c r="D19" s="544"/>
      <c r="E19" s="544"/>
      <c r="F19" s="544"/>
      <c r="G19" s="544"/>
      <c r="H19" s="544"/>
      <c r="I19" s="544"/>
      <c r="J19" s="544"/>
      <c r="K19" s="545"/>
    </row>
    <row r="20" spans="1:11">
      <c r="A20" s="543" t="s">
        <v>171</v>
      </c>
      <c r="B20" s="544"/>
      <c r="C20" s="544"/>
      <c r="D20" s="544"/>
      <c r="E20" s="544"/>
      <c r="F20" s="544"/>
      <c r="G20" s="544"/>
      <c r="H20" s="544"/>
      <c r="I20" s="544"/>
      <c r="J20" s="544"/>
      <c r="K20" s="545"/>
    </row>
    <row r="21" spans="1:11" ht="11.25" customHeight="1">
      <c r="A21" s="210"/>
      <c r="B21" s="211"/>
      <c r="C21" s="211"/>
      <c r="D21" s="211"/>
      <c r="E21" s="211"/>
      <c r="F21" s="211"/>
      <c r="G21" s="211"/>
      <c r="H21" s="211"/>
      <c r="I21" s="211"/>
      <c r="J21" s="211"/>
      <c r="K21" s="212"/>
    </row>
    <row r="22" spans="1:11">
      <c r="A22" s="521" t="s">
        <v>109</v>
      </c>
      <c r="B22" s="522"/>
      <c r="C22" s="522"/>
      <c r="D22" s="522"/>
      <c r="E22" s="522"/>
      <c r="F22" s="522"/>
      <c r="G22" s="522"/>
      <c r="H22" s="522"/>
      <c r="I22" s="522"/>
      <c r="J22" s="208"/>
      <c r="K22" s="209"/>
    </row>
    <row r="23" spans="1:11">
      <c r="A23" s="543" t="s">
        <v>172</v>
      </c>
      <c r="B23" s="544"/>
      <c r="C23" s="544"/>
      <c r="D23" s="544"/>
      <c r="E23" s="544"/>
      <c r="F23" s="544"/>
      <c r="G23" s="544"/>
      <c r="H23" s="544"/>
      <c r="I23" s="544"/>
      <c r="J23" s="544"/>
      <c r="K23" s="545"/>
    </row>
    <row r="24" spans="1:11" ht="15.75" customHeight="1">
      <c r="A24" s="375" t="s">
        <v>312</v>
      </c>
      <c r="B24" s="376"/>
      <c r="C24" s="376"/>
      <c r="D24" s="376"/>
      <c r="E24" s="376"/>
      <c r="F24" s="376"/>
      <c r="G24" s="376"/>
      <c r="H24" s="376"/>
      <c r="I24" s="376"/>
      <c r="J24" s="376"/>
      <c r="K24" s="377"/>
    </row>
    <row r="25" spans="1:11" ht="76.5" customHeight="1">
      <c r="A25" s="552" t="s">
        <v>322</v>
      </c>
      <c r="B25" s="553"/>
      <c r="C25" s="553"/>
      <c r="D25" s="553"/>
      <c r="E25" s="553"/>
      <c r="F25" s="553"/>
      <c r="G25" s="553"/>
      <c r="H25" s="553"/>
      <c r="I25" s="553"/>
      <c r="J25" s="553"/>
      <c r="K25" s="554"/>
    </row>
    <row r="26" spans="1:11" ht="27.6" customHeight="1">
      <c r="A26" s="546" t="s">
        <v>173</v>
      </c>
      <c r="B26" s="555"/>
      <c r="C26" s="555"/>
      <c r="D26" s="555"/>
      <c r="E26" s="555"/>
      <c r="F26" s="555"/>
      <c r="G26" s="555"/>
      <c r="H26" s="555"/>
      <c r="I26" s="555"/>
      <c r="J26" s="555"/>
      <c r="K26" s="556"/>
    </row>
    <row r="27" spans="1:11" ht="30.75" customHeight="1">
      <c r="A27" s="546" t="s">
        <v>174</v>
      </c>
      <c r="B27" s="555"/>
      <c r="C27" s="555"/>
      <c r="D27" s="555"/>
      <c r="E27" s="555"/>
      <c r="F27" s="555"/>
      <c r="G27" s="555"/>
      <c r="H27" s="555"/>
      <c r="I27" s="555"/>
      <c r="J27" s="555"/>
      <c r="K27" s="556"/>
    </row>
    <row r="28" spans="1:11">
      <c r="A28" s="543" t="s">
        <v>175</v>
      </c>
      <c r="B28" s="544"/>
      <c r="C28" s="544"/>
      <c r="D28" s="544"/>
      <c r="E28" s="544"/>
      <c r="F28" s="544"/>
      <c r="G28" s="544"/>
      <c r="H28" s="544"/>
      <c r="I28" s="544"/>
      <c r="J28" s="544"/>
      <c r="K28" s="545"/>
    </row>
    <row r="29" spans="1:11" ht="37.5" customHeight="1">
      <c r="A29" s="518" t="s">
        <v>176</v>
      </c>
      <c r="B29" s="519"/>
      <c r="C29" s="519"/>
      <c r="D29" s="519"/>
      <c r="E29" s="519"/>
      <c r="F29" s="519"/>
      <c r="G29" s="519"/>
      <c r="H29" s="519"/>
      <c r="I29" s="519"/>
      <c r="J29" s="519"/>
      <c r="K29" s="520"/>
    </row>
    <row r="30" spans="1:11">
      <c r="A30" s="543" t="s">
        <v>177</v>
      </c>
      <c r="B30" s="544"/>
      <c r="C30" s="544"/>
      <c r="D30" s="544"/>
      <c r="E30" s="544"/>
      <c r="F30" s="544"/>
      <c r="G30" s="544"/>
      <c r="H30" s="544"/>
      <c r="I30" s="544"/>
      <c r="J30" s="544"/>
      <c r="K30" s="545"/>
    </row>
    <row r="31" spans="1:11">
      <c r="A31" s="518" t="s">
        <v>178</v>
      </c>
      <c r="B31" s="519"/>
      <c r="C31" s="519"/>
      <c r="D31" s="519"/>
      <c r="E31" s="519"/>
      <c r="F31" s="519"/>
      <c r="G31" s="519"/>
      <c r="H31" s="519"/>
      <c r="I31" s="519"/>
      <c r="J31" s="519"/>
      <c r="K31" s="520"/>
    </row>
    <row r="32" spans="1:11" ht="48" customHeight="1">
      <c r="A32" s="518" t="s">
        <v>179</v>
      </c>
      <c r="B32" s="519"/>
      <c r="C32" s="519"/>
      <c r="D32" s="519"/>
      <c r="E32" s="519"/>
      <c r="F32" s="519"/>
      <c r="G32" s="519"/>
      <c r="H32" s="519"/>
      <c r="I32" s="519"/>
      <c r="J32" s="519"/>
      <c r="K32" s="520"/>
    </row>
    <row r="33" spans="1:11" ht="36.75" customHeight="1">
      <c r="A33" s="518" t="s">
        <v>180</v>
      </c>
      <c r="B33" s="519"/>
      <c r="C33" s="519"/>
      <c r="D33" s="519"/>
      <c r="E33" s="519"/>
      <c r="F33" s="519"/>
      <c r="G33" s="519"/>
      <c r="H33" s="519"/>
      <c r="I33" s="519"/>
      <c r="J33" s="519"/>
      <c r="K33" s="520"/>
    </row>
    <row r="34" spans="1:11">
      <c r="A34" s="521" t="s">
        <v>110</v>
      </c>
      <c r="B34" s="522"/>
      <c r="C34" s="522"/>
      <c r="D34" s="522"/>
      <c r="E34" s="522"/>
      <c r="F34" s="522"/>
      <c r="G34" s="522"/>
      <c r="H34" s="522"/>
      <c r="I34" s="522"/>
      <c r="J34" s="522"/>
      <c r="K34" s="523"/>
    </row>
    <row r="35" spans="1:11" ht="29.25" customHeight="1">
      <c r="A35" s="518" t="s">
        <v>181</v>
      </c>
      <c r="B35" s="519"/>
      <c r="C35" s="519"/>
      <c r="D35" s="519"/>
      <c r="E35" s="519"/>
      <c r="F35" s="519"/>
      <c r="G35" s="519"/>
      <c r="H35" s="519"/>
      <c r="I35" s="519"/>
      <c r="J35" s="519"/>
      <c r="K35" s="520"/>
    </row>
    <row r="36" spans="1:11">
      <c r="A36" s="518" t="s">
        <v>182</v>
      </c>
      <c r="B36" s="519"/>
      <c r="C36" s="519"/>
      <c r="D36" s="519"/>
      <c r="E36" s="519"/>
      <c r="F36" s="519"/>
      <c r="G36" s="519"/>
      <c r="H36" s="519"/>
      <c r="I36" s="519"/>
      <c r="J36" s="519"/>
      <c r="K36" s="520"/>
    </row>
    <row r="37" spans="1:11" ht="32.25" customHeight="1">
      <c r="A37" s="518" t="s">
        <v>183</v>
      </c>
      <c r="B37" s="519"/>
      <c r="C37" s="519"/>
      <c r="D37" s="519"/>
      <c r="E37" s="519"/>
      <c r="F37" s="519"/>
      <c r="G37" s="519"/>
      <c r="H37" s="519"/>
      <c r="I37" s="519"/>
      <c r="J37" s="519"/>
      <c r="K37" s="520"/>
    </row>
    <row r="38" spans="1:11">
      <c r="A38" s="375" t="s">
        <v>219</v>
      </c>
      <c r="B38" s="376"/>
      <c r="C38" s="376"/>
      <c r="D38" s="376"/>
      <c r="E38" s="376"/>
      <c r="F38" s="376"/>
      <c r="G38" s="376"/>
      <c r="H38" s="376"/>
      <c r="I38" s="376"/>
      <c r="J38" s="376"/>
      <c r="K38" s="377"/>
    </row>
    <row r="39" spans="1:11">
      <c r="A39" s="518" t="s">
        <v>184</v>
      </c>
      <c r="B39" s="519"/>
      <c r="C39" s="519"/>
      <c r="D39" s="519"/>
      <c r="E39" s="519"/>
      <c r="F39" s="519"/>
      <c r="G39" s="519"/>
      <c r="H39" s="519"/>
      <c r="I39" s="519"/>
      <c r="J39" s="519"/>
      <c r="K39" s="520"/>
    </row>
    <row r="40" spans="1:11" ht="26.45" customHeight="1">
      <c r="A40" s="534" t="s">
        <v>288</v>
      </c>
      <c r="B40" s="535"/>
      <c r="C40" s="535"/>
      <c r="D40" s="535"/>
      <c r="E40" s="535"/>
      <c r="F40" s="535"/>
      <c r="G40" s="535"/>
      <c r="H40" s="535"/>
      <c r="I40" s="535"/>
      <c r="J40" s="535"/>
      <c r="K40" s="536"/>
    </row>
    <row r="41" spans="1:11" ht="30" customHeight="1">
      <c r="A41" s="534" t="s">
        <v>185</v>
      </c>
      <c r="B41" s="535"/>
      <c r="C41" s="535"/>
      <c r="D41" s="535"/>
      <c r="E41" s="535"/>
      <c r="F41" s="535"/>
      <c r="G41" s="535"/>
      <c r="H41" s="535"/>
      <c r="I41" s="535"/>
      <c r="J41" s="535"/>
      <c r="K41" s="536"/>
    </row>
    <row r="42" spans="1:11">
      <c r="A42" s="537" t="s">
        <v>113</v>
      </c>
      <c r="B42" s="538"/>
      <c r="C42" s="538"/>
      <c r="D42" s="538"/>
      <c r="E42" s="538"/>
      <c r="F42" s="538"/>
      <c r="G42" s="538"/>
      <c r="H42" s="538"/>
      <c r="I42" s="538"/>
      <c r="J42" s="538"/>
      <c r="K42" s="539"/>
    </row>
    <row r="43" spans="1:11">
      <c r="A43" s="521" t="s">
        <v>287</v>
      </c>
      <c r="B43" s="522"/>
      <c r="C43" s="522"/>
      <c r="D43" s="522"/>
      <c r="E43" s="522"/>
      <c r="F43" s="522"/>
      <c r="G43" s="522"/>
      <c r="H43" s="522"/>
      <c r="I43" s="522"/>
      <c r="J43" s="522"/>
      <c r="K43" s="523"/>
    </row>
    <row r="44" spans="1:11" s="198" customFormat="1" ht="47.25" customHeight="1">
      <c r="A44" s="540" t="s">
        <v>291</v>
      </c>
      <c r="B44" s="541"/>
      <c r="C44" s="541"/>
      <c r="D44" s="541"/>
      <c r="E44" s="541"/>
      <c r="F44" s="541"/>
      <c r="G44" s="541"/>
      <c r="H44" s="541"/>
      <c r="I44" s="541"/>
      <c r="J44" s="541"/>
      <c r="K44" s="542"/>
    </row>
    <row r="45" spans="1:11" s="198" customFormat="1" ht="19.5" customHeight="1">
      <c r="A45" s="543" t="s">
        <v>323</v>
      </c>
      <c r="B45" s="544"/>
      <c r="C45" s="544"/>
      <c r="D45" s="544"/>
      <c r="E45" s="544"/>
      <c r="F45" s="544"/>
      <c r="G45" s="544"/>
      <c r="H45" s="544"/>
      <c r="I45" s="544"/>
      <c r="J45" s="544"/>
      <c r="K45" s="545"/>
    </row>
    <row r="46" spans="1:11" s="198" customFormat="1" ht="62.25" customHeight="1">
      <c r="A46" s="534" t="s">
        <v>292</v>
      </c>
      <c r="B46" s="535"/>
      <c r="C46" s="535"/>
      <c r="D46" s="535"/>
      <c r="E46" s="535"/>
      <c r="F46" s="535"/>
      <c r="G46" s="535"/>
      <c r="H46" s="535"/>
      <c r="I46" s="535"/>
      <c r="J46" s="535"/>
      <c r="K46" s="536"/>
    </row>
    <row r="47" spans="1:11" s="198" customFormat="1" ht="16.5" customHeight="1">
      <c r="A47" s="546" t="s">
        <v>187</v>
      </c>
      <c r="B47" s="547"/>
      <c r="C47" s="547"/>
      <c r="D47" s="547"/>
      <c r="E47" s="547"/>
      <c r="F47" s="547"/>
      <c r="G47" s="547"/>
      <c r="H47" s="547"/>
      <c r="I47" s="547"/>
      <c r="J47" s="547"/>
      <c r="K47" s="548"/>
    </row>
    <row r="48" spans="1:11" s="198" customFormat="1" ht="50.25" customHeight="1">
      <c r="A48" s="543" t="s">
        <v>186</v>
      </c>
      <c r="B48" s="544"/>
      <c r="C48" s="544"/>
      <c r="D48" s="544"/>
      <c r="E48" s="544"/>
      <c r="F48" s="544"/>
      <c r="G48" s="544"/>
      <c r="H48" s="544"/>
      <c r="I48" s="544"/>
      <c r="J48" s="544"/>
      <c r="K48" s="545"/>
    </row>
    <row r="49" spans="1:11" s="198" customFormat="1" ht="16.5" customHeight="1">
      <c r="A49" s="534" t="s">
        <v>324</v>
      </c>
      <c r="B49" s="535"/>
      <c r="C49" s="535"/>
      <c r="D49" s="535"/>
      <c r="E49" s="535"/>
      <c r="F49" s="535"/>
      <c r="G49" s="535"/>
      <c r="H49" s="535"/>
      <c r="I49" s="535"/>
      <c r="J49" s="535"/>
      <c r="K49" s="536"/>
    </row>
    <row r="50" spans="1:11" s="198" customFormat="1" ht="50.45" customHeight="1">
      <c r="A50" s="534" t="s">
        <v>210</v>
      </c>
      <c r="B50" s="535"/>
      <c r="C50" s="535"/>
      <c r="D50" s="535"/>
      <c r="E50" s="535"/>
      <c r="F50" s="535"/>
      <c r="G50" s="535"/>
      <c r="H50" s="535"/>
      <c r="I50" s="535"/>
      <c r="J50" s="535"/>
      <c r="K50" s="536"/>
    </row>
    <row r="51" spans="1:11" s="198" customFormat="1" ht="47.25" customHeight="1">
      <c r="A51" s="534" t="s">
        <v>289</v>
      </c>
      <c r="B51" s="535"/>
      <c r="C51" s="535"/>
      <c r="D51" s="535"/>
      <c r="E51" s="535"/>
      <c r="F51" s="535"/>
      <c r="G51" s="535"/>
      <c r="H51" s="535"/>
      <c r="I51" s="535"/>
      <c r="J51" s="535"/>
      <c r="K51" s="536"/>
    </row>
    <row r="52" spans="1:11" s="198" customFormat="1" ht="37.9" customHeight="1">
      <c r="A52" s="534" t="s">
        <v>290</v>
      </c>
      <c r="B52" s="535"/>
      <c r="C52" s="535"/>
      <c r="D52" s="535"/>
      <c r="E52" s="535"/>
      <c r="F52" s="535"/>
      <c r="G52" s="535"/>
      <c r="H52" s="535"/>
      <c r="I52" s="535"/>
      <c r="J52" s="535"/>
      <c r="K52" s="536"/>
    </row>
    <row r="53" spans="1:11" s="198" customFormat="1" ht="11.25" customHeight="1">
      <c r="A53" s="213"/>
      <c r="B53" s="214"/>
      <c r="C53" s="214"/>
      <c r="D53" s="214"/>
      <c r="E53" s="214"/>
      <c r="F53" s="214"/>
      <c r="G53" s="214"/>
      <c r="H53" s="214"/>
      <c r="I53" s="214"/>
      <c r="J53" s="214"/>
      <c r="K53" s="215"/>
    </row>
    <row r="54" spans="1:11" s="198" customFormat="1" ht="48" customHeight="1">
      <c r="A54" s="549" t="s">
        <v>220</v>
      </c>
      <c r="B54" s="550"/>
      <c r="C54" s="550"/>
      <c r="D54" s="550"/>
      <c r="E54" s="550"/>
      <c r="F54" s="550"/>
      <c r="G54" s="550"/>
      <c r="H54" s="550"/>
      <c r="I54" s="550"/>
      <c r="J54" s="550"/>
      <c r="K54" s="551"/>
    </row>
    <row r="55" spans="1:11" s="198" customFormat="1" ht="106.5" customHeight="1">
      <c r="A55" s="534" t="s">
        <v>216</v>
      </c>
      <c r="B55" s="535"/>
      <c r="C55" s="535"/>
      <c r="D55" s="535"/>
      <c r="E55" s="535"/>
      <c r="F55" s="535"/>
      <c r="G55" s="535"/>
      <c r="H55" s="535"/>
      <c r="I55" s="535"/>
      <c r="J55" s="535"/>
      <c r="K55" s="536"/>
    </row>
    <row r="56" spans="1:11" s="198" customFormat="1">
      <c r="A56" s="518" t="s">
        <v>188</v>
      </c>
      <c r="B56" s="519"/>
      <c r="C56" s="519"/>
      <c r="D56" s="519"/>
      <c r="E56" s="519"/>
      <c r="F56" s="519"/>
      <c r="G56" s="519"/>
      <c r="H56" s="519"/>
      <c r="I56" s="519"/>
      <c r="J56" s="519"/>
      <c r="K56" s="520"/>
    </row>
    <row r="57" spans="1:11" s="198" customFormat="1" ht="33.75" customHeight="1">
      <c r="A57" s="518" t="s">
        <v>189</v>
      </c>
      <c r="B57" s="519"/>
      <c r="C57" s="519"/>
      <c r="D57" s="519"/>
      <c r="E57" s="519"/>
      <c r="F57" s="519"/>
      <c r="G57" s="519"/>
      <c r="H57" s="519"/>
      <c r="I57" s="519"/>
      <c r="J57" s="519"/>
      <c r="K57" s="520"/>
    </row>
    <row r="58" spans="1:11" s="198" customFormat="1" ht="31.5" customHeight="1">
      <c r="A58" s="518" t="s">
        <v>190</v>
      </c>
      <c r="B58" s="519"/>
      <c r="C58" s="519"/>
      <c r="D58" s="519"/>
      <c r="E58" s="519"/>
      <c r="F58" s="519"/>
      <c r="G58" s="519"/>
      <c r="H58" s="519"/>
      <c r="I58" s="519"/>
      <c r="J58" s="519"/>
      <c r="K58" s="520"/>
    </row>
    <row r="59" spans="1:11">
      <c r="A59" s="521" t="s">
        <v>56</v>
      </c>
      <c r="B59" s="522"/>
      <c r="C59" s="522"/>
      <c r="D59" s="522"/>
      <c r="E59" s="522"/>
      <c r="F59" s="522"/>
      <c r="G59" s="522"/>
      <c r="H59" s="522"/>
      <c r="I59" s="522"/>
      <c r="J59" s="522"/>
      <c r="K59" s="523"/>
    </row>
    <row r="60" spans="1:11" ht="56.25" customHeight="1">
      <c r="A60" s="530" t="s">
        <v>114</v>
      </c>
      <c r="B60" s="531"/>
      <c r="C60" s="531"/>
      <c r="D60" s="531"/>
      <c r="E60" s="531"/>
      <c r="F60" s="531"/>
      <c r="G60" s="531"/>
      <c r="H60" s="531"/>
      <c r="I60" s="531"/>
      <c r="J60" s="531"/>
      <c r="K60" s="532"/>
    </row>
    <row r="61" spans="1:11" ht="38.25" customHeight="1">
      <c r="A61" s="524" t="s">
        <v>191</v>
      </c>
      <c r="B61" s="525"/>
      <c r="C61" s="525"/>
      <c r="D61" s="525"/>
      <c r="E61" s="525"/>
      <c r="F61" s="525"/>
      <c r="G61" s="525"/>
      <c r="H61" s="525"/>
      <c r="I61" s="525"/>
      <c r="J61" s="525"/>
      <c r="K61" s="526"/>
    </row>
    <row r="62" spans="1:11" ht="35.25" customHeight="1">
      <c r="A62" s="527" t="s">
        <v>192</v>
      </c>
      <c r="B62" s="528"/>
      <c r="C62" s="528"/>
      <c r="D62" s="528"/>
      <c r="E62" s="528"/>
      <c r="F62" s="528"/>
      <c r="G62" s="528"/>
      <c r="H62" s="528"/>
      <c r="I62" s="528"/>
      <c r="J62" s="528"/>
      <c r="K62" s="529"/>
    </row>
    <row r="63" spans="1:11" ht="19.5" customHeight="1">
      <c r="A63" s="527" t="s">
        <v>193</v>
      </c>
      <c r="B63" s="528"/>
      <c r="C63" s="528"/>
      <c r="D63" s="528"/>
      <c r="E63" s="528"/>
      <c r="F63" s="528"/>
      <c r="G63" s="528"/>
      <c r="H63" s="528"/>
      <c r="I63" s="528"/>
      <c r="J63" s="528"/>
      <c r="K63" s="529"/>
    </row>
    <row r="64" spans="1:11">
      <c r="A64" s="527" t="s">
        <v>194</v>
      </c>
      <c r="B64" s="528"/>
      <c r="C64" s="528"/>
      <c r="D64" s="528"/>
      <c r="E64" s="528"/>
      <c r="F64" s="528"/>
      <c r="G64" s="528"/>
      <c r="H64" s="528"/>
      <c r="I64" s="528"/>
      <c r="J64" s="528"/>
      <c r="K64" s="529"/>
    </row>
    <row r="65" spans="1:28">
      <c r="A65" s="509" t="s">
        <v>195</v>
      </c>
      <c r="B65" s="510"/>
      <c r="C65" s="510"/>
      <c r="D65" s="510"/>
      <c r="E65" s="510"/>
      <c r="F65" s="510"/>
      <c r="G65" s="510"/>
      <c r="H65" s="510"/>
      <c r="I65" s="510"/>
      <c r="J65" s="510"/>
      <c r="K65" s="511"/>
    </row>
    <row r="66" spans="1:28" ht="33.75" customHeight="1">
      <c r="A66" s="533" t="s">
        <v>196</v>
      </c>
      <c r="B66" s="528"/>
      <c r="C66" s="528"/>
      <c r="D66" s="528"/>
      <c r="E66" s="528"/>
      <c r="F66" s="528"/>
      <c r="G66" s="528"/>
      <c r="H66" s="528"/>
      <c r="I66" s="528"/>
      <c r="J66" s="528"/>
      <c r="K66" s="529"/>
    </row>
    <row r="67" spans="1:28" ht="15" customHeight="1">
      <c r="A67" s="527" t="s">
        <v>197</v>
      </c>
      <c r="B67" s="528"/>
      <c r="C67" s="528"/>
      <c r="D67" s="528"/>
      <c r="E67" s="528"/>
      <c r="F67" s="528"/>
      <c r="G67" s="528"/>
      <c r="H67" s="528"/>
      <c r="I67" s="528"/>
      <c r="J67" s="528"/>
      <c r="K67" s="529"/>
    </row>
    <row r="68" spans="1:28" ht="15" customHeight="1">
      <c r="A68" s="509" t="s">
        <v>198</v>
      </c>
      <c r="B68" s="510"/>
      <c r="C68" s="510"/>
      <c r="D68" s="510"/>
      <c r="E68" s="510"/>
      <c r="F68" s="510"/>
      <c r="G68" s="510"/>
      <c r="H68" s="510"/>
      <c r="I68" s="510"/>
      <c r="J68" s="510"/>
      <c r="K68" s="511"/>
    </row>
    <row r="69" spans="1:28">
      <c r="A69" s="509" t="s">
        <v>199</v>
      </c>
      <c r="B69" s="510"/>
      <c r="C69" s="510"/>
      <c r="D69" s="510"/>
      <c r="E69" s="510"/>
      <c r="F69" s="510"/>
      <c r="G69" s="510"/>
      <c r="H69" s="510"/>
      <c r="I69" s="510"/>
      <c r="J69" s="510"/>
      <c r="K69" s="511"/>
    </row>
    <row r="70" spans="1:28">
      <c r="A70" s="509" t="s">
        <v>200</v>
      </c>
      <c r="B70" s="510"/>
      <c r="C70" s="510"/>
      <c r="D70" s="510"/>
      <c r="E70" s="510"/>
      <c r="F70" s="510"/>
      <c r="G70" s="510"/>
      <c r="H70" s="510"/>
      <c r="I70" s="510"/>
      <c r="J70" s="510"/>
      <c r="K70" s="511"/>
    </row>
    <row r="71" spans="1:28">
      <c r="A71" s="509" t="s">
        <v>201</v>
      </c>
      <c r="B71" s="510"/>
      <c r="C71" s="510"/>
      <c r="D71" s="510"/>
      <c r="E71" s="510"/>
      <c r="F71" s="510"/>
      <c r="G71" s="510"/>
      <c r="H71" s="510"/>
      <c r="I71" s="510"/>
      <c r="J71" s="510"/>
      <c r="K71" s="511"/>
    </row>
    <row r="72" spans="1:28" ht="15" customHeight="1">
      <c r="A72" s="512" t="s">
        <v>111</v>
      </c>
      <c r="B72" s="513"/>
      <c r="C72" s="513"/>
      <c r="D72" s="513"/>
      <c r="E72" s="513"/>
      <c r="F72" s="513"/>
      <c r="G72" s="513"/>
      <c r="H72" s="513"/>
      <c r="I72" s="513"/>
      <c r="J72" s="513"/>
      <c r="K72" s="514"/>
    </row>
    <row r="73" spans="1:28" ht="39" customHeight="1">
      <c r="A73" s="515" t="s">
        <v>325</v>
      </c>
      <c r="B73" s="516"/>
      <c r="C73" s="516"/>
      <c r="D73" s="516"/>
      <c r="E73" s="516"/>
      <c r="F73" s="516"/>
      <c r="G73" s="516"/>
      <c r="H73" s="516"/>
      <c r="I73" s="516"/>
      <c r="J73" s="516"/>
      <c r="K73" s="517"/>
    </row>
    <row r="74" spans="1:28" s="194" customFormat="1" ht="23.25" customHeight="1">
      <c r="A74" s="216"/>
      <c r="B74" s="299" t="s">
        <v>236</v>
      </c>
      <c r="C74" s="299"/>
      <c r="D74" s="299"/>
      <c r="E74" s="299"/>
      <c r="F74" s="299"/>
      <c r="G74" s="299"/>
      <c r="H74" s="299"/>
      <c r="I74" s="299"/>
      <c r="J74" s="217"/>
      <c r="K74" s="218"/>
      <c r="L74" s="193"/>
      <c r="M74" s="193"/>
      <c r="N74" s="193"/>
      <c r="O74" s="193"/>
      <c r="P74" s="193"/>
      <c r="Q74" s="193"/>
      <c r="R74" s="193"/>
      <c r="S74" s="193"/>
      <c r="T74" s="193"/>
      <c r="U74" s="193"/>
      <c r="V74" s="193"/>
      <c r="W74" s="193"/>
      <c r="X74" s="193"/>
      <c r="Y74" s="193"/>
      <c r="Z74" s="193"/>
      <c r="AA74" s="193"/>
      <c r="AB74" s="193"/>
    </row>
    <row r="75" spans="1:28" s="194" customFormat="1" ht="18" customHeight="1">
      <c r="A75" s="219"/>
      <c r="B75" s="302"/>
      <c r="C75" s="302"/>
      <c r="D75" s="302"/>
      <c r="E75" s="302"/>
      <c r="F75" s="302"/>
      <c r="G75" s="302"/>
      <c r="H75" s="302"/>
      <c r="I75" s="302"/>
      <c r="J75" s="220"/>
      <c r="K75" s="221"/>
      <c r="L75" s="193"/>
      <c r="M75" s="193"/>
      <c r="N75" s="193"/>
      <c r="O75" s="193"/>
      <c r="P75" s="193"/>
      <c r="Q75" s="193"/>
      <c r="R75" s="193"/>
      <c r="S75" s="193"/>
      <c r="T75" s="193"/>
      <c r="U75" s="193"/>
      <c r="V75" s="193"/>
      <c r="W75" s="193"/>
      <c r="X75" s="193"/>
      <c r="Y75" s="193"/>
      <c r="Z75" s="193"/>
      <c r="AA75" s="193"/>
      <c r="AB75" s="193"/>
    </row>
    <row r="76" spans="1:28" s="194" customFormat="1" ht="15" customHeight="1">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row>
  </sheetData>
  <sheetProtection formatCells="0" formatColumns="0"/>
  <mergeCells count="70">
    <mergeCell ref="A45:K45"/>
    <mergeCell ref="A8:K8"/>
    <mergeCell ref="A57:K57"/>
    <mergeCell ref="A1:A3"/>
    <mergeCell ref="B1:I3"/>
    <mergeCell ref="J3:K3"/>
    <mergeCell ref="A4:K5"/>
    <mergeCell ref="A7:K7"/>
    <mergeCell ref="A20:K20"/>
    <mergeCell ref="A9:K9"/>
    <mergeCell ref="A10:K10"/>
    <mergeCell ref="A11:K11"/>
    <mergeCell ref="A12:K12"/>
    <mergeCell ref="A13:K13"/>
    <mergeCell ref="A14:K14"/>
    <mergeCell ref="A15:K15"/>
    <mergeCell ref="A16:K16"/>
    <mergeCell ref="A17:K17"/>
    <mergeCell ref="A18:K18"/>
    <mergeCell ref="A19:K19"/>
    <mergeCell ref="A22:I22"/>
    <mergeCell ref="A23:K23"/>
    <mergeCell ref="A24:K24"/>
    <mergeCell ref="A25:K25"/>
    <mergeCell ref="A27:K27"/>
    <mergeCell ref="A39:K39"/>
    <mergeCell ref="A26:K26"/>
    <mergeCell ref="A29:K29"/>
    <mergeCell ref="A33:K33"/>
    <mergeCell ref="A34:K34"/>
    <mergeCell ref="A37:K37"/>
    <mergeCell ref="A35:K35"/>
    <mergeCell ref="A36:K36"/>
    <mergeCell ref="A28:K28"/>
    <mergeCell ref="A30:K30"/>
    <mergeCell ref="A31:K31"/>
    <mergeCell ref="A32:K32"/>
    <mergeCell ref="A41:K41"/>
    <mergeCell ref="A43:K43"/>
    <mergeCell ref="A38:K38"/>
    <mergeCell ref="A42:K42"/>
    <mergeCell ref="A58:K58"/>
    <mergeCell ref="A44:K44"/>
    <mergeCell ref="A48:K48"/>
    <mergeCell ref="A47:K47"/>
    <mergeCell ref="A49:K49"/>
    <mergeCell ref="A46:K46"/>
    <mergeCell ref="A51:K51"/>
    <mergeCell ref="A50:K50"/>
    <mergeCell ref="A54:K54"/>
    <mergeCell ref="A55:K55"/>
    <mergeCell ref="A52:K52"/>
    <mergeCell ref="A40:K40"/>
    <mergeCell ref="A64:K64"/>
    <mergeCell ref="A65:K65"/>
    <mergeCell ref="A66:K66"/>
    <mergeCell ref="A67:K67"/>
    <mergeCell ref="A68:K68"/>
    <mergeCell ref="A56:K56"/>
    <mergeCell ref="A59:K59"/>
    <mergeCell ref="A61:K61"/>
    <mergeCell ref="A62:K62"/>
    <mergeCell ref="A63:K63"/>
    <mergeCell ref="A60:K60"/>
    <mergeCell ref="A71:K71"/>
    <mergeCell ref="A72:K72"/>
    <mergeCell ref="A73:K73"/>
    <mergeCell ref="B74:I75"/>
    <mergeCell ref="A69:K69"/>
    <mergeCell ref="A70:K70"/>
  </mergeCells>
  <pageMargins left="0.7" right="0.7" top="0.75" bottom="0.75" header="0.3" footer="0.3"/>
  <pageSetup scale="56" fitToHeight="0"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84FC5-1FEE-45AC-B5A3-5F6448A671E0}">
  <sheetPr codeName="Hoja7">
    <tabColor rgb="FF92D050"/>
  </sheetPr>
  <dimension ref="A1:AD432"/>
  <sheetViews>
    <sheetView showGridLines="0" zoomScale="85" zoomScaleNormal="85" zoomScaleSheetLayoutView="100" zoomScalePageLayoutView="70" workbookViewId="0">
      <selection activeCell="T2" sqref="T2"/>
    </sheetView>
  </sheetViews>
  <sheetFormatPr baseColWidth="10" defaultColWidth="56.140625" defaultRowHeight="12.75" customHeight="1" zeroHeight="1"/>
  <cols>
    <col min="1" max="2" width="1.42578125" style="1" customWidth="1"/>
    <col min="3" max="3" width="7.85546875" style="1" customWidth="1"/>
    <col min="4" max="4" width="8.42578125" style="1" customWidth="1"/>
    <col min="5" max="5" width="4.42578125" style="1" customWidth="1"/>
    <col min="6" max="7" width="21.42578125" style="1" customWidth="1"/>
    <col min="8" max="8" width="18" style="1" customWidth="1"/>
    <col min="9" max="9" width="27.5703125" style="1" customWidth="1"/>
    <col min="10" max="10" width="17.7109375" style="1" bestFit="1" customWidth="1"/>
    <col min="11" max="12" width="17.7109375" style="1" customWidth="1"/>
    <col min="13" max="13" width="16.5703125" style="2" customWidth="1"/>
    <col min="14" max="14" width="8.7109375" style="3" customWidth="1"/>
    <col min="15" max="15" width="14.42578125" style="3" customWidth="1"/>
    <col min="16" max="16" width="41.42578125" style="3" customWidth="1"/>
    <col min="17" max="17" width="13.5703125" style="4" customWidth="1"/>
    <col min="18" max="18" width="14.28515625" style="2" customWidth="1"/>
    <col min="19" max="19" width="6.140625" style="1" customWidth="1"/>
    <col min="20" max="20" width="16" style="2" customWidth="1"/>
    <col min="21" max="118" width="4.42578125" style="1" customWidth="1"/>
    <col min="119" max="119" width="4.5703125" style="1" customWidth="1"/>
    <col min="120" max="237" width="4.42578125" style="1" customWidth="1"/>
    <col min="238" max="238" width="56.140625" style="1"/>
    <col min="239" max="239" width="1.42578125" style="1" customWidth="1"/>
    <col min="240" max="240" width="2.42578125" style="1" customWidth="1"/>
    <col min="241" max="241" width="13.140625" style="1" customWidth="1"/>
    <col min="242" max="242" width="3" style="1" customWidth="1"/>
    <col min="243" max="243" width="6.42578125" style="1" customWidth="1"/>
    <col min="244" max="244" width="6.5703125" style="1" customWidth="1"/>
    <col min="245" max="246" width="7.42578125" style="1" customWidth="1"/>
    <col min="247" max="247" width="6.5703125" style="1" customWidth="1"/>
    <col min="248" max="248" width="19.28515625" style="1" customWidth="1"/>
    <col min="249" max="249" width="21" style="1" customWidth="1"/>
    <col min="250" max="250" width="6.7109375" style="1" customWidth="1"/>
    <col min="251" max="251" width="6.5703125" style="1" customWidth="1"/>
    <col min="252" max="252" width="6.140625" style="1" customWidth="1"/>
    <col min="253" max="253" width="3.42578125" style="1" customWidth="1"/>
    <col min="254" max="254" width="7.140625" style="1" customWidth="1"/>
    <col min="255" max="255" width="8.140625" style="1" customWidth="1"/>
    <col min="256" max="256" width="2.7109375" style="1" customWidth="1"/>
    <col min="257" max="257" width="5.42578125" style="1" customWidth="1"/>
    <col min="258" max="258" width="1.7109375" style="1" customWidth="1"/>
    <col min="259" max="259" width="4.42578125" style="1" customWidth="1"/>
    <col min="260" max="492" width="56.140625" style="1"/>
    <col min="493" max="493" width="1.42578125" style="1" customWidth="1"/>
    <col min="494" max="494" width="4.5703125" style="1" customWidth="1"/>
    <col min="495" max="495" width="12" style="1" customWidth="1"/>
    <col min="496" max="496" width="6.28515625" style="1" customWidth="1"/>
    <col min="497" max="497" width="3" style="1" customWidth="1"/>
    <col min="498" max="498" width="6.7109375" style="1" customWidth="1"/>
    <col min="499" max="499" width="6.42578125" style="1" customWidth="1"/>
    <col min="500" max="500" width="6.5703125" style="1" customWidth="1"/>
    <col min="501" max="502" width="7.42578125" style="1" customWidth="1"/>
    <col min="503" max="503" width="6.5703125" style="1" customWidth="1"/>
    <col min="504" max="504" width="19.28515625" style="1" customWidth="1"/>
    <col min="505" max="505" width="21" style="1" customWidth="1"/>
    <col min="506" max="506" width="6.7109375" style="1" customWidth="1"/>
    <col min="507" max="507" width="6.5703125" style="1" customWidth="1"/>
    <col min="508" max="508" width="6.140625" style="1" customWidth="1"/>
    <col min="509" max="509" width="3.42578125" style="1" customWidth="1"/>
    <col min="510" max="510" width="7.140625" style="1" customWidth="1"/>
    <col min="511" max="511" width="8.140625" style="1" customWidth="1"/>
    <col min="512" max="512" width="2.7109375" style="1" customWidth="1"/>
    <col min="513" max="513" width="5.42578125" style="1" customWidth="1"/>
    <col min="514" max="514" width="1.7109375" style="1" customWidth="1"/>
    <col min="515" max="515" width="4.42578125" style="1" customWidth="1"/>
    <col min="516" max="748" width="56.140625" style="1"/>
    <col min="749" max="749" width="1.42578125" style="1" customWidth="1"/>
    <col min="750" max="750" width="4.5703125" style="1" customWidth="1"/>
    <col min="751" max="751" width="12" style="1" customWidth="1"/>
    <col min="752" max="752" width="6.28515625" style="1" customWidth="1"/>
    <col min="753" max="753" width="3" style="1" customWidth="1"/>
    <col min="754" max="754" width="6.7109375" style="1" customWidth="1"/>
    <col min="755" max="755" width="6.42578125" style="1" customWidth="1"/>
    <col min="756" max="756" width="6.5703125" style="1" customWidth="1"/>
    <col min="757" max="758" width="7.42578125" style="1" customWidth="1"/>
    <col min="759" max="759" width="6.5703125" style="1" customWidth="1"/>
    <col min="760" max="760" width="19.28515625" style="1" customWidth="1"/>
    <col min="761" max="761" width="21" style="1" customWidth="1"/>
    <col min="762" max="762" width="6.7109375" style="1" customWidth="1"/>
    <col min="763" max="763" width="6.5703125" style="1" customWidth="1"/>
    <col min="764" max="764" width="6.140625" style="1" customWidth="1"/>
    <col min="765" max="765" width="3.42578125" style="1" customWidth="1"/>
    <col min="766" max="766" width="7.140625" style="1" customWidth="1"/>
    <col min="767" max="767" width="8.140625" style="1" customWidth="1"/>
    <col min="768" max="768" width="2.7109375" style="1" customWidth="1"/>
    <col min="769" max="769" width="5.42578125" style="1" customWidth="1"/>
    <col min="770" max="770" width="1.7109375" style="1" customWidth="1"/>
    <col min="771" max="771" width="4.42578125" style="1" customWidth="1"/>
    <col min="772" max="1004" width="56.140625" style="1"/>
    <col min="1005" max="1005" width="1.42578125" style="1" customWidth="1"/>
    <col min="1006" max="1006" width="4.5703125" style="1" customWidth="1"/>
    <col min="1007" max="1007" width="12" style="1" customWidth="1"/>
    <col min="1008" max="1008" width="6.28515625" style="1" customWidth="1"/>
    <col min="1009" max="1009" width="3" style="1" customWidth="1"/>
    <col min="1010" max="1010" width="6.7109375" style="1" customWidth="1"/>
    <col min="1011" max="1011" width="6.42578125" style="1" customWidth="1"/>
    <col min="1012" max="1012" width="6.5703125" style="1" customWidth="1"/>
    <col min="1013" max="1014" width="7.42578125" style="1" customWidth="1"/>
    <col min="1015" max="1015" width="6.5703125" style="1" customWidth="1"/>
    <col min="1016" max="1016" width="19.28515625" style="1" customWidth="1"/>
    <col min="1017" max="1017" width="21" style="1" customWidth="1"/>
    <col min="1018" max="1018" width="6.7109375" style="1" customWidth="1"/>
    <col min="1019" max="1019" width="6.5703125" style="1" customWidth="1"/>
    <col min="1020" max="1020" width="6.140625" style="1" customWidth="1"/>
    <col min="1021" max="1021" width="3.42578125" style="1" customWidth="1"/>
    <col min="1022" max="1022" width="7.140625" style="1" customWidth="1"/>
    <col min="1023" max="1023" width="8.140625" style="1" customWidth="1"/>
    <col min="1024" max="1024" width="2.7109375" style="1" customWidth="1"/>
    <col min="1025" max="1025" width="5.42578125" style="1" customWidth="1"/>
    <col min="1026" max="1026" width="1.7109375" style="1" customWidth="1"/>
    <col min="1027" max="1027" width="4.42578125" style="1" customWidth="1"/>
    <col min="1028" max="1260" width="56.140625" style="1"/>
    <col min="1261" max="1261" width="1.42578125" style="1" customWidth="1"/>
    <col min="1262" max="1262" width="4.5703125" style="1" customWidth="1"/>
    <col min="1263" max="1263" width="12" style="1" customWidth="1"/>
    <col min="1264" max="1264" width="6.28515625" style="1" customWidth="1"/>
    <col min="1265" max="1265" width="3" style="1" customWidth="1"/>
    <col min="1266" max="1266" width="6.7109375" style="1" customWidth="1"/>
    <col min="1267" max="1267" width="6.42578125" style="1" customWidth="1"/>
    <col min="1268" max="1268" width="6.5703125" style="1" customWidth="1"/>
    <col min="1269" max="1270" width="7.42578125" style="1" customWidth="1"/>
    <col min="1271" max="1271" width="6.5703125" style="1" customWidth="1"/>
    <col min="1272" max="1272" width="19.28515625" style="1" customWidth="1"/>
    <col min="1273" max="1273" width="21" style="1" customWidth="1"/>
    <col min="1274" max="1274" width="6.7109375" style="1" customWidth="1"/>
    <col min="1275" max="1275" width="6.5703125" style="1" customWidth="1"/>
    <col min="1276" max="1276" width="6.140625" style="1" customWidth="1"/>
    <col min="1277" max="1277" width="3.42578125" style="1" customWidth="1"/>
    <col min="1278" max="1278" width="7.140625" style="1" customWidth="1"/>
    <col min="1279" max="1279" width="8.140625" style="1" customWidth="1"/>
    <col min="1280" max="1280" width="2.7109375" style="1" customWidth="1"/>
    <col min="1281" max="1281" width="5.42578125" style="1" customWidth="1"/>
    <col min="1282" max="1282" width="1.7109375" style="1" customWidth="1"/>
    <col min="1283" max="1283" width="4.42578125" style="1" customWidth="1"/>
    <col min="1284" max="1516" width="56.140625" style="1"/>
    <col min="1517" max="1517" width="1.42578125" style="1" customWidth="1"/>
    <col min="1518" max="1518" width="4.5703125" style="1" customWidth="1"/>
    <col min="1519" max="1519" width="12" style="1" customWidth="1"/>
    <col min="1520" max="1520" width="6.28515625" style="1" customWidth="1"/>
    <col min="1521" max="1521" width="3" style="1" customWidth="1"/>
    <col min="1522" max="1522" width="6.7109375" style="1" customWidth="1"/>
    <col min="1523" max="1523" width="6.42578125" style="1" customWidth="1"/>
    <col min="1524" max="1524" width="6.5703125" style="1" customWidth="1"/>
    <col min="1525" max="1526" width="7.42578125" style="1" customWidth="1"/>
    <col min="1527" max="1527" width="6.5703125" style="1" customWidth="1"/>
    <col min="1528" max="1528" width="19.28515625" style="1" customWidth="1"/>
    <col min="1529" max="1529" width="21" style="1" customWidth="1"/>
    <col min="1530" max="1530" width="6.7109375" style="1" customWidth="1"/>
    <col min="1531" max="1531" width="6.5703125" style="1" customWidth="1"/>
    <col min="1532" max="1532" width="6.140625" style="1" customWidth="1"/>
    <col min="1533" max="1533" width="3.42578125" style="1" customWidth="1"/>
    <col min="1534" max="1534" width="7.140625" style="1" customWidth="1"/>
    <col min="1535" max="1535" width="8.140625" style="1" customWidth="1"/>
    <col min="1536" max="1536" width="2.7109375" style="1" customWidth="1"/>
    <col min="1537" max="1537" width="5.42578125" style="1" customWidth="1"/>
    <col min="1538" max="1538" width="1.7109375" style="1" customWidth="1"/>
    <col min="1539" max="1539" width="4.42578125" style="1" customWidth="1"/>
    <col min="1540" max="1772" width="56.140625" style="1"/>
    <col min="1773" max="1773" width="1.42578125" style="1" customWidth="1"/>
    <col min="1774" max="1774" width="4.5703125" style="1" customWidth="1"/>
    <col min="1775" max="1775" width="12" style="1" customWidth="1"/>
    <col min="1776" max="1776" width="6.28515625" style="1" customWidth="1"/>
    <col min="1777" max="1777" width="3" style="1" customWidth="1"/>
    <col min="1778" max="1778" width="6.7109375" style="1" customWidth="1"/>
    <col min="1779" max="1779" width="6.42578125" style="1" customWidth="1"/>
    <col min="1780" max="1780" width="6.5703125" style="1" customWidth="1"/>
    <col min="1781" max="1782" width="7.42578125" style="1" customWidth="1"/>
    <col min="1783" max="1783" width="6.5703125" style="1" customWidth="1"/>
    <col min="1784" max="1784" width="19.28515625" style="1" customWidth="1"/>
    <col min="1785" max="1785" width="21" style="1" customWidth="1"/>
    <col min="1786" max="1786" width="6.7109375" style="1" customWidth="1"/>
    <col min="1787" max="1787" width="6.5703125" style="1" customWidth="1"/>
    <col min="1788" max="1788" width="6.140625" style="1" customWidth="1"/>
    <col min="1789" max="1789" width="3.42578125" style="1" customWidth="1"/>
    <col min="1790" max="1790" width="7.140625" style="1" customWidth="1"/>
    <col min="1791" max="1791" width="8.140625" style="1" customWidth="1"/>
    <col min="1792" max="1792" width="2.7109375" style="1" customWidth="1"/>
    <col min="1793" max="1793" width="5.42578125" style="1" customWidth="1"/>
    <col min="1794" max="1794" width="1.7109375" style="1" customWidth="1"/>
    <col min="1795" max="1795" width="4.42578125" style="1" customWidth="1"/>
    <col min="1796" max="2028" width="56.140625" style="1"/>
    <col min="2029" max="2029" width="1.42578125" style="1" customWidth="1"/>
    <col min="2030" max="2030" width="4.5703125" style="1" customWidth="1"/>
    <col min="2031" max="2031" width="12" style="1" customWidth="1"/>
    <col min="2032" max="2032" width="6.28515625" style="1" customWidth="1"/>
    <col min="2033" max="2033" width="3" style="1" customWidth="1"/>
    <col min="2034" max="2034" width="6.7109375" style="1" customWidth="1"/>
    <col min="2035" max="2035" width="6.42578125" style="1" customWidth="1"/>
    <col min="2036" max="2036" width="6.5703125" style="1" customWidth="1"/>
    <col min="2037" max="2038" width="7.42578125" style="1" customWidth="1"/>
    <col min="2039" max="2039" width="6.5703125" style="1" customWidth="1"/>
    <col min="2040" max="2040" width="19.28515625" style="1" customWidth="1"/>
    <col min="2041" max="2041" width="21" style="1" customWidth="1"/>
    <col min="2042" max="2042" width="6.7109375" style="1" customWidth="1"/>
    <col min="2043" max="2043" width="6.5703125" style="1" customWidth="1"/>
    <col min="2044" max="2044" width="6.140625" style="1" customWidth="1"/>
    <col min="2045" max="2045" width="3.42578125" style="1" customWidth="1"/>
    <col min="2046" max="2046" width="7.140625" style="1" customWidth="1"/>
    <col min="2047" max="2047" width="8.140625" style="1" customWidth="1"/>
    <col min="2048" max="2048" width="2.7109375" style="1" customWidth="1"/>
    <col min="2049" max="2049" width="5.42578125" style="1" customWidth="1"/>
    <col min="2050" max="2050" width="1.7109375" style="1" customWidth="1"/>
    <col min="2051" max="2051" width="4.42578125" style="1" customWidth="1"/>
    <col min="2052" max="2284" width="56.140625" style="1"/>
    <col min="2285" max="2285" width="1.42578125" style="1" customWidth="1"/>
    <col min="2286" max="2286" width="4.5703125" style="1" customWidth="1"/>
    <col min="2287" max="2287" width="12" style="1" customWidth="1"/>
    <col min="2288" max="2288" width="6.28515625" style="1" customWidth="1"/>
    <col min="2289" max="2289" width="3" style="1" customWidth="1"/>
    <col min="2290" max="2290" width="6.7109375" style="1" customWidth="1"/>
    <col min="2291" max="2291" width="6.42578125" style="1" customWidth="1"/>
    <col min="2292" max="2292" width="6.5703125" style="1" customWidth="1"/>
    <col min="2293" max="2294" width="7.42578125" style="1" customWidth="1"/>
    <col min="2295" max="2295" width="6.5703125" style="1" customWidth="1"/>
    <col min="2296" max="2296" width="19.28515625" style="1" customWidth="1"/>
    <col min="2297" max="2297" width="21" style="1" customWidth="1"/>
    <col min="2298" max="2298" width="6.7109375" style="1" customWidth="1"/>
    <col min="2299" max="2299" width="6.5703125" style="1" customWidth="1"/>
    <col min="2300" max="2300" width="6.140625" style="1" customWidth="1"/>
    <col min="2301" max="2301" width="3.42578125" style="1" customWidth="1"/>
    <col min="2302" max="2302" width="7.140625" style="1" customWidth="1"/>
    <col min="2303" max="2303" width="8.140625" style="1" customWidth="1"/>
    <col min="2304" max="2304" width="2.7109375" style="1" customWidth="1"/>
    <col min="2305" max="2305" width="5.42578125" style="1" customWidth="1"/>
    <col min="2306" max="2306" width="1.7109375" style="1" customWidth="1"/>
    <col min="2307" max="2307" width="4.42578125" style="1" customWidth="1"/>
    <col min="2308" max="2540" width="56.140625" style="1"/>
    <col min="2541" max="2541" width="1.42578125" style="1" customWidth="1"/>
    <col min="2542" max="2542" width="4.5703125" style="1" customWidth="1"/>
    <col min="2543" max="2543" width="12" style="1" customWidth="1"/>
    <col min="2544" max="2544" width="6.28515625" style="1" customWidth="1"/>
    <col min="2545" max="2545" width="3" style="1" customWidth="1"/>
    <col min="2546" max="2546" width="6.7109375" style="1" customWidth="1"/>
    <col min="2547" max="2547" width="6.42578125" style="1" customWidth="1"/>
    <col min="2548" max="2548" width="6.5703125" style="1" customWidth="1"/>
    <col min="2549" max="2550" width="7.42578125" style="1" customWidth="1"/>
    <col min="2551" max="2551" width="6.5703125" style="1" customWidth="1"/>
    <col min="2552" max="2552" width="19.28515625" style="1" customWidth="1"/>
    <col min="2553" max="2553" width="21" style="1" customWidth="1"/>
    <col min="2554" max="2554" width="6.7109375" style="1" customWidth="1"/>
    <col min="2555" max="2555" width="6.5703125" style="1" customWidth="1"/>
    <col min="2556" max="2556" width="6.140625" style="1" customWidth="1"/>
    <col min="2557" max="2557" width="3.42578125" style="1" customWidth="1"/>
    <col min="2558" max="2558" width="7.140625" style="1" customWidth="1"/>
    <col min="2559" max="2559" width="8.140625" style="1" customWidth="1"/>
    <col min="2560" max="2560" width="2.7109375" style="1" customWidth="1"/>
    <col min="2561" max="2561" width="5.42578125" style="1" customWidth="1"/>
    <col min="2562" max="2562" width="1.7109375" style="1" customWidth="1"/>
    <col min="2563" max="2563" width="4.42578125" style="1" customWidth="1"/>
    <col min="2564" max="2796" width="56.140625" style="1"/>
    <col min="2797" max="2797" width="1.42578125" style="1" customWidth="1"/>
    <col min="2798" max="2798" width="4.5703125" style="1" customWidth="1"/>
    <col min="2799" max="2799" width="12" style="1" customWidth="1"/>
    <col min="2800" max="2800" width="6.28515625" style="1" customWidth="1"/>
    <col min="2801" max="2801" width="3" style="1" customWidth="1"/>
    <col min="2802" max="2802" width="6.7109375" style="1" customWidth="1"/>
    <col min="2803" max="2803" width="6.42578125" style="1" customWidth="1"/>
    <col min="2804" max="2804" width="6.5703125" style="1" customWidth="1"/>
    <col min="2805" max="2806" width="7.42578125" style="1" customWidth="1"/>
    <col min="2807" max="2807" width="6.5703125" style="1" customWidth="1"/>
    <col min="2808" max="2808" width="19.28515625" style="1" customWidth="1"/>
    <col min="2809" max="2809" width="21" style="1" customWidth="1"/>
    <col min="2810" max="2810" width="6.7109375" style="1" customWidth="1"/>
    <col min="2811" max="2811" width="6.5703125" style="1" customWidth="1"/>
    <col min="2812" max="2812" width="6.140625" style="1" customWidth="1"/>
    <col min="2813" max="2813" width="3.42578125" style="1" customWidth="1"/>
    <col min="2814" max="2814" width="7.140625" style="1" customWidth="1"/>
    <col min="2815" max="2815" width="8.140625" style="1" customWidth="1"/>
    <col min="2816" max="2816" width="2.7109375" style="1" customWidth="1"/>
    <col min="2817" max="2817" width="5.42578125" style="1" customWidth="1"/>
    <col min="2818" max="2818" width="1.7109375" style="1" customWidth="1"/>
    <col min="2819" max="2819" width="4.42578125" style="1" customWidth="1"/>
    <col min="2820" max="3052" width="56.140625" style="1"/>
    <col min="3053" max="3053" width="1.42578125" style="1" customWidth="1"/>
    <col min="3054" max="3054" width="4.5703125" style="1" customWidth="1"/>
    <col min="3055" max="3055" width="12" style="1" customWidth="1"/>
    <col min="3056" max="3056" width="6.28515625" style="1" customWidth="1"/>
    <col min="3057" max="3057" width="3" style="1" customWidth="1"/>
    <col min="3058" max="3058" width="6.7109375" style="1" customWidth="1"/>
    <col min="3059" max="3059" width="6.42578125" style="1" customWidth="1"/>
    <col min="3060" max="3060" width="6.5703125" style="1" customWidth="1"/>
    <col min="3061" max="3062" width="7.42578125" style="1" customWidth="1"/>
    <col min="3063" max="3063" width="6.5703125" style="1" customWidth="1"/>
    <col min="3064" max="3064" width="19.28515625" style="1" customWidth="1"/>
    <col min="3065" max="3065" width="21" style="1" customWidth="1"/>
    <col min="3066" max="3066" width="6.7109375" style="1" customWidth="1"/>
    <col min="3067" max="3067" width="6.5703125" style="1" customWidth="1"/>
    <col min="3068" max="3068" width="6.140625" style="1" customWidth="1"/>
    <col min="3069" max="3069" width="3.42578125" style="1" customWidth="1"/>
    <col min="3070" max="3070" width="7.140625" style="1" customWidth="1"/>
    <col min="3071" max="3071" width="8.140625" style="1" customWidth="1"/>
    <col min="3072" max="3072" width="2.7109375" style="1" customWidth="1"/>
    <col min="3073" max="3073" width="5.42578125" style="1" customWidth="1"/>
    <col min="3074" max="3074" width="1.7109375" style="1" customWidth="1"/>
    <col min="3075" max="3075" width="4.42578125" style="1" customWidth="1"/>
    <col min="3076" max="3308" width="56.140625" style="1"/>
    <col min="3309" max="3309" width="1.42578125" style="1" customWidth="1"/>
    <col min="3310" max="3310" width="4.5703125" style="1" customWidth="1"/>
    <col min="3311" max="3311" width="12" style="1" customWidth="1"/>
    <col min="3312" max="3312" width="6.28515625" style="1" customWidth="1"/>
    <col min="3313" max="3313" width="3" style="1" customWidth="1"/>
    <col min="3314" max="3314" width="6.7109375" style="1" customWidth="1"/>
    <col min="3315" max="3315" width="6.42578125" style="1" customWidth="1"/>
    <col min="3316" max="3316" width="6.5703125" style="1" customWidth="1"/>
    <col min="3317" max="3318" width="7.42578125" style="1" customWidth="1"/>
    <col min="3319" max="3319" width="6.5703125" style="1" customWidth="1"/>
    <col min="3320" max="3320" width="19.28515625" style="1" customWidth="1"/>
    <col min="3321" max="3321" width="21" style="1" customWidth="1"/>
    <col min="3322" max="3322" width="6.7109375" style="1" customWidth="1"/>
    <col min="3323" max="3323" width="6.5703125" style="1" customWidth="1"/>
    <col min="3324" max="3324" width="6.140625" style="1" customWidth="1"/>
    <col min="3325" max="3325" width="3.42578125" style="1" customWidth="1"/>
    <col min="3326" max="3326" width="7.140625" style="1" customWidth="1"/>
    <col min="3327" max="3327" width="8.140625" style="1" customWidth="1"/>
    <col min="3328" max="3328" width="2.7109375" style="1" customWidth="1"/>
    <col min="3329" max="3329" width="5.42578125" style="1" customWidth="1"/>
    <col min="3330" max="3330" width="1.7109375" style="1" customWidth="1"/>
    <col min="3331" max="3331" width="4.42578125" style="1" customWidth="1"/>
    <col min="3332" max="3564" width="56.140625" style="1"/>
    <col min="3565" max="3565" width="1.42578125" style="1" customWidth="1"/>
    <col min="3566" max="3566" width="4.5703125" style="1" customWidth="1"/>
    <col min="3567" max="3567" width="12" style="1" customWidth="1"/>
    <col min="3568" max="3568" width="6.28515625" style="1" customWidth="1"/>
    <col min="3569" max="3569" width="3" style="1" customWidth="1"/>
    <col min="3570" max="3570" width="6.7109375" style="1" customWidth="1"/>
    <col min="3571" max="3571" width="6.42578125" style="1" customWidth="1"/>
    <col min="3572" max="3572" width="6.5703125" style="1" customWidth="1"/>
    <col min="3573" max="3574" width="7.42578125" style="1" customWidth="1"/>
    <col min="3575" max="3575" width="6.5703125" style="1" customWidth="1"/>
    <col min="3576" max="3576" width="19.28515625" style="1" customWidth="1"/>
    <col min="3577" max="3577" width="21" style="1" customWidth="1"/>
    <col min="3578" max="3578" width="6.7109375" style="1" customWidth="1"/>
    <col min="3579" max="3579" width="6.5703125" style="1" customWidth="1"/>
    <col min="3580" max="3580" width="6.140625" style="1" customWidth="1"/>
    <col min="3581" max="3581" width="3.42578125" style="1" customWidth="1"/>
    <col min="3582" max="3582" width="7.140625" style="1" customWidth="1"/>
    <col min="3583" max="3583" width="8.140625" style="1" customWidth="1"/>
    <col min="3584" max="3584" width="2.7109375" style="1" customWidth="1"/>
    <col min="3585" max="3585" width="5.42578125" style="1" customWidth="1"/>
    <col min="3586" max="3586" width="1.7109375" style="1" customWidth="1"/>
    <col min="3587" max="3587" width="4.42578125" style="1" customWidth="1"/>
    <col min="3588" max="3820" width="56.140625" style="1"/>
    <col min="3821" max="3821" width="1.42578125" style="1" customWidth="1"/>
    <col min="3822" max="3822" width="4.5703125" style="1" customWidth="1"/>
    <col min="3823" max="3823" width="12" style="1" customWidth="1"/>
    <col min="3824" max="3824" width="6.28515625" style="1" customWidth="1"/>
    <col min="3825" max="3825" width="3" style="1" customWidth="1"/>
    <col min="3826" max="3826" width="6.7109375" style="1" customWidth="1"/>
    <col min="3827" max="3827" width="6.42578125" style="1" customWidth="1"/>
    <col min="3828" max="3828" width="6.5703125" style="1" customWidth="1"/>
    <col min="3829" max="3830" width="7.42578125" style="1" customWidth="1"/>
    <col min="3831" max="3831" width="6.5703125" style="1" customWidth="1"/>
    <col min="3832" max="3832" width="19.28515625" style="1" customWidth="1"/>
    <col min="3833" max="3833" width="21" style="1" customWidth="1"/>
    <col min="3834" max="3834" width="6.7109375" style="1" customWidth="1"/>
    <col min="3835" max="3835" width="6.5703125" style="1" customWidth="1"/>
    <col min="3836" max="3836" width="6.140625" style="1" customWidth="1"/>
    <col min="3837" max="3837" width="3.42578125" style="1" customWidth="1"/>
    <col min="3838" max="3838" width="7.140625" style="1" customWidth="1"/>
    <col min="3839" max="3839" width="8.140625" style="1" customWidth="1"/>
    <col min="3840" max="3840" width="2.7109375" style="1" customWidth="1"/>
    <col min="3841" max="3841" width="5.42578125" style="1" customWidth="1"/>
    <col min="3842" max="3842" width="1.7109375" style="1" customWidth="1"/>
    <col min="3843" max="3843" width="4.42578125" style="1" customWidth="1"/>
    <col min="3844" max="4076" width="56.140625" style="1"/>
    <col min="4077" max="4077" width="1.42578125" style="1" customWidth="1"/>
    <col min="4078" max="4078" width="4.5703125" style="1" customWidth="1"/>
    <col min="4079" max="4079" width="12" style="1" customWidth="1"/>
    <col min="4080" max="4080" width="6.28515625" style="1" customWidth="1"/>
    <col min="4081" max="4081" width="3" style="1" customWidth="1"/>
    <col min="4082" max="4082" width="6.7109375" style="1" customWidth="1"/>
    <col min="4083" max="4083" width="6.42578125" style="1" customWidth="1"/>
    <col min="4084" max="4084" width="6.5703125" style="1" customWidth="1"/>
    <col min="4085" max="4086" width="7.42578125" style="1" customWidth="1"/>
    <col min="4087" max="4087" width="6.5703125" style="1" customWidth="1"/>
    <col min="4088" max="4088" width="19.28515625" style="1" customWidth="1"/>
    <col min="4089" max="4089" width="21" style="1" customWidth="1"/>
    <col min="4090" max="4090" width="6.7109375" style="1" customWidth="1"/>
    <col min="4091" max="4091" width="6.5703125" style="1" customWidth="1"/>
    <col min="4092" max="4092" width="6.140625" style="1" customWidth="1"/>
    <col min="4093" max="4093" width="3.42578125" style="1" customWidth="1"/>
    <col min="4094" max="4094" width="7.140625" style="1" customWidth="1"/>
    <col min="4095" max="4095" width="8.140625" style="1" customWidth="1"/>
    <col min="4096" max="4096" width="2.7109375" style="1" customWidth="1"/>
    <col min="4097" max="4097" width="5.42578125" style="1" customWidth="1"/>
    <col min="4098" max="4098" width="1.7109375" style="1" customWidth="1"/>
    <col min="4099" max="4099" width="4.42578125" style="1" customWidth="1"/>
    <col min="4100" max="4332" width="56.140625" style="1"/>
    <col min="4333" max="4333" width="1.42578125" style="1" customWidth="1"/>
    <col min="4334" max="4334" width="4.5703125" style="1" customWidth="1"/>
    <col min="4335" max="4335" width="12" style="1" customWidth="1"/>
    <col min="4336" max="4336" width="6.28515625" style="1" customWidth="1"/>
    <col min="4337" max="4337" width="3" style="1" customWidth="1"/>
    <col min="4338" max="4338" width="6.7109375" style="1" customWidth="1"/>
    <col min="4339" max="4339" width="6.42578125" style="1" customWidth="1"/>
    <col min="4340" max="4340" width="6.5703125" style="1" customWidth="1"/>
    <col min="4341" max="4342" width="7.42578125" style="1" customWidth="1"/>
    <col min="4343" max="4343" width="6.5703125" style="1" customWidth="1"/>
    <col min="4344" max="4344" width="19.28515625" style="1" customWidth="1"/>
    <col min="4345" max="4345" width="21" style="1" customWidth="1"/>
    <col min="4346" max="4346" width="6.7109375" style="1" customWidth="1"/>
    <col min="4347" max="4347" width="6.5703125" style="1" customWidth="1"/>
    <col min="4348" max="4348" width="6.140625" style="1" customWidth="1"/>
    <col min="4349" max="4349" width="3.42578125" style="1" customWidth="1"/>
    <col min="4350" max="4350" width="7.140625" style="1" customWidth="1"/>
    <col min="4351" max="4351" width="8.140625" style="1" customWidth="1"/>
    <col min="4352" max="4352" width="2.7109375" style="1" customWidth="1"/>
    <col min="4353" max="4353" width="5.42578125" style="1" customWidth="1"/>
    <col min="4354" max="4354" width="1.7109375" style="1" customWidth="1"/>
    <col min="4355" max="4355" width="4.42578125" style="1" customWidth="1"/>
    <col min="4356" max="4588" width="56.140625" style="1"/>
    <col min="4589" max="4589" width="1.42578125" style="1" customWidth="1"/>
    <col min="4590" max="4590" width="4.5703125" style="1" customWidth="1"/>
    <col min="4591" max="4591" width="12" style="1" customWidth="1"/>
    <col min="4592" max="4592" width="6.28515625" style="1" customWidth="1"/>
    <col min="4593" max="4593" width="3" style="1" customWidth="1"/>
    <col min="4594" max="4594" width="6.7109375" style="1" customWidth="1"/>
    <col min="4595" max="4595" width="6.42578125" style="1" customWidth="1"/>
    <col min="4596" max="4596" width="6.5703125" style="1" customWidth="1"/>
    <col min="4597" max="4598" width="7.42578125" style="1" customWidth="1"/>
    <col min="4599" max="4599" width="6.5703125" style="1" customWidth="1"/>
    <col min="4600" max="4600" width="19.28515625" style="1" customWidth="1"/>
    <col min="4601" max="4601" width="21" style="1" customWidth="1"/>
    <col min="4602" max="4602" width="6.7109375" style="1" customWidth="1"/>
    <col min="4603" max="4603" width="6.5703125" style="1" customWidth="1"/>
    <col min="4604" max="4604" width="6.140625" style="1" customWidth="1"/>
    <col min="4605" max="4605" width="3.42578125" style="1" customWidth="1"/>
    <col min="4606" max="4606" width="7.140625" style="1" customWidth="1"/>
    <col min="4607" max="4607" width="8.140625" style="1" customWidth="1"/>
    <col min="4608" max="4608" width="2.7109375" style="1" customWidth="1"/>
    <col min="4609" max="4609" width="5.42578125" style="1" customWidth="1"/>
    <col min="4610" max="4610" width="1.7109375" style="1" customWidth="1"/>
    <col min="4611" max="4611" width="4.42578125" style="1" customWidth="1"/>
    <col min="4612" max="4844" width="56.140625" style="1"/>
    <col min="4845" max="4845" width="1.42578125" style="1" customWidth="1"/>
    <col min="4846" max="4846" width="4.5703125" style="1" customWidth="1"/>
    <col min="4847" max="4847" width="12" style="1" customWidth="1"/>
    <col min="4848" max="4848" width="6.28515625" style="1" customWidth="1"/>
    <col min="4849" max="4849" width="3" style="1" customWidth="1"/>
    <col min="4850" max="4850" width="6.7109375" style="1" customWidth="1"/>
    <col min="4851" max="4851" width="6.42578125" style="1" customWidth="1"/>
    <col min="4852" max="4852" width="6.5703125" style="1" customWidth="1"/>
    <col min="4853" max="4854" width="7.42578125" style="1" customWidth="1"/>
    <col min="4855" max="4855" width="6.5703125" style="1" customWidth="1"/>
    <col min="4856" max="4856" width="19.28515625" style="1" customWidth="1"/>
    <col min="4857" max="4857" width="21" style="1" customWidth="1"/>
    <col min="4858" max="4858" width="6.7109375" style="1" customWidth="1"/>
    <col min="4859" max="4859" width="6.5703125" style="1" customWidth="1"/>
    <col min="4860" max="4860" width="6.140625" style="1" customWidth="1"/>
    <col min="4861" max="4861" width="3.42578125" style="1" customWidth="1"/>
    <col min="4862" max="4862" width="7.140625" style="1" customWidth="1"/>
    <col min="4863" max="4863" width="8.140625" style="1" customWidth="1"/>
    <col min="4864" max="4864" width="2.7109375" style="1" customWidth="1"/>
    <col min="4865" max="4865" width="5.42578125" style="1" customWidth="1"/>
    <col min="4866" max="4866" width="1.7109375" style="1" customWidth="1"/>
    <col min="4867" max="4867" width="4.42578125" style="1" customWidth="1"/>
    <col min="4868" max="5100" width="56.140625" style="1"/>
    <col min="5101" max="5101" width="1.42578125" style="1" customWidth="1"/>
    <col min="5102" max="5102" width="4.5703125" style="1" customWidth="1"/>
    <col min="5103" max="5103" width="12" style="1" customWidth="1"/>
    <col min="5104" max="5104" width="6.28515625" style="1" customWidth="1"/>
    <col min="5105" max="5105" width="3" style="1" customWidth="1"/>
    <col min="5106" max="5106" width="6.7109375" style="1" customWidth="1"/>
    <col min="5107" max="5107" width="6.42578125" style="1" customWidth="1"/>
    <col min="5108" max="5108" width="6.5703125" style="1" customWidth="1"/>
    <col min="5109" max="5110" width="7.42578125" style="1" customWidth="1"/>
    <col min="5111" max="5111" width="6.5703125" style="1" customWidth="1"/>
    <col min="5112" max="5112" width="19.28515625" style="1" customWidth="1"/>
    <col min="5113" max="5113" width="21" style="1" customWidth="1"/>
    <col min="5114" max="5114" width="6.7109375" style="1" customWidth="1"/>
    <col min="5115" max="5115" width="6.5703125" style="1" customWidth="1"/>
    <col min="5116" max="5116" width="6.140625" style="1" customWidth="1"/>
    <col min="5117" max="5117" width="3.42578125" style="1" customWidth="1"/>
    <col min="5118" max="5118" width="7.140625" style="1" customWidth="1"/>
    <col min="5119" max="5119" width="8.140625" style="1" customWidth="1"/>
    <col min="5120" max="5120" width="2.7109375" style="1" customWidth="1"/>
    <col min="5121" max="5121" width="5.42578125" style="1" customWidth="1"/>
    <col min="5122" max="5122" width="1.7109375" style="1" customWidth="1"/>
    <col min="5123" max="5123" width="4.42578125" style="1" customWidth="1"/>
    <col min="5124" max="5356" width="56.140625" style="1"/>
    <col min="5357" max="5357" width="1.42578125" style="1" customWidth="1"/>
    <col min="5358" max="5358" width="4.5703125" style="1" customWidth="1"/>
    <col min="5359" max="5359" width="12" style="1" customWidth="1"/>
    <col min="5360" max="5360" width="6.28515625" style="1" customWidth="1"/>
    <col min="5361" max="5361" width="3" style="1" customWidth="1"/>
    <col min="5362" max="5362" width="6.7109375" style="1" customWidth="1"/>
    <col min="5363" max="5363" width="6.42578125" style="1" customWidth="1"/>
    <col min="5364" max="5364" width="6.5703125" style="1" customWidth="1"/>
    <col min="5365" max="5366" width="7.42578125" style="1" customWidth="1"/>
    <col min="5367" max="5367" width="6.5703125" style="1" customWidth="1"/>
    <col min="5368" max="5368" width="19.28515625" style="1" customWidth="1"/>
    <col min="5369" max="5369" width="21" style="1" customWidth="1"/>
    <col min="5370" max="5370" width="6.7109375" style="1" customWidth="1"/>
    <col min="5371" max="5371" width="6.5703125" style="1" customWidth="1"/>
    <col min="5372" max="5372" width="6.140625" style="1" customWidth="1"/>
    <col min="5373" max="5373" width="3.42578125" style="1" customWidth="1"/>
    <col min="5374" max="5374" width="7.140625" style="1" customWidth="1"/>
    <col min="5375" max="5375" width="8.140625" style="1" customWidth="1"/>
    <col min="5376" max="5376" width="2.7109375" style="1" customWidth="1"/>
    <col min="5377" max="5377" width="5.42578125" style="1" customWidth="1"/>
    <col min="5378" max="5378" width="1.7109375" style="1" customWidth="1"/>
    <col min="5379" max="5379" width="4.42578125" style="1" customWidth="1"/>
    <col min="5380" max="5612" width="56.140625" style="1"/>
    <col min="5613" max="5613" width="1.42578125" style="1" customWidth="1"/>
    <col min="5614" max="5614" width="4.5703125" style="1" customWidth="1"/>
    <col min="5615" max="5615" width="12" style="1" customWidth="1"/>
    <col min="5616" max="5616" width="6.28515625" style="1" customWidth="1"/>
    <col min="5617" max="5617" width="3" style="1" customWidth="1"/>
    <col min="5618" max="5618" width="6.7109375" style="1" customWidth="1"/>
    <col min="5619" max="5619" width="6.42578125" style="1" customWidth="1"/>
    <col min="5620" max="5620" width="6.5703125" style="1" customWidth="1"/>
    <col min="5621" max="5622" width="7.42578125" style="1" customWidth="1"/>
    <col min="5623" max="5623" width="6.5703125" style="1" customWidth="1"/>
    <col min="5624" max="5624" width="19.28515625" style="1" customWidth="1"/>
    <col min="5625" max="5625" width="21" style="1" customWidth="1"/>
    <col min="5626" max="5626" width="6.7109375" style="1" customWidth="1"/>
    <col min="5627" max="5627" width="6.5703125" style="1" customWidth="1"/>
    <col min="5628" max="5628" width="6.140625" style="1" customWidth="1"/>
    <col min="5629" max="5629" width="3.42578125" style="1" customWidth="1"/>
    <col min="5630" max="5630" width="7.140625" style="1" customWidth="1"/>
    <col min="5631" max="5631" width="8.140625" style="1" customWidth="1"/>
    <col min="5632" max="5632" width="2.7109375" style="1" customWidth="1"/>
    <col min="5633" max="5633" width="5.42578125" style="1" customWidth="1"/>
    <col min="5634" max="5634" width="1.7109375" style="1" customWidth="1"/>
    <col min="5635" max="5635" width="4.42578125" style="1" customWidth="1"/>
    <col min="5636" max="5868" width="56.140625" style="1"/>
    <col min="5869" max="5869" width="1.42578125" style="1" customWidth="1"/>
    <col min="5870" max="5870" width="4.5703125" style="1" customWidth="1"/>
    <col min="5871" max="5871" width="12" style="1" customWidth="1"/>
    <col min="5872" max="5872" width="6.28515625" style="1" customWidth="1"/>
    <col min="5873" max="5873" width="3" style="1" customWidth="1"/>
    <col min="5874" max="5874" width="6.7109375" style="1" customWidth="1"/>
    <col min="5875" max="5875" width="6.42578125" style="1" customWidth="1"/>
    <col min="5876" max="5876" width="6.5703125" style="1" customWidth="1"/>
    <col min="5877" max="5878" width="7.42578125" style="1" customWidth="1"/>
    <col min="5879" max="5879" width="6.5703125" style="1" customWidth="1"/>
    <col min="5880" max="5880" width="19.28515625" style="1" customWidth="1"/>
    <col min="5881" max="5881" width="21" style="1" customWidth="1"/>
    <col min="5882" max="5882" width="6.7109375" style="1" customWidth="1"/>
    <col min="5883" max="5883" width="6.5703125" style="1" customWidth="1"/>
    <col min="5884" max="5884" width="6.140625" style="1" customWidth="1"/>
    <col min="5885" max="5885" width="3.42578125" style="1" customWidth="1"/>
    <col min="5886" max="5886" width="7.140625" style="1" customWidth="1"/>
    <col min="5887" max="5887" width="8.140625" style="1" customWidth="1"/>
    <col min="5888" max="5888" width="2.7109375" style="1" customWidth="1"/>
    <col min="5889" max="5889" width="5.42578125" style="1" customWidth="1"/>
    <col min="5890" max="5890" width="1.7109375" style="1" customWidth="1"/>
    <col min="5891" max="5891" width="4.42578125" style="1" customWidth="1"/>
    <col min="5892" max="6124" width="56.140625" style="1"/>
    <col min="6125" max="6125" width="1.42578125" style="1" customWidth="1"/>
    <col min="6126" max="6126" width="4.5703125" style="1" customWidth="1"/>
    <col min="6127" max="6127" width="12" style="1" customWidth="1"/>
    <col min="6128" max="6128" width="6.28515625" style="1" customWidth="1"/>
    <col min="6129" max="6129" width="3" style="1" customWidth="1"/>
    <col min="6130" max="6130" width="6.7109375" style="1" customWidth="1"/>
    <col min="6131" max="6131" width="6.42578125" style="1" customWidth="1"/>
    <col min="6132" max="6132" width="6.5703125" style="1" customWidth="1"/>
    <col min="6133" max="6134" width="7.42578125" style="1" customWidth="1"/>
    <col min="6135" max="6135" width="6.5703125" style="1" customWidth="1"/>
    <col min="6136" max="6136" width="19.28515625" style="1" customWidth="1"/>
    <col min="6137" max="6137" width="21" style="1" customWidth="1"/>
    <col min="6138" max="6138" width="6.7109375" style="1" customWidth="1"/>
    <col min="6139" max="6139" width="6.5703125" style="1" customWidth="1"/>
    <col min="6140" max="6140" width="6.140625" style="1" customWidth="1"/>
    <col min="6141" max="6141" width="3.42578125" style="1" customWidth="1"/>
    <col min="6142" max="6142" width="7.140625" style="1" customWidth="1"/>
    <col min="6143" max="6143" width="8.140625" style="1" customWidth="1"/>
    <col min="6144" max="6144" width="2.7109375" style="1" customWidth="1"/>
    <col min="6145" max="6145" width="5.42578125" style="1" customWidth="1"/>
    <col min="6146" max="6146" width="1.7109375" style="1" customWidth="1"/>
    <col min="6147" max="6147" width="4.42578125" style="1" customWidth="1"/>
    <col min="6148" max="6380" width="56.140625" style="1"/>
    <col min="6381" max="6381" width="1.42578125" style="1" customWidth="1"/>
    <col min="6382" max="6382" width="4.5703125" style="1" customWidth="1"/>
    <col min="6383" max="6383" width="12" style="1" customWidth="1"/>
    <col min="6384" max="6384" width="6.28515625" style="1" customWidth="1"/>
    <col min="6385" max="6385" width="3" style="1" customWidth="1"/>
    <col min="6386" max="6386" width="6.7109375" style="1" customWidth="1"/>
    <col min="6387" max="6387" width="6.42578125" style="1" customWidth="1"/>
    <col min="6388" max="6388" width="6.5703125" style="1" customWidth="1"/>
    <col min="6389" max="6390" width="7.42578125" style="1" customWidth="1"/>
    <col min="6391" max="6391" width="6.5703125" style="1" customWidth="1"/>
    <col min="6392" max="6392" width="19.28515625" style="1" customWidth="1"/>
    <col min="6393" max="6393" width="21" style="1" customWidth="1"/>
    <col min="6394" max="6394" width="6.7109375" style="1" customWidth="1"/>
    <col min="6395" max="6395" width="6.5703125" style="1" customWidth="1"/>
    <col min="6396" max="6396" width="6.140625" style="1" customWidth="1"/>
    <col min="6397" max="6397" width="3.42578125" style="1" customWidth="1"/>
    <col min="6398" max="6398" width="7.140625" style="1" customWidth="1"/>
    <col min="6399" max="6399" width="8.140625" style="1" customWidth="1"/>
    <col min="6400" max="6400" width="2.7109375" style="1" customWidth="1"/>
    <col min="6401" max="6401" width="5.42578125" style="1" customWidth="1"/>
    <col min="6402" max="6402" width="1.7109375" style="1" customWidth="1"/>
    <col min="6403" max="6403" width="4.42578125" style="1" customWidth="1"/>
    <col min="6404" max="6636" width="56.140625" style="1"/>
    <col min="6637" max="6637" width="1.42578125" style="1" customWidth="1"/>
    <col min="6638" max="6638" width="4.5703125" style="1" customWidth="1"/>
    <col min="6639" max="6639" width="12" style="1" customWidth="1"/>
    <col min="6640" max="6640" width="6.28515625" style="1" customWidth="1"/>
    <col min="6641" max="6641" width="3" style="1" customWidth="1"/>
    <col min="6642" max="6642" width="6.7109375" style="1" customWidth="1"/>
    <col min="6643" max="6643" width="6.42578125" style="1" customWidth="1"/>
    <col min="6644" max="6644" width="6.5703125" style="1" customWidth="1"/>
    <col min="6645" max="6646" width="7.42578125" style="1" customWidth="1"/>
    <col min="6647" max="6647" width="6.5703125" style="1" customWidth="1"/>
    <col min="6648" max="6648" width="19.28515625" style="1" customWidth="1"/>
    <col min="6649" max="6649" width="21" style="1" customWidth="1"/>
    <col min="6650" max="6650" width="6.7109375" style="1" customWidth="1"/>
    <col min="6651" max="6651" width="6.5703125" style="1" customWidth="1"/>
    <col min="6652" max="6652" width="6.140625" style="1" customWidth="1"/>
    <col min="6653" max="6653" width="3.42578125" style="1" customWidth="1"/>
    <col min="6654" max="6654" width="7.140625" style="1" customWidth="1"/>
    <col min="6655" max="6655" width="8.140625" style="1" customWidth="1"/>
    <col min="6656" max="6656" width="2.7109375" style="1" customWidth="1"/>
    <col min="6657" max="6657" width="5.42578125" style="1" customWidth="1"/>
    <col min="6658" max="6658" width="1.7109375" style="1" customWidth="1"/>
    <col min="6659" max="6659" width="4.42578125" style="1" customWidth="1"/>
    <col min="6660" max="6892" width="56.140625" style="1"/>
    <col min="6893" max="6893" width="1.42578125" style="1" customWidth="1"/>
    <col min="6894" max="6894" width="4.5703125" style="1" customWidth="1"/>
    <col min="6895" max="6895" width="12" style="1" customWidth="1"/>
    <col min="6896" max="6896" width="6.28515625" style="1" customWidth="1"/>
    <col min="6897" max="6897" width="3" style="1" customWidth="1"/>
    <col min="6898" max="6898" width="6.7109375" style="1" customWidth="1"/>
    <col min="6899" max="6899" width="6.42578125" style="1" customWidth="1"/>
    <col min="6900" max="6900" width="6.5703125" style="1" customWidth="1"/>
    <col min="6901" max="6902" width="7.42578125" style="1" customWidth="1"/>
    <col min="6903" max="6903" width="6.5703125" style="1" customWidth="1"/>
    <col min="6904" max="6904" width="19.28515625" style="1" customWidth="1"/>
    <col min="6905" max="6905" width="21" style="1" customWidth="1"/>
    <col min="6906" max="6906" width="6.7109375" style="1" customWidth="1"/>
    <col min="6907" max="6907" width="6.5703125" style="1" customWidth="1"/>
    <col min="6908" max="6908" width="6.140625" style="1" customWidth="1"/>
    <col min="6909" max="6909" width="3.42578125" style="1" customWidth="1"/>
    <col min="6910" max="6910" width="7.140625" style="1" customWidth="1"/>
    <col min="6911" max="6911" width="8.140625" style="1" customWidth="1"/>
    <col min="6912" max="6912" width="2.7109375" style="1" customWidth="1"/>
    <col min="6913" max="6913" width="5.42578125" style="1" customWidth="1"/>
    <col min="6914" max="6914" width="1.7109375" style="1" customWidth="1"/>
    <col min="6915" max="6915" width="4.42578125" style="1" customWidth="1"/>
    <col min="6916" max="7148" width="56.140625" style="1"/>
    <col min="7149" max="7149" width="1.42578125" style="1" customWidth="1"/>
    <col min="7150" max="7150" width="4.5703125" style="1" customWidth="1"/>
    <col min="7151" max="7151" width="12" style="1" customWidth="1"/>
    <col min="7152" max="7152" width="6.28515625" style="1" customWidth="1"/>
    <col min="7153" max="7153" width="3" style="1" customWidth="1"/>
    <col min="7154" max="7154" width="6.7109375" style="1" customWidth="1"/>
    <col min="7155" max="7155" width="6.42578125" style="1" customWidth="1"/>
    <col min="7156" max="7156" width="6.5703125" style="1" customWidth="1"/>
    <col min="7157" max="7158" width="7.42578125" style="1" customWidth="1"/>
    <col min="7159" max="7159" width="6.5703125" style="1" customWidth="1"/>
    <col min="7160" max="7160" width="19.28515625" style="1" customWidth="1"/>
    <col min="7161" max="7161" width="21" style="1" customWidth="1"/>
    <col min="7162" max="7162" width="6.7109375" style="1" customWidth="1"/>
    <col min="7163" max="7163" width="6.5703125" style="1" customWidth="1"/>
    <col min="7164" max="7164" width="6.140625" style="1" customWidth="1"/>
    <col min="7165" max="7165" width="3.42578125" style="1" customWidth="1"/>
    <col min="7166" max="7166" width="7.140625" style="1" customWidth="1"/>
    <col min="7167" max="7167" width="8.140625" style="1" customWidth="1"/>
    <col min="7168" max="7168" width="2.7109375" style="1" customWidth="1"/>
    <col min="7169" max="7169" width="5.42578125" style="1" customWidth="1"/>
    <col min="7170" max="7170" width="1.7109375" style="1" customWidth="1"/>
    <col min="7171" max="7171" width="4.42578125" style="1" customWidth="1"/>
    <col min="7172" max="7404" width="56.140625" style="1"/>
    <col min="7405" max="7405" width="1.42578125" style="1" customWidth="1"/>
    <col min="7406" max="7406" width="4.5703125" style="1" customWidth="1"/>
    <col min="7407" max="7407" width="12" style="1" customWidth="1"/>
    <col min="7408" max="7408" width="6.28515625" style="1" customWidth="1"/>
    <col min="7409" max="7409" width="3" style="1" customWidth="1"/>
    <col min="7410" max="7410" width="6.7109375" style="1" customWidth="1"/>
    <col min="7411" max="7411" width="6.42578125" style="1" customWidth="1"/>
    <col min="7412" max="7412" width="6.5703125" style="1" customWidth="1"/>
    <col min="7413" max="7414" width="7.42578125" style="1" customWidth="1"/>
    <col min="7415" max="7415" width="6.5703125" style="1" customWidth="1"/>
    <col min="7416" max="7416" width="19.28515625" style="1" customWidth="1"/>
    <col min="7417" max="7417" width="21" style="1" customWidth="1"/>
    <col min="7418" max="7418" width="6.7109375" style="1" customWidth="1"/>
    <col min="7419" max="7419" width="6.5703125" style="1" customWidth="1"/>
    <col min="7420" max="7420" width="6.140625" style="1" customWidth="1"/>
    <col min="7421" max="7421" width="3.42578125" style="1" customWidth="1"/>
    <col min="7422" max="7422" width="7.140625" style="1" customWidth="1"/>
    <col min="7423" max="7423" width="8.140625" style="1" customWidth="1"/>
    <col min="7424" max="7424" width="2.7109375" style="1" customWidth="1"/>
    <col min="7425" max="7425" width="5.42578125" style="1" customWidth="1"/>
    <col min="7426" max="7426" width="1.7109375" style="1" customWidth="1"/>
    <col min="7427" max="7427" width="4.42578125" style="1" customWidth="1"/>
    <col min="7428" max="7660" width="56.140625" style="1"/>
    <col min="7661" max="7661" width="1.42578125" style="1" customWidth="1"/>
    <col min="7662" max="7662" width="4.5703125" style="1" customWidth="1"/>
    <col min="7663" max="7663" width="12" style="1" customWidth="1"/>
    <col min="7664" max="7664" width="6.28515625" style="1" customWidth="1"/>
    <col min="7665" max="7665" width="3" style="1" customWidth="1"/>
    <col min="7666" max="7666" width="6.7109375" style="1" customWidth="1"/>
    <col min="7667" max="7667" width="6.42578125" style="1" customWidth="1"/>
    <col min="7668" max="7668" width="6.5703125" style="1" customWidth="1"/>
    <col min="7669" max="7670" width="7.42578125" style="1" customWidth="1"/>
    <col min="7671" max="7671" width="6.5703125" style="1" customWidth="1"/>
    <col min="7672" max="7672" width="19.28515625" style="1" customWidth="1"/>
    <col min="7673" max="7673" width="21" style="1" customWidth="1"/>
    <col min="7674" max="7674" width="6.7109375" style="1" customWidth="1"/>
    <col min="7675" max="7675" width="6.5703125" style="1" customWidth="1"/>
    <col min="7676" max="7676" width="6.140625" style="1" customWidth="1"/>
    <col min="7677" max="7677" width="3.42578125" style="1" customWidth="1"/>
    <col min="7678" max="7678" width="7.140625" style="1" customWidth="1"/>
    <col min="7679" max="7679" width="8.140625" style="1" customWidth="1"/>
    <col min="7680" max="7680" width="2.7109375" style="1" customWidth="1"/>
    <col min="7681" max="7681" width="5.42578125" style="1" customWidth="1"/>
    <col min="7682" max="7682" width="1.7109375" style="1" customWidth="1"/>
    <col min="7683" max="7683" width="4.42578125" style="1" customWidth="1"/>
    <col min="7684" max="7916" width="56.140625" style="1"/>
    <col min="7917" max="7917" width="1.42578125" style="1" customWidth="1"/>
    <col min="7918" max="7918" width="4.5703125" style="1" customWidth="1"/>
    <col min="7919" max="7919" width="12" style="1" customWidth="1"/>
    <col min="7920" max="7920" width="6.28515625" style="1" customWidth="1"/>
    <col min="7921" max="7921" width="3" style="1" customWidth="1"/>
    <col min="7922" max="7922" width="6.7109375" style="1" customWidth="1"/>
    <col min="7923" max="7923" width="6.42578125" style="1" customWidth="1"/>
    <col min="7924" max="7924" width="6.5703125" style="1" customWidth="1"/>
    <col min="7925" max="7926" width="7.42578125" style="1" customWidth="1"/>
    <col min="7927" max="7927" width="6.5703125" style="1" customWidth="1"/>
    <col min="7928" max="7928" width="19.28515625" style="1" customWidth="1"/>
    <col min="7929" max="7929" width="21" style="1" customWidth="1"/>
    <col min="7930" max="7930" width="6.7109375" style="1" customWidth="1"/>
    <col min="7931" max="7931" width="6.5703125" style="1" customWidth="1"/>
    <col min="7932" max="7932" width="6.140625" style="1" customWidth="1"/>
    <col min="7933" max="7933" width="3.42578125" style="1" customWidth="1"/>
    <col min="7934" max="7934" width="7.140625" style="1" customWidth="1"/>
    <col min="7935" max="7935" width="8.140625" style="1" customWidth="1"/>
    <col min="7936" max="7936" width="2.7109375" style="1" customWidth="1"/>
    <col min="7937" max="7937" width="5.42578125" style="1" customWidth="1"/>
    <col min="7938" max="7938" width="1.7109375" style="1" customWidth="1"/>
    <col min="7939" max="7939" width="4.42578125" style="1" customWidth="1"/>
    <col min="7940" max="8172" width="56.140625" style="1"/>
    <col min="8173" max="8173" width="1.42578125" style="1" customWidth="1"/>
    <col min="8174" max="8174" width="4.5703125" style="1" customWidth="1"/>
    <col min="8175" max="8175" width="12" style="1" customWidth="1"/>
    <col min="8176" max="8176" width="6.28515625" style="1" customWidth="1"/>
    <col min="8177" max="8177" width="3" style="1" customWidth="1"/>
    <col min="8178" max="8178" width="6.7109375" style="1" customWidth="1"/>
    <col min="8179" max="8179" width="6.42578125" style="1" customWidth="1"/>
    <col min="8180" max="8180" width="6.5703125" style="1" customWidth="1"/>
    <col min="8181" max="8182" width="7.42578125" style="1" customWidth="1"/>
    <col min="8183" max="8183" width="6.5703125" style="1" customWidth="1"/>
    <col min="8184" max="8184" width="19.28515625" style="1" customWidth="1"/>
    <col min="8185" max="8185" width="21" style="1" customWidth="1"/>
    <col min="8186" max="8186" width="6.7109375" style="1" customWidth="1"/>
    <col min="8187" max="8187" width="6.5703125" style="1" customWidth="1"/>
    <col min="8188" max="8188" width="6.140625" style="1" customWidth="1"/>
    <col min="8189" max="8189" width="3.42578125" style="1" customWidth="1"/>
    <col min="8190" max="8190" width="7.140625" style="1" customWidth="1"/>
    <col min="8191" max="8191" width="8.140625" style="1" customWidth="1"/>
    <col min="8192" max="8192" width="2.7109375" style="1" customWidth="1"/>
    <col min="8193" max="8193" width="5.42578125" style="1" customWidth="1"/>
    <col min="8194" max="8194" width="1.7109375" style="1" customWidth="1"/>
    <col min="8195" max="8195" width="4.42578125" style="1" customWidth="1"/>
    <col min="8196" max="8428" width="56.140625" style="1"/>
    <col min="8429" max="8429" width="1.42578125" style="1" customWidth="1"/>
    <col min="8430" max="8430" width="4.5703125" style="1" customWidth="1"/>
    <col min="8431" max="8431" width="12" style="1" customWidth="1"/>
    <col min="8432" max="8432" width="6.28515625" style="1" customWidth="1"/>
    <col min="8433" max="8433" width="3" style="1" customWidth="1"/>
    <col min="8434" max="8434" width="6.7109375" style="1" customWidth="1"/>
    <col min="8435" max="8435" width="6.42578125" style="1" customWidth="1"/>
    <col min="8436" max="8436" width="6.5703125" style="1" customWidth="1"/>
    <col min="8437" max="8438" width="7.42578125" style="1" customWidth="1"/>
    <col min="8439" max="8439" width="6.5703125" style="1" customWidth="1"/>
    <col min="8440" max="8440" width="19.28515625" style="1" customWidth="1"/>
    <col min="8441" max="8441" width="21" style="1" customWidth="1"/>
    <col min="8442" max="8442" width="6.7109375" style="1" customWidth="1"/>
    <col min="8443" max="8443" width="6.5703125" style="1" customWidth="1"/>
    <col min="8444" max="8444" width="6.140625" style="1" customWidth="1"/>
    <col min="8445" max="8445" width="3.42578125" style="1" customWidth="1"/>
    <col min="8446" max="8446" width="7.140625" style="1" customWidth="1"/>
    <col min="8447" max="8447" width="8.140625" style="1" customWidth="1"/>
    <col min="8448" max="8448" width="2.7109375" style="1" customWidth="1"/>
    <col min="8449" max="8449" width="5.42578125" style="1" customWidth="1"/>
    <col min="8450" max="8450" width="1.7109375" style="1" customWidth="1"/>
    <col min="8451" max="8451" width="4.42578125" style="1" customWidth="1"/>
    <col min="8452" max="8684" width="56.140625" style="1"/>
    <col min="8685" max="8685" width="1.42578125" style="1" customWidth="1"/>
    <col min="8686" max="8686" width="4.5703125" style="1" customWidth="1"/>
    <col min="8687" max="8687" width="12" style="1" customWidth="1"/>
    <col min="8688" max="8688" width="6.28515625" style="1" customWidth="1"/>
    <col min="8689" max="8689" width="3" style="1" customWidth="1"/>
    <col min="8690" max="8690" width="6.7109375" style="1" customWidth="1"/>
    <col min="8691" max="8691" width="6.42578125" style="1" customWidth="1"/>
    <col min="8692" max="8692" width="6.5703125" style="1" customWidth="1"/>
    <col min="8693" max="8694" width="7.42578125" style="1" customWidth="1"/>
    <col min="8695" max="8695" width="6.5703125" style="1" customWidth="1"/>
    <col min="8696" max="8696" width="19.28515625" style="1" customWidth="1"/>
    <col min="8697" max="8697" width="21" style="1" customWidth="1"/>
    <col min="8698" max="8698" width="6.7109375" style="1" customWidth="1"/>
    <col min="8699" max="8699" width="6.5703125" style="1" customWidth="1"/>
    <col min="8700" max="8700" width="6.140625" style="1" customWidth="1"/>
    <col min="8701" max="8701" width="3.42578125" style="1" customWidth="1"/>
    <col min="8702" max="8702" width="7.140625" style="1" customWidth="1"/>
    <col min="8703" max="8703" width="8.140625" style="1" customWidth="1"/>
    <col min="8704" max="8704" width="2.7109375" style="1" customWidth="1"/>
    <col min="8705" max="8705" width="5.42578125" style="1" customWidth="1"/>
    <col min="8706" max="8706" width="1.7109375" style="1" customWidth="1"/>
    <col min="8707" max="8707" width="4.42578125" style="1" customWidth="1"/>
    <col min="8708" max="8940" width="56.140625" style="1"/>
    <col min="8941" max="8941" width="1.42578125" style="1" customWidth="1"/>
    <col min="8942" max="8942" width="4.5703125" style="1" customWidth="1"/>
    <col min="8943" max="8943" width="12" style="1" customWidth="1"/>
    <col min="8944" max="8944" width="6.28515625" style="1" customWidth="1"/>
    <col min="8945" max="8945" width="3" style="1" customWidth="1"/>
    <col min="8946" max="8946" width="6.7109375" style="1" customWidth="1"/>
    <col min="8947" max="8947" width="6.42578125" style="1" customWidth="1"/>
    <col min="8948" max="8948" width="6.5703125" style="1" customWidth="1"/>
    <col min="8949" max="8950" width="7.42578125" style="1" customWidth="1"/>
    <col min="8951" max="8951" width="6.5703125" style="1" customWidth="1"/>
    <col min="8952" max="8952" width="19.28515625" style="1" customWidth="1"/>
    <col min="8953" max="8953" width="21" style="1" customWidth="1"/>
    <col min="8954" max="8954" width="6.7109375" style="1" customWidth="1"/>
    <col min="8955" max="8955" width="6.5703125" style="1" customWidth="1"/>
    <col min="8956" max="8956" width="6.140625" style="1" customWidth="1"/>
    <col min="8957" max="8957" width="3.42578125" style="1" customWidth="1"/>
    <col min="8958" max="8958" width="7.140625" style="1" customWidth="1"/>
    <col min="8959" max="8959" width="8.140625" style="1" customWidth="1"/>
    <col min="8960" max="8960" width="2.7109375" style="1" customWidth="1"/>
    <col min="8961" max="8961" width="5.42578125" style="1" customWidth="1"/>
    <col min="8962" max="8962" width="1.7109375" style="1" customWidth="1"/>
    <col min="8963" max="8963" width="4.42578125" style="1" customWidth="1"/>
    <col min="8964" max="9196" width="56.140625" style="1"/>
    <col min="9197" max="9197" width="1.42578125" style="1" customWidth="1"/>
    <col min="9198" max="9198" width="4.5703125" style="1" customWidth="1"/>
    <col min="9199" max="9199" width="12" style="1" customWidth="1"/>
    <col min="9200" max="9200" width="6.28515625" style="1" customWidth="1"/>
    <col min="9201" max="9201" width="3" style="1" customWidth="1"/>
    <col min="9202" max="9202" width="6.7109375" style="1" customWidth="1"/>
    <col min="9203" max="9203" width="6.42578125" style="1" customWidth="1"/>
    <col min="9204" max="9204" width="6.5703125" style="1" customWidth="1"/>
    <col min="9205" max="9206" width="7.42578125" style="1" customWidth="1"/>
    <col min="9207" max="9207" width="6.5703125" style="1" customWidth="1"/>
    <col min="9208" max="9208" width="19.28515625" style="1" customWidth="1"/>
    <col min="9209" max="9209" width="21" style="1" customWidth="1"/>
    <col min="9210" max="9210" width="6.7109375" style="1" customWidth="1"/>
    <col min="9211" max="9211" width="6.5703125" style="1" customWidth="1"/>
    <col min="9212" max="9212" width="6.140625" style="1" customWidth="1"/>
    <col min="9213" max="9213" width="3.42578125" style="1" customWidth="1"/>
    <col min="9214" max="9214" width="7.140625" style="1" customWidth="1"/>
    <col min="9215" max="9215" width="8.140625" style="1" customWidth="1"/>
    <col min="9216" max="9216" width="2.7109375" style="1" customWidth="1"/>
    <col min="9217" max="9217" width="5.42578125" style="1" customWidth="1"/>
    <col min="9218" max="9218" width="1.7109375" style="1" customWidth="1"/>
    <col min="9219" max="9219" width="4.42578125" style="1" customWidth="1"/>
    <col min="9220" max="9452" width="56.140625" style="1"/>
    <col min="9453" max="9453" width="1.42578125" style="1" customWidth="1"/>
    <col min="9454" max="9454" width="4.5703125" style="1" customWidth="1"/>
    <col min="9455" max="9455" width="12" style="1" customWidth="1"/>
    <col min="9456" max="9456" width="6.28515625" style="1" customWidth="1"/>
    <col min="9457" max="9457" width="3" style="1" customWidth="1"/>
    <col min="9458" max="9458" width="6.7109375" style="1" customWidth="1"/>
    <col min="9459" max="9459" width="6.42578125" style="1" customWidth="1"/>
    <col min="9460" max="9460" width="6.5703125" style="1" customWidth="1"/>
    <col min="9461" max="9462" width="7.42578125" style="1" customWidth="1"/>
    <col min="9463" max="9463" width="6.5703125" style="1" customWidth="1"/>
    <col min="9464" max="9464" width="19.28515625" style="1" customWidth="1"/>
    <col min="9465" max="9465" width="21" style="1" customWidth="1"/>
    <col min="9466" max="9466" width="6.7109375" style="1" customWidth="1"/>
    <col min="9467" max="9467" width="6.5703125" style="1" customWidth="1"/>
    <col min="9468" max="9468" width="6.140625" style="1" customWidth="1"/>
    <col min="9469" max="9469" width="3.42578125" style="1" customWidth="1"/>
    <col min="9470" max="9470" width="7.140625" style="1" customWidth="1"/>
    <col min="9471" max="9471" width="8.140625" style="1" customWidth="1"/>
    <col min="9472" max="9472" width="2.7109375" style="1" customWidth="1"/>
    <col min="9473" max="9473" width="5.42578125" style="1" customWidth="1"/>
    <col min="9474" max="9474" width="1.7109375" style="1" customWidth="1"/>
    <col min="9475" max="9475" width="4.42578125" style="1" customWidth="1"/>
    <col min="9476" max="9708" width="56.140625" style="1"/>
    <col min="9709" max="9709" width="1.42578125" style="1" customWidth="1"/>
    <col min="9710" max="9710" width="4.5703125" style="1" customWidth="1"/>
    <col min="9711" max="9711" width="12" style="1" customWidth="1"/>
    <col min="9712" max="9712" width="6.28515625" style="1" customWidth="1"/>
    <col min="9713" max="9713" width="3" style="1" customWidth="1"/>
    <col min="9714" max="9714" width="6.7109375" style="1" customWidth="1"/>
    <col min="9715" max="9715" width="6.42578125" style="1" customWidth="1"/>
    <col min="9716" max="9716" width="6.5703125" style="1" customWidth="1"/>
    <col min="9717" max="9718" width="7.42578125" style="1" customWidth="1"/>
    <col min="9719" max="9719" width="6.5703125" style="1" customWidth="1"/>
    <col min="9720" max="9720" width="19.28515625" style="1" customWidth="1"/>
    <col min="9721" max="9721" width="21" style="1" customWidth="1"/>
    <col min="9722" max="9722" width="6.7109375" style="1" customWidth="1"/>
    <col min="9723" max="9723" width="6.5703125" style="1" customWidth="1"/>
    <col min="9724" max="9724" width="6.140625" style="1" customWidth="1"/>
    <col min="9725" max="9725" width="3.42578125" style="1" customWidth="1"/>
    <col min="9726" max="9726" width="7.140625" style="1" customWidth="1"/>
    <col min="9727" max="9727" width="8.140625" style="1" customWidth="1"/>
    <col min="9728" max="9728" width="2.7109375" style="1" customWidth="1"/>
    <col min="9729" max="9729" width="5.42578125" style="1" customWidth="1"/>
    <col min="9730" max="9730" width="1.7109375" style="1" customWidth="1"/>
    <col min="9731" max="9731" width="4.42578125" style="1" customWidth="1"/>
    <col min="9732" max="9964" width="56.140625" style="1"/>
    <col min="9965" max="9965" width="1.42578125" style="1" customWidth="1"/>
    <col min="9966" max="9966" width="4.5703125" style="1" customWidth="1"/>
    <col min="9967" max="9967" width="12" style="1" customWidth="1"/>
    <col min="9968" max="9968" width="6.28515625" style="1" customWidth="1"/>
    <col min="9969" max="9969" width="3" style="1" customWidth="1"/>
    <col min="9970" max="9970" width="6.7109375" style="1" customWidth="1"/>
    <col min="9971" max="9971" width="6.42578125" style="1" customWidth="1"/>
    <col min="9972" max="9972" width="6.5703125" style="1" customWidth="1"/>
    <col min="9973" max="9974" width="7.42578125" style="1" customWidth="1"/>
    <col min="9975" max="9975" width="6.5703125" style="1" customWidth="1"/>
    <col min="9976" max="9976" width="19.28515625" style="1" customWidth="1"/>
    <col min="9977" max="9977" width="21" style="1" customWidth="1"/>
    <col min="9978" max="9978" width="6.7109375" style="1" customWidth="1"/>
    <col min="9979" max="9979" width="6.5703125" style="1" customWidth="1"/>
    <col min="9980" max="9980" width="6.140625" style="1" customWidth="1"/>
    <col min="9981" max="9981" width="3.42578125" style="1" customWidth="1"/>
    <col min="9982" max="9982" width="7.140625" style="1" customWidth="1"/>
    <col min="9983" max="9983" width="8.140625" style="1" customWidth="1"/>
    <col min="9984" max="9984" width="2.7109375" style="1" customWidth="1"/>
    <col min="9985" max="9985" width="5.42578125" style="1" customWidth="1"/>
    <col min="9986" max="9986" width="1.7109375" style="1" customWidth="1"/>
    <col min="9987" max="9987" width="4.42578125" style="1" customWidth="1"/>
    <col min="9988" max="10220" width="56.140625" style="1"/>
    <col min="10221" max="10221" width="1.42578125" style="1" customWidth="1"/>
    <col min="10222" max="10222" width="4.5703125" style="1" customWidth="1"/>
    <col min="10223" max="10223" width="12" style="1" customWidth="1"/>
    <col min="10224" max="10224" width="6.28515625" style="1" customWidth="1"/>
    <col min="10225" max="10225" width="3" style="1" customWidth="1"/>
    <col min="10226" max="10226" width="6.7109375" style="1" customWidth="1"/>
    <col min="10227" max="10227" width="6.42578125" style="1" customWidth="1"/>
    <col min="10228" max="10228" width="6.5703125" style="1" customWidth="1"/>
    <col min="10229" max="10230" width="7.42578125" style="1" customWidth="1"/>
    <col min="10231" max="10231" width="6.5703125" style="1" customWidth="1"/>
    <col min="10232" max="10232" width="19.28515625" style="1" customWidth="1"/>
    <col min="10233" max="10233" width="21" style="1" customWidth="1"/>
    <col min="10234" max="10234" width="6.7109375" style="1" customWidth="1"/>
    <col min="10235" max="10235" width="6.5703125" style="1" customWidth="1"/>
    <col min="10236" max="10236" width="6.140625" style="1" customWidth="1"/>
    <col min="10237" max="10237" width="3.42578125" style="1" customWidth="1"/>
    <col min="10238" max="10238" width="7.140625" style="1" customWidth="1"/>
    <col min="10239" max="10239" width="8.140625" style="1" customWidth="1"/>
    <col min="10240" max="10240" width="2.7109375" style="1" customWidth="1"/>
    <col min="10241" max="10241" width="5.42578125" style="1" customWidth="1"/>
    <col min="10242" max="10242" width="1.7109375" style="1" customWidth="1"/>
    <col min="10243" max="10243" width="4.42578125" style="1" customWidth="1"/>
    <col min="10244" max="10476" width="56.140625" style="1"/>
    <col min="10477" max="10477" width="1.42578125" style="1" customWidth="1"/>
    <col min="10478" max="10478" width="4.5703125" style="1" customWidth="1"/>
    <col min="10479" max="10479" width="12" style="1" customWidth="1"/>
    <col min="10480" max="10480" width="6.28515625" style="1" customWidth="1"/>
    <col min="10481" max="10481" width="3" style="1" customWidth="1"/>
    <col min="10482" max="10482" width="6.7109375" style="1" customWidth="1"/>
    <col min="10483" max="10483" width="6.42578125" style="1" customWidth="1"/>
    <col min="10484" max="10484" width="6.5703125" style="1" customWidth="1"/>
    <col min="10485" max="10486" width="7.42578125" style="1" customWidth="1"/>
    <col min="10487" max="10487" width="6.5703125" style="1" customWidth="1"/>
    <col min="10488" max="10488" width="19.28515625" style="1" customWidth="1"/>
    <col min="10489" max="10489" width="21" style="1" customWidth="1"/>
    <col min="10490" max="10490" width="6.7109375" style="1" customWidth="1"/>
    <col min="10491" max="10491" width="6.5703125" style="1" customWidth="1"/>
    <col min="10492" max="10492" width="6.140625" style="1" customWidth="1"/>
    <col min="10493" max="10493" width="3.42578125" style="1" customWidth="1"/>
    <col min="10494" max="10494" width="7.140625" style="1" customWidth="1"/>
    <col min="10495" max="10495" width="8.140625" style="1" customWidth="1"/>
    <col min="10496" max="10496" width="2.7109375" style="1" customWidth="1"/>
    <col min="10497" max="10497" width="5.42578125" style="1" customWidth="1"/>
    <col min="10498" max="10498" width="1.7109375" style="1" customWidth="1"/>
    <col min="10499" max="10499" width="4.42578125" style="1" customWidth="1"/>
    <col min="10500" max="10732" width="56.140625" style="1"/>
    <col min="10733" max="10733" width="1.42578125" style="1" customWidth="1"/>
    <col min="10734" max="10734" width="4.5703125" style="1" customWidth="1"/>
    <col min="10735" max="10735" width="12" style="1" customWidth="1"/>
    <col min="10736" max="10736" width="6.28515625" style="1" customWidth="1"/>
    <col min="10737" max="10737" width="3" style="1" customWidth="1"/>
    <col min="10738" max="10738" width="6.7109375" style="1" customWidth="1"/>
    <col min="10739" max="10739" width="6.42578125" style="1" customWidth="1"/>
    <col min="10740" max="10740" width="6.5703125" style="1" customWidth="1"/>
    <col min="10741" max="10742" width="7.42578125" style="1" customWidth="1"/>
    <col min="10743" max="10743" width="6.5703125" style="1" customWidth="1"/>
    <col min="10744" max="10744" width="19.28515625" style="1" customWidth="1"/>
    <col min="10745" max="10745" width="21" style="1" customWidth="1"/>
    <col min="10746" max="10746" width="6.7109375" style="1" customWidth="1"/>
    <col min="10747" max="10747" width="6.5703125" style="1" customWidth="1"/>
    <col min="10748" max="10748" width="6.140625" style="1" customWidth="1"/>
    <col min="10749" max="10749" width="3.42578125" style="1" customWidth="1"/>
    <col min="10750" max="10750" width="7.140625" style="1" customWidth="1"/>
    <col min="10751" max="10751" width="8.140625" style="1" customWidth="1"/>
    <col min="10752" max="10752" width="2.7109375" style="1" customWidth="1"/>
    <col min="10753" max="10753" width="5.42578125" style="1" customWidth="1"/>
    <col min="10754" max="10754" width="1.7109375" style="1" customWidth="1"/>
    <col min="10755" max="10755" width="4.42578125" style="1" customWidth="1"/>
    <col min="10756" max="10988" width="56.140625" style="1"/>
    <col min="10989" max="10989" width="1.42578125" style="1" customWidth="1"/>
    <col min="10990" max="10990" width="4.5703125" style="1" customWidth="1"/>
    <col min="10991" max="10991" width="12" style="1" customWidth="1"/>
    <col min="10992" max="10992" width="6.28515625" style="1" customWidth="1"/>
    <col min="10993" max="10993" width="3" style="1" customWidth="1"/>
    <col min="10994" max="10994" width="6.7109375" style="1" customWidth="1"/>
    <col min="10995" max="10995" width="6.42578125" style="1" customWidth="1"/>
    <col min="10996" max="10996" width="6.5703125" style="1" customWidth="1"/>
    <col min="10997" max="10998" width="7.42578125" style="1" customWidth="1"/>
    <col min="10999" max="10999" width="6.5703125" style="1" customWidth="1"/>
    <col min="11000" max="11000" width="19.28515625" style="1" customWidth="1"/>
    <col min="11001" max="11001" width="21" style="1" customWidth="1"/>
    <col min="11002" max="11002" width="6.7109375" style="1" customWidth="1"/>
    <col min="11003" max="11003" width="6.5703125" style="1" customWidth="1"/>
    <col min="11004" max="11004" width="6.140625" style="1" customWidth="1"/>
    <col min="11005" max="11005" width="3.42578125" style="1" customWidth="1"/>
    <col min="11006" max="11006" width="7.140625" style="1" customWidth="1"/>
    <col min="11007" max="11007" width="8.140625" style="1" customWidth="1"/>
    <col min="11008" max="11008" width="2.7109375" style="1" customWidth="1"/>
    <col min="11009" max="11009" width="5.42578125" style="1" customWidth="1"/>
    <col min="11010" max="11010" width="1.7109375" style="1" customWidth="1"/>
    <col min="11011" max="11011" width="4.42578125" style="1" customWidth="1"/>
    <col min="11012" max="11244" width="56.140625" style="1"/>
    <col min="11245" max="11245" width="1.42578125" style="1" customWidth="1"/>
    <col min="11246" max="11246" width="4.5703125" style="1" customWidth="1"/>
    <col min="11247" max="11247" width="12" style="1" customWidth="1"/>
    <col min="11248" max="11248" width="6.28515625" style="1" customWidth="1"/>
    <col min="11249" max="11249" width="3" style="1" customWidth="1"/>
    <col min="11250" max="11250" width="6.7109375" style="1" customWidth="1"/>
    <col min="11251" max="11251" width="6.42578125" style="1" customWidth="1"/>
    <col min="11252" max="11252" width="6.5703125" style="1" customWidth="1"/>
    <col min="11253" max="11254" width="7.42578125" style="1" customWidth="1"/>
    <col min="11255" max="11255" width="6.5703125" style="1" customWidth="1"/>
    <col min="11256" max="11256" width="19.28515625" style="1" customWidth="1"/>
    <col min="11257" max="11257" width="21" style="1" customWidth="1"/>
    <col min="11258" max="11258" width="6.7109375" style="1" customWidth="1"/>
    <col min="11259" max="11259" width="6.5703125" style="1" customWidth="1"/>
    <col min="11260" max="11260" width="6.140625" style="1" customWidth="1"/>
    <col min="11261" max="11261" width="3.42578125" style="1" customWidth="1"/>
    <col min="11262" max="11262" width="7.140625" style="1" customWidth="1"/>
    <col min="11263" max="11263" width="8.140625" style="1" customWidth="1"/>
    <col min="11264" max="11264" width="2.7109375" style="1" customWidth="1"/>
    <col min="11265" max="11265" width="5.42578125" style="1" customWidth="1"/>
    <col min="11266" max="11266" width="1.7109375" style="1" customWidth="1"/>
    <col min="11267" max="11267" width="4.42578125" style="1" customWidth="1"/>
    <col min="11268" max="11500" width="56.140625" style="1"/>
    <col min="11501" max="11501" width="1.42578125" style="1" customWidth="1"/>
    <col min="11502" max="11502" width="4.5703125" style="1" customWidth="1"/>
    <col min="11503" max="11503" width="12" style="1" customWidth="1"/>
    <col min="11504" max="11504" width="6.28515625" style="1" customWidth="1"/>
    <col min="11505" max="11505" width="3" style="1" customWidth="1"/>
    <col min="11506" max="11506" width="6.7109375" style="1" customWidth="1"/>
    <col min="11507" max="11507" width="6.42578125" style="1" customWidth="1"/>
    <col min="11508" max="11508" width="6.5703125" style="1" customWidth="1"/>
    <col min="11509" max="11510" width="7.42578125" style="1" customWidth="1"/>
    <col min="11511" max="11511" width="6.5703125" style="1" customWidth="1"/>
    <col min="11512" max="11512" width="19.28515625" style="1" customWidth="1"/>
    <col min="11513" max="11513" width="21" style="1" customWidth="1"/>
    <col min="11514" max="11514" width="6.7109375" style="1" customWidth="1"/>
    <col min="11515" max="11515" width="6.5703125" style="1" customWidth="1"/>
    <col min="11516" max="11516" width="6.140625" style="1" customWidth="1"/>
    <col min="11517" max="11517" width="3.42578125" style="1" customWidth="1"/>
    <col min="11518" max="11518" width="7.140625" style="1" customWidth="1"/>
    <col min="11519" max="11519" width="8.140625" style="1" customWidth="1"/>
    <col min="11520" max="11520" width="2.7109375" style="1" customWidth="1"/>
    <col min="11521" max="11521" width="5.42578125" style="1" customWidth="1"/>
    <col min="11522" max="11522" width="1.7109375" style="1" customWidth="1"/>
    <col min="11523" max="11523" width="4.42578125" style="1" customWidth="1"/>
    <col min="11524" max="11756" width="56.140625" style="1"/>
    <col min="11757" max="11757" width="1.42578125" style="1" customWidth="1"/>
    <col min="11758" max="11758" width="4.5703125" style="1" customWidth="1"/>
    <col min="11759" max="11759" width="12" style="1" customWidth="1"/>
    <col min="11760" max="11760" width="6.28515625" style="1" customWidth="1"/>
    <col min="11761" max="11761" width="3" style="1" customWidth="1"/>
    <col min="11762" max="11762" width="6.7109375" style="1" customWidth="1"/>
    <col min="11763" max="11763" width="6.42578125" style="1" customWidth="1"/>
    <col min="11764" max="11764" width="6.5703125" style="1" customWidth="1"/>
    <col min="11765" max="11766" width="7.42578125" style="1" customWidth="1"/>
    <col min="11767" max="11767" width="6.5703125" style="1" customWidth="1"/>
    <col min="11768" max="11768" width="19.28515625" style="1" customWidth="1"/>
    <col min="11769" max="11769" width="21" style="1" customWidth="1"/>
    <col min="11770" max="11770" width="6.7109375" style="1" customWidth="1"/>
    <col min="11771" max="11771" width="6.5703125" style="1" customWidth="1"/>
    <col min="11772" max="11772" width="6.140625" style="1" customWidth="1"/>
    <col min="11773" max="11773" width="3.42578125" style="1" customWidth="1"/>
    <col min="11774" max="11774" width="7.140625" style="1" customWidth="1"/>
    <col min="11775" max="11775" width="8.140625" style="1" customWidth="1"/>
    <col min="11776" max="11776" width="2.7109375" style="1" customWidth="1"/>
    <col min="11777" max="11777" width="5.42578125" style="1" customWidth="1"/>
    <col min="11778" max="11778" width="1.7109375" style="1" customWidth="1"/>
    <col min="11779" max="11779" width="4.42578125" style="1" customWidth="1"/>
    <col min="11780" max="12012" width="56.140625" style="1"/>
    <col min="12013" max="12013" width="1.42578125" style="1" customWidth="1"/>
    <col min="12014" max="12014" width="4.5703125" style="1" customWidth="1"/>
    <col min="12015" max="12015" width="12" style="1" customWidth="1"/>
    <col min="12016" max="12016" width="6.28515625" style="1" customWidth="1"/>
    <col min="12017" max="12017" width="3" style="1" customWidth="1"/>
    <col min="12018" max="12018" width="6.7109375" style="1" customWidth="1"/>
    <col min="12019" max="12019" width="6.42578125" style="1" customWidth="1"/>
    <col min="12020" max="12020" width="6.5703125" style="1" customWidth="1"/>
    <col min="12021" max="12022" width="7.42578125" style="1" customWidth="1"/>
    <col min="12023" max="12023" width="6.5703125" style="1" customWidth="1"/>
    <col min="12024" max="12024" width="19.28515625" style="1" customWidth="1"/>
    <col min="12025" max="12025" width="21" style="1" customWidth="1"/>
    <col min="12026" max="12026" width="6.7109375" style="1" customWidth="1"/>
    <col min="12027" max="12027" width="6.5703125" style="1" customWidth="1"/>
    <col min="12028" max="12028" width="6.140625" style="1" customWidth="1"/>
    <col min="12029" max="12029" width="3.42578125" style="1" customWidth="1"/>
    <col min="12030" max="12030" width="7.140625" style="1" customWidth="1"/>
    <col min="12031" max="12031" width="8.140625" style="1" customWidth="1"/>
    <col min="12032" max="12032" width="2.7109375" style="1" customWidth="1"/>
    <col min="12033" max="12033" width="5.42578125" style="1" customWidth="1"/>
    <col min="12034" max="12034" width="1.7109375" style="1" customWidth="1"/>
    <col min="12035" max="12035" width="4.42578125" style="1" customWidth="1"/>
    <col min="12036" max="12268" width="56.140625" style="1"/>
    <col min="12269" max="12269" width="1.42578125" style="1" customWidth="1"/>
    <col min="12270" max="12270" width="4.5703125" style="1" customWidth="1"/>
    <col min="12271" max="12271" width="12" style="1" customWidth="1"/>
    <col min="12272" max="12272" width="6.28515625" style="1" customWidth="1"/>
    <col min="12273" max="12273" width="3" style="1" customWidth="1"/>
    <col min="12274" max="12274" width="6.7109375" style="1" customWidth="1"/>
    <col min="12275" max="12275" width="6.42578125" style="1" customWidth="1"/>
    <col min="12276" max="12276" width="6.5703125" style="1" customWidth="1"/>
    <col min="12277" max="12278" width="7.42578125" style="1" customWidth="1"/>
    <col min="12279" max="12279" width="6.5703125" style="1" customWidth="1"/>
    <col min="12280" max="12280" width="19.28515625" style="1" customWidth="1"/>
    <col min="12281" max="12281" width="21" style="1" customWidth="1"/>
    <col min="12282" max="12282" width="6.7109375" style="1" customWidth="1"/>
    <col min="12283" max="12283" width="6.5703125" style="1" customWidth="1"/>
    <col min="12284" max="12284" width="6.140625" style="1" customWidth="1"/>
    <col min="12285" max="12285" width="3.42578125" style="1" customWidth="1"/>
    <col min="12286" max="12286" width="7.140625" style="1" customWidth="1"/>
    <col min="12287" max="12287" width="8.140625" style="1" customWidth="1"/>
    <col min="12288" max="12288" width="2.7109375" style="1" customWidth="1"/>
    <col min="12289" max="12289" width="5.42578125" style="1" customWidth="1"/>
    <col min="12290" max="12290" width="1.7109375" style="1" customWidth="1"/>
    <col min="12291" max="12291" width="4.42578125" style="1" customWidth="1"/>
    <col min="12292" max="12524" width="56.140625" style="1"/>
    <col min="12525" max="12525" width="1.42578125" style="1" customWidth="1"/>
    <col min="12526" max="12526" width="4.5703125" style="1" customWidth="1"/>
    <col min="12527" max="12527" width="12" style="1" customWidth="1"/>
    <col min="12528" max="12528" width="6.28515625" style="1" customWidth="1"/>
    <col min="12529" max="12529" width="3" style="1" customWidth="1"/>
    <col min="12530" max="12530" width="6.7109375" style="1" customWidth="1"/>
    <col min="12531" max="12531" width="6.42578125" style="1" customWidth="1"/>
    <col min="12532" max="12532" width="6.5703125" style="1" customWidth="1"/>
    <col min="12533" max="12534" width="7.42578125" style="1" customWidth="1"/>
    <col min="12535" max="12535" width="6.5703125" style="1" customWidth="1"/>
    <col min="12536" max="12536" width="19.28515625" style="1" customWidth="1"/>
    <col min="12537" max="12537" width="21" style="1" customWidth="1"/>
    <col min="12538" max="12538" width="6.7109375" style="1" customWidth="1"/>
    <col min="12539" max="12539" width="6.5703125" style="1" customWidth="1"/>
    <col min="12540" max="12540" width="6.140625" style="1" customWidth="1"/>
    <col min="12541" max="12541" width="3.42578125" style="1" customWidth="1"/>
    <col min="12542" max="12542" width="7.140625" style="1" customWidth="1"/>
    <col min="12543" max="12543" width="8.140625" style="1" customWidth="1"/>
    <col min="12544" max="12544" width="2.7109375" style="1" customWidth="1"/>
    <col min="12545" max="12545" width="5.42578125" style="1" customWidth="1"/>
    <col min="12546" max="12546" width="1.7109375" style="1" customWidth="1"/>
    <col min="12547" max="12547" width="4.42578125" style="1" customWidth="1"/>
    <col min="12548" max="12780" width="56.140625" style="1"/>
    <col min="12781" max="12781" width="1.42578125" style="1" customWidth="1"/>
    <col min="12782" max="12782" width="4.5703125" style="1" customWidth="1"/>
    <col min="12783" max="12783" width="12" style="1" customWidth="1"/>
    <col min="12784" max="12784" width="6.28515625" style="1" customWidth="1"/>
    <col min="12785" max="12785" width="3" style="1" customWidth="1"/>
    <col min="12786" max="12786" width="6.7109375" style="1" customWidth="1"/>
    <col min="12787" max="12787" width="6.42578125" style="1" customWidth="1"/>
    <col min="12788" max="12788" width="6.5703125" style="1" customWidth="1"/>
    <col min="12789" max="12790" width="7.42578125" style="1" customWidth="1"/>
    <col min="12791" max="12791" width="6.5703125" style="1" customWidth="1"/>
    <col min="12792" max="12792" width="19.28515625" style="1" customWidth="1"/>
    <col min="12793" max="12793" width="21" style="1" customWidth="1"/>
    <col min="12794" max="12794" width="6.7109375" style="1" customWidth="1"/>
    <col min="12795" max="12795" width="6.5703125" style="1" customWidth="1"/>
    <col min="12796" max="12796" width="6.140625" style="1" customWidth="1"/>
    <col min="12797" max="12797" width="3.42578125" style="1" customWidth="1"/>
    <col min="12798" max="12798" width="7.140625" style="1" customWidth="1"/>
    <col min="12799" max="12799" width="8.140625" style="1" customWidth="1"/>
    <col min="12800" max="12800" width="2.7109375" style="1" customWidth="1"/>
    <col min="12801" max="12801" width="5.42578125" style="1" customWidth="1"/>
    <col min="12802" max="12802" width="1.7109375" style="1" customWidth="1"/>
    <col min="12803" max="12803" width="4.42578125" style="1" customWidth="1"/>
    <col min="12804" max="13036" width="56.140625" style="1"/>
    <col min="13037" max="13037" width="1.42578125" style="1" customWidth="1"/>
    <col min="13038" max="13038" width="4.5703125" style="1" customWidth="1"/>
    <col min="13039" max="13039" width="12" style="1" customWidth="1"/>
    <col min="13040" max="13040" width="6.28515625" style="1" customWidth="1"/>
    <col min="13041" max="13041" width="3" style="1" customWidth="1"/>
    <col min="13042" max="13042" width="6.7109375" style="1" customWidth="1"/>
    <col min="13043" max="13043" width="6.42578125" style="1" customWidth="1"/>
    <col min="13044" max="13044" width="6.5703125" style="1" customWidth="1"/>
    <col min="13045" max="13046" width="7.42578125" style="1" customWidth="1"/>
    <col min="13047" max="13047" width="6.5703125" style="1" customWidth="1"/>
    <col min="13048" max="13048" width="19.28515625" style="1" customWidth="1"/>
    <col min="13049" max="13049" width="21" style="1" customWidth="1"/>
    <col min="13050" max="13050" width="6.7109375" style="1" customWidth="1"/>
    <col min="13051" max="13051" width="6.5703125" style="1" customWidth="1"/>
    <col min="13052" max="13052" width="6.140625" style="1" customWidth="1"/>
    <col min="13053" max="13053" width="3.42578125" style="1" customWidth="1"/>
    <col min="13054" max="13054" width="7.140625" style="1" customWidth="1"/>
    <col min="13055" max="13055" width="8.140625" style="1" customWidth="1"/>
    <col min="13056" max="13056" width="2.7109375" style="1" customWidth="1"/>
    <col min="13057" max="13057" width="5.42578125" style="1" customWidth="1"/>
    <col min="13058" max="13058" width="1.7109375" style="1" customWidth="1"/>
    <col min="13059" max="13059" width="4.42578125" style="1" customWidth="1"/>
    <col min="13060" max="13292" width="56.140625" style="1"/>
    <col min="13293" max="13293" width="1.42578125" style="1" customWidth="1"/>
    <col min="13294" max="13294" width="4.5703125" style="1" customWidth="1"/>
    <col min="13295" max="13295" width="12" style="1" customWidth="1"/>
    <col min="13296" max="13296" width="6.28515625" style="1" customWidth="1"/>
    <col min="13297" max="13297" width="3" style="1" customWidth="1"/>
    <col min="13298" max="13298" width="6.7109375" style="1" customWidth="1"/>
    <col min="13299" max="13299" width="6.42578125" style="1" customWidth="1"/>
    <col min="13300" max="13300" width="6.5703125" style="1" customWidth="1"/>
    <col min="13301" max="13302" width="7.42578125" style="1" customWidth="1"/>
    <col min="13303" max="13303" width="6.5703125" style="1" customWidth="1"/>
    <col min="13304" max="13304" width="19.28515625" style="1" customWidth="1"/>
    <col min="13305" max="13305" width="21" style="1" customWidth="1"/>
    <col min="13306" max="13306" width="6.7109375" style="1" customWidth="1"/>
    <col min="13307" max="13307" width="6.5703125" style="1" customWidth="1"/>
    <col min="13308" max="13308" width="6.140625" style="1" customWidth="1"/>
    <col min="13309" max="13309" width="3.42578125" style="1" customWidth="1"/>
    <col min="13310" max="13310" width="7.140625" style="1" customWidth="1"/>
    <col min="13311" max="13311" width="8.140625" style="1" customWidth="1"/>
    <col min="13312" max="13312" width="2.7109375" style="1" customWidth="1"/>
    <col min="13313" max="13313" width="5.42578125" style="1" customWidth="1"/>
    <col min="13314" max="13314" width="1.7109375" style="1" customWidth="1"/>
    <col min="13315" max="13315" width="4.42578125" style="1" customWidth="1"/>
    <col min="13316" max="13548" width="56.140625" style="1"/>
    <col min="13549" max="13549" width="1.42578125" style="1" customWidth="1"/>
    <col min="13550" max="13550" width="4.5703125" style="1" customWidth="1"/>
    <col min="13551" max="13551" width="12" style="1" customWidth="1"/>
    <col min="13552" max="13552" width="6.28515625" style="1" customWidth="1"/>
    <col min="13553" max="13553" width="3" style="1" customWidth="1"/>
    <col min="13554" max="13554" width="6.7109375" style="1" customWidth="1"/>
    <col min="13555" max="13555" width="6.42578125" style="1" customWidth="1"/>
    <col min="13556" max="13556" width="6.5703125" style="1" customWidth="1"/>
    <col min="13557" max="13558" width="7.42578125" style="1" customWidth="1"/>
    <col min="13559" max="13559" width="6.5703125" style="1" customWidth="1"/>
    <col min="13560" max="13560" width="19.28515625" style="1" customWidth="1"/>
    <col min="13561" max="13561" width="21" style="1" customWidth="1"/>
    <col min="13562" max="13562" width="6.7109375" style="1" customWidth="1"/>
    <col min="13563" max="13563" width="6.5703125" style="1" customWidth="1"/>
    <col min="13564" max="13564" width="6.140625" style="1" customWidth="1"/>
    <col min="13565" max="13565" width="3.42578125" style="1" customWidth="1"/>
    <col min="13566" max="13566" width="7.140625" style="1" customWidth="1"/>
    <col min="13567" max="13567" width="8.140625" style="1" customWidth="1"/>
    <col min="13568" max="13568" width="2.7109375" style="1" customWidth="1"/>
    <col min="13569" max="13569" width="5.42578125" style="1" customWidth="1"/>
    <col min="13570" max="13570" width="1.7109375" style="1" customWidth="1"/>
    <col min="13571" max="13571" width="4.42578125" style="1" customWidth="1"/>
    <col min="13572" max="13804" width="56.140625" style="1"/>
    <col min="13805" max="13805" width="1.42578125" style="1" customWidth="1"/>
    <col min="13806" max="13806" width="4.5703125" style="1" customWidth="1"/>
    <col min="13807" max="13807" width="12" style="1" customWidth="1"/>
    <col min="13808" max="13808" width="6.28515625" style="1" customWidth="1"/>
    <col min="13809" max="13809" width="3" style="1" customWidth="1"/>
    <col min="13810" max="13810" width="6.7109375" style="1" customWidth="1"/>
    <col min="13811" max="13811" width="6.42578125" style="1" customWidth="1"/>
    <col min="13812" max="13812" width="6.5703125" style="1" customWidth="1"/>
    <col min="13813" max="13814" width="7.42578125" style="1" customWidth="1"/>
    <col min="13815" max="13815" width="6.5703125" style="1" customWidth="1"/>
    <col min="13816" max="13816" width="19.28515625" style="1" customWidth="1"/>
    <col min="13817" max="13817" width="21" style="1" customWidth="1"/>
    <col min="13818" max="13818" width="6.7109375" style="1" customWidth="1"/>
    <col min="13819" max="13819" width="6.5703125" style="1" customWidth="1"/>
    <col min="13820" max="13820" width="6.140625" style="1" customWidth="1"/>
    <col min="13821" max="13821" width="3.42578125" style="1" customWidth="1"/>
    <col min="13822" max="13822" width="7.140625" style="1" customWidth="1"/>
    <col min="13823" max="13823" width="8.140625" style="1" customWidth="1"/>
    <col min="13824" max="13824" width="2.7109375" style="1" customWidth="1"/>
    <col min="13825" max="13825" width="5.42578125" style="1" customWidth="1"/>
    <col min="13826" max="13826" width="1.7109375" style="1" customWidth="1"/>
    <col min="13827" max="13827" width="4.42578125" style="1" customWidth="1"/>
    <col min="13828" max="14060" width="56.140625" style="1"/>
    <col min="14061" max="14061" width="1.42578125" style="1" customWidth="1"/>
    <col min="14062" max="14062" width="4.5703125" style="1" customWidth="1"/>
    <col min="14063" max="14063" width="12" style="1" customWidth="1"/>
    <col min="14064" max="14064" width="6.28515625" style="1" customWidth="1"/>
    <col min="14065" max="14065" width="3" style="1" customWidth="1"/>
    <col min="14066" max="14066" width="6.7109375" style="1" customWidth="1"/>
    <col min="14067" max="14067" width="6.42578125" style="1" customWidth="1"/>
    <col min="14068" max="14068" width="6.5703125" style="1" customWidth="1"/>
    <col min="14069" max="14070" width="7.42578125" style="1" customWidth="1"/>
    <col min="14071" max="14071" width="6.5703125" style="1" customWidth="1"/>
    <col min="14072" max="14072" width="19.28515625" style="1" customWidth="1"/>
    <col min="14073" max="14073" width="21" style="1" customWidth="1"/>
    <col min="14074" max="14074" width="6.7109375" style="1" customWidth="1"/>
    <col min="14075" max="14075" width="6.5703125" style="1" customWidth="1"/>
    <col min="14076" max="14076" width="6.140625" style="1" customWidth="1"/>
    <col min="14077" max="14077" width="3.42578125" style="1" customWidth="1"/>
    <col min="14078" max="14078" width="7.140625" style="1" customWidth="1"/>
    <col min="14079" max="14079" width="8.140625" style="1" customWidth="1"/>
    <col min="14080" max="14080" width="2.7109375" style="1" customWidth="1"/>
    <col min="14081" max="14081" width="5.42578125" style="1" customWidth="1"/>
    <col min="14082" max="14082" width="1.7109375" style="1" customWidth="1"/>
    <col min="14083" max="14083" width="4.42578125" style="1" customWidth="1"/>
    <col min="14084" max="14316" width="56.140625" style="1"/>
    <col min="14317" max="14317" width="1.42578125" style="1" customWidth="1"/>
    <col min="14318" max="14318" width="4.5703125" style="1" customWidth="1"/>
    <col min="14319" max="14319" width="12" style="1" customWidth="1"/>
    <col min="14320" max="14320" width="6.28515625" style="1" customWidth="1"/>
    <col min="14321" max="14321" width="3" style="1" customWidth="1"/>
    <col min="14322" max="14322" width="6.7109375" style="1" customWidth="1"/>
    <col min="14323" max="14323" width="6.42578125" style="1" customWidth="1"/>
    <col min="14324" max="14324" width="6.5703125" style="1" customWidth="1"/>
    <col min="14325" max="14326" width="7.42578125" style="1" customWidth="1"/>
    <col min="14327" max="14327" width="6.5703125" style="1" customWidth="1"/>
    <col min="14328" max="14328" width="19.28515625" style="1" customWidth="1"/>
    <col min="14329" max="14329" width="21" style="1" customWidth="1"/>
    <col min="14330" max="14330" width="6.7109375" style="1" customWidth="1"/>
    <col min="14331" max="14331" width="6.5703125" style="1" customWidth="1"/>
    <col min="14332" max="14332" width="6.140625" style="1" customWidth="1"/>
    <col min="14333" max="14333" width="3.42578125" style="1" customWidth="1"/>
    <col min="14334" max="14334" width="7.140625" style="1" customWidth="1"/>
    <col min="14335" max="14335" width="8.140625" style="1" customWidth="1"/>
    <col min="14336" max="14336" width="2.7109375" style="1" customWidth="1"/>
    <col min="14337" max="14337" width="5.42578125" style="1" customWidth="1"/>
    <col min="14338" max="14338" width="1.7109375" style="1" customWidth="1"/>
    <col min="14339" max="14339" width="4.42578125" style="1" customWidth="1"/>
    <col min="14340" max="14572" width="56.140625" style="1"/>
    <col min="14573" max="14573" width="1.42578125" style="1" customWidth="1"/>
    <col min="14574" max="14574" width="4.5703125" style="1" customWidth="1"/>
    <col min="14575" max="14575" width="12" style="1" customWidth="1"/>
    <col min="14576" max="14576" width="6.28515625" style="1" customWidth="1"/>
    <col min="14577" max="14577" width="3" style="1" customWidth="1"/>
    <col min="14578" max="14578" width="6.7109375" style="1" customWidth="1"/>
    <col min="14579" max="14579" width="6.42578125" style="1" customWidth="1"/>
    <col min="14580" max="14580" width="6.5703125" style="1" customWidth="1"/>
    <col min="14581" max="14582" width="7.42578125" style="1" customWidth="1"/>
    <col min="14583" max="14583" width="6.5703125" style="1" customWidth="1"/>
    <col min="14584" max="14584" width="19.28515625" style="1" customWidth="1"/>
    <col min="14585" max="14585" width="21" style="1" customWidth="1"/>
    <col min="14586" max="14586" width="6.7109375" style="1" customWidth="1"/>
    <col min="14587" max="14587" width="6.5703125" style="1" customWidth="1"/>
    <col min="14588" max="14588" width="6.140625" style="1" customWidth="1"/>
    <col min="14589" max="14589" width="3.42578125" style="1" customWidth="1"/>
    <col min="14590" max="14590" width="7.140625" style="1" customWidth="1"/>
    <col min="14591" max="14591" width="8.140625" style="1" customWidth="1"/>
    <col min="14592" max="14592" width="2.7109375" style="1" customWidth="1"/>
    <col min="14593" max="14593" width="5.42578125" style="1" customWidth="1"/>
    <col min="14594" max="14594" width="1.7109375" style="1" customWidth="1"/>
    <col min="14595" max="14595" width="4.42578125" style="1" customWidth="1"/>
    <col min="14596" max="14828" width="56.140625" style="1"/>
    <col min="14829" max="14829" width="1.42578125" style="1" customWidth="1"/>
    <col min="14830" max="14830" width="4.5703125" style="1" customWidth="1"/>
    <col min="14831" max="14831" width="12" style="1" customWidth="1"/>
    <col min="14832" max="14832" width="6.28515625" style="1" customWidth="1"/>
    <col min="14833" max="14833" width="3" style="1" customWidth="1"/>
    <col min="14834" max="14834" width="6.7109375" style="1" customWidth="1"/>
    <col min="14835" max="14835" width="6.42578125" style="1" customWidth="1"/>
    <col min="14836" max="14836" width="6.5703125" style="1" customWidth="1"/>
    <col min="14837" max="14838" width="7.42578125" style="1" customWidth="1"/>
    <col min="14839" max="14839" width="6.5703125" style="1" customWidth="1"/>
    <col min="14840" max="14840" width="19.28515625" style="1" customWidth="1"/>
    <col min="14841" max="14841" width="21" style="1" customWidth="1"/>
    <col min="14842" max="14842" width="6.7109375" style="1" customWidth="1"/>
    <col min="14843" max="14843" width="6.5703125" style="1" customWidth="1"/>
    <col min="14844" max="14844" width="6.140625" style="1" customWidth="1"/>
    <col min="14845" max="14845" width="3.42578125" style="1" customWidth="1"/>
    <col min="14846" max="14846" width="7.140625" style="1" customWidth="1"/>
    <col min="14847" max="14847" width="8.140625" style="1" customWidth="1"/>
    <col min="14848" max="14848" width="2.7109375" style="1" customWidth="1"/>
    <col min="14849" max="14849" width="5.42578125" style="1" customWidth="1"/>
    <col min="14850" max="14850" width="1.7109375" style="1" customWidth="1"/>
    <col min="14851" max="14851" width="4.42578125" style="1" customWidth="1"/>
    <col min="14852" max="15084" width="56.140625" style="1"/>
    <col min="15085" max="15085" width="1.42578125" style="1" customWidth="1"/>
    <col min="15086" max="15086" width="4.5703125" style="1" customWidth="1"/>
    <col min="15087" max="15087" width="12" style="1" customWidth="1"/>
    <col min="15088" max="15088" width="6.28515625" style="1" customWidth="1"/>
    <col min="15089" max="15089" width="3" style="1" customWidth="1"/>
    <col min="15090" max="15090" width="6.7109375" style="1" customWidth="1"/>
    <col min="15091" max="15091" width="6.42578125" style="1" customWidth="1"/>
    <col min="15092" max="15092" width="6.5703125" style="1" customWidth="1"/>
    <col min="15093" max="15094" width="7.42578125" style="1" customWidth="1"/>
    <col min="15095" max="15095" width="6.5703125" style="1" customWidth="1"/>
    <col min="15096" max="15096" width="19.28515625" style="1" customWidth="1"/>
    <col min="15097" max="15097" width="21" style="1" customWidth="1"/>
    <col min="15098" max="15098" width="6.7109375" style="1" customWidth="1"/>
    <col min="15099" max="15099" width="6.5703125" style="1" customWidth="1"/>
    <col min="15100" max="15100" width="6.140625" style="1" customWidth="1"/>
    <col min="15101" max="15101" width="3.42578125" style="1" customWidth="1"/>
    <col min="15102" max="15102" width="7.140625" style="1" customWidth="1"/>
    <col min="15103" max="15103" width="8.140625" style="1" customWidth="1"/>
    <col min="15104" max="15104" width="2.7109375" style="1" customWidth="1"/>
    <col min="15105" max="15105" width="5.42578125" style="1" customWidth="1"/>
    <col min="15106" max="15106" width="1.7109375" style="1" customWidth="1"/>
    <col min="15107" max="15107" width="4.42578125" style="1" customWidth="1"/>
    <col min="15108" max="15340" width="56.140625" style="1"/>
    <col min="15341" max="15341" width="1.42578125" style="1" customWidth="1"/>
    <col min="15342" max="15342" width="4.5703125" style="1" customWidth="1"/>
    <col min="15343" max="15343" width="12" style="1" customWidth="1"/>
    <col min="15344" max="15344" width="6.28515625" style="1" customWidth="1"/>
    <col min="15345" max="15345" width="3" style="1" customWidth="1"/>
    <col min="15346" max="15346" width="6.7109375" style="1" customWidth="1"/>
    <col min="15347" max="15347" width="6.42578125" style="1" customWidth="1"/>
    <col min="15348" max="15348" width="6.5703125" style="1" customWidth="1"/>
    <col min="15349" max="15350" width="7.42578125" style="1" customWidth="1"/>
    <col min="15351" max="15351" width="6.5703125" style="1" customWidth="1"/>
    <col min="15352" max="15352" width="19.28515625" style="1" customWidth="1"/>
    <col min="15353" max="15353" width="21" style="1" customWidth="1"/>
    <col min="15354" max="15354" width="6.7109375" style="1" customWidth="1"/>
    <col min="15355" max="15355" width="6.5703125" style="1" customWidth="1"/>
    <col min="15356" max="15356" width="6.140625" style="1" customWidth="1"/>
    <col min="15357" max="15357" width="3.42578125" style="1" customWidth="1"/>
    <col min="15358" max="15358" width="7.140625" style="1" customWidth="1"/>
    <col min="15359" max="15359" width="8.140625" style="1" customWidth="1"/>
    <col min="15360" max="15360" width="2.7109375" style="1" customWidth="1"/>
    <col min="15361" max="15361" width="5.42578125" style="1" customWidth="1"/>
    <col min="15362" max="15362" width="1.7109375" style="1" customWidth="1"/>
    <col min="15363" max="15363" width="4.42578125" style="1" customWidth="1"/>
    <col min="15364" max="15596" width="56.140625" style="1"/>
    <col min="15597" max="15597" width="1.42578125" style="1" customWidth="1"/>
    <col min="15598" max="15598" width="4.5703125" style="1" customWidth="1"/>
    <col min="15599" max="15599" width="12" style="1" customWidth="1"/>
    <col min="15600" max="15600" width="6.28515625" style="1" customWidth="1"/>
    <col min="15601" max="15601" width="3" style="1" customWidth="1"/>
    <col min="15602" max="15602" width="6.7109375" style="1" customWidth="1"/>
    <col min="15603" max="15603" width="6.42578125" style="1" customWidth="1"/>
    <col min="15604" max="15604" width="6.5703125" style="1" customWidth="1"/>
    <col min="15605" max="15606" width="7.42578125" style="1" customWidth="1"/>
    <col min="15607" max="15607" width="6.5703125" style="1" customWidth="1"/>
    <col min="15608" max="15608" width="19.28515625" style="1" customWidth="1"/>
    <col min="15609" max="15609" width="21" style="1" customWidth="1"/>
    <col min="15610" max="15610" width="6.7109375" style="1" customWidth="1"/>
    <col min="15611" max="15611" width="6.5703125" style="1" customWidth="1"/>
    <col min="15612" max="15612" width="6.140625" style="1" customWidth="1"/>
    <col min="15613" max="15613" width="3.42578125" style="1" customWidth="1"/>
    <col min="15614" max="15614" width="7.140625" style="1" customWidth="1"/>
    <col min="15615" max="15615" width="8.140625" style="1" customWidth="1"/>
    <col min="15616" max="15616" width="2.7109375" style="1" customWidth="1"/>
    <col min="15617" max="15617" width="5.42578125" style="1" customWidth="1"/>
    <col min="15618" max="15618" width="1.7109375" style="1" customWidth="1"/>
    <col min="15619" max="15619" width="4.42578125" style="1" customWidth="1"/>
    <col min="15620" max="15852" width="56.140625" style="1"/>
    <col min="15853" max="15853" width="1.42578125" style="1" customWidth="1"/>
    <col min="15854" max="15854" width="4.5703125" style="1" customWidth="1"/>
    <col min="15855" max="15855" width="12" style="1" customWidth="1"/>
    <col min="15856" max="15856" width="6.28515625" style="1" customWidth="1"/>
    <col min="15857" max="15857" width="3" style="1" customWidth="1"/>
    <col min="15858" max="15858" width="6.7109375" style="1" customWidth="1"/>
    <col min="15859" max="15859" width="6.42578125" style="1" customWidth="1"/>
    <col min="15860" max="15860" width="6.5703125" style="1" customWidth="1"/>
    <col min="15861" max="15862" width="7.42578125" style="1" customWidth="1"/>
    <col min="15863" max="15863" width="6.5703125" style="1" customWidth="1"/>
    <col min="15864" max="15864" width="19.28515625" style="1" customWidth="1"/>
    <col min="15865" max="15865" width="21" style="1" customWidth="1"/>
    <col min="15866" max="15866" width="6.7109375" style="1" customWidth="1"/>
    <col min="15867" max="15867" width="6.5703125" style="1" customWidth="1"/>
    <col min="15868" max="15868" width="6.140625" style="1" customWidth="1"/>
    <col min="15869" max="15869" width="3.42578125" style="1" customWidth="1"/>
    <col min="15870" max="15870" width="7.140625" style="1" customWidth="1"/>
    <col min="15871" max="15871" width="8.140625" style="1" customWidth="1"/>
    <col min="15872" max="15872" width="2.7109375" style="1" customWidth="1"/>
    <col min="15873" max="15873" width="5.42578125" style="1" customWidth="1"/>
    <col min="15874" max="15874" width="1.7109375" style="1" customWidth="1"/>
    <col min="15875" max="15875" width="4.42578125" style="1" customWidth="1"/>
    <col min="15876" max="16108" width="56.140625" style="1"/>
    <col min="16109" max="16109" width="1.42578125" style="1" customWidth="1"/>
    <col min="16110" max="16110" width="4.5703125" style="1" customWidth="1"/>
    <col min="16111" max="16111" width="12" style="1" customWidth="1"/>
    <col min="16112" max="16112" width="6.28515625" style="1" customWidth="1"/>
    <col min="16113" max="16113" width="3" style="1" customWidth="1"/>
    <col min="16114" max="16114" width="6.7109375" style="1" customWidth="1"/>
    <col min="16115" max="16115" width="6.42578125" style="1" customWidth="1"/>
    <col min="16116" max="16116" width="6.5703125" style="1" customWidth="1"/>
    <col min="16117" max="16118" width="7.42578125" style="1" customWidth="1"/>
    <col min="16119" max="16119" width="6.5703125" style="1" customWidth="1"/>
    <col min="16120" max="16120" width="19.28515625" style="1" customWidth="1"/>
    <col min="16121" max="16121" width="21" style="1" customWidth="1"/>
    <col min="16122" max="16122" width="6.7109375" style="1" customWidth="1"/>
    <col min="16123" max="16123" width="6.5703125" style="1" customWidth="1"/>
    <col min="16124" max="16124" width="6.140625" style="1" customWidth="1"/>
    <col min="16125" max="16125" width="3.42578125" style="1" customWidth="1"/>
    <col min="16126" max="16126" width="7.140625" style="1" customWidth="1"/>
    <col min="16127" max="16127" width="8.140625" style="1" customWidth="1"/>
    <col min="16128" max="16128" width="2.7109375" style="1" customWidth="1"/>
    <col min="16129" max="16129" width="5.42578125" style="1" customWidth="1"/>
    <col min="16130" max="16130" width="1.7109375" style="1" customWidth="1"/>
    <col min="16131" max="16131" width="4.42578125" style="1" customWidth="1"/>
    <col min="16132" max="16384" width="56.140625" style="1"/>
  </cols>
  <sheetData>
    <row r="1" spans="2:20" ht="17.25" customHeight="1"/>
    <row r="2" spans="2:20" ht="26.25" customHeight="1">
      <c r="B2" s="5"/>
      <c r="C2" s="6"/>
      <c r="D2" s="6"/>
      <c r="E2" s="7"/>
      <c r="F2" s="351" t="s">
        <v>211</v>
      </c>
      <c r="G2" s="464"/>
      <c r="H2" s="464"/>
      <c r="I2" s="464"/>
      <c r="J2" s="464"/>
      <c r="K2" s="464"/>
      <c r="L2" s="464"/>
      <c r="M2" s="464"/>
      <c r="N2" s="464"/>
      <c r="O2" s="464"/>
      <c r="P2" s="464"/>
      <c r="Q2" s="464"/>
      <c r="R2" s="464" t="s">
        <v>131</v>
      </c>
      <c r="S2" s="464"/>
      <c r="T2" s="83">
        <v>45338</v>
      </c>
    </row>
    <row r="3" spans="2:20" ht="31.5" customHeight="1">
      <c r="B3" s="8"/>
      <c r="C3" s="9"/>
      <c r="D3" s="9"/>
      <c r="E3" s="10"/>
      <c r="F3" s="351"/>
      <c r="G3" s="464"/>
      <c r="H3" s="464"/>
      <c r="I3" s="464"/>
      <c r="J3" s="464"/>
      <c r="K3" s="464"/>
      <c r="L3" s="464"/>
      <c r="M3" s="464"/>
      <c r="N3" s="464"/>
      <c r="O3" s="464"/>
      <c r="P3" s="464"/>
      <c r="Q3" s="464"/>
      <c r="R3" s="466" t="s">
        <v>315</v>
      </c>
      <c r="S3" s="466"/>
      <c r="T3" s="84" t="s">
        <v>309</v>
      </c>
    </row>
    <row r="4" spans="2:20" ht="32.25" customHeight="1">
      <c r="B4" s="11"/>
      <c r="C4" s="12"/>
      <c r="D4" s="12"/>
      <c r="E4" s="13"/>
      <c r="F4" s="351"/>
      <c r="G4" s="464"/>
      <c r="H4" s="464"/>
      <c r="I4" s="464"/>
      <c r="J4" s="464"/>
      <c r="K4" s="464"/>
      <c r="L4" s="464"/>
      <c r="M4" s="464"/>
      <c r="N4" s="464"/>
      <c r="O4" s="464"/>
      <c r="P4" s="464"/>
      <c r="Q4" s="464"/>
      <c r="R4" s="464" t="s">
        <v>36</v>
      </c>
      <c r="S4" s="464"/>
      <c r="T4" s="464"/>
    </row>
    <row r="5" spans="2:20" s="18" customFormat="1">
      <c r="B5" s="14"/>
      <c r="C5" s="14"/>
      <c r="D5" s="14"/>
      <c r="E5" s="15"/>
      <c r="F5" s="15"/>
      <c r="G5" s="15"/>
      <c r="H5" s="16"/>
      <c r="I5" s="15"/>
      <c r="J5" s="15"/>
      <c r="K5" s="15"/>
      <c r="L5" s="15"/>
      <c r="M5" s="15"/>
      <c r="N5" s="15"/>
      <c r="O5" s="15"/>
      <c r="P5" s="15"/>
      <c r="Q5" s="17"/>
      <c r="R5" s="15"/>
      <c r="S5" s="15"/>
      <c r="T5" s="15"/>
    </row>
    <row r="6" spans="2:20" ht="0.75" customHeight="1">
      <c r="B6" s="19"/>
      <c r="C6" s="19"/>
      <c r="D6" s="19"/>
      <c r="E6" s="19"/>
      <c r="F6" s="19"/>
      <c r="G6" s="19"/>
      <c r="I6" s="19"/>
      <c r="J6" s="19"/>
      <c r="K6" s="19"/>
      <c r="L6" s="19"/>
      <c r="N6" s="2"/>
      <c r="O6" s="2"/>
      <c r="P6" s="2"/>
      <c r="Q6" s="20"/>
      <c r="S6" s="19"/>
    </row>
    <row r="7" spans="2:20" ht="24" customHeight="1">
      <c r="B7" s="604" t="s">
        <v>277</v>
      </c>
      <c r="C7" s="604"/>
      <c r="D7" s="604"/>
      <c r="E7" s="604"/>
      <c r="F7" s="604"/>
      <c r="G7" s="604"/>
      <c r="H7" s="604"/>
      <c r="I7" s="604"/>
      <c r="J7" s="604"/>
      <c r="K7" s="604"/>
      <c r="L7" s="604"/>
      <c r="M7" s="604"/>
      <c r="N7" s="604"/>
      <c r="O7" s="604"/>
      <c r="P7" s="604"/>
      <c r="Q7" s="604"/>
      <c r="R7" s="604"/>
      <c r="S7" s="604"/>
      <c r="T7" s="604"/>
    </row>
    <row r="8" spans="2:20" ht="30" customHeight="1" thickBot="1">
      <c r="B8" s="605" t="s">
        <v>278</v>
      </c>
      <c r="C8" s="606"/>
      <c r="D8" s="606"/>
      <c r="E8" s="606"/>
      <c r="F8" s="606"/>
      <c r="G8" s="606"/>
      <c r="H8" s="606"/>
      <c r="I8" s="606"/>
      <c r="J8" s="606"/>
      <c r="K8" s="606"/>
      <c r="L8" s="606"/>
      <c r="M8" s="606"/>
      <c r="N8" s="606"/>
      <c r="O8" s="606"/>
      <c r="P8" s="606"/>
      <c r="Q8" s="606"/>
      <c r="R8" s="606"/>
      <c r="S8" s="606"/>
      <c r="T8" s="606"/>
    </row>
    <row r="9" spans="2:20" ht="42" customHeight="1" thickBot="1">
      <c r="B9" s="607" t="s">
        <v>103</v>
      </c>
      <c r="C9" s="608"/>
      <c r="D9" s="608"/>
      <c r="E9" s="608"/>
      <c r="F9" s="608" t="s">
        <v>98</v>
      </c>
      <c r="G9" s="609"/>
      <c r="H9" s="89" t="s">
        <v>102</v>
      </c>
      <c r="I9" s="90" t="s">
        <v>99</v>
      </c>
      <c r="J9" s="91" t="s">
        <v>37</v>
      </c>
      <c r="K9" s="91" t="s">
        <v>233</v>
      </c>
      <c r="L9" s="91" t="s">
        <v>326</v>
      </c>
      <c r="M9" s="608" t="s">
        <v>101</v>
      </c>
      <c r="N9" s="608"/>
      <c r="O9" s="608"/>
      <c r="P9" s="92" t="s">
        <v>276</v>
      </c>
      <c r="Q9" s="610" t="s">
        <v>100</v>
      </c>
      <c r="R9" s="611"/>
      <c r="S9" s="612" t="s">
        <v>38</v>
      </c>
      <c r="T9" s="613"/>
    </row>
    <row r="10" spans="2:20" ht="35.25" customHeight="1">
      <c r="B10" s="577"/>
      <c r="C10" s="578"/>
      <c r="D10" s="578"/>
      <c r="E10" s="579"/>
      <c r="F10" s="597"/>
      <c r="G10" s="598"/>
      <c r="H10" s="223"/>
      <c r="I10" s="224"/>
      <c r="J10" s="225"/>
      <c r="K10" s="226"/>
      <c r="L10" s="226"/>
      <c r="M10" s="599"/>
      <c r="N10" s="600"/>
      <c r="O10" s="601"/>
      <c r="P10" s="227"/>
      <c r="Q10" s="585">
        <v>0</v>
      </c>
      <c r="R10" s="585"/>
      <c r="S10" s="602"/>
      <c r="T10" s="603"/>
    </row>
    <row r="11" spans="2:20" ht="25.5" customHeight="1">
      <c r="B11" s="577"/>
      <c r="C11" s="578"/>
      <c r="D11" s="578"/>
      <c r="E11" s="579"/>
      <c r="F11" s="580"/>
      <c r="G11" s="581"/>
      <c r="H11" s="223"/>
      <c r="I11" s="240"/>
      <c r="J11" s="225"/>
      <c r="K11" s="226"/>
      <c r="L11" s="226"/>
      <c r="M11" s="582"/>
      <c r="N11" s="583"/>
      <c r="O11" s="584"/>
      <c r="P11" s="227"/>
      <c r="Q11" s="585">
        <v>0</v>
      </c>
      <c r="R11" s="585"/>
      <c r="S11" s="590"/>
      <c r="T11" s="591"/>
    </row>
    <row r="12" spans="2:20" ht="25.5" customHeight="1">
      <c r="B12" s="577"/>
      <c r="C12" s="578"/>
      <c r="D12" s="578"/>
      <c r="E12" s="579"/>
      <c r="F12" s="580"/>
      <c r="G12" s="581"/>
      <c r="H12" s="223"/>
      <c r="I12" s="224"/>
      <c r="J12" s="225"/>
      <c r="K12" s="226"/>
      <c r="L12" s="226"/>
      <c r="M12" s="582"/>
      <c r="N12" s="583"/>
      <c r="O12" s="584"/>
      <c r="P12" s="227"/>
      <c r="Q12" s="585">
        <v>0</v>
      </c>
      <c r="R12" s="585"/>
      <c r="S12" s="590"/>
      <c r="T12" s="591"/>
    </row>
    <row r="13" spans="2:20" ht="25.5" customHeight="1">
      <c r="B13" s="577"/>
      <c r="C13" s="578"/>
      <c r="D13" s="578"/>
      <c r="E13" s="579"/>
      <c r="F13" s="580"/>
      <c r="G13" s="581"/>
      <c r="H13" s="223"/>
      <c r="I13" s="224"/>
      <c r="J13" s="225"/>
      <c r="K13" s="226"/>
      <c r="L13" s="226"/>
      <c r="M13" s="582"/>
      <c r="N13" s="583"/>
      <c r="O13" s="584"/>
      <c r="P13" s="227"/>
      <c r="Q13" s="585">
        <v>0</v>
      </c>
      <c r="R13" s="585"/>
      <c r="S13" s="590"/>
      <c r="T13" s="591"/>
    </row>
    <row r="14" spans="2:20" ht="25.5" customHeight="1">
      <c r="B14" s="577"/>
      <c r="C14" s="578"/>
      <c r="D14" s="578"/>
      <c r="E14" s="579"/>
      <c r="F14" s="580"/>
      <c r="G14" s="581"/>
      <c r="H14" s="223"/>
      <c r="I14" s="224"/>
      <c r="J14" s="225"/>
      <c r="K14" s="226"/>
      <c r="L14" s="226"/>
      <c r="M14" s="582"/>
      <c r="N14" s="583"/>
      <c r="O14" s="584"/>
      <c r="P14" s="227"/>
      <c r="Q14" s="585">
        <v>0</v>
      </c>
      <c r="R14" s="585"/>
      <c r="S14" s="590"/>
      <c r="T14" s="591"/>
    </row>
    <row r="15" spans="2:20" ht="25.5" customHeight="1">
      <c r="B15" s="577"/>
      <c r="C15" s="578"/>
      <c r="D15" s="578"/>
      <c r="E15" s="579"/>
      <c r="F15" s="580"/>
      <c r="G15" s="581"/>
      <c r="H15" s="223"/>
      <c r="I15" s="224"/>
      <c r="J15" s="225"/>
      <c r="K15" s="226"/>
      <c r="L15" s="226"/>
      <c r="M15" s="582"/>
      <c r="N15" s="583"/>
      <c r="O15" s="584"/>
      <c r="P15" s="227"/>
      <c r="Q15" s="585">
        <v>0</v>
      </c>
      <c r="R15" s="585"/>
      <c r="S15" s="590"/>
      <c r="T15" s="591"/>
    </row>
    <row r="16" spans="2:20" ht="25.5" customHeight="1">
      <c r="B16" s="577"/>
      <c r="C16" s="578"/>
      <c r="D16" s="578"/>
      <c r="E16" s="579"/>
      <c r="F16" s="580"/>
      <c r="G16" s="581"/>
      <c r="H16" s="223"/>
      <c r="I16" s="224"/>
      <c r="J16" s="225"/>
      <c r="K16" s="226"/>
      <c r="L16" s="226"/>
      <c r="M16" s="582"/>
      <c r="N16" s="583"/>
      <c r="O16" s="584"/>
      <c r="P16" s="227"/>
      <c r="Q16" s="585">
        <v>0</v>
      </c>
      <c r="R16" s="585"/>
      <c r="S16" s="590"/>
      <c r="T16" s="591"/>
    </row>
    <row r="17" spans="2:23" ht="25.5" customHeight="1">
      <c r="B17" s="577"/>
      <c r="C17" s="578"/>
      <c r="D17" s="578"/>
      <c r="E17" s="579"/>
      <c r="F17" s="580"/>
      <c r="G17" s="581"/>
      <c r="H17" s="223"/>
      <c r="I17" s="224"/>
      <c r="J17" s="225"/>
      <c r="K17" s="226"/>
      <c r="L17" s="226"/>
      <c r="M17" s="582"/>
      <c r="N17" s="583"/>
      <c r="O17" s="584"/>
      <c r="P17" s="227"/>
      <c r="Q17" s="585">
        <v>0</v>
      </c>
      <c r="R17" s="585"/>
      <c r="S17" s="590"/>
      <c r="T17" s="591"/>
    </row>
    <row r="18" spans="2:23" ht="25.5" customHeight="1">
      <c r="B18" s="577"/>
      <c r="C18" s="578"/>
      <c r="D18" s="578"/>
      <c r="E18" s="579"/>
      <c r="F18" s="580"/>
      <c r="G18" s="581"/>
      <c r="H18" s="223"/>
      <c r="I18" s="224"/>
      <c r="J18" s="225"/>
      <c r="K18" s="226"/>
      <c r="L18" s="226"/>
      <c r="M18" s="582"/>
      <c r="N18" s="583"/>
      <c r="O18" s="584"/>
      <c r="P18" s="227"/>
      <c r="Q18" s="585">
        <v>0</v>
      </c>
      <c r="R18" s="585"/>
      <c r="S18" s="590"/>
      <c r="T18" s="591"/>
    </row>
    <row r="19" spans="2:23" ht="25.5" customHeight="1">
      <c r="B19" s="577"/>
      <c r="C19" s="578"/>
      <c r="D19" s="578"/>
      <c r="E19" s="579"/>
      <c r="F19" s="580"/>
      <c r="G19" s="581"/>
      <c r="H19" s="223"/>
      <c r="I19" s="224"/>
      <c r="J19" s="225"/>
      <c r="K19" s="226"/>
      <c r="L19" s="226"/>
      <c r="M19" s="582"/>
      <c r="N19" s="583"/>
      <c r="O19" s="584"/>
      <c r="P19" s="227"/>
      <c r="Q19" s="585">
        <v>0</v>
      </c>
      <c r="R19" s="585"/>
      <c r="S19" s="590"/>
      <c r="T19" s="591"/>
    </row>
    <row r="20" spans="2:23" ht="25.5" customHeight="1">
      <c r="B20" s="577"/>
      <c r="C20" s="578"/>
      <c r="D20" s="578"/>
      <c r="E20" s="579"/>
      <c r="F20" s="580"/>
      <c r="G20" s="581"/>
      <c r="H20" s="223"/>
      <c r="I20" s="224"/>
      <c r="J20" s="225"/>
      <c r="K20" s="226"/>
      <c r="L20" s="226"/>
      <c r="M20" s="582"/>
      <c r="N20" s="583"/>
      <c r="O20" s="584"/>
      <c r="P20" s="227"/>
      <c r="Q20" s="585">
        <v>0</v>
      </c>
      <c r="R20" s="585"/>
      <c r="S20" s="590"/>
      <c r="T20" s="591"/>
    </row>
    <row r="21" spans="2:23" ht="25.5" customHeight="1">
      <c r="B21" s="577"/>
      <c r="C21" s="578"/>
      <c r="D21" s="578"/>
      <c r="E21" s="579"/>
      <c r="F21" s="580"/>
      <c r="G21" s="581"/>
      <c r="H21" s="223"/>
      <c r="I21" s="224"/>
      <c r="J21" s="225"/>
      <c r="K21" s="226"/>
      <c r="L21" s="226"/>
      <c r="M21" s="582"/>
      <c r="N21" s="583"/>
      <c r="O21" s="584"/>
      <c r="P21" s="227"/>
      <c r="Q21" s="585">
        <v>0</v>
      </c>
      <c r="R21" s="585"/>
      <c r="S21" s="590"/>
      <c r="T21" s="591"/>
    </row>
    <row r="22" spans="2:23" ht="25.5" customHeight="1">
      <c r="B22" s="577"/>
      <c r="C22" s="578"/>
      <c r="D22" s="578"/>
      <c r="E22" s="579"/>
      <c r="F22" s="580"/>
      <c r="G22" s="581"/>
      <c r="H22" s="223"/>
      <c r="I22" s="224"/>
      <c r="J22" s="225"/>
      <c r="K22" s="226"/>
      <c r="L22" s="226"/>
      <c r="M22" s="582"/>
      <c r="N22" s="583"/>
      <c r="O22" s="584"/>
      <c r="P22" s="227"/>
      <c r="Q22" s="585">
        <v>0</v>
      </c>
      <c r="R22" s="585"/>
      <c r="S22" s="590"/>
      <c r="T22" s="591"/>
    </row>
    <row r="23" spans="2:23" ht="25.5" customHeight="1">
      <c r="B23" s="577"/>
      <c r="C23" s="578"/>
      <c r="D23" s="578"/>
      <c r="E23" s="579"/>
      <c r="F23" s="580"/>
      <c r="G23" s="581"/>
      <c r="H23" s="223"/>
      <c r="I23" s="224"/>
      <c r="J23" s="225"/>
      <c r="K23" s="226"/>
      <c r="L23" s="226"/>
      <c r="M23" s="582"/>
      <c r="N23" s="583"/>
      <c r="O23" s="584"/>
      <c r="P23" s="227"/>
      <c r="Q23" s="585">
        <v>0</v>
      </c>
      <c r="R23" s="585"/>
      <c r="S23" s="590"/>
      <c r="T23" s="591"/>
    </row>
    <row r="24" spans="2:23" ht="25.5" customHeight="1">
      <c r="B24" s="577"/>
      <c r="C24" s="578"/>
      <c r="D24" s="578"/>
      <c r="E24" s="579"/>
      <c r="F24" s="580"/>
      <c r="G24" s="581"/>
      <c r="H24" s="223"/>
      <c r="I24" s="224"/>
      <c r="J24" s="225"/>
      <c r="K24" s="226"/>
      <c r="L24" s="226"/>
      <c r="M24" s="582"/>
      <c r="N24" s="583"/>
      <c r="O24" s="584"/>
      <c r="P24" s="227"/>
      <c r="Q24" s="585">
        <v>0</v>
      </c>
      <c r="R24" s="585"/>
      <c r="S24" s="590"/>
      <c r="T24" s="591"/>
    </row>
    <row r="25" spans="2:23" ht="25.5" customHeight="1">
      <c r="B25" s="577"/>
      <c r="C25" s="578"/>
      <c r="D25" s="578"/>
      <c r="E25" s="579"/>
      <c r="F25" s="580"/>
      <c r="G25" s="581"/>
      <c r="H25" s="223"/>
      <c r="I25" s="224"/>
      <c r="J25" s="225"/>
      <c r="K25" s="226"/>
      <c r="L25" s="226"/>
      <c r="M25" s="582"/>
      <c r="N25" s="583"/>
      <c r="O25" s="584"/>
      <c r="P25" s="227"/>
      <c r="Q25" s="585">
        <v>0</v>
      </c>
      <c r="R25" s="585"/>
      <c r="S25" s="590"/>
      <c r="T25" s="591"/>
    </row>
    <row r="26" spans="2:23" ht="25.5" customHeight="1">
      <c r="B26" s="577"/>
      <c r="C26" s="578"/>
      <c r="D26" s="578"/>
      <c r="E26" s="579"/>
      <c r="F26" s="580"/>
      <c r="G26" s="581"/>
      <c r="H26" s="223"/>
      <c r="I26" s="224"/>
      <c r="J26" s="225"/>
      <c r="K26" s="226"/>
      <c r="L26" s="226"/>
      <c r="M26" s="582"/>
      <c r="N26" s="583"/>
      <c r="O26" s="584"/>
      <c r="P26" s="227"/>
      <c r="Q26" s="585">
        <v>0</v>
      </c>
      <c r="R26" s="585"/>
      <c r="S26" s="590"/>
      <c r="T26" s="591"/>
    </row>
    <row r="27" spans="2:23" ht="25.5" customHeight="1">
      <c r="B27" s="577"/>
      <c r="C27" s="578"/>
      <c r="D27" s="578"/>
      <c r="E27" s="579"/>
      <c r="F27" s="580"/>
      <c r="G27" s="581"/>
      <c r="H27" s="223"/>
      <c r="I27" s="224"/>
      <c r="J27" s="225"/>
      <c r="K27" s="226"/>
      <c r="L27" s="226"/>
      <c r="M27" s="582"/>
      <c r="N27" s="583"/>
      <c r="O27" s="584"/>
      <c r="P27" s="227"/>
      <c r="Q27" s="585">
        <v>0</v>
      </c>
      <c r="R27" s="585"/>
      <c r="S27" s="590"/>
      <c r="T27" s="591"/>
    </row>
    <row r="28" spans="2:23" ht="25.5" customHeight="1">
      <c r="B28" s="577"/>
      <c r="C28" s="578"/>
      <c r="D28" s="578"/>
      <c r="E28" s="579"/>
      <c r="F28" s="580"/>
      <c r="G28" s="581"/>
      <c r="H28" s="223"/>
      <c r="I28" s="224"/>
      <c r="J28" s="225"/>
      <c r="K28" s="226"/>
      <c r="L28" s="226"/>
      <c r="M28" s="582"/>
      <c r="N28" s="583"/>
      <c r="O28" s="584"/>
      <c r="P28" s="227"/>
      <c r="Q28" s="585">
        <v>0</v>
      </c>
      <c r="R28" s="585"/>
      <c r="S28" s="590"/>
      <c r="T28" s="591"/>
    </row>
    <row r="29" spans="2:23" ht="25.5" customHeight="1" thickBot="1">
      <c r="B29" s="577"/>
      <c r="C29" s="578"/>
      <c r="D29" s="578"/>
      <c r="E29" s="579"/>
      <c r="F29" s="580"/>
      <c r="G29" s="581"/>
      <c r="H29" s="223"/>
      <c r="I29" s="224"/>
      <c r="J29" s="225"/>
      <c r="K29" s="226"/>
      <c r="L29" s="226"/>
      <c r="M29" s="582"/>
      <c r="N29" s="583"/>
      <c r="O29" s="584"/>
      <c r="P29" s="227"/>
      <c r="Q29" s="585">
        <v>0</v>
      </c>
      <c r="R29" s="585"/>
      <c r="S29" s="586"/>
      <c r="T29" s="587"/>
    </row>
    <row r="30" spans="2:23" ht="25.5" customHeight="1" thickBot="1">
      <c r="B30" s="577"/>
      <c r="C30" s="578"/>
      <c r="D30" s="578"/>
      <c r="E30" s="579"/>
      <c r="F30" s="580"/>
      <c r="G30" s="581"/>
      <c r="H30" s="223"/>
      <c r="I30" s="228"/>
      <c r="J30" s="225"/>
      <c r="K30" s="226"/>
      <c r="L30" s="226"/>
      <c r="M30" s="582"/>
      <c r="N30" s="583"/>
      <c r="O30" s="584"/>
      <c r="P30" s="229" t="s">
        <v>39</v>
      </c>
      <c r="Q30" s="588">
        <f>SUM(Q10:R29)</f>
        <v>0</v>
      </c>
      <c r="R30" s="589"/>
      <c r="S30" s="230"/>
      <c r="T30" s="231"/>
    </row>
    <row r="31" spans="2:23" ht="25.5" customHeight="1">
      <c r="B31" s="592"/>
      <c r="C31" s="592"/>
      <c r="D31" s="592"/>
      <c r="E31" s="592"/>
      <c r="F31" s="592"/>
      <c r="G31" s="592"/>
      <c r="H31" s="592"/>
      <c r="I31" s="592"/>
      <c r="J31" s="592"/>
      <c r="K31" s="592"/>
      <c r="L31" s="592"/>
      <c r="M31" s="592"/>
      <c r="N31" s="592"/>
      <c r="O31" s="593"/>
      <c r="P31" s="232"/>
      <c r="Q31" s="232"/>
      <c r="R31" s="233"/>
      <c r="S31" s="233"/>
      <c r="T31" s="233"/>
    </row>
    <row r="32" spans="2:23" ht="19.5" customHeight="1">
      <c r="B32" s="594" t="s">
        <v>123</v>
      </c>
      <c r="C32" s="594"/>
      <c r="D32" s="594"/>
      <c r="E32" s="594"/>
      <c r="F32" s="594"/>
      <c r="G32" s="594"/>
      <c r="H32" s="594"/>
      <c r="I32" s="594"/>
      <c r="J32" s="594"/>
      <c r="K32" s="594"/>
      <c r="L32" s="594"/>
      <c r="M32" s="594"/>
      <c r="N32" s="595" t="s">
        <v>20</v>
      </c>
      <c r="O32" s="595"/>
      <c r="P32" s="595"/>
      <c r="Q32" s="233"/>
      <c r="R32" s="233"/>
      <c r="S32" s="233"/>
      <c r="T32" s="234"/>
      <c r="U32" s="2"/>
      <c r="W32" s="2"/>
    </row>
    <row r="33" spans="1:30" s="18" customFormat="1" ht="26.25" customHeight="1">
      <c r="B33" s="234"/>
      <c r="C33" s="234"/>
      <c r="D33" s="234"/>
      <c r="E33" s="234"/>
      <c r="F33" s="234"/>
      <c r="G33" s="234"/>
      <c r="H33" s="235"/>
      <c r="I33" s="234"/>
      <c r="J33" s="234"/>
      <c r="K33" s="234"/>
      <c r="L33" s="234"/>
      <c r="M33" s="232"/>
      <c r="N33" s="232"/>
      <c r="O33" s="232"/>
      <c r="P33" s="236"/>
      <c r="Q33" s="237"/>
      <c r="R33" s="238"/>
      <c r="S33" s="239"/>
      <c r="T33" s="238"/>
    </row>
    <row r="34" spans="1:30" ht="23.25" customHeight="1">
      <c r="B34" s="4"/>
      <c r="C34" s="4"/>
      <c r="D34" s="4"/>
      <c r="E34" s="4"/>
      <c r="F34" s="4"/>
      <c r="G34" s="4"/>
      <c r="H34" s="4"/>
      <c r="I34" s="4"/>
      <c r="J34" s="4"/>
      <c r="K34" s="4"/>
      <c r="L34" s="4"/>
      <c r="M34" s="23"/>
      <c r="N34" s="22"/>
      <c r="O34" s="22"/>
      <c r="P34" s="22"/>
    </row>
    <row r="35" spans="1:30">
      <c r="B35" s="4"/>
      <c r="C35" s="4"/>
      <c r="D35" s="4"/>
      <c r="E35" s="4"/>
      <c r="F35" s="4"/>
      <c r="G35" s="4"/>
      <c r="H35" s="4"/>
      <c r="I35" s="4"/>
      <c r="J35" s="4"/>
      <c r="K35" s="4"/>
      <c r="L35" s="4"/>
      <c r="M35" s="23"/>
      <c r="N35" s="22"/>
      <c r="O35" s="22"/>
      <c r="P35" s="22"/>
    </row>
    <row r="36" spans="1:30">
      <c r="B36" s="4"/>
      <c r="C36" s="24"/>
      <c r="D36" s="24"/>
      <c r="E36" s="24"/>
      <c r="F36" s="24"/>
      <c r="G36" s="24"/>
      <c r="H36" s="24"/>
      <c r="I36" s="24"/>
      <c r="J36" s="24"/>
      <c r="K36" s="4"/>
      <c r="L36" s="4"/>
      <c r="M36" s="23"/>
      <c r="N36" s="25"/>
      <c r="O36" s="25"/>
      <c r="P36" s="25"/>
      <c r="Q36" s="24"/>
      <c r="R36" s="26"/>
      <c r="S36" s="27"/>
      <c r="T36" s="28"/>
      <c r="U36" s="29"/>
    </row>
    <row r="37" spans="1:30">
      <c r="B37" s="30"/>
      <c r="C37" s="31"/>
      <c r="D37" s="31"/>
      <c r="E37" s="31"/>
      <c r="F37" s="31"/>
      <c r="G37" s="31"/>
      <c r="H37" s="31"/>
      <c r="I37" s="31"/>
      <c r="J37" s="31"/>
      <c r="K37" s="31"/>
      <c r="L37" s="31"/>
      <c r="M37" s="32"/>
      <c r="N37" s="33"/>
      <c r="O37" s="22"/>
      <c r="P37" s="22"/>
      <c r="R37" s="596"/>
      <c r="S37" s="596"/>
      <c r="T37" s="596"/>
    </row>
    <row r="38" spans="1:30">
      <c r="B38" s="34" t="s">
        <v>118</v>
      </c>
      <c r="C38" s="34"/>
      <c r="D38" s="34"/>
      <c r="E38" s="34"/>
      <c r="F38" s="34"/>
      <c r="G38" s="34"/>
      <c r="H38" s="34"/>
      <c r="I38" s="34"/>
      <c r="J38" s="34"/>
      <c r="K38" s="34"/>
      <c r="L38" s="34"/>
      <c r="M38" s="34"/>
      <c r="N38" s="34" t="s">
        <v>9</v>
      </c>
      <c r="O38" s="22"/>
      <c r="P38" s="22"/>
      <c r="R38" s="87"/>
      <c r="S38" s="87"/>
      <c r="T38" s="87"/>
    </row>
    <row r="39" spans="1:30">
      <c r="B39" s="35"/>
      <c r="C39" s="35"/>
      <c r="D39" s="35"/>
      <c r="E39" s="35"/>
      <c r="F39" s="35"/>
      <c r="G39" s="35"/>
      <c r="H39" s="35"/>
      <c r="I39" s="35"/>
      <c r="J39" s="35"/>
      <c r="K39" s="35"/>
      <c r="L39" s="35"/>
      <c r="M39" s="35"/>
      <c r="N39" s="574"/>
      <c r="O39" s="574"/>
      <c r="Q39" s="572"/>
      <c r="R39" s="573"/>
      <c r="S39" s="573"/>
      <c r="T39" s="573"/>
      <c r="V39" s="34"/>
    </row>
    <row r="40" spans="1:30">
      <c r="B40" s="174" t="s">
        <v>27</v>
      </c>
      <c r="C40" s="21"/>
      <c r="D40" s="21"/>
      <c r="E40" s="21"/>
      <c r="F40" s="21"/>
      <c r="G40" s="572"/>
      <c r="H40" s="573"/>
      <c r="I40" s="573"/>
      <c r="J40" s="573"/>
      <c r="K40" s="35"/>
      <c r="L40" s="35"/>
      <c r="M40" s="35"/>
      <c r="N40" s="574" t="s">
        <v>27</v>
      </c>
      <c r="O40" s="574"/>
      <c r="Q40" s="175"/>
      <c r="R40" s="176"/>
      <c r="S40" s="4"/>
      <c r="V40" s="4"/>
    </row>
    <row r="41" spans="1:30">
      <c r="B41" s="174" t="s">
        <v>28</v>
      </c>
      <c r="C41" s="21"/>
      <c r="D41" s="21"/>
      <c r="E41" s="21"/>
      <c r="F41" s="21"/>
      <c r="G41" s="575"/>
      <c r="H41" s="576"/>
      <c r="I41" s="4"/>
      <c r="J41" s="4"/>
      <c r="K41" s="4"/>
      <c r="L41" s="4"/>
      <c r="M41" s="35"/>
      <c r="N41" s="574" t="s">
        <v>40</v>
      </c>
      <c r="O41" s="574"/>
      <c r="Q41" s="572"/>
      <c r="R41" s="573"/>
      <c r="S41" s="573"/>
      <c r="T41" s="573"/>
      <c r="V41" s="4"/>
    </row>
    <row r="42" spans="1:30" ht="17.25" customHeight="1">
      <c r="B42" s="174" t="s">
        <v>29</v>
      </c>
      <c r="C42" s="21"/>
      <c r="D42" s="21"/>
      <c r="E42" s="21"/>
      <c r="F42" s="21"/>
      <c r="G42" s="569"/>
      <c r="H42" s="570"/>
      <c r="I42" s="4"/>
      <c r="J42" s="4"/>
      <c r="K42" s="4"/>
      <c r="L42" s="4"/>
      <c r="M42" s="35"/>
      <c r="N42" s="574"/>
      <c r="O42" s="574"/>
      <c r="Q42" s="572"/>
      <c r="R42" s="573"/>
      <c r="S42" s="573"/>
      <c r="T42" s="573"/>
      <c r="V42" s="34"/>
    </row>
    <row r="43" spans="1:30">
      <c r="B43" s="569"/>
      <c r="C43" s="570"/>
      <c r="D43" s="570"/>
      <c r="E43" s="570"/>
      <c r="F43" s="571"/>
      <c r="G43" s="572"/>
      <c r="H43" s="573"/>
      <c r="I43" s="573"/>
      <c r="J43" s="573"/>
      <c r="K43" s="35"/>
      <c r="L43" s="35"/>
      <c r="M43" s="35"/>
      <c r="N43" s="35"/>
      <c r="O43" s="177"/>
      <c r="P43" s="22"/>
    </row>
    <row r="44" spans="1:30">
      <c r="B44" s="34"/>
      <c r="C44" s="4"/>
      <c r="D44" s="4"/>
      <c r="E44" s="4"/>
      <c r="F44" s="4"/>
      <c r="G44" s="4"/>
      <c r="H44" s="4"/>
      <c r="I44" s="4"/>
      <c r="J44" s="4"/>
      <c r="K44" s="4"/>
      <c r="L44" s="4"/>
      <c r="M44" s="23"/>
      <c r="N44" s="22"/>
      <c r="O44" s="22"/>
      <c r="P44" s="36"/>
      <c r="Q44" s="36"/>
      <c r="R44" s="18"/>
      <c r="S44" s="18"/>
      <c r="T44" s="18"/>
    </row>
    <row r="45" spans="1:30">
      <c r="B45" s="36"/>
      <c r="C45" s="36"/>
      <c r="D45" s="36"/>
      <c r="E45" s="36"/>
      <c r="F45" s="36"/>
      <c r="G45" s="36"/>
      <c r="H45" s="36"/>
      <c r="I45" s="36"/>
      <c r="J45" s="36"/>
      <c r="K45" s="36"/>
      <c r="L45" s="36"/>
      <c r="M45" s="36"/>
      <c r="N45" s="36"/>
      <c r="O45" s="36"/>
      <c r="P45" s="36"/>
      <c r="Q45" s="36"/>
      <c r="R45" s="18"/>
      <c r="S45" s="18"/>
      <c r="T45" s="18"/>
    </row>
    <row r="46" spans="1:30" s="179" customFormat="1" ht="15" customHeight="1">
      <c r="A46" s="415" t="s">
        <v>235</v>
      </c>
      <c r="B46" s="415"/>
      <c r="C46" s="415"/>
      <c r="D46" s="415"/>
      <c r="E46" s="415"/>
      <c r="F46" s="415"/>
      <c r="G46" s="415"/>
      <c r="H46" s="415"/>
      <c r="I46" s="415"/>
      <c r="J46" s="415"/>
      <c r="K46" s="415"/>
      <c r="L46" s="415"/>
      <c r="M46" s="415"/>
      <c r="N46" s="415"/>
      <c r="O46" s="415"/>
      <c r="P46" s="415"/>
      <c r="Q46" s="415"/>
      <c r="R46" s="415"/>
      <c r="S46" s="415"/>
      <c r="T46" s="415"/>
      <c r="U46" s="415"/>
      <c r="V46" s="415"/>
      <c r="W46" s="178"/>
      <c r="X46" s="178"/>
      <c r="Y46" s="178"/>
      <c r="Z46" s="178"/>
      <c r="AA46" s="178"/>
      <c r="AB46" s="178"/>
      <c r="AC46" s="178"/>
      <c r="AD46" s="178"/>
    </row>
    <row r="47" spans="1:30" s="179" customFormat="1" ht="15" customHeight="1">
      <c r="A47" s="415"/>
      <c r="B47" s="415"/>
      <c r="C47" s="415"/>
      <c r="D47" s="415"/>
      <c r="E47" s="415"/>
      <c r="F47" s="415"/>
      <c r="G47" s="415"/>
      <c r="H47" s="415"/>
      <c r="I47" s="415"/>
      <c r="J47" s="415"/>
      <c r="K47" s="415"/>
      <c r="L47" s="415"/>
      <c r="M47" s="415"/>
      <c r="N47" s="415"/>
      <c r="O47" s="415"/>
      <c r="P47" s="415"/>
      <c r="Q47" s="415"/>
      <c r="R47" s="415"/>
      <c r="S47" s="415"/>
      <c r="T47" s="415"/>
      <c r="U47" s="415"/>
      <c r="V47" s="415"/>
      <c r="W47" s="178"/>
      <c r="X47" s="178"/>
      <c r="Y47" s="178"/>
      <c r="Z47" s="178"/>
      <c r="AA47" s="178"/>
      <c r="AB47" s="178"/>
      <c r="AC47" s="178"/>
      <c r="AD47" s="178"/>
    </row>
    <row r="48" spans="1:30" s="179" customFormat="1" ht="15" customHeight="1">
      <c r="A48" s="415"/>
      <c r="B48" s="415"/>
      <c r="C48" s="415"/>
      <c r="D48" s="415"/>
      <c r="E48" s="415"/>
      <c r="F48" s="415"/>
      <c r="G48" s="415"/>
      <c r="H48" s="415"/>
      <c r="I48" s="415"/>
      <c r="J48" s="415"/>
      <c r="K48" s="415"/>
      <c r="L48" s="415"/>
      <c r="M48" s="415"/>
      <c r="N48" s="415"/>
      <c r="O48" s="415"/>
      <c r="P48" s="415"/>
      <c r="Q48" s="415"/>
      <c r="R48" s="415"/>
      <c r="S48" s="415"/>
      <c r="T48" s="415"/>
      <c r="U48" s="415"/>
      <c r="V48" s="415"/>
      <c r="W48" s="178"/>
      <c r="X48" s="178"/>
      <c r="Y48" s="178"/>
      <c r="Z48" s="178"/>
      <c r="AA48" s="178"/>
      <c r="AB48" s="178"/>
      <c r="AC48" s="178"/>
      <c r="AD48" s="178"/>
    </row>
    <row r="49" spans="2:16" ht="15" customHeight="1">
      <c r="B49" s="4"/>
      <c r="C49" s="4"/>
      <c r="D49" s="4"/>
      <c r="E49" s="4"/>
      <c r="F49" s="4"/>
      <c r="G49" s="4"/>
      <c r="H49" s="4"/>
      <c r="I49" s="4"/>
      <c r="J49" s="4"/>
      <c r="K49" s="4"/>
      <c r="L49" s="4"/>
      <c r="M49" s="23"/>
      <c r="N49" s="22"/>
      <c r="O49" s="22"/>
      <c r="P49" s="22"/>
    </row>
    <row r="50" spans="2:16"/>
    <row r="51" spans="2:16"/>
    <row r="52" spans="2:16"/>
    <row r="53" spans="2:16"/>
    <row r="54" spans="2:16"/>
    <row r="55" spans="2:16"/>
    <row r="56" spans="2:16"/>
    <row r="57" spans="2:16"/>
    <row r="58" spans="2:16"/>
    <row r="59" spans="2:16"/>
    <row r="60" spans="2:16"/>
    <row r="61" spans="2:16"/>
    <row r="62" spans="2:16"/>
    <row r="63" spans="2:16"/>
    <row r="64" spans="2:16"/>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sheetData>
  <sheetProtection formatCells="0" formatColumns="0" formatRows="0" insertColumns="0" insertRows="0" autoFilter="0" pivotTables="0"/>
  <mergeCells count="132">
    <mergeCell ref="F2:Q4"/>
    <mergeCell ref="R2:S2"/>
    <mergeCell ref="R3:S3"/>
    <mergeCell ref="R4:T4"/>
    <mergeCell ref="B7:T7"/>
    <mergeCell ref="B8:T8"/>
    <mergeCell ref="B9:E9"/>
    <mergeCell ref="F9:G9"/>
    <mergeCell ref="M9:O9"/>
    <mergeCell ref="Q9:R9"/>
    <mergeCell ref="S9:T9"/>
    <mergeCell ref="B10:E10"/>
    <mergeCell ref="F10:G10"/>
    <mergeCell ref="M10:O10"/>
    <mergeCell ref="Q10:R10"/>
    <mergeCell ref="S10:T10"/>
    <mergeCell ref="B11:E11"/>
    <mergeCell ref="F11:G11"/>
    <mergeCell ref="M11:O11"/>
    <mergeCell ref="Q11:R11"/>
    <mergeCell ref="S11:T11"/>
    <mergeCell ref="B12:E12"/>
    <mergeCell ref="F12:G12"/>
    <mergeCell ref="M12:O12"/>
    <mergeCell ref="Q12:R12"/>
    <mergeCell ref="S12:T12"/>
    <mergeCell ref="B13:E13"/>
    <mergeCell ref="F13:G13"/>
    <mergeCell ref="M13:O13"/>
    <mergeCell ref="Q13:R13"/>
    <mergeCell ref="S13:T13"/>
    <mergeCell ref="B14:E14"/>
    <mergeCell ref="F14:G14"/>
    <mergeCell ref="M14:O14"/>
    <mergeCell ref="Q14:R14"/>
    <mergeCell ref="S14:T14"/>
    <mergeCell ref="B15:E15"/>
    <mergeCell ref="F15:G15"/>
    <mergeCell ref="M15:O15"/>
    <mergeCell ref="Q15:R15"/>
    <mergeCell ref="S15:T15"/>
    <mergeCell ref="B16:E16"/>
    <mergeCell ref="F16:G16"/>
    <mergeCell ref="M16:O16"/>
    <mergeCell ref="Q16:R16"/>
    <mergeCell ref="S16:T16"/>
    <mergeCell ref="B17:E17"/>
    <mergeCell ref="F17:G17"/>
    <mergeCell ref="M17:O17"/>
    <mergeCell ref="Q17:R17"/>
    <mergeCell ref="S17:T17"/>
    <mergeCell ref="B18:E18"/>
    <mergeCell ref="F18:G18"/>
    <mergeCell ref="M18:O18"/>
    <mergeCell ref="Q18:R18"/>
    <mergeCell ref="S18:T18"/>
    <mergeCell ref="B19:E19"/>
    <mergeCell ref="F19:G19"/>
    <mergeCell ref="M19:O19"/>
    <mergeCell ref="Q19:R19"/>
    <mergeCell ref="S19:T19"/>
    <mergeCell ref="B20:E20"/>
    <mergeCell ref="F20:G20"/>
    <mergeCell ref="M20:O20"/>
    <mergeCell ref="Q20:R20"/>
    <mergeCell ref="S20:T20"/>
    <mergeCell ref="B21:E21"/>
    <mergeCell ref="F21:G21"/>
    <mergeCell ref="M21:O21"/>
    <mergeCell ref="Q21:R21"/>
    <mergeCell ref="S21:T21"/>
    <mergeCell ref="B22:E22"/>
    <mergeCell ref="F22:G22"/>
    <mergeCell ref="M22:O22"/>
    <mergeCell ref="Q22:R22"/>
    <mergeCell ref="S22:T22"/>
    <mergeCell ref="B23:E23"/>
    <mergeCell ref="F23:G23"/>
    <mergeCell ref="M23:O23"/>
    <mergeCell ref="Q23:R23"/>
    <mergeCell ref="S23:T23"/>
    <mergeCell ref="B24:E24"/>
    <mergeCell ref="F24:G24"/>
    <mergeCell ref="M24:O24"/>
    <mergeCell ref="Q24:R24"/>
    <mergeCell ref="S24:T24"/>
    <mergeCell ref="B25:E25"/>
    <mergeCell ref="F25:G25"/>
    <mergeCell ref="M25:O25"/>
    <mergeCell ref="Q25:R25"/>
    <mergeCell ref="S25:T25"/>
    <mergeCell ref="B26:E26"/>
    <mergeCell ref="F26:G26"/>
    <mergeCell ref="M26:O26"/>
    <mergeCell ref="Q26:R26"/>
    <mergeCell ref="S26:T26"/>
    <mergeCell ref="B27:E27"/>
    <mergeCell ref="F27:G27"/>
    <mergeCell ref="M27:O27"/>
    <mergeCell ref="Q27:R27"/>
    <mergeCell ref="S27:T27"/>
    <mergeCell ref="B28:E28"/>
    <mergeCell ref="F28:G28"/>
    <mergeCell ref="M28:O28"/>
    <mergeCell ref="Q28:R28"/>
    <mergeCell ref="S28:T28"/>
    <mergeCell ref="B31:O31"/>
    <mergeCell ref="B32:M32"/>
    <mergeCell ref="N32:P32"/>
    <mergeCell ref="R37:T37"/>
    <mergeCell ref="N39:O39"/>
    <mergeCell ref="Q39:T39"/>
    <mergeCell ref="B29:E29"/>
    <mergeCell ref="F29:G29"/>
    <mergeCell ref="M29:O29"/>
    <mergeCell ref="Q29:R29"/>
    <mergeCell ref="S29:T29"/>
    <mergeCell ref="B30:E30"/>
    <mergeCell ref="F30:G30"/>
    <mergeCell ref="M30:O30"/>
    <mergeCell ref="Q30:R30"/>
    <mergeCell ref="B43:F43"/>
    <mergeCell ref="G43:J43"/>
    <mergeCell ref="A46:V48"/>
    <mergeCell ref="G40:J40"/>
    <mergeCell ref="N40:O40"/>
    <mergeCell ref="G41:H41"/>
    <mergeCell ref="N41:O41"/>
    <mergeCell ref="Q41:T41"/>
    <mergeCell ref="G42:H42"/>
    <mergeCell ref="N42:O42"/>
    <mergeCell ref="Q42:T42"/>
  </mergeCells>
  <conditionalFormatting sqref="B40:B43">
    <cfRule type="containsBlanks" dxfId="2" priority="7">
      <formula>LEN(TRIM(B40))=0</formula>
    </cfRule>
  </conditionalFormatting>
  <conditionalFormatting sqref="G40:G43">
    <cfRule type="containsBlanks" dxfId="1" priority="4">
      <formula>LEN(TRIM(G40))=0</formula>
    </cfRule>
  </conditionalFormatting>
  <conditionalFormatting sqref="Q39:Q42">
    <cfRule type="containsBlanks" dxfId="0" priority="1">
      <formula>LEN(TRIM(Q39))=0</formula>
    </cfRule>
  </conditionalFormatting>
  <dataValidations count="7">
    <dataValidation allowBlank="1" sqref="P9" xr:uid="{9036517F-7596-41FD-A484-BFD02B7B9FEA}"/>
    <dataValidation operator="lessThan" allowBlank="1" showInputMessage="1" showErrorMessage="1" sqref="I10:I30" xr:uid="{5FD6F31E-5037-4574-BFB1-3BFC9505F97E}"/>
    <dataValidation type="date" allowBlank="1" showInputMessage="1" showErrorMessage="1" sqref="B10:E30" xr:uid="{41F16E0C-F1A1-4AA9-9F87-85AD0C225132}">
      <formula1>44889</formula1>
      <formula2>45291</formula2>
    </dataValidation>
    <dataValidation type="list" allowBlank="1" showInputMessage="1" showErrorMessage="1" sqref="WVB982671:WVE982680 WLF982671:WLI982680 WBJ982671:WBM982680 VRN982671:VRQ982680 VHR982671:VHU982680 UXV982671:UXY982680 UNZ982671:UOC982680 UED982671:UEG982680 TUH982671:TUK982680 TKL982671:TKO982680 TAP982671:TAS982680 SQT982671:SQW982680 SGX982671:SHA982680 RXB982671:RXE982680 RNF982671:RNI982680 RDJ982671:RDM982680 QTN982671:QTQ982680 QJR982671:QJU982680 PZV982671:PZY982680 PPZ982671:PQC982680 PGD982671:PGG982680 OWH982671:OWK982680 OML982671:OMO982680 OCP982671:OCS982680 NST982671:NSW982680 NIX982671:NJA982680 MZB982671:MZE982680 MPF982671:MPI982680 MFJ982671:MFM982680 LVN982671:LVQ982680 LLR982671:LLU982680 LBV982671:LBY982680 KRZ982671:KSC982680 KID982671:KIG982680 JYH982671:JYK982680 JOL982671:JOO982680 JEP982671:JES982680 IUT982671:IUW982680 IKX982671:ILA982680 IBB982671:IBE982680 HRF982671:HRI982680 HHJ982671:HHM982680 GXN982671:GXQ982680 GNR982671:GNU982680 GDV982671:GDY982680 FTZ982671:FUC982680 FKD982671:FKG982680 FAH982671:FAK982680 EQL982671:EQO982680 EGP982671:EGS982680 DWT982671:DWW982680 DMX982671:DNA982680 DDB982671:DDE982680 CTF982671:CTI982680 CJJ982671:CJM982680 BZN982671:BZQ982680 BPR982671:BPU982680 BFV982671:BFY982680 AVZ982671:AWC982680 AMD982671:AMG982680 ACH982671:ACK982680 SL982671:SO982680 IP982671:IS982680 T982668:T982677 WVB917135:WVE917144 WLF917135:WLI917144 WBJ917135:WBM917144 VRN917135:VRQ917144 VHR917135:VHU917144 UXV917135:UXY917144 UNZ917135:UOC917144 UED917135:UEG917144 TUH917135:TUK917144 TKL917135:TKO917144 TAP917135:TAS917144 SQT917135:SQW917144 SGX917135:SHA917144 RXB917135:RXE917144 RNF917135:RNI917144 RDJ917135:RDM917144 QTN917135:QTQ917144 QJR917135:QJU917144 PZV917135:PZY917144 PPZ917135:PQC917144 PGD917135:PGG917144 OWH917135:OWK917144 OML917135:OMO917144 OCP917135:OCS917144 NST917135:NSW917144 NIX917135:NJA917144 MZB917135:MZE917144 MPF917135:MPI917144 MFJ917135:MFM917144 LVN917135:LVQ917144 LLR917135:LLU917144 LBV917135:LBY917144 KRZ917135:KSC917144 KID917135:KIG917144 JYH917135:JYK917144 JOL917135:JOO917144 JEP917135:JES917144 IUT917135:IUW917144 IKX917135:ILA917144 IBB917135:IBE917144 HRF917135:HRI917144 HHJ917135:HHM917144 GXN917135:GXQ917144 GNR917135:GNU917144 GDV917135:GDY917144 FTZ917135:FUC917144 FKD917135:FKG917144 FAH917135:FAK917144 EQL917135:EQO917144 EGP917135:EGS917144 DWT917135:DWW917144 DMX917135:DNA917144 DDB917135:DDE917144 CTF917135:CTI917144 CJJ917135:CJM917144 BZN917135:BZQ917144 BPR917135:BPU917144 BFV917135:BFY917144 AVZ917135:AWC917144 AMD917135:AMG917144 ACH917135:ACK917144 SL917135:SO917144 IP917135:IS917144 T917132:T917141 WVB851599:WVE851608 WLF851599:WLI851608 WBJ851599:WBM851608 VRN851599:VRQ851608 VHR851599:VHU851608 UXV851599:UXY851608 UNZ851599:UOC851608 UED851599:UEG851608 TUH851599:TUK851608 TKL851599:TKO851608 TAP851599:TAS851608 SQT851599:SQW851608 SGX851599:SHA851608 RXB851599:RXE851608 RNF851599:RNI851608 RDJ851599:RDM851608 QTN851599:QTQ851608 QJR851599:QJU851608 PZV851599:PZY851608 PPZ851599:PQC851608 PGD851599:PGG851608 OWH851599:OWK851608 OML851599:OMO851608 OCP851599:OCS851608 NST851599:NSW851608 NIX851599:NJA851608 MZB851599:MZE851608 MPF851599:MPI851608 MFJ851599:MFM851608 LVN851599:LVQ851608 LLR851599:LLU851608 LBV851599:LBY851608 KRZ851599:KSC851608 KID851599:KIG851608 JYH851599:JYK851608 JOL851599:JOO851608 JEP851599:JES851608 IUT851599:IUW851608 IKX851599:ILA851608 IBB851599:IBE851608 HRF851599:HRI851608 HHJ851599:HHM851608 GXN851599:GXQ851608 GNR851599:GNU851608 GDV851599:GDY851608 FTZ851599:FUC851608 FKD851599:FKG851608 FAH851599:FAK851608 EQL851599:EQO851608 EGP851599:EGS851608 DWT851599:DWW851608 DMX851599:DNA851608 DDB851599:DDE851608 CTF851599:CTI851608 CJJ851599:CJM851608 BZN851599:BZQ851608 BPR851599:BPU851608 BFV851599:BFY851608 AVZ851599:AWC851608 AMD851599:AMG851608 ACH851599:ACK851608 SL851599:SO851608 IP851599:IS851608 T851596:T851605 WVB786063:WVE786072 WLF786063:WLI786072 WBJ786063:WBM786072 VRN786063:VRQ786072 VHR786063:VHU786072 UXV786063:UXY786072 UNZ786063:UOC786072 UED786063:UEG786072 TUH786063:TUK786072 TKL786063:TKO786072 TAP786063:TAS786072 SQT786063:SQW786072 SGX786063:SHA786072 RXB786063:RXE786072 RNF786063:RNI786072 RDJ786063:RDM786072 QTN786063:QTQ786072 QJR786063:QJU786072 PZV786063:PZY786072 PPZ786063:PQC786072 PGD786063:PGG786072 OWH786063:OWK786072 OML786063:OMO786072 OCP786063:OCS786072 NST786063:NSW786072 NIX786063:NJA786072 MZB786063:MZE786072 MPF786063:MPI786072 MFJ786063:MFM786072 LVN786063:LVQ786072 LLR786063:LLU786072 LBV786063:LBY786072 KRZ786063:KSC786072 KID786063:KIG786072 JYH786063:JYK786072 JOL786063:JOO786072 JEP786063:JES786072 IUT786063:IUW786072 IKX786063:ILA786072 IBB786063:IBE786072 HRF786063:HRI786072 HHJ786063:HHM786072 GXN786063:GXQ786072 GNR786063:GNU786072 GDV786063:GDY786072 FTZ786063:FUC786072 FKD786063:FKG786072 FAH786063:FAK786072 EQL786063:EQO786072 EGP786063:EGS786072 DWT786063:DWW786072 DMX786063:DNA786072 DDB786063:DDE786072 CTF786063:CTI786072 CJJ786063:CJM786072 BZN786063:BZQ786072 BPR786063:BPU786072 BFV786063:BFY786072 AVZ786063:AWC786072 AMD786063:AMG786072 ACH786063:ACK786072 SL786063:SO786072 IP786063:IS786072 T786060:T786069 WVB720527:WVE720536 WLF720527:WLI720536 WBJ720527:WBM720536 VRN720527:VRQ720536 VHR720527:VHU720536 UXV720527:UXY720536 UNZ720527:UOC720536 UED720527:UEG720536 TUH720527:TUK720536 TKL720527:TKO720536 TAP720527:TAS720536 SQT720527:SQW720536 SGX720527:SHA720536 RXB720527:RXE720536 RNF720527:RNI720536 RDJ720527:RDM720536 QTN720527:QTQ720536 QJR720527:QJU720536 PZV720527:PZY720536 PPZ720527:PQC720536 PGD720527:PGG720536 OWH720527:OWK720536 OML720527:OMO720536 OCP720527:OCS720536 NST720527:NSW720536 NIX720527:NJA720536 MZB720527:MZE720536 MPF720527:MPI720536 MFJ720527:MFM720536 LVN720527:LVQ720536 LLR720527:LLU720536 LBV720527:LBY720536 KRZ720527:KSC720536 KID720527:KIG720536 JYH720527:JYK720536 JOL720527:JOO720536 JEP720527:JES720536 IUT720527:IUW720536 IKX720527:ILA720536 IBB720527:IBE720536 HRF720527:HRI720536 HHJ720527:HHM720536 GXN720527:GXQ720536 GNR720527:GNU720536 GDV720527:GDY720536 FTZ720527:FUC720536 FKD720527:FKG720536 FAH720527:FAK720536 EQL720527:EQO720536 EGP720527:EGS720536 DWT720527:DWW720536 DMX720527:DNA720536 DDB720527:DDE720536 CTF720527:CTI720536 CJJ720527:CJM720536 BZN720527:BZQ720536 BPR720527:BPU720536 BFV720527:BFY720536 AVZ720527:AWC720536 AMD720527:AMG720536 ACH720527:ACK720536 SL720527:SO720536 IP720527:IS720536 T720524:T720533 WVB654991:WVE655000 WLF654991:WLI655000 WBJ654991:WBM655000 VRN654991:VRQ655000 VHR654991:VHU655000 UXV654991:UXY655000 UNZ654991:UOC655000 UED654991:UEG655000 TUH654991:TUK655000 TKL654991:TKO655000 TAP654991:TAS655000 SQT654991:SQW655000 SGX654991:SHA655000 RXB654991:RXE655000 RNF654991:RNI655000 RDJ654991:RDM655000 QTN654991:QTQ655000 QJR654991:QJU655000 PZV654991:PZY655000 PPZ654991:PQC655000 PGD654991:PGG655000 OWH654991:OWK655000 OML654991:OMO655000 OCP654991:OCS655000 NST654991:NSW655000 NIX654991:NJA655000 MZB654991:MZE655000 MPF654991:MPI655000 MFJ654991:MFM655000 LVN654991:LVQ655000 LLR654991:LLU655000 LBV654991:LBY655000 KRZ654991:KSC655000 KID654991:KIG655000 JYH654991:JYK655000 JOL654991:JOO655000 JEP654991:JES655000 IUT654991:IUW655000 IKX654991:ILA655000 IBB654991:IBE655000 HRF654991:HRI655000 HHJ654991:HHM655000 GXN654991:GXQ655000 GNR654991:GNU655000 GDV654991:GDY655000 FTZ654991:FUC655000 FKD654991:FKG655000 FAH654991:FAK655000 EQL654991:EQO655000 EGP654991:EGS655000 DWT654991:DWW655000 DMX654991:DNA655000 DDB654991:DDE655000 CTF654991:CTI655000 CJJ654991:CJM655000 BZN654991:BZQ655000 BPR654991:BPU655000 BFV654991:BFY655000 AVZ654991:AWC655000 AMD654991:AMG655000 ACH654991:ACK655000 SL654991:SO655000 IP654991:IS655000 T654988:T654997 WVB589455:WVE589464 WLF589455:WLI589464 WBJ589455:WBM589464 VRN589455:VRQ589464 VHR589455:VHU589464 UXV589455:UXY589464 UNZ589455:UOC589464 UED589455:UEG589464 TUH589455:TUK589464 TKL589455:TKO589464 TAP589455:TAS589464 SQT589455:SQW589464 SGX589455:SHA589464 RXB589455:RXE589464 RNF589455:RNI589464 RDJ589455:RDM589464 QTN589455:QTQ589464 QJR589455:QJU589464 PZV589455:PZY589464 PPZ589455:PQC589464 PGD589455:PGG589464 OWH589455:OWK589464 OML589455:OMO589464 OCP589455:OCS589464 NST589455:NSW589464 NIX589455:NJA589464 MZB589455:MZE589464 MPF589455:MPI589464 MFJ589455:MFM589464 LVN589455:LVQ589464 LLR589455:LLU589464 LBV589455:LBY589464 KRZ589455:KSC589464 KID589455:KIG589464 JYH589455:JYK589464 JOL589455:JOO589464 JEP589455:JES589464 IUT589455:IUW589464 IKX589455:ILA589464 IBB589455:IBE589464 HRF589455:HRI589464 HHJ589455:HHM589464 GXN589455:GXQ589464 GNR589455:GNU589464 GDV589455:GDY589464 FTZ589455:FUC589464 FKD589455:FKG589464 FAH589455:FAK589464 EQL589455:EQO589464 EGP589455:EGS589464 DWT589455:DWW589464 DMX589455:DNA589464 DDB589455:DDE589464 CTF589455:CTI589464 CJJ589455:CJM589464 BZN589455:BZQ589464 BPR589455:BPU589464 BFV589455:BFY589464 AVZ589455:AWC589464 AMD589455:AMG589464 ACH589455:ACK589464 SL589455:SO589464 IP589455:IS589464 T589452:T589461 WVB523919:WVE523928 WLF523919:WLI523928 WBJ523919:WBM523928 VRN523919:VRQ523928 VHR523919:VHU523928 UXV523919:UXY523928 UNZ523919:UOC523928 UED523919:UEG523928 TUH523919:TUK523928 TKL523919:TKO523928 TAP523919:TAS523928 SQT523919:SQW523928 SGX523919:SHA523928 RXB523919:RXE523928 RNF523919:RNI523928 RDJ523919:RDM523928 QTN523919:QTQ523928 QJR523919:QJU523928 PZV523919:PZY523928 PPZ523919:PQC523928 PGD523919:PGG523928 OWH523919:OWK523928 OML523919:OMO523928 OCP523919:OCS523928 NST523919:NSW523928 NIX523919:NJA523928 MZB523919:MZE523928 MPF523919:MPI523928 MFJ523919:MFM523928 LVN523919:LVQ523928 LLR523919:LLU523928 LBV523919:LBY523928 KRZ523919:KSC523928 KID523919:KIG523928 JYH523919:JYK523928 JOL523919:JOO523928 JEP523919:JES523928 IUT523919:IUW523928 IKX523919:ILA523928 IBB523919:IBE523928 HRF523919:HRI523928 HHJ523919:HHM523928 GXN523919:GXQ523928 GNR523919:GNU523928 GDV523919:GDY523928 FTZ523919:FUC523928 FKD523919:FKG523928 FAH523919:FAK523928 EQL523919:EQO523928 EGP523919:EGS523928 DWT523919:DWW523928 DMX523919:DNA523928 DDB523919:DDE523928 CTF523919:CTI523928 CJJ523919:CJM523928 BZN523919:BZQ523928 BPR523919:BPU523928 BFV523919:BFY523928 AVZ523919:AWC523928 AMD523919:AMG523928 ACH523919:ACK523928 SL523919:SO523928 IP523919:IS523928 T523916:T523925 WVB458383:WVE458392 WLF458383:WLI458392 WBJ458383:WBM458392 VRN458383:VRQ458392 VHR458383:VHU458392 UXV458383:UXY458392 UNZ458383:UOC458392 UED458383:UEG458392 TUH458383:TUK458392 TKL458383:TKO458392 TAP458383:TAS458392 SQT458383:SQW458392 SGX458383:SHA458392 RXB458383:RXE458392 RNF458383:RNI458392 RDJ458383:RDM458392 QTN458383:QTQ458392 QJR458383:QJU458392 PZV458383:PZY458392 PPZ458383:PQC458392 PGD458383:PGG458392 OWH458383:OWK458392 OML458383:OMO458392 OCP458383:OCS458392 NST458383:NSW458392 NIX458383:NJA458392 MZB458383:MZE458392 MPF458383:MPI458392 MFJ458383:MFM458392 LVN458383:LVQ458392 LLR458383:LLU458392 LBV458383:LBY458392 KRZ458383:KSC458392 KID458383:KIG458392 JYH458383:JYK458392 JOL458383:JOO458392 JEP458383:JES458392 IUT458383:IUW458392 IKX458383:ILA458392 IBB458383:IBE458392 HRF458383:HRI458392 HHJ458383:HHM458392 GXN458383:GXQ458392 GNR458383:GNU458392 GDV458383:GDY458392 FTZ458383:FUC458392 FKD458383:FKG458392 FAH458383:FAK458392 EQL458383:EQO458392 EGP458383:EGS458392 DWT458383:DWW458392 DMX458383:DNA458392 DDB458383:DDE458392 CTF458383:CTI458392 CJJ458383:CJM458392 BZN458383:BZQ458392 BPR458383:BPU458392 BFV458383:BFY458392 AVZ458383:AWC458392 AMD458383:AMG458392 ACH458383:ACK458392 SL458383:SO458392 IP458383:IS458392 T458380:T458389 WVB392847:WVE392856 WLF392847:WLI392856 WBJ392847:WBM392856 VRN392847:VRQ392856 VHR392847:VHU392856 UXV392847:UXY392856 UNZ392847:UOC392856 UED392847:UEG392856 TUH392847:TUK392856 TKL392847:TKO392856 TAP392847:TAS392856 SQT392847:SQW392856 SGX392847:SHA392856 RXB392847:RXE392856 RNF392847:RNI392856 RDJ392847:RDM392856 QTN392847:QTQ392856 QJR392847:QJU392856 PZV392847:PZY392856 PPZ392847:PQC392856 PGD392847:PGG392856 OWH392847:OWK392856 OML392847:OMO392856 OCP392847:OCS392856 NST392847:NSW392856 NIX392847:NJA392856 MZB392847:MZE392856 MPF392847:MPI392856 MFJ392847:MFM392856 LVN392847:LVQ392856 LLR392847:LLU392856 LBV392847:LBY392856 KRZ392847:KSC392856 KID392847:KIG392856 JYH392847:JYK392856 JOL392847:JOO392856 JEP392847:JES392856 IUT392847:IUW392856 IKX392847:ILA392856 IBB392847:IBE392856 HRF392847:HRI392856 HHJ392847:HHM392856 GXN392847:GXQ392856 GNR392847:GNU392856 GDV392847:GDY392856 FTZ392847:FUC392856 FKD392847:FKG392856 FAH392847:FAK392856 EQL392847:EQO392856 EGP392847:EGS392856 DWT392847:DWW392856 DMX392847:DNA392856 DDB392847:DDE392856 CTF392847:CTI392856 CJJ392847:CJM392856 BZN392847:BZQ392856 BPR392847:BPU392856 BFV392847:BFY392856 AVZ392847:AWC392856 AMD392847:AMG392856 ACH392847:ACK392856 SL392847:SO392856 IP392847:IS392856 T392844:T392853 WVB327311:WVE327320 WLF327311:WLI327320 WBJ327311:WBM327320 VRN327311:VRQ327320 VHR327311:VHU327320 UXV327311:UXY327320 UNZ327311:UOC327320 UED327311:UEG327320 TUH327311:TUK327320 TKL327311:TKO327320 TAP327311:TAS327320 SQT327311:SQW327320 SGX327311:SHA327320 RXB327311:RXE327320 RNF327311:RNI327320 RDJ327311:RDM327320 QTN327311:QTQ327320 QJR327311:QJU327320 PZV327311:PZY327320 PPZ327311:PQC327320 PGD327311:PGG327320 OWH327311:OWK327320 OML327311:OMO327320 OCP327311:OCS327320 NST327311:NSW327320 NIX327311:NJA327320 MZB327311:MZE327320 MPF327311:MPI327320 MFJ327311:MFM327320 LVN327311:LVQ327320 LLR327311:LLU327320 LBV327311:LBY327320 KRZ327311:KSC327320 KID327311:KIG327320 JYH327311:JYK327320 JOL327311:JOO327320 JEP327311:JES327320 IUT327311:IUW327320 IKX327311:ILA327320 IBB327311:IBE327320 HRF327311:HRI327320 HHJ327311:HHM327320 GXN327311:GXQ327320 GNR327311:GNU327320 GDV327311:GDY327320 FTZ327311:FUC327320 FKD327311:FKG327320 FAH327311:FAK327320 EQL327311:EQO327320 EGP327311:EGS327320 DWT327311:DWW327320 DMX327311:DNA327320 DDB327311:DDE327320 CTF327311:CTI327320 CJJ327311:CJM327320 BZN327311:BZQ327320 BPR327311:BPU327320 BFV327311:BFY327320 AVZ327311:AWC327320 AMD327311:AMG327320 ACH327311:ACK327320 SL327311:SO327320 IP327311:IS327320 T327308:T327317 WVB261775:WVE261784 WLF261775:WLI261784 WBJ261775:WBM261784 VRN261775:VRQ261784 VHR261775:VHU261784 UXV261775:UXY261784 UNZ261775:UOC261784 UED261775:UEG261784 TUH261775:TUK261784 TKL261775:TKO261784 TAP261775:TAS261784 SQT261775:SQW261784 SGX261775:SHA261784 RXB261775:RXE261784 RNF261775:RNI261784 RDJ261775:RDM261784 QTN261775:QTQ261784 QJR261775:QJU261784 PZV261775:PZY261784 PPZ261775:PQC261784 PGD261775:PGG261784 OWH261775:OWK261784 OML261775:OMO261784 OCP261775:OCS261784 NST261775:NSW261784 NIX261775:NJA261784 MZB261775:MZE261784 MPF261775:MPI261784 MFJ261775:MFM261784 LVN261775:LVQ261784 LLR261775:LLU261784 LBV261775:LBY261784 KRZ261775:KSC261784 KID261775:KIG261784 JYH261775:JYK261784 JOL261775:JOO261784 JEP261775:JES261784 IUT261775:IUW261784 IKX261775:ILA261784 IBB261775:IBE261784 HRF261775:HRI261784 HHJ261775:HHM261784 GXN261775:GXQ261784 GNR261775:GNU261784 GDV261775:GDY261784 FTZ261775:FUC261784 FKD261775:FKG261784 FAH261775:FAK261784 EQL261775:EQO261784 EGP261775:EGS261784 DWT261775:DWW261784 DMX261775:DNA261784 DDB261775:DDE261784 CTF261775:CTI261784 CJJ261775:CJM261784 BZN261775:BZQ261784 BPR261775:BPU261784 BFV261775:BFY261784 AVZ261775:AWC261784 AMD261775:AMG261784 ACH261775:ACK261784 SL261775:SO261784 IP261775:IS261784 T261772:T261781 WVB196239:WVE196248 WLF196239:WLI196248 WBJ196239:WBM196248 VRN196239:VRQ196248 VHR196239:VHU196248 UXV196239:UXY196248 UNZ196239:UOC196248 UED196239:UEG196248 TUH196239:TUK196248 TKL196239:TKO196248 TAP196239:TAS196248 SQT196239:SQW196248 SGX196239:SHA196248 RXB196239:RXE196248 RNF196239:RNI196248 RDJ196239:RDM196248 QTN196239:QTQ196248 QJR196239:QJU196248 PZV196239:PZY196248 PPZ196239:PQC196248 PGD196239:PGG196248 OWH196239:OWK196248 OML196239:OMO196248 OCP196239:OCS196248 NST196239:NSW196248 NIX196239:NJA196248 MZB196239:MZE196248 MPF196239:MPI196248 MFJ196239:MFM196248 LVN196239:LVQ196248 LLR196239:LLU196248 LBV196239:LBY196248 KRZ196239:KSC196248 KID196239:KIG196248 JYH196239:JYK196248 JOL196239:JOO196248 JEP196239:JES196248 IUT196239:IUW196248 IKX196239:ILA196248 IBB196239:IBE196248 HRF196239:HRI196248 HHJ196239:HHM196248 GXN196239:GXQ196248 GNR196239:GNU196248 GDV196239:GDY196248 FTZ196239:FUC196248 FKD196239:FKG196248 FAH196239:FAK196248 EQL196239:EQO196248 EGP196239:EGS196248 DWT196239:DWW196248 DMX196239:DNA196248 DDB196239:DDE196248 CTF196239:CTI196248 CJJ196239:CJM196248 BZN196239:BZQ196248 BPR196239:BPU196248 BFV196239:BFY196248 AVZ196239:AWC196248 AMD196239:AMG196248 ACH196239:ACK196248 SL196239:SO196248 IP196239:IS196248 T196236:T196245 WVB130703:WVE130712 WLF130703:WLI130712 WBJ130703:WBM130712 VRN130703:VRQ130712 VHR130703:VHU130712 UXV130703:UXY130712 UNZ130703:UOC130712 UED130703:UEG130712 TUH130703:TUK130712 TKL130703:TKO130712 TAP130703:TAS130712 SQT130703:SQW130712 SGX130703:SHA130712 RXB130703:RXE130712 RNF130703:RNI130712 RDJ130703:RDM130712 QTN130703:QTQ130712 QJR130703:QJU130712 PZV130703:PZY130712 PPZ130703:PQC130712 PGD130703:PGG130712 OWH130703:OWK130712 OML130703:OMO130712 OCP130703:OCS130712 NST130703:NSW130712 NIX130703:NJA130712 MZB130703:MZE130712 MPF130703:MPI130712 MFJ130703:MFM130712 LVN130703:LVQ130712 LLR130703:LLU130712 LBV130703:LBY130712 KRZ130703:KSC130712 KID130703:KIG130712 JYH130703:JYK130712 JOL130703:JOO130712 JEP130703:JES130712 IUT130703:IUW130712 IKX130703:ILA130712 IBB130703:IBE130712 HRF130703:HRI130712 HHJ130703:HHM130712 GXN130703:GXQ130712 GNR130703:GNU130712 GDV130703:GDY130712 FTZ130703:FUC130712 FKD130703:FKG130712 FAH130703:FAK130712 EQL130703:EQO130712 EGP130703:EGS130712 DWT130703:DWW130712 DMX130703:DNA130712 DDB130703:DDE130712 CTF130703:CTI130712 CJJ130703:CJM130712 BZN130703:BZQ130712 BPR130703:BPU130712 BFV130703:BFY130712 AVZ130703:AWC130712 AMD130703:AMG130712 ACH130703:ACK130712 SL130703:SO130712 IP130703:IS130712 T130700:T130709 WVB65167:WVE65176 WLF65167:WLI65176 WBJ65167:WBM65176 VRN65167:VRQ65176 VHR65167:VHU65176 UXV65167:UXY65176 UNZ65167:UOC65176 UED65167:UEG65176 TUH65167:TUK65176 TKL65167:TKO65176 TAP65167:TAS65176 SQT65167:SQW65176 SGX65167:SHA65176 RXB65167:RXE65176 RNF65167:RNI65176 RDJ65167:RDM65176 QTN65167:QTQ65176 QJR65167:QJU65176 PZV65167:PZY65176 PPZ65167:PQC65176 PGD65167:PGG65176 OWH65167:OWK65176 OML65167:OMO65176 OCP65167:OCS65176 NST65167:NSW65176 NIX65167:NJA65176 MZB65167:MZE65176 MPF65167:MPI65176 MFJ65167:MFM65176 LVN65167:LVQ65176 LLR65167:LLU65176 LBV65167:LBY65176 KRZ65167:KSC65176 KID65167:KIG65176 JYH65167:JYK65176 JOL65167:JOO65176 JEP65167:JES65176 IUT65167:IUW65176 IKX65167:ILA65176 IBB65167:IBE65176 HRF65167:HRI65176 HHJ65167:HHM65176 GXN65167:GXQ65176 GNR65167:GNU65176 GDV65167:GDY65176 FTZ65167:FUC65176 FKD65167:FKG65176 FAH65167:FAK65176 EQL65167:EQO65176 EGP65167:EGS65176 DWT65167:DWW65176 DMX65167:DNA65176 DDB65167:DDE65176 CTF65167:CTI65176 CJJ65167:CJM65176 BZN65167:BZQ65176 BPR65167:BPU65176 BFV65167:BFY65176 AVZ65167:AWC65176 AMD65167:AMG65176 ACH65167:ACK65176 SL65167:SO65176 IP65167:IS65176 T65164:T65173" xr:uid="{18294B99-F93D-46B1-ACFC-3343120F4EF0}">
      <formula1>#REF!</formula1>
    </dataValidation>
    <dataValidation type="whole" operator="greaterThanOrEqual" allowBlank="1" showInputMessage="1" showErrorMessage="1" sqref="G65141:H65143 SD65143:SE65145 ABZ65143:ACA65145 ALV65143:ALW65145 AVR65143:AVS65145 BFN65143:BFO65145 BPJ65143:BPK65145 BZF65143:BZG65145 CJB65143:CJC65145 CSX65143:CSY65145 DCT65143:DCU65145 DMP65143:DMQ65145 DWL65143:DWM65145 EGH65143:EGI65145 EQD65143:EQE65145 EZZ65143:FAA65145 FJV65143:FJW65145 FTR65143:FTS65145 GDN65143:GDO65145 GNJ65143:GNK65145 GXF65143:GXG65145 HHB65143:HHC65145 HQX65143:HQY65145 IAT65143:IAU65145 IKP65143:IKQ65145 IUL65143:IUM65145 JEH65143:JEI65145 JOD65143:JOE65145 JXZ65143:JYA65145 KHV65143:KHW65145 KRR65143:KRS65145 LBN65143:LBO65145 LLJ65143:LLK65145 LVF65143:LVG65145 MFB65143:MFC65145 MOX65143:MOY65145 MYT65143:MYU65145 NIP65143:NIQ65145 NSL65143:NSM65145 OCH65143:OCI65145 OMD65143:OME65145 OVZ65143:OWA65145 PFV65143:PFW65145 PPR65143:PPS65145 PZN65143:PZO65145 QJJ65143:QJK65145 QTF65143:QTG65145 RDB65143:RDC65145 RMX65143:RMY65145 RWT65143:RWU65145 SGP65143:SGQ65145 SQL65143:SQM65145 TAH65143:TAI65145 TKD65143:TKE65145 TTZ65143:TUA65145 UDV65143:UDW65145 UNR65143:UNS65145 UXN65143:UXO65145 VHJ65143:VHK65145 VRF65143:VRG65145 WBB65143:WBC65145 WKX65143:WKY65145 WUT65143:WUU65145 G130677:H130679 SD130679:SE130681 ABZ130679:ACA130681 ALV130679:ALW130681 AVR130679:AVS130681 BFN130679:BFO130681 BPJ130679:BPK130681 BZF130679:BZG130681 CJB130679:CJC130681 CSX130679:CSY130681 DCT130679:DCU130681 DMP130679:DMQ130681 DWL130679:DWM130681 EGH130679:EGI130681 EQD130679:EQE130681 EZZ130679:FAA130681 FJV130679:FJW130681 FTR130679:FTS130681 GDN130679:GDO130681 GNJ130679:GNK130681 GXF130679:GXG130681 HHB130679:HHC130681 HQX130679:HQY130681 IAT130679:IAU130681 IKP130679:IKQ130681 IUL130679:IUM130681 JEH130679:JEI130681 JOD130679:JOE130681 JXZ130679:JYA130681 KHV130679:KHW130681 KRR130679:KRS130681 LBN130679:LBO130681 LLJ130679:LLK130681 LVF130679:LVG130681 MFB130679:MFC130681 MOX130679:MOY130681 MYT130679:MYU130681 NIP130679:NIQ130681 NSL130679:NSM130681 OCH130679:OCI130681 OMD130679:OME130681 OVZ130679:OWA130681 PFV130679:PFW130681 PPR130679:PPS130681 PZN130679:PZO130681 QJJ130679:QJK130681 QTF130679:QTG130681 RDB130679:RDC130681 RMX130679:RMY130681 RWT130679:RWU130681 SGP130679:SGQ130681 SQL130679:SQM130681 TAH130679:TAI130681 TKD130679:TKE130681 TTZ130679:TUA130681 UDV130679:UDW130681 UNR130679:UNS130681 UXN130679:UXO130681 VHJ130679:VHK130681 VRF130679:VRG130681 WBB130679:WBC130681 WKX130679:WKY130681 WUT130679:WUU130681 G196213:H196215 SD196215:SE196217 ABZ196215:ACA196217 ALV196215:ALW196217 AVR196215:AVS196217 BFN196215:BFO196217 BPJ196215:BPK196217 BZF196215:BZG196217 CJB196215:CJC196217 CSX196215:CSY196217 DCT196215:DCU196217 DMP196215:DMQ196217 DWL196215:DWM196217 EGH196215:EGI196217 EQD196215:EQE196217 EZZ196215:FAA196217 FJV196215:FJW196217 FTR196215:FTS196217 GDN196215:GDO196217 GNJ196215:GNK196217 GXF196215:GXG196217 HHB196215:HHC196217 HQX196215:HQY196217 IAT196215:IAU196217 IKP196215:IKQ196217 IUL196215:IUM196217 JEH196215:JEI196217 JOD196215:JOE196217 JXZ196215:JYA196217 KHV196215:KHW196217 KRR196215:KRS196217 LBN196215:LBO196217 LLJ196215:LLK196217 LVF196215:LVG196217 MFB196215:MFC196217 MOX196215:MOY196217 MYT196215:MYU196217 NIP196215:NIQ196217 NSL196215:NSM196217 OCH196215:OCI196217 OMD196215:OME196217 OVZ196215:OWA196217 PFV196215:PFW196217 PPR196215:PPS196217 PZN196215:PZO196217 QJJ196215:QJK196217 QTF196215:QTG196217 RDB196215:RDC196217 RMX196215:RMY196217 RWT196215:RWU196217 SGP196215:SGQ196217 SQL196215:SQM196217 TAH196215:TAI196217 TKD196215:TKE196217 TTZ196215:TUA196217 UDV196215:UDW196217 UNR196215:UNS196217 UXN196215:UXO196217 VHJ196215:VHK196217 VRF196215:VRG196217 WBB196215:WBC196217 WKX196215:WKY196217 WUT196215:WUU196217 G261749:H261751 SD261751:SE261753 ABZ261751:ACA261753 ALV261751:ALW261753 AVR261751:AVS261753 BFN261751:BFO261753 BPJ261751:BPK261753 BZF261751:BZG261753 CJB261751:CJC261753 CSX261751:CSY261753 DCT261751:DCU261753 DMP261751:DMQ261753 DWL261751:DWM261753 EGH261751:EGI261753 EQD261751:EQE261753 EZZ261751:FAA261753 FJV261751:FJW261753 FTR261751:FTS261753 GDN261751:GDO261753 GNJ261751:GNK261753 GXF261751:GXG261753 HHB261751:HHC261753 HQX261751:HQY261753 IAT261751:IAU261753 IKP261751:IKQ261753 IUL261751:IUM261753 JEH261751:JEI261753 JOD261751:JOE261753 JXZ261751:JYA261753 KHV261751:KHW261753 KRR261751:KRS261753 LBN261751:LBO261753 LLJ261751:LLK261753 LVF261751:LVG261753 MFB261751:MFC261753 MOX261751:MOY261753 MYT261751:MYU261753 NIP261751:NIQ261753 NSL261751:NSM261753 OCH261751:OCI261753 OMD261751:OME261753 OVZ261751:OWA261753 PFV261751:PFW261753 PPR261751:PPS261753 PZN261751:PZO261753 QJJ261751:QJK261753 QTF261751:QTG261753 RDB261751:RDC261753 RMX261751:RMY261753 RWT261751:RWU261753 SGP261751:SGQ261753 SQL261751:SQM261753 TAH261751:TAI261753 TKD261751:TKE261753 TTZ261751:TUA261753 UDV261751:UDW261753 UNR261751:UNS261753 UXN261751:UXO261753 VHJ261751:VHK261753 VRF261751:VRG261753 WBB261751:WBC261753 WKX261751:WKY261753 WUT261751:WUU261753 G327285:H327287 SD327287:SE327289 ABZ327287:ACA327289 ALV327287:ALW327289 AVR327287:AVS327289 BFN327287:BFO327289 BPJ327287:BPK327289 BZF327287:BZG327289 CJB327287:CJC327289 CSX327287:CSY327289 DCT327287:DCU327289 DMP327287:DMQ327289 DWL327287:DWM327289 EGH327287:EGI327289 EQD327287:EQE327289 EZZ327287:FAA327289 FJV327287:FJW327289 FTR327287:FTS327289 GDN327287:GDO327289 GNJ327287:GNK327289 GXF327287:GXG327289 HHB327287:HHC327289 HQX327287:HQY327289 IAT327287:IAU327289 IKP327287:IKQ327289 IUL327287:IUM327289 JEH327287:JEI327289 JOD327287:JOE327289 JXZ327287:JYA327289 KHV327287:KHW327289 KRR327287:KRS327289 LBN327287:LBO327289 LLJ327287:LLK327289 LVF327287:LVG327289 MFB327287:MFC327289 MOX327287:MOY327289 MYT327287:MYU327289 NIP327287:NIQ327289 NSL327287:NSM327289 OCH327287:OCI327289 OMD327287:OME327289 OVZ327287:OWA327289 PFV327287:PFW327289 PPR327287:PPS327289 PZN327287:PZO327289 QJJ327287:QJK327289 QTF327287:QTG327289 RDB327287:RDC327289 RMX327287:RMY327289 RWT327287:RWU327289 SGP327287:SGQ327289 SQL327287:SQM327289 TAH327287:TAI327289 TKD327287:TKE327289 TTZ327287:TUA327289 UDV327287:UDW327289 UNR327287:UNS327289 UXN327287:UXO327289 VHJ327287:VHK327289 VRF327287:VRG327289 WBB327287:WBC327289 WKX327287:WKY327289 WUT327287:WUU327289 G392821:H392823 SD392823:SE392825 ABZ392823:ACA392825 ALV392823:ALW392825 AVR392823:AVS392825 BFN392823:BFO392825 BPJ392823:BPK392825 BZF392823:BZG392825 CJB392823:CJC392825 CSX392823:CSY392825 DCT392823:DCU392825 DMP392823:DMQ392825 DWL392823:DWM392825 EGH392823:EGI392825 EQD392823:EQE392825 EZZ392823:FAA392825 FJV392823:FJW392825 FTR392823:FTS392825 GDN392823:GDO392825 GNJ392823:GNK392825 GXF392823:GXG392825 HHB392823:HHC392825 HQX392823:HQY392825 IAT392823:IAU392825 IKP392823:IKQ392825 IUL392823:IUM392825 JEH392823:JEI392825 JOD392823:JOE392825 JXZ392823:JYA392825 KHV392823:KHW392825 KRR392823:KRS392825 LBN392823:LBO392825 LLJ392823:LLK392825 LVF392823:LVG392825 MFB392823:MFC392825 MOX392823:MOY392825 MYT392823:MYU392825 NIP392823:NIQ392825 NSL392823:NSM392825 OCH392823:OCI392825 OMD392823:OME392825 OVZ392823:OWA392825 PFV392823:PFW392825 PPR392823:PPS392825 PZN392823:PZO392825 QJJ392823:QJK392825 QTF392823:QTG392825 RDB392823:RDC392825 RMX392823:RMY392825 RWT392823:RWU392825 SGP392823:SGQ392825 SQL392823:SQM392825 TAH392823:TAI392825 TKD392823:TKE392825 TTZ392823:TUA392825 UDV392823:UDW392825 UNR392823:UNS392825 UXN392823:UXO392825 VHJ392823:VHK392825 VRF392823:VRG392825 WBB392823:WBC392825 WKX392823:WKY392825 WUT392823:WUU392825 G458357:H458359 SD458359:SE458361 ABZ458359:ACA458361 ALV458359:ALW458361 AVR458359:AVS458361 BFN458359:BFO458361 BPJ458359:BPK458361 BZF458359:BZG458361 CJB458359:CJC458361 CSX458359:CSY458361 DCT458359:DCU458361 DMP458359:DMQ458361 DWL458359:DWM458361 EGH458359:EGI458361 EQD458359:EQE458361 EZZ458359:FAA458361 FJV458359:FJW458361 FTR458359:FTS458361 GDN458359:GDO458361 GNJ458359:GNK458361 GXF458359:GXG458361 HHB458359:HHC458361 HQX458359:HQY458361 IAT458359:IAU458361 IKP458359:IKQ458361 IUL458359:IUM458361 JEH458359:JEI458361 JOD458359:JOE458361 JXZ458359:JYA458361 KHV458359:KHW458361 KRR458359:KRS458361 LBN458359:LBO458361 LLJ458359:LLK458361 LVF458359:LVG458361 MFB458359:MFC458361 MOX458359:MOY458361 MYT458359:MYU458361 NIP458359:NIQ458361 NSL458359:NSM458361 OCH458359:OCI458361 OMD458359:OME458361 OVZ458359:OWA458361 PFV458359:PFW458361 PPR458359:PPS458361 PZN458359:PZO458361 QJJ458359:QJK458361 QTF458359:QTG458361 RDB458359:RDC458361 RMX458359:RMY458361 RWT458359:RWU458361 SGP458359:SGQ458361 SQL458359:SQM458361 TAH458359:TAI458361 TKD458359:TKE458361 TTZ458359:TUA458361 UDV458359:UDW458361 UNR458359:UNS458361 UXN458359:UXO458361 VHJ458359:VHK458361 VRF458359:VRG458361 WBB458359:WBC458361 WKX458359:WKY458361 WUT458359:WUU458361 G523893:H523895 SD523895:SE523897 ABZ523895:ACA523897 ALV523895:ALW523897 AVR523895:AVS523897 BFN523895:BFO523897 BPJ523895:BPK523897 BZF523895:BZG523897 CJB523895:CJC523897 CSX523895:CSY523897 DCT523895:DCU523897 DMP523895:DMQ523897 DWL523895:DWM523897 EGH523895:EGI523897 EQD523895:EQE523897 EZZ523895:FAA523897 FJV523895:FJW523897 FTR523895:FTS523897 GDN523895:GDO523897 GNJ523895:GNK523897 GXF523895:GXG523897 HHB523895:HHC523897 HQX523895:HQY523897 IAT523895:IAU523897 IKP523895:IKQ523897 IUL523895:IUM523897 JEH523895:JEI523897 JOD523895:JOE523897 JXZ523895:JYA523897 KHV523895:KHW523897 KRR523895:KRS523897 LBN523895:LBO523897 LLJ523895:LLK523897 LVF523895:LVG523897 MFB523895:MFC523897 MOX523895:MOY523897 MYT523895:MYU523897 NIP523895:NIQ523897 NSL523895:NSM523897 OCH523895:OCI523897 OMD523895:OME523897 OVZ523895:OWA523897 PFV523895:PFW523897 PPR523895:PPS523897 PZN523895:PZO523897 QJJ523895:QJK523897 QTF523895:QTG523897 RDB523895:RDC523897 RMX523895:RMY523897 RWT523895:RWU523897 SGP523895:SGQ523897 SQL523895:SQM523897 TAH523895:TAI523897 TKD523895:TKE523897 TTZ523895:TUA523897 UDV523895:UDW523897 UNR523895:UNS523897 UXN523895:UXO523897 VHJ523895:VHK523897 VRF523895:VRG523897 WBB523895:WBC523897 WKX523895:WKY523897 WUT523895:WUU523897 G589429:H589431 SD589431:SE589433 ABZ589431:ACA589433 ALV589431:ALW589433 AVR589431:AVS589433 BFN589431:BFO589433 BPJ589431:BPK589433 BZF589431:BZG589433 CJB589431:CJC589433 CSX589431:CSY589433 DCT589431:DCU589433 DMP589431:DMQ589433 DWL589431:DWM589433 EGH589431:EGI589433 EQD589431:EQE589433 EZZ589431:FAA589433 FJV589431:FJW589433 FTR589431:FTS589433 GDN589431:GDO589433 GNJ589431:GNK589433 GXF589431:GXG589433 HHB589431:HHC589433 HQX589431:HQY589433 IAT589431:IAU589433 IKP589431:IKQ589433 IUL589431:IUM589433 JEH589431:JEI589433 JOD589431:JOE589433 JXZ589431:JYA589433 KHV589431:KHW589433 KRR589431:KRS589433 LBN589431:LBO589433 LLJ589431:LLK589433 LVF589431:LVG589433 MFB589431:MFC589433 MOX589431:MOY589433 MYT589431:MYU589433 NIP589431:NIQ589433 NSL589431:NSM589433 OCH589431:OCI589433 OMD589431:OME589433 OVZ589431:OWA589433 PFV589431:PFW589433 PPR589431:PPS589433 PZN589431:PZO589433 QJJ589431:QJK589433 QTF589431:QTG589433 RDB589431:RDC589433 RMX589431:RMY589433 RWT589431:RWU589433 SGP589431:SGQ589433 SQL589431:SQM589433 TAH589431:TAI589433 TKD589431:TKE589433 TTZ589431:TUA589433 UDV589431:UDW589433 UNR589431:UNS589433 UXN589431:UXO589433 VHJ589431:VHK589433 VRF589431:VRG589433 WBB589431:WBC589433 WKX589431:WKY589433 WUT589431:WUU589433 G654965:H654967 SD654967:SE654969 ABZ654967:ACA654969 ALV654967:ALW654969 AVR654967:AVS654969 BFN654967:BFO654969 BPJ654967:BPK654969 BZF654967:BZG654969 CJB654967:CJC654969 CSX654967:CSY654969 DCT654967:DCU654969 DMP654967:DMQ654969 DWL654967:DWM654969 EGH654967:EGI654969 EQD654967:EQE654969 EZZ654967:FAA654969 FJV654967:FJW654969 FTR654967:FTS654969 GDN654967:GDO654969 GNJ654967:GNK654969 GXF654967:GXG654969 HHB654967:HHC654969 HQX654967:HQY654969 IAT654967:IAU654969 IKP654967:IKQ654969 IUL654967:IUM654969 JEH654967:JEI654969 JOD654967:JOE654969 JXZ654967:JYA654969 KHV654967:KHW654969 KRR654967:KRS654969 LBN654967:LBO654969 LLJ654967:LLK654969 LVF654967:LVG654969 MFB654967:MFC654969 MOX654967:MOY654969 MYT654967:MYU654969 NIP654967:NIQ654969 NSL654967:NSM654969 OCH654967:OCI654969 OMD654967:OME654969 OVZ654967:OWA654969 PFV654967:PFW654969 PPR654967:PPS654969 PZN654967:PZO654969 QJJ654967:QJK654969 QTF654967:QTG654969 RDB654967:RDC654969 RMX654967:RMY654969 RWT654967:RWU654969 SGP654967:SGQ654969 SQL654967:SQM654969 TAH654967:TAI654969 TKD654967:TKE654969 TTZ654967:TUA654969 UDV654967:UDW654969 UNR654967:UNS654969 UXN654967:UXO654969 VHJ654967:VHK654969 VRF654967:VRG654969 WBB654967:WBC654969 WKX654967:WKY654969 WUT654967:WUU654969 G720501:H720503 SD720503:SE720505 ABZ720503:ACA720505 ALV720503:ALW720505 AVR720503:AVS720505 BFN720503:BFO720505 BPJ720503:BPK720505 BZF720503:BZG720505 CJB720503:CJC720505 CSX720503:CSY720505 DCT720503:DCU720505 DMP720503:DMQ720505 DWL720503:DWM720505 EGH720503:EGI720505 EQD720503:EQE720505 EZZ720503:FAA720505 FJV720503:FJW720505 FTR720503:FTS720505 GDN720503:GDO720505 GNJ720503:GNK720505 GXF720503:GXG720505 HHB720503:HHC720505 HQX720503:HQY720505 IAT720503:IAU720505 IKP720503:IKQ720505 IUL720503:IUM720505 JEH720503:JEI720505 JOD720503:JOE720505 JXZ720503:JYA720505 KHV720503:KHW720505 KRR720503:KRS720505 LBN720503:LBO720505 LLJ720503:LLK720505 LVF720503:LVG720505 MFB720503:MFC720505 MOX720503:MOY720505 MYT720503:MYU720505 NIP720503:NIQ720505 NSL720503:NSM720505 OCH720503:OCI720505 OMD720503:OME720505 OVZ720503:OWA720505 PFV720503:PFW720505 PPR720503:PPS720505 PZN720503:PZO720505 QJJ720503:QJK720505 QTF720503:QTG720505 RDB720503:RDC720505 RMX720503:RMY720505 RWT720503:RWU720505 SGP720503:SGQ720505 SQL720503:SQM720505 TAH720503:TAI720505 TKD720503:TKE720505 TTZ720503:TUA720505 UDV720503:UDW720505 UNR720503:UNS720505 UXN720503:UXO720505 VHJ720503:VHK720505 VRF720503:VRG720505 WBB720503:WBC720505 WKX720503:WKY720505 WUT720503:WUU720505 G786037:H786039 SD786039:SE786041 ABZ786039:ACA786041 ALV786039:ALW786041 AVR786039:AVS786041 BFN786039:BFO786041 BPJ786039:BPK786041 BZF786039:BZG786041 CJB786039:CJC786041 CSX786039:CSY786041 DCT786039:DCU786041 DMP786039:DMQ786041 DWL786039:DWM786041 EGH786039:EGI786041 EQD786039:EQE786041 EZZ786039:FAA786041 FJV786039:FJW786041 FTR786039:FTS786041 GDN786039:GDO786041 GNJ786039:GNK786041 GXF786039:GXG786041 HHB786039:HHC786041 HQX786039:HQY786041 IAT786039:IAU786041 IKP786039:IKQ786041 IUL786039:IUM786041 JEH786039:JEI786041 JOD786039:JOE786041 JXZ786039:JYA786041 KHV786039:KHW786041 KRR786039:KRS786041 LBN786039:LBO786041 LLJ786039:LLK786041 LVF786039:LVG786041 MFB786039:MFC786041 MOX786039:MOY786041 MYT786039:MYU786041 NIP786039:NIQ786041 NSL786039:NSM786041 OCH786039:OCI786041 OMD786039:OME786041 OVZ786039:OWA786041 PFV786039:PFW786041 PPR786039:PPS786041 PZN786039:PZO786041 QJJ786039:QJK786041 QTF786039:QTG786041 RDB786039:RDC786041 RMX786039:RMY786041 RWT786039:RWU786041 SGP786039:SGQ786041 SQL786039:SQM786041 TAH786039:TAI786041 TKD786039:TKE786041 TTZ786039:TUA786041 UDV786039:UDW786041 UNR786039:UNS786041 UXN786039:UXO786041 VHJ786039:VHK786041 VRF786039:VRG786041 WBB786039:WBC786041 WKX786039:WKY786041 WUT786039:WUU786041 G851573:H851575 SD851575:SE851577 ABZ851575:ACA851577 ALV851575:ALW851577 AVR851575:AVS851577 BFN851575:BFO851577 BPJ851575:BPK851577 BZF851575:BZG851577 CJB851575:CJC851577 CSX851575:CSY851577 DCT851575:DCU851577 DMP851575:DMQ851577 DWL851575:DWM851577 EGH851575:EGI851577 EQD851575:EQE851577 EZZ851575:FAA851577 FJV851575:FJW851577 FTR851575:FTS851577 GDN851575:GDO851577 GNJ851575:GNK851577 GXF851575:GXG851577 HHB851575:HHC851577 HQX851575:HQY851577 IAT851575:IAU851577 IKP851575:IKQ851577 IUL851575:IUM851577 JEH851575:JEI851577 JOD851575:JOE851577 JXZ851575:JYA851577 KHV851575:KHW851577 KRR851575:KRS851577 LBN851575:LBO851577 LLJ851575:LLK851577 LVF851575:LVG851577 MFB851575:MFC851577 MOX851575:MOY851577 MYT851575:MYU851577 NIP851575:NIQ851577 NSL851575:NSM851577 OCH851575:OCI851577 OMD851575:OME851577 OVZ851575:OWA851577 PFV851575:PFW851577 PPR851575:PPS851577 PZN851575:PZO851577 QJJ851575:QJK851577 QTF851575:QTG851577 RDB851575:RDC851577 RMX851575:RMY851577 RWT851575:RWU851577 SGP851575:SGQ851577 SQL851575:SQM851577 TAH851575:TAI851577 TKD851575:TKE851577 TTZ851575:TUA851577 UDV851575:UDW851577 UNR851575:UNS851577 UXN851575:UXO851577 VHJ851575:VHK851577 VRF851575:VRG851577 WBB851575:WBC851577 WKX851575:WKY851577 WUT851575:WUU851577 G917109:H917111 SD917111:SE917113 ABZ917111:ACA917113 ALV917111:ALW917113 AVR917111:AVS917113 BFN917111:BFO917113 BPJ917111:BPK917113 BZF917111:BZG917113 CJB917111:CJC917113 CSX917111:CSY917113 DCT917111:DCU917113 DMP917111:DMQ917113 DWL917111:DWM917113 EGH917111:EGI917113 EQD917111:EQE917113 EZZ917111:FAA917113 FJV917111:FJW917113 FTR917111:FTS917113 GDN917111:GDO917113 GNJ917111:GNK917113 GXF917111:GXG917113 HHB917111:HHC917113 HQX917111:HQY917113 IAT917111:IAU917113 IKP917111:IKQ917113 IUL917111:IUM917113 JEH917111:JEI917113 JOD917111:JOE917113 JXZ917111:JYA917113 KHV917111:KHW917113 KRR917111:KRS917113 LBN917111:LBO917113 LLJ917111:LLK917113 LVF917111:LVG917113 MFB917111:MFC917113 MOX917111:MOY917113 MYT917111:MYU917113 NIP917111:NIQ917113 NSL917111:NSM917113 OCH917111:OCI917113 OMD917111:OME917113 OVZ917111:OWA917113 PFV917111:PFW917113 PPR917111:PPS917113 PZN917111:PZO917113 QJJ917111:QJK917113 QTF917111:QTG917113 RDB917111:RDC917113 RMX917111:RMY917113 RWT917111:RWU917113 SGP917111:SGQ917113 SQL917111:SQM917113 TAH917111:TAI917113 TKD917111:TKE917113 TTZ917111:TUA917113 UDV917111:UDW917113 UNR917111:UNS917113 UXN917111:UXO917113 VHJ917111:VHK917113 VRF917111:VRG917113 WBB917111:WBC917113 WKX917111:WKY917113 WUT917111:WUU917113 G982645:H982647 SD982647:SE982649 ABZ982647:ACA982649 ALV982647:ALW982649 AVR982647:AVS982649 BFN982647:BFO982649 BPJ982647:BPK982649 BZF982647:BZG982649 CJB982647:CJC982649 CSX982647:CSY982649 DCT982647:DCU982649 DMP982647:DMQ982649 DWL982647:DWM982649 EGH982647:EGI982649 EQD982647:EQE982649 EZZ982647:FAA982649 FJV982647:FJW982649 FTR982647:FTS982649 GDN982647:GDO982649 GNJ982647:GNK982649 GXF982647:GXG982649 HHB982647:HHC982649 HQX982647:HQY982649 IAT982647:IAU982649 IKP982647:IKQ982649 IUL982647:IUM982649 JEH982647:JEI982649 JOD982647:JOE982649 JXZ982647:JYA982649 KHV982647:KHW982649 KRR982647:KRS982649 LBN982647:LBO982649 LLJ982647:LLK982649 LVF982647:LVG982649 MFB982647:MFC982649 MOX982647:MOY982649 MYT982647:MYU982649 NIP982647:NIQ982649 NSL982647:NSM982649 OCH982647:OCI982649 OMD982647:OME982649 OVZ982647:OWA982649 PFV982647:PFW982649 PPR982647:PPS982649 PZN982647:PZO982649 QJJ982647:QJK982649 QTF982647:QTG982649 RDB982647:RDC982649 RMX982647:RMY982649 RWT982647:RWU982649 SGP982647:SGQ982649 SQL982647:SQM982649 TAH982647:TAI982649 TKD982647:TKE982649 TTZ982647:TUA982649 UDV982647:UDW982649 UNR982647:UNS982649 UXN982647:UXO982649 VHJ982647:VHK982649 VRF982647:VRG982649 WBB982647:WBC982649 WKX982647:WKY982649 WUT982647:WUU982649 II982647:II982649 II917111:II917113 II851575:II851577 II786039:II786041 II720503:II720505 II654967:II654969 II589431:II589433 II523895:II523897 II458359:II458361 II392823:II392825 II327287:II327289 II261751:II261753 II196215:II196217 II130679:II130681 II65143:II65145" xr:uid="{BC9DE069-192C-4E26-B154-28EA4450F51E}">
      <formula1>0</formula1>
    </dataValidation>
    <dataValidation type="list" allowBlank="1" showInputMessage="1" showErrorMessage="1" sqref="WVE982692:WVI982694 IS65188:IW65190 SO65188:SS65190 ACK65188:ACO65190 AMG65188:AMK65190 AWC65188:AWG65190 BFY65188:BGC65190 BPU65188:BPY65190 BZQ65188:BZU65190 CJM65188:CJQ65190 CTI65188:CTM65190 DDE65188:DDI65190 DNA65188:DNE65190 DWW65188:DXA65190 EGS65188:EGW65190 EQO65188:EQS65190 FAK65188:FAO65190 FKG65188:FKK65190 FUC65188:FUG65190 GDY65188:GEC65190 GNU65188:GNY65190 GXQ65188:GXU65190 HHM65188:HHQ65190 HRI65188:HRM65190 IBE65188:IBI65190 ILA65188:ILE65190 IUW65188:IVA65190 JES65188:JEW65190 JOO65188:JOS65190 JYK65188:JYO65190 KIG65188:KIK65190 KSC65188:KSG65190 LBY65188:LCC65190 LLU65188:LLY65190 LVQ65188:LVU65190 MFM65188:MFQ65190 MPI65188:MPM65190 MZE65188:MZI65190 NJA65188:NJE65190 NSW65188:NTA65190 OCS65188:OCW65190 OMO65188:OMS65190 OWK65188:OWO65190 PGG65188:PGK65190 PQC65188:PQG65190 PZY65188:QAC65190 QJU65188:QJY65190 QTQ65188:QTU65190 RDM65188:RDQ65190 RNI65188:RNM65190 RXE65188:RXI65190 SHA65188:SHE65190 SQW65188:SRA65190 TAS65188:TAW65190 TKO65188:TKS65190 TUK65188:TUO65190 UEG65188:UEK65190 UOC65188:UOG65190 UXY65188:UYC65190 VHU65188:VHY65190 VRQ65188:VRU65190 WBM65188:WBQ65190 WLI65188:WLM65190 WVE65188:WVI65190 IS130724:IW130726 SO130724:SS130726 ACK130724:ACO130726 AMG130724:AMK130726 AWC130724:AWG130726 BFY130724:BGC130726 BPU130724:BPY130726 BZQ130724:BZU130726 CJM130724:CJQ130726 CTI130724:CTM130726 DDE130724:DDI130726 DNA130724:DNE130726 DWW130724:DXA130726 EGS130724:EGW130726 EQO130724:EQS130726 FAK130724:FAO130726 FKG130724:FKK130726 FUC130724:FUG130726 GDY130724:GEC130726 GNU130724:GNY130726 GXQ130724:GXU130726 HHM130724:HHQ130726 HRI130724:HRM130726 IBE130724:IBI130726 ILA130724:ILE130726 IUW130724:IVA130726 JES130724:JEW130726 JOO130724:JOS130726 JYK130724:JYO130726 KIG130724:KIK130726 KSC130724:KSG130726 LBY130724:LCC130726 LLU130724:LLY130726 LVQ130724:LVU130726 MFM130724:MFQ130726 MPI130724:MPM130726 MZE130724:MZI130726 NJA130724:NJE130726 NSW130724:NTA130726 OCS130724:OCW130726 OMO130724:OMS130726 OWK130724:OWO130726 PGG130724:PGK130726 PQC130724:PQG130726 PZY130724:QAC130726 QJU130724:QJY130726 QTQ130724:QTU130726 RDM130724:RDQ130726 RNI130724:RNM130726 RXE130724:RXI130726 SHA130724:SHE130726 SQW130724:SRA130726 TAS130724:TAW130726 TKO130724:TKS130726 TUK130724:TUO130726 UEG130724:UEK130726 UOC130724:UOG130726 UXY130724:UYC130726 VHU130724:VHY130726 VRQ130724:VRU130726 WBM130724:WBQ130726 WLI130724:WLM130726 WVE130724:WVI130726 IS196260:IW196262 SO196260:SS196262 ACK196260:ACO196262 AMG196260:AMK196262 AWC196260:AWG196262 BFY196260:BGC196262 BPU196260:BPY196262 BZQ196260:BZU196262 CJM196260:CJQ196262 CTI196260:CTM196262 DDE196260:DDI196262 DNA196260:DNE196262 DWW196260:DXA196262 EGS196260:EGW196262 EQO196260:EQS196262 FAK196260:FAO196262 FKG196260:FKK196262 FUC196260:FUG196262 GDY196260:GEC196262 GNU196260:GNY196262 GXQ196260:GXU196262 HHM196260:HHQ196262 HRI196260:HRM196262 IBE196260:IBI196262 ILA196260:ILE196262 IUW196260:IVA196262 JES196260:JEW196262 JOO196260:JOS196262 JYK196260:JYO196262 KIG196260:KIK196262 KSC196260:KSG196262 LBY196260:LCC196262 LLU196260:LLY196262 LVQ196260:LVU196262 MFM196260:MFQ196262 MPI196260:MPM196262 MZE196260:MZI196262 NJA196260:NJE196262 NSW196260:NTA196262 OCS196260:OCW196262 OMO196260:OMS196262 OWK196260:OWO196262 PGG196260:PGK196262 PQC196260:PQG196262 PZY196260:QAC196262 QJU196260:QJY196262 QTQ196260:QTU196262 RDM196260:RDQ196262 RNI196260:RNM196262 RXE196260:RXI196262 SHA196260:SHE196262 SQW196260:SRA196262 TAS196260:TAW196262 TKO196260:TKS196262 TUK196260:TUO196262 UEG196260:UEK196262 UOC196260:UOG196262 UXY196260:UYC196262 VHU196260:VHY196262 VRQ196260:VRU196262 WBM196260:WBQ196262 WLI196260:WLM196262 WVE196260:WVI196262 IS261796:IW261798 SO261796:SS261798 ACK261796:ACO261798 AMG261796:AMK261798 AWC261796:AWG261798 BFY261796:BGC261798 BPU261796:BPY261798 BZQ261796:BZU261798 CJM261796:CJQ261798 CTI261796:CTM261798 DDE261796:DDI261798 DNA261796:DNE261798 DWW261796:DXA261798 EGS261796:EGW261798 EQO261796:EQS261798 FAK261796:FAO261798 FKG261796:FKK261798 FUC261796:FUG261798 GDY261796:GEC261798 GNU261796:GNY261798 GXQ261796:GXU261798 HHM261796:HHQ261798 HRI261796:HRM261798 IBE261796:IBI261798 ILA261796:ILE261798 IUW261796:IVA261798 JES261796:JEW261798 JOO261796:JOS261798 JYK261796:JYO261798 KIG261796:KIK261798 KSC261796:KSG261798 LBY261796:LCC261798 LLU261796:LLY261798 LVQ261796:LVU261798 MFM261796:MFQ261798 MPI261796:MPM261798 MZE261796:MZI261798 NJA261796:NJE261798 NSW261796:NTA261798 OCS261796:OCW261798 OMO261796:OMS261798 OWK261796:OWO261798 PGG261796:PGK261798 PQC261796:PQG261798 PZY261796:QAC261798 QJU261796:QJY261798 QTQ261796:QTU261798 RDM261796:RDQ261798 RNI261796:RNM261798 RXE261796:RXI261798 SHA261796:SHE261798 SQW261796:SRA261798 TAS261796:TAW261798 TKO261796:TKS261798 TUK261796:TUO261798 UEG261796:UEK261798 UOC261796:UOG261798 UXY261796:UYC261798 VHU261796:VHY261798 VRQ261796:VRU261798 WBM261796:WBQ261798 WLI261796:WLM261798 WVE261796:WVI261798 IS327332:IW327334 SO327332:SS327334 ACK327332:ACO327334 AMG327332:AMK327334 AWC327332:AWG327334 BFY327332:BGC327334 BPU327332:BPY327334 BZQ327332:BZU327334 CJM327332:CJQ327334 CTI327332:CTM327334 DDE327332:DDI327334 DNA327332:DNE327334 DWW327332:DXA327334 EGS327332:EGW327334 EQO327332:EQS327334 FAK327332:FAO327334 FKG327332:FKK327334 FUC327332:FUG327334 GDY327332:GEC327334 GNU327332:GNY327334 GXQ327332:GXU327334 HHM327332:HHQ327334 HRI327332:HRM327334 IBE327332:IBI327334 ILA327332:ILE327334 IUW327332:IVA327334 JES327332:JEW327334 JOO327332:JOS327334 JYK327332:JYO327334 KIG327332:KIK327334 KSC327332:KSG327334 LBY327332:LCC327334 LLU327332:LLY327334 LVQ327332:LVU327334 MFM327332:MFQ327334 MPI327332:MPM327334 MZE327332:MZI327334 NJA327332:NJE327334 NSW327332:NTA327334 OCS327332:OCW327334 OMO327332:OMS327334 OWK327332:OWO327334 PGG327332:PGK327334 PQC327332:PQG327334 PZY327332:QAC327334 QJU327332:QJY327334 QTQ327332:QTU327334 RDM327332:RDQ327334 RNI327332:RNM327334 RXE327332:RXI327334 SHA327332:SHE327334 SQW327332:SRA327334 TAS327332:TAW327334 TKO327332:TKS327334 TUK327332:TUO327334 UEG327332:UEK327334 UOC327332:UOG327334 UXY327332:UYC327334 VHU327332:VHY327334 VRQ327332:VRU327334 WBM327332:WBQ327334 WLI327332:WLM327334 WVE327332:WVI327334 IS392868:IW392870 SO392868:SS392870 ACK392868:ACO392870 AMG392868:AMK392870 AWC392868:AWG392870 BFY392868:BGC392870 BPU392868:BPY392870 BZQ392868:BZU392870 CJM392868:CJQ392870 CTI392868:CTM392870 DDE392868:DDI392870 DNA392868:DNE392870 DWW392868:DXA392870 EGS392868:EGW392870 EQO392868:EQS392870 FAK392868:FAO392870 FKG392868:FKK392870 FUC392868:FUG392870 GDY392868:GEC392870 GNU392868:GNY392870 GXQ392868:GXU392870 HHM392868:HHQ392870 HRI392868:HRM392870 IBE392868:IBI392870 ILA392868:ILE392870 IUW392868:IVA392870 JES392868:JEW392870 JOO392868:JOS392870 JYK392868:JYO392870 KIG392868:KIK392870 KSC392868:KSG392870 LBY392868:LCC392870 LLU392868:LLY392870 LVQ392868:LVU392870 MFM392868:MFQ392870 MPI392868:MPM392870 MZE392868:MZI392870 NJA392868:NJE392870 NSW392868:NTA392870 OCS392868:OCW392870 OMO392868:OMS392870 OWK392868:OWO392870 PGG392868:PGK392870 PQC392868:PQG392870 PZY392868:QAC392870 QJU392868:QJY392870 QTQ392868:QTU392870 RDM392868:RDQ392870 RNI392868:RNM392870 RXE392868:RXI392870 SHA392868:SHE392870 SQW392868:SRA392870 TAS392868:TAW392870 TKO392868:TKS392870 TUK392868:TUO392870 UEG392868:UEK392870 UOC392868:UOG392870 UXY392868:UYC392870 VHU392868:VHY392870 VRQ392868:VRU392870 WBM392868:WBQ392870 WLI392868:WLM392870 WVE392868:WVI392870 IS458404:IW458406 SO458404:SS458406 ACK458404:ACO458406 AMG458404:AMK458406 AWC458404:AWG458406 BFY458404:BGC458406 BPU458404:BPY458406 BZQ458404:BZU458406 CJM458404:CJQ458406 CTI458404:CTM458406 DDE458404:DDI458406 DNA458404:DNE458406 DWW458404:DXA458406 EGS458404:EGW458406 EQO458404:EQS458406 FAK458404:FAO458406 FKG458404:FKK458406 FUC458404:FUG458406 GDY458404:GEC458406 GNU458404:GNY458406 GXQ458404:GXU458406 HHM458404:HHQ458406 HRI458404:HRM458406 IBE458404:IBI458406 ILA458404:ILE458406 IUW458404:IVA458406 JES458404:JEW458406 JOO458404:JOS458406 JYK458404:JYO458406 KIG458404:KIK458406 KSC458404:KSG458406 LBY458404:LCC458406 LLU458404:LLY458406 LVQ458404:LVU458406 MFM458404:MFQ458406 MPI458404:MPM458406 MZE458404:MZI458406 NJA458404:NJE458406 NSW458404:NTA458406 OCS458404:OCW458406 OMO458404:OMS458406 OWK458404:OWO458406 PGG458404:PGK458406 PQC458404:PQG458406 PZY458404:QAC458406 QJU458404:QJY458406 QTQ458404:QTU458406 RDM458404:RDQ458406 RNI458404:RNM458406 RXE458404:RXI458406 SHA458404:SHE458406 SQW458404:SRA458406 TAS458404:TAW458406 TKO458404:TKS458406 TUK458404:TUO458406 UEG458404:UEK458406 UOC458404:UOG458406 UXY458404:UYC458406 VHU458404:VHY458406 VRQ458404:VRU458406 WBM458404:WBQ458406 WLI458404:WLM458406 WVE458404:WVI458406 IS523940:IW523942 SO523940:SS523942 ACK523940:ACO523942 AMG523940:AMK523942 AWC523940:AWG523942 BFY523940:BGC523942 BPU523940:BPY523942 BZQ523940:BZU523942 CJM523940:CJQ523942 CTI523940:CTM523942 DDE523940:DDI523942 DNA523940:DNE523942 DWW523940:DXA523942 EGS523940:EGW523942 EQO523940:EQS523942 FAK523940:FAO523942 FKG523940:FKK523942 FUC523940:FUG523942 GDY523940:GEC523942 GNU523940:GNY523942 GXQ523940:GXU523942 HHM523940:HHQ523942 HRI523940:HRM523942 IBE523940:IBI523942 ILA523940:ILE523942 IUW523940:IVA523942 JES523940:JEW523942 JOO523940:JOS523942 JYK523940:JYO523942 KIG523940:KIK523942 KSC523940:KSG523942 LBY523940:LCC523942 LLU523940:LLY523942 LVQ523940:LVU523942 MFM523940:MFQ523942 MPI523940:MPM523942 MZE523940:MZI523942 NJA523940:NJE523942 NSW523940:NTA523942 OCS523940:OCW523942 OMO523940:OMS523942 OWK523940:OWO523942 PGG523940:PGK523942 PQC523940:PQG523942 PZY523940:QAC523942 QJU523940:QJY523942 QTQ523940:QTU523942 RDM523940:RDQ523942 RNI523940:RNM523942 RXE523940:RXI523942 SHA523940:SHE523942 SQW523940:SRA523942 TAS523940:TAW523942 TKO523940:TKS523942 TUK523940:TUO523942 UEG523940:UEK523942 UOC523940:UOG523942 UXY523940:UYC523942 VHU523940:VHY523942 VRQ523940:VRU523942 WBM523940:WBQ523942 WLI523940:WLM523942 WVE523940:WVI523942 IS589476:IW589478 SO589476:SS589478 ACK589476:ACO589478 AMG589476:AMK589478 AWC589476:AWG589478 BFY589476:BGC589478 BPU589476:BPY589478 BZQ589476:BZU589478 CJM589476:CJQ589478 CTI589476:CTM589478 DDE589476:DDI589478 DNA589476:DNE589478 DWW589476:DXA589478 EGS589476:EGW589478 EQO589476:EQS589478 FAK589476:FAO589478 FKG589476:FKK589478 FUC589476:FUG589478 GDY589476:GEC589478 GNU589476:GNY589478 GXQ589476:GXU589478 HHM589476:HHQ589478 HRI589476:HRM589478 IBE589476:IBI589478 ILA589476:ILE589478 IUW589476:IVA589478 JES589476:JEW589478 JOO589476:JOS589478 JYK589476:JYO589478 KIG589476:KIK589478 KSC589476:KSG589478 LBY589476:LCC589478 LLU589476:LLY589478 LVQ589476:LVU589478 MFM589476:MFQ589478 MPI589476:MPM589478 MZE589476:MZI589478 NJA589476:NJE589478 NSW589476:NTA589478 OCS589476:OCW589478 OMO589476:OMS589478 OWK589476:OWO589478 PGG589476:PGK589478 PQC589476:PQG589478 PZY589476:QAC589478 QJU589476:QJY589478 QTQ589476:QTU589478 RDM589476:RDQ589478 RNI589476:RNM589478 RXE589476:RXI589478 SHA589476:SHE589478 SQW589476:SRA589478 TAS589476:TAW589478 TKO589476:TKS589478 TUK589476:TUO589478 UEG589476:UEK589478 UOC589476:UOG589478 UXY589476:UYC589478 VHU589476:VHY589478 VRQ589476:VRU589478 WBM589476:WBQ589478 WLI589476:WLM589478 WVE589476:WVI589478 IS655012:IW655014 SO655012:SS655014 ACK655012:ACO655014 AMG655012:AMK655014 AWC655012:AWG655014 BFY655012:BGC655014 BPU655012:BPY655014 BZQ655012:BZU655014 CJM655012:CJQ655014 CTI655012:CTM655014 DDE655012:DDI655014 DNA655012:DNE655014 DWW655012:DXA655014 EGS655012:EGW655014 EQO655012:EQS655014 FAK655012:FAO655014 FKG655012:FKK655014 FUC655012:FUG655014 GDY655012:GEC655014 GNU655012:GNY655014 GXQ655012:GXU655014 HHM655012:HHQ655014 HRI655012:HRM655014 IBE655012:IBI655014 ILA655012:ILE655014 IUW655012:IVA655014 JES655012:JEW655014 JOO655012:JOS655014 JYK655012:JYO655014 KIG655012:KIK655014 KSC655012:KSG655014 LBY655012:LCC655014 LLU655012:LLY655014 LVQ655012:LVU655014 MFM655012:MFQ655014 MPI655012:MPM655014 MZE655012:MZI655014 NJA655012:NJE655014 NSW655012:NTA655014 OCS655012:OCW655014 OMO655012:OMS655014 OWK655012:OWO655014 PGG655012:PGK655014 PQC655012:PQG655014 PZY655012:QAC655014 QJU655012:QJY655014 QTQ655012:QTU655014 RDM655012:RDQ655014 RNI655012:RNM655014 RXE655012:RXI655014 SHA655012:SHE655014 SQW655012:SRA655014 TAS655012:TAW655014 TKO655012:TKS655014 TUK655012:TUO655014 UEG655012:UEK655014 UOC655012:UOG655014 UXY655012:UYC655014 VHU655012:VHY655014 VRQ655012:VRU655014 WBM655012:WBQ655014 WLI655012:WLM655014 WVE655012:WVI655014 IS720548:IW720550 SO720548:SS720550 ACK720548:ACO720550 AMG720548:AMK720550 AWC720548:AWG720550 BFY720548:BGC720550 BPU720548:BPY720550 BZQ720548:BZU720550 CJM720548:CJQ720550 CTI720548:CTM720550 DDE720548:DDI720550 DNA720548:DNE720550 DWW720548:DXA720550 EGS720548:EGW720550 EQO720548:EQS720550 FAK720548:FAO720550 FKG720548:FKK720550 FUC720548:FUG720550 GDY720548:GEC720550 GNU720548:GNY720550 GXQ720548:GXU720550 HHM720548:HHQ720550 HRI720548:HRM720550 IBE720548:IBI720550 ILA720548:ILE720550 IUW720548:IVA720550 JES720548:JEW720550 JOO720548:JOS720550 JYK720548:JYO720550 KIG720548:KIK720550 KSC720548:KSG720550 LBY720548:LCC720550 LLU720548:LLY720550 LVQ720548:LVU720550 MFM720548:MFQ720550 MPI720548:MPM720550 MZE720548:MZI720550 NJA720548:NJE720550 NSW720548:NTA720550 OCS720548:OCW720550 OMO720548:OMS720550 OWK720548:OWO720550 PGG720548:PGK720550 PQC720548:PQG720550 PZY720548:QAC720550 QJU720548:QJY720550 QTQ720548:QTU720550 RDM720548:RDQ720550 RNI720548:RNM720550 RXE720548:RXI720550 SHA720548:SHE720550 SQW720548:SRA720550 TAS720548:TAW720550 TKO720548:TKS720550 TUK720548:TUO720550 UEG720548:UEK720550 UOC720548:UOG720550 UXY720548:UYC720550 VHU720548:VHY720550 VRQ720548:VRU720550 WBM720548:WBQ720550 WLI720548:WLM720550 WVE720548:WVI720550 IS786084:IW786086 SO786084:SS786086 ACK786084:ACO786086 AMG786084:AMK786086 AWC786084:AWG786086 BFY786084:BGC786086 BPU786084:BPY786086 BZQ786084:BZU786086 CJM786084:CJQ786086 CTI786084:CTM786086 DDE786084:DDI786086 DNA786084:DNE786086 DWW786084:DXA786086 EGS786084:EGW786086 EQO786084:EQS786086 FAK786084:FAO786086 FKG786084:FKK786086 FUC786084:FUG786086 GDY786084:GEC786086 GNU786084:GNY786086 GXQ786084:GXU786086 HHM786084:HHQ786086 HRI786084:HRM786086 IBE786084:IBI786086 ILA786084:ILE786086 IUW786084:IVA786086 JES786084:JEW786086 JOO786084:JOS786086 JYK786084:JYO786086 KIG786084:KIK786086 KSC786084:KSG786086 LBY786084:LCC786086 LLU786084:LLY786086 LVQ786084:LVU786086 MFM786084:MFQ786086 MPI786084:MPM786086 MZE786084:MZI786086 NJA786084:NJE786086 NSW786084:NTA786086 OCS786084:OCW786086 OMO786084:OMS786086 OWK786084:OWO786086 PGG786084:PGK786086 PQC786084:PQG786086 PZY786084:QAC786086 QJU786084:QJY786086 QTQ786084:QTU786086 RDM786084:RDQ786086 RNI786084:RNM786086 RXE786084:RXI786086 SHA786084:SHE786086 SQW786084:SRA786086 TAS786084:TAW786086 TKO786084:TKS786086 TUK786084:TUO786086 UEG786084:UEK786086 UOC786084:UOG786086 UXY786084:UYC786086 VHU786084:VHY786086 VRQ786084:VRU786086 WBM786084:WBQ786086 WLI786084:WLM786086 WVE786084:WVI786086 IS851620:IW851622 SO851620:SS851622 ACK851620:ACO851622 AMG851620:AMK851622 AWC851620:AWG851622 BFY851620:BGC851622 BPU851620:BPY851622 BZQ851620:BZU851622 CJM851620:CJQ851622 CTI851620:CTM851622 DDE851620:DDI851622 DNA851620:DNE851622 DWW851620:DXA851622 EGS851620:EGW851622 EQO851620:EQS851622 FAK851620:FAO851622 FKG851620:FKK851622 FUC851620:FUG851622 GDY851620:GEC851622 GNU851620:GNY851622 GXQ851620:GXU851622 HHM851620:HHQ851622 HRI851620:HRM851622 IBE851620:IBI851622 ILA851620:ILE851622 IUW851620:IVA851622 JES851620:JEW851622 JOO851620:JOS851622 JYK851620:JYO851622 KIG851620:KIK851622 KSC851620:KSG851622 LBY851620:LCC851622 LLU851620:LLY851622 LVQ851620:LVU851622 MFM851620:MFQ851622 MPI851620:MPM851622 MZE851620:MZI851622 NJA851620:NJE851622 NSW851620:NTA851622 OCS851620:OCW851622 OMO851620:OMS851622 OWK851620:OWO851622 PGG851620:PGK851622 PQC851620:PQG851622 PZY851620:QAC851622 QJU851620:QJY851622 QTQ851620:QTU851622 RDM851620:RDQ851622 RNI851620:RNM851622 RXE851620:RXI851622 SHA851620:SHE851622 SQW851620:SRA851622 TAS851620:TAW851622 TKO851620:TKS851622 TUK851620:TUO851622 UEG851620:UEK851622 UOC851620:UOG851622 UXY851620:UYC851622 VHU851620:VHY851622 VRQ851620:VRU851622 WBM851620:WBQ851622 WLI851620:WLM851622 WVE851620:WVI851622 IS917156:IW917158 SO917156:SS917158 ACK917156:ACO917158 AMG917156:AMK917158 AWC917156:AWG917158 BFY917156:BGC917158 BPU917156:BPY917158 BZQ917156:BZU917158 CJM917156:CJQ917158 CTI917156:CTM917158 DDE917156:DDI917158 DNA917156:DNE917158 DWW917156:DXA917158 EGS917156:EGW917158 EQO917156:EQS917158 FAK917156:FAO917158 FKG917156:FKK917158 FUC917156:FUG917158 GDY917156:GEC917158 GNU917156:GNY917158 GXQ917156:GXU917158 HHM917156:HHQ917158 HRI917156:HRM917158 IBE917156:IBI917158 ILA917156:ILE917158 IUW917156:IVA917158 JES917156:JEW917158 JOO917156:JOS917158 JYK917156:JYO917158 KIG917156:KIK917158 KSC917156:KSG917158 LBY917156:LCC917158 LLU917156:LLY917158 LVQ917156:LVU917158 MFM917156:MFQ917158 MPI917156:MPM917158 MZE917156:MZI917158 NJA917156:NJE917158 NSW917156:NTA917158 OCS917156:OCW917158 OMO917156:OMS917158 OWK917156:OWO917158 PGG917156:PGK917158 PQC917156:PQG917158 PZY917156:QAC917158 QJU917156:QJY917158 QTQ917156:QTU917158 RDM917156:RDQ917158 RNI917156:RNM917158 RXE917156:RXI917158 SHA917156:SHE917158 SQW917156:SRA917158 TAS917156:TAW917158 TKO917156:TKS917158 TUK917156:TUO917158 UEG917156:UEK917158 UOC917156:UOG917158 UXY917156:UYC917158 VHU917156:VHY917158 VRQ917156:VRU917158 WBM917156:WBQ917158 WLI917156:WLM917158 WVE917156:WVI917158 IS982692:IW982694 SO982692:SS982694 ACK982692:ACO982694 AMG982692:AMK982694 AWC982692:AWG982694 BFY982692:BGC982694 BPU982692:BPY982694 BZQ982692:BZU982694 CJM982692:CJQ982694 CTI982692:CTM982694 DDE982692:DDI982694 DNA982692:DNE982694 DWW982692:DXA982694 EGS982692:EGW982694 EQO982692:EQS982694 FAK982692:FAO982694 FKG982692:FKK982694 FUC982692:FUG982694 GDY982692:GEC982694 GNU982692:GNY982694 GXQ982692:GXU982694 HHM982692:HHQ982694 HRI982692:HRM982694 IBE982692:IBI982694 ILA982692:ILE982694 IUW982692:IVA982694 JES982692:JEW982694 JOO982692:JOS982694 JYK982692:JYO982694 KIG982692:KIK982694 KSC982692:KSG982694 LBY982692:LCC982694 LLU982692:LLY982694 LVQ982692:LVU982694 MFM982692:MFQ982694 MPI982692:MPM982694 MZE982692:MZI982694 NJA982692:NJE982694 NSW982692:NTA982694 OCS982692:OCW982694 OMO982692:OMS982694 OWK982692:OWO982694 PGG982692:PGK982694 PQC982692:PQG982694 PZY982692:QAC982694 QJU982692:QJY982694 QTQ982692:QTU982694 RDM982692:RDQ982694 RNI982692:RNM982694 RXE982692:RXI982694 SHA982692:SHE982694 SQW982692:SRA982694 TAS982692:TAW982694 TKO982692:TKS982694 TUK982692:TUO982694 UEG982692:UEK982694 UOC982692:UOG982694 UXY982692:UYC982694 VHU982692:VHY982694 VRQ982692:VRU982694 WBM982692:WBQ982694 WLI982692:WLM982694" xr:uid="{76863239-2E2C-4328-8F56-DB12F5DA48A1}">
      <formula1>"SI, NO"</formula1>
    </dataValidation>
    <dataValidation type="list" allowBlank="1" showDropDown="1" showInputMessage="1" showErrorMessage="1" sqref="I65182 IJ65184 SF65184 ACB65184 ALX65184 AVT65184 BFP65184 BPL65184 BZH65184 CJD65184 CSZ65184 DCV65184 DMR65184 DWN65184 EGJ65184 EQF65184 FAB65184 FJX65184 FTT65184 GDP65184 GNL65184 GXH65184 HHD65184 HQZ65184 IAV65184 IKR65184 IUN65184 JEJ65184 JOF65184 JYB65184 KHX65184 KRT65184 LBP65184 LLL65184 LVH65184 MFD65184 MOZ65184 MYV65184 NIR65184 NSN65184 OCJ65184 OMF65184 OWB65184 PFX65184 PPT65184 PZP65184 QJL65184 QTH65184 RDD65184 RMZ65184 RWV65184 SGR65184 SQN65184 TAJ65184 TKF65184 TUB65184 UDX65184 UNT65184 UXP65184 VHL65184 VRH65184 WBD65184 WKZ65184 WUV65184 I130718 IJ130720 SF130720 ACB130720 ALX130720 AVT130720 BFP130720 BPL130720 BZH130720 CJD130720 CSZ130720 DCV130720 DMR130720 DWN130720 EGJ130720 EQF130720 FAB130720 FJX130720 FTT130720 GDP130720 GNL130720 GXH130720 HHD130720 HQZ130720 IAV130720 IKR130720 IUN130720 JEJ130720 JOF130720 JYB130720 KHX130720 KRT130720 LBP130720 LLL130720 LVH130720 MFD130720 MOZ130720 MYV130720 NIR130720 NSN130720 OCJ130720 OMF130720 OWB130720 PFX130720 PPT130720 PZP130720 QJL130720 QTH130720 RDD130720 RMZ130720 RWV130720 SGR130720 SQN130720 TAJ130720 TKF130720 TUB130720 UDX130720 UNT130720 UXP130720 VHL130720 VRH130720 WBD130720 WKZ130720 WUV130720 I196254 IJ196256 SF196256 ACB196256 ALX196256 AVT196256 BFP196256 BPL196256 BZH196256 CJD196256 CSZ196256 DCV196256 DMR196256 DWN196256 EGJ196256 EQF196256 FAB196256 FJX196256 FTT196256 GDP196256 GNL196256 GXH196256 HHD196256 HQZ196256 IAV196256 IKR196256 IUN196256 JEJ196256 JOF196256 JYB196256 KHX196256 KRT196256 LBP196256 LLL196256 LVH196256 MFD196256 MOZ196256 MYV196256 NIR196256 NSN196256 OCJ196256 OMF196256 OWB196256 PFX196256 PPT196256 PZP196256 QJL196256 QTH196256 RDD196256 RMZ196256 RWV196256 SGR196256 SQN196256 TAJ196256 TKF196256 TUB196256 UDX196256 UNT196256 UXP196256 VHL196256 VRH196256 WBD196256 WKZ196256 WUV196256 I261790 IJ261792 SF261792 ACB261792 ALX261792 AVT261792 BFP261792 BPL261792 BZH261792 CJD261792 CSZ261792 DCV261792 DMR261792 DWN261792 EGJ261792 EQF261792 FAB261792 FJX261792 FTT261792 GDP261792 GNL261792 GXH261792 HHD261792 HQZ261792 IAV261792 IKR261792 IUN261792 JEJ261792 JOF261792 JYB261792 KHX261792 KRT261792 LBP261792 LLL261792 LVH261792 MFD261792 MOZ261792 MYV261792 NIR261792 NSN261792 OCJ261792 OMF261792 OWB261792 PFX261792 PPT261792 PZP261792 QJL261792 QTH261792 RDD261792 RMZ261792 RWV261792 SGR261792 SQN261792 TAJ261792 TKF261792 TUB261792 UDX261792 UNT261792 UXP261792 VHL261792 VRH261792 WBD261792 WKZ261792 WUV261792 I327326 IJ327328 SF327328 ACB327328 ALX327328 AVT327328 BFP327328 BPL327328 BZH327328 CJD327328 CSZ327328 DCV327328 DMR327328 DWN327328 EGJ327328 EQF327328 FAB327328 FJX327328 FTT327328 GDP327328 GNL327328 GXH327328 HHD327328 HQZ327328 IAV327328 IKR327328 IUN327328 JEJ327328 JOF327328 JYB327328 KHX327328 KRT327328 LBP327328 LLL327328 LVH327328 MFD327328 MOZ327328 MYV327328 NIR327328 NSN327328 OCJ327328 OMF327328 OWB327328 PFX327328 PPT327328 PZP327328 QJL327328 QTH327328 RDD327328 RMZ327328 RWV327328 SGR327328 SQN327328 TAJ327328 TKF327328 TUB327328 UDX327328 UNT327328 UXP327328 VHL327328 VRH327328 WBD327328 WKZ327328 WUV327328 I392862 IJ392864 SF392864 ACB392864 ALX392864 AVT392864 BFP392864 BPL392864 BZH392864 CJD392864 CSZ392864 DCV392864 DMR392864 DWN392864 EGJ392864 EQF392864 FAB392864 FJX392864 FTT392864 GDP392864 GNL392864 GXH392864 HHD392864 HQZ392864 IAV392864 IKR392864 IUN392864 JEJ392864 JOF392864 JYB392864 KHX392864 KRT392864 LBP392864 LLL392864 LVH392864 MFD392864 MOZ392864 MYV392864 NIR392864 NSN392864 OCJ392864 OMF392864 OWB392864 PFX392864 PPT392864 PZP392864 QJL392864 QTH392864 RDD392864 RMZ392864 RWV392864 SGR392864 SQN392864 TAJ392864 TKF392864 TUB392864 UDX392864 UNT392864 UXP392864 VHL392864 VRH392864 WBD392864 WKZ392864 WUV392864 I458398 IJ458400 SF458400 ACB458400 ALX458400 AVT458400 BFP458400 BPL458400 BZH458400 CJD458400 CSZ458400 DCV458400 DMR458400 DWN458400 EGJ458400 EQF458400 FAB458400 FJX458400 FTT458400 GDP458400 GNL458400 GXH458400 HHD458400 HQZ458400 IAV458400 IKR458400 IUN458400 JEJ458400 JOF458400 JYB458400 KHX458400 KRT458400 LBP458400 LLL458400 LVH458400 MFD458400 MOZ458400 MYV458400 NIR458400 NSN458400 OCJ458400 OMF458400 OWB458400 PFX458400 PPT458400 PZP458400 QJL458400 QTH458400 RDD458400 RMZ458400 RWV458400 SGR458400 SQN458400 TAJ458400 TKF458400 TUB458400 UDX458400 UNT458400 UXP458400 VHL458400 VRH458400 WBD458400 WKZ458400 WUV458400 I523934 IJ523936 SF523936 ACB523936 ALX523936 AVT523936 BFP523936 BPL523936 BZH523936 CJD523936 CSZ523936 DCV523936 DMR523936 DWN523936 EGJ523936 EQF523936 FAB523936 FJX523936 FTT523936 GDP523936 GNL523936 GXH523936 HHD523936 HQZ523936 IAV523936 IKR523936 IUN523936 JEJ523936 JOF523936 JYB523936 KHX523936 KRT523936 LBP523936 LLL523936 LVH523936 MFD523936 MOZ523936 MYV523936 NIR523936 NSN523936 OCJ523936 OMF523936 OWB523936 PFX523936 PPT523936 PZP523936 QJL523936 QTH523936 RDD523936 RMZ523936 RWV523936 SGR523936 SQN523936 TAJ523936 TKF523936 TUB523936 UDX523936 UNT523936 UXP523936 VHL523936 VRH523936 WBD523936 WKZ523936 WUV523936 I589470 IJ589472 SF589472 ACB589472 ALX589472 AVT589472 BFP589472 BPL589472 BZH589472 CJD589472 CSZ589472 DCV589472 DMR589472 DWN589472 EGJ589472 EQF589472 FAB589472 FJX589472 FTT589472 GDP589472 GNL589472 GXH589472 HHD589472 HQZ589472 IAV589472 IKR589472 IUN589472 JEJ589472 JOF589472 JYB589472 KHX589472 KRT589472 LBP589472 LLL589472 LVH589472 MFD589472 MOZ589472 MYV589472 NIR589472 NSN589472 OCJ589472 OMF589472 OWB589472 PFX589472 PPT589472 PZP589472 QJL589472 QTH589472 RDD589472 RMZ589472 RWV589472 SGR589472 SQN589472 TAJ589472 TKF589472 TUB589472 UDX589472 UNT589472 UXP589472 VHL589472 VRH589472 WBD589472 WKZ589472 WUV589472 I655006 IJ655008 SF655008 ACB655008 ALX655008 AVT655008 BFP655008 BPL655008 BZH655008 CJD655008 CSZ655008 DCV655008 DMR655008 DWN655008 EGJ655008 EQF655008 FAB655008 FJX655008 FTT655008 GDP655008 GNL655008 GXH655008 HHD655008 HQZ655008 IAV655008 IKR655008 IUN655008 JEJ655008 JOF655008 JYB655008 KHX655008 KRT655008 LBP655008 LLL655008 LVH655008 MFD655008 MOZ655008 MYV655008 NIR655008 NSN655008 OCJ655008 OMF655008 OWB655008 PFX655008 PPT655008 PZP655008 QJL655008 QTH655008 RDD655008 RMZ655008 RWV655008 SGR655008 SQN655008 TAJ655008 TKF655008 TUB655008 UDX655008 UNT655008 UXP655008 VHL655008 VRH655008 WBD655008 WKZ655008 WUV655008 I720542 IJ720544 SF720544 ACB720544 ALX720544 AVT720544 BFP720544 BPL720544 BZH720544 CJD720544 CSZ720544 DCV720544 DMR720544 DWN720544 EGJ720544 EQF720544 FAB720544 FJX720544 FTT720544 GDP720544 GNL720544 GXH720544 HHD720544 HQZ720544 IAV720544 IKR720544 IUN720544 JEJ720544 JOF720544 JYB720544 KHX720544 KRT720544 LBP720544 LLL720544 LVH720544 MFD720544 MOZ720544 MYV720544 NIR720544 NSN720544 OCJ720544 OMF720544 OWB720544 PFX720544 PPT720544 PZP720544 QJL720544 QTH720544 RDD720544 RMZ720544 RWV720544 SGR720544 SQN720544 TAJ720544 TKF720544 TUB720544 UDX720544 UNT720544 UXP720544 VHL720544 VRH720544 WBD720544 WKZ720544 WUV720544 I786078 IJ786080 SF786080 ACB786080 ALX786080 AVT786080 BFP786080 BPL786080 BZH786080 CJD786080 CSZ786080 DCV786080 DMR786080 DWN786080 EGJ786080 EQF786080 FAB786080 FJX786080 FTT786080 GDP786080 GNL786080 GXH786080 HHD786080 HQZ786080 IAV786080 IKR786080 IUN786080 JEJ786080 JOF786080 JYB786080 KHX786080 KRT786080 LBP786080 LLL786080 LVH786080 MFD786080 MOZ786080 MYV786080 NIR786080 NSN786080 OCJ786080 OMF786080 OWB786080 PFX786080 PPT786080 PZP786080 QJL786080 QTH786080 RDD786080 RMZ786080 RWV786080 SGR786080 SQN786080 TAJ786080 TKF786080 TUB786080 UDX786080 UNT786080 UXP786080 VHL786080 VRH786080 WBD786080 WKZ786080 WUV786080 I851614 IJ851616 SF851616 ACB851616 ALX851616 AVT851616 BFP851616 BPL851616 BZH851616 CJD851616 CSZ851616 DCV851616 DMR851616 DWN851616 EGJ851616 EQF851616 FAB851616 FJX851616 FTT851616 GDP851616 GNL851616 GXH851616 HHD851616 HQZ851616 IAV851616 IKR851616 IUN851616 JEJ851616 JOF851616 JYB851616 KHX851616 KRT851616 LBP851616 LLL851616 LVH851616 MFD851616 MOZ851616 MYV851616 NIR851616 NSN851616 OCJ851616 OMF851616 OWB851616 PFX851616 PPT851616 PZP851616 QJL851616 QTH851616 RDD851616 RMZ851616 RWV851616 SGR851616 SQN851616 TAJ851616 TKF851616 TUB851616 UDX851616 UNT851616 UXP851616 VHL851616 VRH851616 WBD851616 WKZ851616 WUV851616 I917150 IJ917152 SF917152 ACB917152 ALX917152 AVT917152 BFP917152 BPL917152 BZH917152 CJD917152 CSZ917152 DCV917152 DMR917152 DWN917152 EGJ917152 EQF917152 FAB917152 FJX917152 FTT917152 GDP917152 GNL917152 GXH917152 HHD917152 HQZ917152 IAV917152 IKR917152 IUN917152 JEJ917152 JOF917152 JYB917152 KHX917152 KRT917152 LBP917152 LLL917152 LVH917152 MFD917152 MOZ917152 MYV917152 NIR917152 NSN917152 OCJ917152 OMF917152 OWB917152 PFX917152 PPT917152 PZP917152 QJL917152 QTH917152 RDD917152 RMZ917152 RWV917152 SGR917152 SQN917152 TAJ917152 TKF917152 TUB917152 UDX917152 UNT917152 UXP917152 VHL917152 VRH917152 WBD917152 WKZ917152 WUV917152 I982686 IJ982688 SF982688 ACB982688 ALX982688 AVT982688 BFP982688 BPL982688 BZH982688 CJD982688 CSZ982688 DCV982688 DMR982688 DWN982688 EGJ982688 EQF982688 FAB982688 FJX982688 FTT982688 GDP982688 GNL982688 GXH982688 HHD982688 HQZ982688 IAV982688 IKR982688 IUN982688 JEJ982688 JOF982688 JYB982688 KHX982688 KRT982688 LBP982688 LLL982688 LVH982688 MFD982688 MOZ982688 MYV982688 NIR982688 NSN982688 OCJ982688 OMF982688 OWB982688 PFX982688 PPT982688 PZP982688 QJL982688 QTH982688 RDD982688 RMZ982688 RWV982688 SGR982688 SQN982688 TAJ982688 TKF982688 TUB982688 UDX982688 UNT982688 UXP982688 VHL982688 VRH982688 WBD982688 WKZ982688 WUV982688" xr:uid="{9411147C-27C3-4777-A187-E0FA55DF9A9E}">
      <formula1>"x,X"</formula1>
    </dataValidation>
  </dataValidations>
  <pageMargins left="0.7" right="0.7" top="0.75" bottom="0.75" header="0.3" footer="0.3"/>
  <pageSetup scale="37"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7F91AEE-BD6F-4343-81D3-634F2EF06D63}">
          <x14:formula1>
            <xm:f>Hoja2!$E$5:$E$14</xm:f>
          </x14:formula1>
          <xm:sqref>P10:P29</xm:sqref>
        </x14:dataValidation>
        <x14:dataValidation type="list" allowBlank="1" showInputMessage="1" showErrorMessage="1" prompt="Selecciona una opción" xr:uid="{3543D911-A370-4D7F-B06D-3F0A0D103EE4}">
          <x14:formula1>
            <xm:f>Hoja2!$G$5:$G$7</xm:f>
          </x14:formula1>
          <xm:sqref>H10:H30</xm:sqref>
        </x14:dataValidation>
        <x14:dataValidation type="list" allowBlank="1" showInputMessage="1" showErrorMessage="1" prompt="Selecciona una opción" xr:uid="{7B5F68C2-C25B-486E-BC0F-AA7CDD24B30B}">
          <x14:formula1>
            <xm:f>Hoja2!$B$5:$B$9</xm:f>
          </x14:formula1>
          <xm:sqref>J10:J30</xm:sqref>
        </x14:dataValidation>
        <x14:dataValidation type="list" allowBlank="1" showInputMessage="1" showErrorMessage="1" prompt="Seleccione una opción" xr:uid="{D5E4B97D-D872-4E03-B53B-229624A2D51C}">
          <x14:formula1>
            <xm:f>Hoja2!$J$5:$J$6</xm:f>
          </x14:formula1>
          <xm:sqref>S10:T29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3479C-4952-4A25-8ABB-EA30DD10E545}">
  <dimension ref="A1:Z24"/>
  <sheetViews>
    <sheetView zoomScale="90" zoomScaleNormal="90" zoomScaleSheetLayoutView="100" workbookViewId="0">
      <selection activeCell="J2" sqref="J2"/>
    </sheetView>
  </sheetViews>
  <sheetFormatPr baseColWidth="10" defaultColWidth="11.42578125" defaultRowHeight="15"/>
  <cols>
    <col min="1" max="1" width="22.5703125" style="199" customWidth="1"/>
    <col min="2" max="9" width="11.42578125" style="199"/>
    <col min="10" max="10" width="16.42578125" style="199" customWidth="1"/>
    <col min="11" max="11" width="19" style="199" customWidth="1"/>
    <col min="12" max="16384" width="11.42578125" style="199"/>
  </cols>
  <sheetData>
    <row r="1" spans="1:11">
      <c r="A1" s="633"/>
      <c r="B1" s="634"/>
      <c r="C1" s="634"/>
      <c r="D1" s="634"/>
      <c r="E1" s="634"/>
      <c r="F1" s="634"/>
      <c r="G1" s="634"/>
      <c r="H1" s="634"/>
      <c r="I1" s="634"/>
      <c r="J1" s="634"/>
      <c r="K1" s="635"/>
    </row>
    <row r="2" spans="1:11" ht="21.75" customHeight="1">
      <c r="A2" s="636"/>
      <c r="B2" s="637" t="s">
        <v>214</v>
      </c>
      <c r="C2" s="637"/>
      <c r="D2" s="637"/>
      <c r="E2" s="637"/>
      <c r="F2" s="637"/>
      <c r="G2" s="637"/>
      <c r="H2" s="637"/>
      <c r="I2" s="637"/>
      <c r="J2" s="200" t="s">
        <v>131</v>
      </c>
      <c r="K2" s="201">
        <v>45338</v>
      </c>
    </row>
    <row r="3" spans="1:11" ht="22.5" customHeight="1">
      <c r="A3" s="636"/>
      <c r="B3" s="637"/>
      <c r="C3" s="637"/>
      <c r="D3" s="637"/>
      <c r="E3" s="637"/>
      <c r="F3" s="637"/>
      <c r="G3" s="637"/>
      <c r="H3" s="637"/>
      <c r="I3" s="637"/>
      <c r="J3" s="202" t="s">
        <v>315</v>
      </c>
      <c r="K3" s="203" t="s">
        <v>310</v>
      </c>
    </row>
    <row r="4" spans="1:11" ht="29.25" customHeight="1">
      <c r="A4" s="636"/>
      <c r="B4" s="637"/>
      <c r="C4" s="637"/>
      <c r="D4" s="637"/>
      <c r="E4" s="637"/>
      <c r="F4" s="637"/>
      <c r="G4" s="637"/>
      <c r="H4" s="637"/>
      <c r="I4" s="637"/>
      <c r="J4" s="637" t="s">
        <v>36</v>
      </c>
      <c r="K4" s="637"/>
    </row>
    <row r="5" spans="1:11">
      <c r="A5" s="633"/>
      <c r="B5" s="634"/>
      <c r="C5" s="634"/>
      <c r="D5" s="634"/>
      <c r="E5" s="634"/>
      <c r="F5" s="634"/>
      <c r="G5" s="634"/>
      <c r="H5" s="634"/>
      <c r="I5" s="634"/>
      <c r="J5" s="634"/>
      <c r="K5" s="635"/>
    </row>
    <row r="6" spans="1:11">
      <c r="A6" s="638"/>
      <c r="B6" s="638"/>
      <c r="C6" s="638"/>
      <c r="D6" s="638"/>
      <c r="E6" s="638"/>
      <c r="F6" s="638"/>
      <c r="G6" s="638"/>
      <c r="H6" s="638"/>
      <c r="I6" s="638"/>
      <c r="J6" s="638"/>
      <c r="K6" s="638"/>
    </row>
    <row r="7" spans="1:11" ht="19.5" customHeight="1">
      <c r="A7" s="639" t="s">
        <v>126</v>
      </c>
      <c r="B7" s="640"/>
      <c r="C7" s="640"/>
      <c r="D7" s="640"/>
      <c r="E7" s="640"/>
      <c r="F7" s="640"/>
      <c r="G7" s="640"/>
      <c r="H7" s="640"/>
      <c r="I7" s="640"/>
      <c r="J7" s="640"/>
      <c r="K7" s="640"/>
    </row>
    <row r="8" spans="1:11">
      <c r="A8" s="641"/>
      <c r="B8" s="641"/>
      <c r="C8" s="641"/>
      <c r="D8" s="641"/>
      <c r="E8" s="641"/>
      <c r="F8" s="641"/>
      <c r="G8" s="641"/>
      <c r="H8" s="641"/>
      <c r="I8" s="641"/>
      <c r="J8" s="641"/>
      <c r="K8" s="641"/>
    </row>
    <row r="9" spans="1:11">
      <c r="A9" s="625" t="s">
        <v>202</v>
      </c>
      <c r="B9" s="625"/>
      <c r="C9" s="625"/>
      <c r="D9" s="625"/>
      <c r="E9" s="625"/>
      <c r="F9" s="625"/>
      <c r="G9" s="625"/>
      <c r="H9" s="625"/>
      <c r="I9" s="625"/>
      <c r="J9" s="625"/>
      <c r="K9" s="625"/>
    </row>
    <row r="10" spans="1:11">
      <c r="A10" s="625" t="s">
        <v>203</v>
      </c>
      <c r="B10" s="625"/>
      <c r="C10" s="625"/>
      <c r="D10" s="625"/>
      <c r="E10" s="625"/>
      <c r="F10" s="625"/>
      <c r="G10" s="625"/>
      <c r="H10" s="625"/>
      <c r="I10" s="625"/>
      <c r="J10" s="625"/>
      <c r="K10" s="625"/>
    </row>
    <row r="11" spans="1:11">
      <c r="A11" s="625" t="s">
        <v>204</v>
      </c>
      <c r="B11" s="625"/>
      <c r="C11" s="625"/>
      <c r="D11" s="625"/>
      <c r="E11" s="625"/>
      <c r="F11" s="625"/>
      <c r="G11" s="625"/>
      <c r="H11" s="625"/>
      <c r="I11" s="625"/>
      <c r="J11" s="625"/>
      <c r="K11" s="625"/>
    </row>
    <row r="12" spans="1:11">
      <c r="A12" s="625" t="s">
        <v>205</v>
      </c>
      <c r="B12" s="625"/>
      <c r="C12" s="625"/>
      <c r="D12" s="625"/>
      <c r="E12" s="625"/>
      <c r="F12" s="625"/>
      <c r="G12" s="625"/>
      <c r="H12" s="625"/>
      <c r="I12" s="625"/>
      <c r="J12" s="625"/>
      <c r="K12" s="625"/>
    </row>
    <row r="13" spans="1:11">
      <c r="A13" s="621" t="s">
        <v>206</v>
      </c>
      <c r="B13" s="622"/>
      <c r="C13" s="622"/>
      <c r="D13" s="622"/>
      <c r="E13" s="622"/>
      <c r="F13" s="622"/>
      <c r="G13" s="622"/>
      <c r="H13" s="622"/>
      <c r="I13" s="622"/>
      <c r="J13" s="622"/>
      <c r="K13" s="623"/>
    </row>
    <row r="14" spans="1:11">
      <c r="A14" s="621" t="s">
        <v>234</v>
      </c>
      <c r="B14" s="622"/>
      <c r="C14" s="622"/>
      <c r="D14" s="622"/>
      <c r="E14" s="622"/>
      <c r="F14" s="622"/>
      <c r="G14" s="622"/>
      <c r="H14" s="622"/>
      <c r="I14" s="622"/>
      <c r="J14" s="622"/>
      <c r="K14" s="623"/>
    </row>
    <row r="15" spans="1:11">
      <c r="A15" s="621" t="s">
        <v>327</v>
      </c>
      <c r="B15" s="622"/>
      <c r="C15" s="622"/>
      <c r="D15" s="622"/>
      <c r="E15" s="622"/>
      <c r="F15" s="622"/>
      <c r="G15" s="622"/>
      <c r="H15" s="622"/>
      <c r="I15" s="622"/>
      <c r="J15" s="622"/>
      <c r="K15" s="623"/>
    </row>
    <row r="16" spans="1:11" ht="31.5" customHeight="1">
      <c r="A16" s="624" t="s">
        <v>328</v>
      </c>
      <c r="B16" s="624"/>
      <c r="C16" s="624"/>
      <c r="D16" s="624"/>
      <c r="E16" s="624"/>
      <c r="F16" s="624"/>
      <c r="G16" s="624"/>
      <c r="H16" s="624"/>
      <c r="I16" s="624"/>
      <c r="J16" s="624"/>
      <c r="K16" s="624"/>
    </row>
    <row r="17" spans="1:26">
      <c r="A17" s="625" t="s">
        <v>208</v>
      </c>
      <c r="B17" s="625"/>
      <c r="C17" s="625"/>
      <c r="D17" s="625"/>
      <c r="E17" s="625"/>
      <c r="F17" s="625"/>
      <c r="G17" s="625"/>
      <c r="H17" s="625"/>
      <c r="I17" s="625"/>
      <c r="J17" s="625"/>
      <c r="K17" s="625"/>
    </row>
    <row r="18" spans="1:26">
      <c r="A18" s="626" t="s">
        <v>209</v>
      </c>
      <c r="B18" s="627"/>
      <c r="C18" s="627"/>
      <c r="D18" s="627"/>
      <c r="E18" s="627"/>
      <c r="F18" s="627"/>
      <c r="G18" s="627"/>
      <c r="H18" s="627"/>
      <c r="I18" s="627"/>
      <c r="J18" s="627"/>
      <c r="K18" s="628"/>
    </row>
    <row r="19" spans="1:26">
      <c r="A19" s="629" t="s">
        <v>329</v>
      </c>
      <c r="B19" s="630"/>
      <c r="C19" s="630"/>
      <c r="D19" s="630"/>
      <c r="E19" s="630"/>
      <c r="F19" s="630"/>
      <c r="G19" s="630"/>
      <c r="H19" s="630"/>
      <c r="I19" s="630"/>
      <c r="J19" s="630"/>
      <c r="K19" s="631"/>
    </row>
    <row r="20" spans="1:26" ht="40.5" customHeight="1">
      <c r="A20" s="632" t="s">
        <v>207</v>
      </c>
      <c r="B20" s="619"/>
      <c r="C20" s="619"/>
      <c r="D20" s="619"/>
      <c r="E20" s="619"/>
      <c r="F20" s="619"/>
      <c r="G20" s="619"/>
      <c r="H20" s="619"/>
      <c r="I20" s="619"/>
      <c r="J20" s="619"/>
      <c r="K20" s="620"/>
    </row>
    <row r="21" spans="1:26" ht="27.75" customHeight="1">
      <c r="A21" s="618" t="s">
        <v>127</v>
      </c>
      <c r="B21" s="619"/>
      <c r="C21" s="619"/>
      <c r="D21" s="619"/>
      <c r="E21" s="619"/>
      <c r="F21" s="619"/>
      <c r="G21" s="619"/>
      <c r="H21" s="619"/>
      <c r="I21" s="619"/>
      <c r="J21" s="619"/>
      <c r="K21" s="620"/>
    </row>
    <row r="22" spans="1:26" ht="31.5" customHeight="1">
      <c r="A22" s="614" t="s">
        <v>330</v>
      </c>
      <c r="B22" s="615"/>
      <c r="C22" s="615"/>
      <c r="D22" s="615"/>
      <c r="E22" s="615"/>
      <c r="F22" s="615"/>
      <c r="G22" s="615"/>
      <c r="H22" s="615"/>
      <c r="I22" s="615"/>
      <c r="J22" s="615"/>
      <c r="K22" s="616"/>
    </row>
    <row r="23" spans="1:26" s="205" customFormat="1" ht="22.5" customHeight="1">
      <c r="A23" s="617" t="s">
        <v>236</v>
      </c>
      <c r="B23" s="617"/>
      <c r="C23" s="617"/>
      <c r="D23" s="617"/>
      <c r="E23" s="617"/>
      <c r="F23" s="617"/>
      <c r="G23" s="617"/>
      <c r="H23" s="617"/>
      <c r="I23" s="617"/>
      <c r="J23" s="617"/>
      <c r="K23" s="617"/>
      <c r="L23" s="204"/>
      <c r="M23" s="204"/>
      <c r="N23" s="204"/>
      <c r="O23" s="204"/>
      <c r="P23" s="204"/>
      <c r="Q23" s="204"/>
      <c r="R23" s="204"/>
      <c r="S23" s="204"/>
      <c r="T23" s="204"/>
      <c r="U23" s="204"/>
      <c r="V23" s="204"/>
      <c r="W23" s="204"/>
      <c r="X23" s="204"/>
      <c r="Y23" s="204"/>
      <c r="Z23" s="204"/>
    </row>
    <row r="24" spans="1:26" s="205" customFormat="1" ht="22.5" customHeight="1">
      <c r="A24" s="617"/>
      <c r="B24" s="617"/>
      <c r="C24" s="617"/>
      <c r="D24" s="617"/>
      <c r="E24" s="617"/>
      <c r="F24" s="617"/>
      <c r="G24" s="617"/>
      <c r="H24" s="617"/>
      <c r="I24" s="617"/>
      <c r="J24" s="617"/>
      <c r="K24" s="617"/>
      <c r="L24" s="204"/>
      <c r="M24" s="204"/>
      <c r="N24" s="204"/>
      <c r="O24" s="204"/>
      <c r="P24" s="204"/>
      <c r="Q24" s="204"/>
      <c r="R24" s="204"/>
      <c r="S24" s="204"/>
      <c r="T24" s="204"/>
      <c r="U24" s="204"/>
      <c r="V24" s="204"/>
      <c r="W24" s="204"/>
      <c r="X24" s="204"/>
      <c r="Y24" s="204"/>
      <c r="Z24" s="204"/>
    </row>
  </sheetData>
  <sheetProtection formatCells="0" formatColumns="0"/>
  <mergeCells count="23">
    <mergeCell ref="A12:K12"/>
    <mergeCell ref="A1:K1"/>
    <mergeCell ref="A2:A4"/>
    <mergeCell ref="B2:I4"/>
    <mergeCell ref="J4:K4"/>
    <mergeCell ref="A5:K5"/>
    <mergeCell ref="A6:K6"/>
    <mergeCell ref="A7:K7"/>
    <mergeCell ref="A8:K8"/>
    <mergeCell ref="A9:K9"/>
    <mergeCell ref="A10:K10"/>
    <mergeCell ref="A11:K11"/>
    <mergeCell ref="A22:K22"/>
    <mergeCell ref="A23:K24"/>
    <mergeCell ref="A21:K21"/>
    <mergeCell ref="A13:K13"/>
    <mergeCell ref="A16:K16"/>
    <mergeCell ref="A17:K17"/>
    <mergeCell ref="A18:K18"/>
    <mergeCell ref="A19:K19"/>
    <mergeCell ref="A20:K20"/>
    <mergeCell ref="A14:K14"/>
    <mergeCell ref="A15:K15"/>
  </mergeCells>
  <pageMargins left="0.7" right="0.7" top="0.75" bottom="0.75" header="0.3" footer="0.3"/>
  <pageSetup scale="60"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1F80-A477-43CC-BFBA-A3BF1CCB2268}">
  <sheetPr codeName="Hoja8"/>
  <dimension ref="B4:J17"/>
  <sheetViews>
    <sheetView workbookViewId="0">
      <selection activeCell="B1" sqref="B1:J1048576"/>
    </sheetView>
  </sheetViews>
  <sheetFormatPr baseColWidth="10" defaultRowHeight="12.75"/>
  <cols>
    <col min="1" max="1" width="11.5703125" customWidth="1"/>
    <col min="2" max="4" width="11.5703125" hidden="1" customWidth="1"/>
    <col min="5" max="5" width="35.5703125" hidden="1" customWidth="1"/>
    <col min="6" max="9" width="11.5703125" hidden="1" customWidth="1"/>
    <col min="10" max="10" width="6.140625" hidden="1" customWidth="1"/>
    <col min="11" max="11" width="11.42578125" customWidth="1"/>
  </cols>
  <sheetData>
    <row r="4" spans="2:10">
      <c r="B4" s="75" t="s">
        <v>115</v>
      </c>
      <c r="E4" s="75" t="s">
        <v>85</v>
      </c>
      <c r="G4" s="75" t="s">
        <v>119</v>
      </c>
      <c r="J4" s="75" t="s">
        <v>124</v>
      </c>
    </row>
    <row r="5" spans="2:10">
      <c r="B5" s="75" t="s">
        <v>116</v>
      </c>
      <c r="E5" s="75" t="s">
        <v>82</v>
      </c>
      <c r="G5" s="78" t="s">
        <v>122</v>
      </c>
      <c r="J5" s="75" t="s">
        <v>125</v>
      </c>
    </row>
    <row r="6" spans="2:10">
      <c r="B6" s="75" t="s">
        <v>305</v>
      </c>
      <c r="E6" s="75" t="s">
        <v>83</v>
      </c>
      <c r="G6" s="75" t="s">
        <v>120</v>
      </c>
      <c r="J6" s="75" t="s">
        <v>52</v>
      </c>
    </row>
    <row r="7" spans="2:10">
      <c r="B7" t="s">
        <v>306</v>
      </c>
      <c r="E7" s="75" t="s">
        <v>13</v>
      </c>
      <c r="G7" s="75" t="s">
        <v>121</v>
      </c>
    </row>
    <row r="8" spans="2:10">
      <c r="B8" t="s">
        <v>307</v>
      </c>
      <c r="E8" s="75" t="s">
        <v>255</v>
      </c>
    </row>
    <row r="9" spans="2:10">
      <c r="B9" s="75" t="s">
        <v>117</v>
      </c>
      <c r="E9" s="75" t="s">
        <v>14</v>
      </c>
    </row>
    <row r="10" spans="2:10">
      <c r="B10" s="75" t="s">
        <v>308</v>
      </c>
      <c r="E10" s="75" t="s">
        <v>15</v>
      </c>
    </row>
    <row r="11" spans="2:10">
      <c r="E11" s="75" t="s">
        <v>257</v>
      </c>
    </row>
    <row r="12" spans="2:10">
      <c r="E12" s="75" t="s">
        <v>256</v>
      </c>
    </row>
    <row r="13" spans="2:10">
      <c r="E13" t="s">
        <v>275</v>
      </c>
    </row>
    <row r="14" spans="2:10">
      <c r="E14" t="s">
        <v>84</v>
      </c>
    </row>
    <row r="16" spans="2:10">
      <c r="E16" t="str">
        <f>+E9&amp;" "&amp;E10&amp;" "&amp;E11&amp;" "&amp;E12&amp;" "&amp;E13</f>
        <v>Dotación de aseo e higiene personal  Botiquín Material de Consumo Materiales, Acciones de movilización social  Transporte (para nnya)</v>
      </c>
    </row>
    <row r="17" spans="5:5">
      <c r="E17" s="75"/>
    </row>
  </sheetData>
  <sheetProtection algorithmName="SHA-512" hashValue="WXr6wzkDoTRxbbGT6tizoLQFqPp4yDhbeUMI55nXoOv7UXEnvBlAjST7c/MuRisnQFaZbo+NCtLpxeK3jYFL1g==" saltValue="uPbRCiTRz3uJ9RA5zJaDCA==" spinCount="100000" sheet="1" formatCells="0" formatColumns="0" formatRows="0" insertColumns="0" inser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1. PRESUPUESTO</vt:lpstr>
      <vt:lpstr>INSTRUCTIVO 1</vt:lpstr>
      <vt:lpstr>2. INFORMACION GENERAL</vt:lpstr>
      <vt:lpstr>INSTRUCTIVO 2</vt:lpstr>
      <vt:lpstr>3. DETALLADA-RECURSOS ICBF</vt:lpstr>
      <vt:lpstr>INSTRUCTIVO 3</vt:lpstr>
      <vt:lpstr>Hoja2</vt:lpstr>
      <vt:lpstr>'1. PRESUPUESTO'!Área_de_impresión</vt:lpstr>
      <vt:lpstr>'3. DETALLADA-RECURSOS ICBF'!Área_de_impresión</vt:lpstr>
      <vt:lpstr>'INSTRUCTIVO 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ICBF-BOGOTA</dc:creator>
  <cp:lastModifiedBy>Cesar Augusto Rodriguez Chaparro</cp:lastModifiedBy>
  <cp:lastPrinted>2023-02-13T22:47:18Z</cp:lastPrinted>
  <dcterms:created xsi:type="dcterms:W3CDTF">2002-03-21T15:50:22Z</dcterms:created>
  <dcterms:modified xsi:type="dcterms:W3CDTF">2024-02-16T14:16:12Z</dcterms:modified>
</cp:coreProperties>
</file>