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181" documentId="8_{BB986D3E-7DB4-456E-A082-4DFFB7FBE96C}" xr6:coauthVersionLast="47" xr6:coauthVersionMax="47" xr10:uidLastSave="{7E0C50D9-70CD-435E-97AE-199B83884724}"/>
  <bookViews>
    <workbookView xWindow="-120" yWindow="-120" windowWidth="29040" windowHeight="15720" tabRatio="723" xr2:uid="{00000000-000D-0000-FFFF-FFFF00000000}"/>
  </bookViews>
  <sheets>
    <sheet name="INSTRUCTIVO" sheetId="13" r:id="rId1"/>
    <sheet name=" REGIONAL" sheetId="4" r:id="rId2"/>
    <sheet name="GRAFICOS" sheetId="12" r:id="rId3"/>
    <sheet name="CONCLUSIONES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5" i="4" l="1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 l="1"/>
  <c r="B13" i="12" s="1"/>
  <c r="C13" i="12" s="1"/>
  <c r="F85" i="4"/>
  <c r="E245" i="4" l="1"/>
  <c r="E331" i="4" l="1"/>
  <c r="E332" i="4"/>
  <c r="E333" i="4"/>
  <c r="E334" i="4"/>
  <c r="E325" i="4"/>
  <c r="E326" i="4"/>
  <c r="E327" i="4"/>
  <c r="E328" i="4"/>
  <c r="E317" i="4"/>
  <c r="E318" i="4"/>
  <c r="E319" i="4"/>
  <c r="E320" i="4"/>
  <c r="E321" i="4"/>
  <c r="E322" i="4"/>
  <c r="E306" i="4"/>
  <c r="E307" i="4"/>
  <c r="E308" i="4"/>
  <c r="E309" i="4"/>
  <c r="E310" i="4"/>
  <c r="E311" i="4"/>
  <c r="E312" i="4"/>
  <c r="E313" i="4"/>
  <c r="E314" i="4"/>
  <c r="E295" i="4"/>
  <c r="E296" i="4"/>
  <c r="E297" i="4"/>
  <c r="E298" i="4"/>
  <c r="E299" i="4"/>
  <c r="E300" i="4"/>
  <c r="E301" i="4"/>
  <c r="E302" i="4"/>
  <c r="E303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58" i="4"/>
  <c r="E259" i="4"/>
  <c r="E260" i="4"/>
  <c r="E261" i="4"/>
  <c r="E262" i="4"/>
  <c r="E239" i="4"/>
  <c r="E240" i="4"/>
  <c r="E241" i="4"/>
  <c r="E242" i="4"/>
  <c r="E243" i="4"/>
  <c r="E244" i="4"/>
  <c r="E246" i="4"/>
  <c r="E247" i="4"/>
  <c r="E248" i="4"/>
  <c r="E249" i="4"/>
  <c r="E250" i="4"/>
  <c r="E251" i="4"/>
  <c r="E252" i="4"/>
  <c r="E253" i="4"/>
  <c r="E254" i="4"/>
  <c r="E255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128" i="4" l="1"/>
  <c r="E148" i="4"/>
  <c r="E175" i="4"/>
  <c r="E201" i="4"/>
  <c r="E238" i="4"/>
  <c r="E237" i="4" s="1"/>
  <c r="E257" i="4"/>
  <c r="E266" i="4"/>
  <c r="E294" i="4"/>
  <c r="E305" i="4"/>
  <c r="E316" i="4"/>
  <c r="E315" i="4" s="1"/>
  <c r="E324" i="4"/>
  <c r="F323" i="4" s="1"/>
  <c r="E330" i="4"/>
  <c r="E37" i="4"/>
  <c r="B24" i="12" l="1"/>
  <c r="C24" i="12" s="1"/>
  <c r="B18" i="12"/>
  <c r="C18" i="12" s="1"/>
  <c r="E329" i="4"/>
  <c r="E265" i="4"/>
  <c r="E293" i="4"/>
  <c r="E256" i="4"/>
  <c r="E200" i="4"/>
  <c r="E147" i="4"/>
  <c r="E36" i="4"/>
  <c r="E323" i="4"/>
  <c r="E304" i="4"/>
  <c r="E127" i="4"/>
  <c r="E174" i="4"/>
  <c r="F256" i="4"/>
  <c r="B26" i="12" l="1"/>
  <c r="C26" i="12" s="1"/>
  <c r="B25" i="12"/>
  <c r="C25" i="12" s="1"/>
  <c r="B23" i="12"/>
  <c r="C23" i="12" s="1"/>
  <c r="B22" i="12"/>
  <c r="C22" i="12" s="1"/>
  <c r="B19" i="12"/>
  <c r="C19" i="12" s="1"/>
  <c r="B21" i="12"/>
  <c r="C21" i="12" s="1"/>
  <c r="B17" i="12"/>
  <c r="C17" i="12" s="1"/>
  <c r="B16" i="12"/>
  <c r="C16" i="12" s="1"/>
  <c r="B15" i="12"/>
  <c r="C15" i="12" s="1"/>
  <c r="B14" i="12"/>
  <c r="C14" i="12" s="1"/>
  <c r="B10" i="12"/>
  <c r="C10" i="12" s="1"/>
  <c r="E263" i="4"/>
  <c r="E65" i="4"/>
  <c r="E15" i="4"/>
  <c r="F36" i="4"/>
  <c r="E107" i="4"/>
  <c r="E106" i="4" s="1"/>
  <c r="B20" i="12" l="1"/>
  <c r="C20" i="12" s="1"/>
  <c r="B12" i="12"/>
  <c r="C12" i="12" s="1"/>
  <c r="E64" i="4"/>
  <c r="F14" i="4"/>
  <c r="E14" i="4"/>
  <c r="B9" i="12" s="1"/>
  <c r="C9" i="12" s="1"/>
  <c r="F237" i="4"/>
  <c r="F106" i="4"/>
  <c r="F200" i="4"/>
  <c r="F304" i="4"/>
  <c r="F329" i="4"/>
  <c r="F64" i="4"/>
  <c r="F174" i="4"/>
  <c r="F147" i="4"/>
  <c r="F265" i="4"/>
  <c r="F293" i="4"/>
  <c r="F315" i="4"/>
  <c r="F127" i="4"/>
  <c r="F12" i="4" l="1"/>
  <c r="E12" i="4"/>
  <c r="B8" i="12" s="1"/>
  <c r="C8" i="12" s="1"/>
  <c r="B11" i="12"/>
  <c r="C11" i="12" s="1"/>
  <c r="F263" i="4"/>
  <c r="F11" i="4" l="1"/>
  <c r="E11" i="4"/>
</calcChain>
</file>

<file path=xl/sharedStrings.xml><?xml version="1.0" encoding="utf-8"?>
<sst xmlns="http://schemas.openxmlformats.org/spreadsheetml/2006/main" count="399" uniqueCount="225">
  <si>
    <t>SI</t>
  </si>
  <si>
    <t>NO</t>
  </si>
  <si>
    <t>NO APLICA</t>
  </si>
  <si>
    <t>CONDICIONES FÍSICAS REGIONAL</t>
  </si>
  <si>
    <t>CUESTIONARIO</t>
  </si>
  <si>
    <t>OBSERVACIONES</t>
  </si>
  <si>
    <t>OFICINAS Y  AREAS COMUNES REGIONAL</t>
  </si>
  <si>
    <t>ADMINISTRATIVA</t>
  </si>
  <si>
    <t>¿La oficina cuenta con sistema de control de acceso biométrico o de proximidad?</t>
  </si>
  <si>
    <t>¿El control de acceso funciona correctamente?</t>
  </si>
  <si>
    <t>¿La oficina cuenta con puerta de acceso?</t>
  </si>
  <si>
    <t>¿Todo el cableado eléctrico se encuentra protegido con canaleta?</t>
  </si>
  <si>
    <t>¿No se utilizan extensiones, regletas o derivaciones eléctricas para conectar equipos de computo?</t>
  </si>
  <si>
    <t>¿Viajan los cables eléctricos separados del cableado de datos?</t>
  </si>
  <si>
    <t>¿Todos los portátiles tienen guaya?</t>
  </si>
  <si>
    <t>FINANCIERA</t>
  </si>
  <si>
    <t>¿La oficina cuenta con área adecuada para el equipo preparador?</t>
  </si>
  <si>
    <t>ASISTENCIA TÉCNICA</t>
  </si>
  <si>
    <t>GESTIÓN HUMANA</t>
  </si>
  <si>
    <t>ALMACÉN</t>
  </si>
  <si>
    <t>DIRECCIÓN REGIONAL</t>
  </si>
  <si>
    <t>PLANEACION Y SISTEMAS</t>
  </si>
  <si>
    <t>ARCHIVO</t>
  </si>
  <si>
    <t>¿El área cuenta con sistema de control de acceso biométrico o de proximidad?</t>
  </si>
  <si>
    <t>¿La oficina cuenta con sistema de iluminación?</t>
  </si>
  <si>
    <t>¿La oficina cuenta con archivo físico?</t>
  </si>
  <si>
    <t>¿El área de archivo está exento a inundaciones?</t>
  </si>
  <si>
    <t>¿Están ubicados los extintores en sitios de fácil acceso y claramente identificables?</t>
  </si>
  <si>
    <t>ÁREAS COMUNES</t>
  </si>
  <si>
    <t>¿Se cuenta con registro de ingreso de visitantes a la regional?</t>
  </si>
  <si>
    <t>¿Se cuenta con registro de ingreso de colaboradores sin carné a la regional?</t>
  </si>
  <si>
    <t>¿Existe señalización de seguridad en las zonas de peligro?</t>
  </si>
  <si>
    <t>¿Las fuentes inflamables, explosivas y/o toxicas se encuentran aisladas y/o controladas para evitar accidentes?</t>
  </si>
  <si>
    <t>AUDITORIO</t>
  </si>
  <si>
    <t>CENTROS DE CABLEADO</t>
  </si>
  <si>
    <t>CONDICIONES GENERALES</t>
  </si>
  <si>
    <t>¿El Centro de Cableado o Data Center, cuenta con piso falso?</t>
  </si>
  <si>
    <t>¿El Centro de Cableado o Data Center, cuenta con techo falso?</t>
  </si>
  <si>
    <t>¿Es el techo del Centro de Cableado o Data Center, impermeable para evitar el paso de agua desde niveles superiores?</t>
  </si>
  <si>
    <t>¿Es el techo del centro de cableado o data center, es impermeable para evitar el paso de agua desde niveles superiores?</t>
  </si>
  <si>
    <t>¿Está el centro de cableado o data center, situado lejos de interferencias electromagnéticas?</t>
  </si>
  <si>
    <t>¿Los materiales con que está construido el piso del centro de cableado o data center, poseen características antiestáticas?</t>
  </si>
  <si>
    <t>¿Tiene el centro de cableado o data center, aire a condicionado?</t>
  </si>
  <si>
    <t>¿Tiene el Centro de Cableado o Data Center, una iluminación adecuada?</t>
  </si>
  <si>
    <t>¿Tiene el centro de cableado o data center, un drenaje en el piso en caso de ingreso de agua?</t>
  </si>
  <si>
    <t>¿En el Centro de Cableado o Data Center, están los ductos de entrada del cableado debidamente sellados en su parte externa? Ej. Canaleta</t>
  </si>
  <si>
    <t>¿Mantiene buenas condiciones de orden y aseo en el Centro de Cableado o Data Center?</t>
  </si>
  <si>
    <t>¿Cuenta el centro de cableado o data center, con CCTV?</t>
  </si>
  <si>
    <t>¿Se encuentra el centro de administración del CCTV, fuera del área del centro de cableado o data center?</t>
  </si>
  <si>
    <t>¿Las puertas del centro de cableado o data center, cuenta con cerraduras de seguridad adecuadas?</t>
  </si>
  <si>
    <t>¿Las puertas del centro de cableado o data center, están construidas de manera que sellen las entradas ante fugas externas, bloqueando el ingreso de agua por las mismas?</t>
  </si>
  <si>
    <t>¿El centro de cableado o data, esta construido contra la protección antisísmica apropiada?</t>
  </si>
  <si>
    <t>¿Están los equipos del centro de cableado o data center, instalados con aditamentos especiales antisísmicos tales como anclajes al piso?</t>
  </si>
  <si>
    <t>¿En el centro de cableado o data center, están los ductos de entrada del cableado debidamente sellados en su parte externa?</t>
  </si>
  <si>
    <t>CONTROLES CONTRA INCENDIOS</t>
  </si>
  <si>
    <t>¿Cuenta con extintores manuales en la puerta de entrada al Centro de Cableado?</t>
  </si>
  <si>
    <t>¿Tiene el área de centro de cableado o data center, una salida de emergencia identificada?</t>
  </si>
  <si>
    <t>¿Existe un procedimiento de acción establecido en caso de una emergencia ocasionada por fuego, el cual ha sido socializado al personal en cargado del centro de cableado o data center?</t>
  </si>
  <si>
    <t>¿Se verifica cada cierto tiempo que los extintores manuales estén cargados y funcionando correctamente, en el centro de cableado o data center?</t>
  </si>
  <si>
    <t>¿El personal del Centro de Cableado o Data Center, ha recibido capacitación del uso de extintores manuales?</t>
  </si>
  <si>
    <t>CONTROLES DE ACCESO  A PERSONAL</t>
  </si>
  <si>
    <t>¿En el centro de cableado o data center, tiene una alarma para detectar ingreso de materiales magnéticos?</t>
  </si>
  <si>
    <t>¿Existe una bitácora de las visitas e ingresos al centro de cableado o data center?</t>
  </si>
  <si>
    <t>¿Están las personas de limpieza capacitadas para realizar las funciones de aseo dentro del área de Centro de Cableado o Data Center?</t>
  </si>
  <si>
    <t>¿Existe una bitácora de las visitas e ingresos al Centro de Cableado o Data Center?</t>
  </si>
  <si>
    <t>¿Las puertas del Centro de Cableado o Data Center, cuenta con cerraduras de seguridad adecuadas?</t>
  </si>
  <si>
    <t>¿Las puertas del Centro de Cableado o Data Center, permanecen cerradas y con llave.</t>
  </si>
  <si>
    <t>¿Las puertas de los armarios o racks del Centro de Cableado o Data Center permanecen cerradas y con llave.</t>
  </si>
  <si>
    <t>¿Se encuentran los interruptores de iluminación en un sitio adecuado, en el centro de cableado o data center?</t>
  </si>
  <si>
    <t>¿Se encuentra aviso de restricción de la existencia de artículos y materiales inflamables en el centro cableado o data center?</t>
  </si>
  <si>
    <t>MANEJO DEL  CABLEADO</t>
  </si>
  <si>
    <t>¿Están separados los circuitos eléctricos de iluminación de los circuitos que alimentan los equipos, que se encuentra en el centro de cableado o data center?</t>
  </si>
  <si>
    <t>¿Se encuentra peinado y marquillado el rack de comunicación, ubicado en el centro de cableado o data center?</t>
  </si>
  <si>
    <t>¿Viajan los cables eléctricos por ductos separados que los del cableado de datos, en el centro de cableado o data center?</t>
  </si>
  <si>
    <t>¿El centro de cableado o data center, cuenta con una red eléctrica para protección contra sobrecargas?</t>
  </si>
  <si>
    <t>¿Está el cableado de datos debidamente canalizado e identificado?</t>
  </si>
  <si>
    <t>ELEMENTOS INFORMATIVOS</t>
  </si>
  <si>
    <t>¿Se cuenta con aviso que prohíbe el consumo de alimentos y bebidas en el interior del área de Centro de Cableado?</t>
  </si>
  <si>
    <t>¿Se cuenta con aviso que prohíbe tomar fotos al interior del área de Centro de Cableado?</t>
  </si>
  <si>
    <t>CONTROLES ELÉCTRICOS</t>
  </si>
  <si>
    <t>¿Existe una o varias UPS's que soporten la carga eléctrica?</t>
  </si>
  <si>
    <t>¿Se realizan mantenimientos periódicos a esta fuente de alimentación alterna?</t>
  </si>
  <si>
    <t>¿El Centro de Cableado o Data Center, cuenta con una red eléctrica para protección contra sobrecargas?</t>
  </si>
  <si>
    <t>¿Existe UPS que soporte la carga eléctrica de toda la regional, área o proceso?</t>
  </si>
  <si>
    <t>ALMACEN</t>
  </si>
  <si>
    <t>CONTROLES ELECTRICOS</t>
  </si>
  <si>
    <t>AREA</t>
  </si>
  <si>
    <t>CONCLUSIONES</t>
  </si>
  <si>
    <t>ASISTENCIA TECNICA</t>
  </si>
  <si>
    <t>GESTION HUMANA</t>
  </si>
  <si>
    <t>DIRECCION REGIONAL</t>
  </si>
  <si>
    <t>CENTRO DE CABLEADO</t>
  </si>
  <si>
    <t>GESTIÓN JURÍDICA</t>
  </si>
  <si>
    <t>GESTION JURÍDICA</t>
  </si>
  <si>
    <t>Clasificación de la Información
Clasificada</t>
  </si>
  <si>
    <t>SI, NO, 
NO APLICA</t>
  </si>
  <si>
    <t>PROMEDIO TOTAL</t>
  </si>
  <si>
    <t>OFICINAS Y AREAS COMUNES REGIONAL</t>
  </si>
  <si>
    <t>PROMEDIO POR OFICINA</t>
  </si>
  <si>
    <t>PROMEDIO OFICINAS</t>
  </si>
  <si>
    <t>PROMEDIO CENTROS</t>
  </si>
  <si>
    <t>Versión 1</t>
  </si>
  <si>
    <t>Página 2 de 4</t>
  </si>
  <si>
    <t>Página 1 de 4</t>
  </si>
  <si>
    <t>INSTRUCCIONES PARA EL DILIGENCIAMIENTO DEL FORMATO</t>
  </si>
  <si>
    <t>HOJA REGIONAL</t>
  </si>
  <si>
    <t>PROMEDIO POR CENTRO</t>
  </si>
  <si>
    <t>HOJA GRAFICOS</t>
  </si>
  <si>
    <t>Página 3 de 4</t>
  </si>
  <si>
    <t>Página 4 de 4</t>
  </si>
  <si>
    <t>HOJA CONCLUSIONES</t>
  </si>
  <si>
    <t>En esta hoja el referente de SGSI de la regional debe incluir a manera de resumen la descripción correspondiente a cada oficina y centro de cableado, basada en las respuestas seleccionadas y el porcentaje respectivo calculado.</t>
  </si>
  <si>
    <r>
      <t xml:space="preserve">Esta hoja es de solo lectura y obedece a las respuestas seleccionadas en la hoja REGIONAL, proyectando de manera gráfica el porcentaje por cada Oficina y Centro de cableado, así como los porcentajes para cada uno de los grupos </t>
    </r>
    <r>
      <rPr>
        <u/>
        <sz val="11"/>
        <color theme="1"/>
        <rFont val="Arial"/>
        <family val="2"/>
      </rPr>
      <t>Oficinas o Áreas Comunes</t>
    </r>
    <r>
      <rPr>
        <sz val="11"/>
        <color theme="1"/>
        <rFont val="Arial"/>
        <family val="2"/>
      </rPr>
      <t xml:space="preserve"> y </t>
    </r>
    <r>
      <rPr>
        <u/>
        <sz val="11"/>
        <color theme="1"/>
        <rFont val="Arial"/>
        <family val="2"/>
      </rPr>
      <t>Centros de Cableado</t>
    </r>
    <r>
      <rPr>
        <sz val="11"/>
        <color theme="1"/>
        <rFont val="Arial"/>
        <family val="2"/>
      </rPr>
      <t>.</t>
    </r>
  </si>
  <si>
    <r>
      <t xml:space="preserve">¿Los electrodomésticos están conectados a la toma NO regulada </t>
    </r>
    <r>
      <rPr>
        <sz val="8"/>
        <color theme="1"/>
        <rFont val="Arial"/>
        <family val="2"/>
      </rPr>
      <t>(blanca)</t>
    </r>
    <r>
      <rPr>
        <sz val="11"/>
        <color theme="1"/>
        <rFont val="Arial"/>
        <family val="2"/>
      </rPr>
      <t>?</t>
    </r>
  </si>
  <si>
    <r>
      <t>¿la oficina cuenta con espacios adecuados para archivo físico?</t>
    </r>
    <r>
      <rPr>
        <sz val="8"/>
        <color theme="1"/>
        <rFont val="Arial"/>
        <family val="2"/>
      </rPr>
      <t>(solo si aplica)</t>
    </r>
  </si>
  <si>
    <r>
      <t>¿El o los archivos cuentan con extintor afuera del mismo y cerca de la puerta de acceso?</t>
    </r>
    <r>
      <rPr>
        <sz val="8"/>
        <color theme="1"/>
        <rFont val="Arial"/>
        <family val="2"/>
      </rPr>
      <t>(solo si aplica)</t>
    </r>
  </si>
  <si>
    <r>
      <t xml:space="preserve">¿La oficina cuenta con cámaras de vigilancia? </t>
    </r>
    <r>
      <rPr>
        <sz val="8"/>
        <color theme="1"/>
        <rFont val="Arial"/>
        <family val="2"/>
      </rPr>
      <t>(solo si aplica o fue identitifcada como area segura)</t>
    </r>
  </si>
  <si>
    <r>
      <t xml:space="preserve">¿Se cuenta con espacio adecuado para almacenar token? </t>
    </r>
    <r>
      <rPr>
        <sz val="8"/>
        <color theme="1"/>
        <rFont val="Arial"/>
        <family val="2"/>
      </rPr>
      <t>(solo si aplica)</t>
    </r>
  </si>
  <si>
    <r>
      <t>¿Se administra dispositivos Token en la oficina?</t>
    </r>
    <r>
      <rPr>
        <sz val="8"/>
        <color theme="1"/>
        <rFont val="Arial"/>
        <family val="2"/>
      </rPr>
      <t>(solo si aplica)</t>
    </r>
  </si>
  <si>
    <r>
      <t>¿Se cuenta con espacio adecuado para almacenar token?</t>
    </r>
    <r>
      <rPr>
        <sz val="8"/>
        <color theme="1"/>
        <rFont val="Arial"/>
        <family val="2"/>
      </rPr>
      <t>(solo si aplica)</t>
    </r>
  </si>
  <si>
    <r>
      <t xml:space="preserve">¿Al interior de la oficina se encuentran dispositivos de red </t>
    </r>
    <r>
      <rPr>
        <sz val="8"/>
        <color theme="1"/>
        <rFont val="Arial"/>
        <family val="2"/>
      </rPr>
      <t>(Rack-Switch-Servidores)</t>
    </r>
    <r>
      <rPr>
        <sz val="11"/>
        <color theme="1"/>
        <rFont val="Arial"/>
        <family val="2"/>
      </rPr>
      <t>?</t>
    </r>
  </si>
  <si>
    <r>
      <t>¿La oficina cuenta con sistema de control de acceso biométrico o de proximidad?</t>
    </r>
    <r>
      <rPr>
        <sz val="8"/>
        <color theme="1"/>
        <rFont val="Arial"/>
        <family val="2"/>
      </rPr>
      <t>(Solo si aplica)</t>
    </r>
  </si>
  <si>
    <r>
      <t xml:space="preserve">¿El control de acceso funciona correctamente? </t>
    </r>
    <r>
      <rPr>
        <sz val="8"/>
        <color theme="1"/>
        <rFont val="Arial"/>
        <family val="2"/>
      </rPr>
      <t>(Solo si aplica)</t>
    </r>
  </si>
  <si>
    <r>
      <t>¿El control de acceso funciona correctamente?</t>
    </r>
    <r>
      <rPr>
        <sz val="8"/>
        <color theme="1"/>
        <rFont val="Arial"/>
        <family val="2"/>
      </rPr>
      <t>(Solo si aplica)</t>
    </r>
  </si>
  <si>
    <r>
      <rPr>
        <b/>
        <sz val="11"/>
        <color theme="1"/>
        <rFont val="Arial"/>
        <family val="2"/>
      </rPr>
      <t xml:space="preserve">
OBJETIVO GENERAL
</t>
    </r>
    <r>
      <rPr>
        <sz val="11"/>
        <color theme="1"/>
        <rFont val="Arial"/>
        <family val="2"/>
      </rPr>
      <t xml:space="preserve">Determinar el porcentaje de cumplimiento de la regional frente a las condiciones físicas agrupadas por </t>
    </r>
    <r>
      <rPr>
        <u/>
        <sz val="11"/>
        <color theme="1"/>
        <rFont val="Arial"/>
        <family val="2"/>
      </rPr>
      <t>Oficinas o Áreas Comunes</t>
    </r>
    <r>
      <rPr>
        <sz val="11"/>
        <color theme="1"/>
        <rFont val="Arial"/>
        <family val="2"/>
      </rPr>
      <t xml:space="preserve"> y </t>
    </r>
    <r>
      <rPr>
        <u/>
        <sz val="11"/>
        <color theme="1"/>
        <rFont val="Arial"/>
        <family val="2"/>
      </rPr>
      <t>Centros de Cableado</t>
    </r>
    <r>
      <rPr>
        <sz val="11"/>
        <color theme="1"/>
        <rFont val="Arial"/>
        <family val="2"/>
      </rPr>
      <t>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OBJETIVOS ESPECÍFICOS</t>
    </r>
    <r>
      <rPr>
        <sz val="11"/>
        <color theme="1"/>
        <rFont val="Arial"/>
        <family val="2"/>
      </rPr>
      <t xml:space="preserve">
Responder el cuestionario por cada </t>
    </r>
    <r>
      <rPr>
        <u/>
        <sz val="11"/>
        <color theme="1"/>
        <rFont val="Arial"/>
        <family val="2"/>
      </rPr>
      <t>Oficina o Área Común</t>
    </r>
    <r>
      <rPr>
        <sz val="11"/>
        <color theme="1"/>
        <rFont val="Arial"/>
        <family val="2"/>
      </rPr>
      <t xml:space="preserve"> y </t>
    </r>
    <r>
      <rPr>
        <u/>
        <sz val="11"/>
        <color theme="1"/>
        <rFont val="Arial"/>
        <family val="2"/>
      </rPr>
      <t>Centro de Cableado</t>
    </r>
    <r>
      <rPr>
        <sz val="11"/>
        <color theme="1"/>
        <rFont val="Arial"/>
        <family val="2"/>
      </rPr>
      <t xml:space="preserve"> de la regional, para ello se debe seleccionar por pregunta formulada en la columna CUESTIONARIO: SÍ, NO ó NO APLICA, incluyendo las OBSERVACIONES correspondientes si es necesario. 
La hoja realiza el cálculo del promedio en dos grupos con relación a las respuestas seleccionadas en las preguntas del cuestionario. Estos grupos son: 
</t>
    </r>
    <r>
      <rPr>
        <b/>
        <sz val="11"/>
        <color theme="1"/>
        <rFont val="Arial"/>
        <family val="2"/>
      </rPr>
      <t xml:space="preserve">- OFICINAS Y AREAS COMUNES REGIONAL
- CENTROS DE CABLEADO
</t>
    </r>
    <r>
      <rPr>
        <sz val="11"/>
        <color theme="1"/>
        <rFont val="Arial"/>
        <family val="2"/>
      </rPr>
      <t xml:space="preserve">
De igual manera arroja el cálculo total, promediando los dos grupos anteriores, dato que muestra el porcentaje definitivo de cumplimiento de la regional.
Los campos de la hoja REGIONAL se describen a continuación teniendo en cuenta que hacen parte de los dos grupos </t>
    </r>
    <r>
      <rPr>
        <u/>
        <sz val="11"/>
        <color theme="1"/>
        <rFont val="Arial"/>
        <family val="2"/>
      </rPr>
      <t>Oficinas o Áreas Comunes</t>
    </r>
    <r>
      <rPr>
        <sz val="11"/>
        <color theme="1"/>
        <rFont val="Arial"/>
        <family val="2"/>
      </rPr>
      <t xml:space="preserve"> y </t>
    </r>
    <r>
      <rPr>
        <u/>
        <sz val="11"/>
        <color theme="1"/>
        <rFont val="Arial"/>
        <family val="2"/>
      </rPr>
      <t>Centros de Cableado</t>
    </r>
    <r>
      <rPr>
        <sz val="11"/>
        <color theme="1"/>
        <rFont val="Arial"/>
        <family val="2"/>
      </rPr>
      <t xml:space="preserve">:
</t>
    </r>
    <r>
      <rPr>
        <b/>
        <sz val="11"/>
        <color theme="1"/>
        <rFont val="Arial"/>
        <family val="2"/>
      </rPr>
      <t xml:space="preserve">PROMEDIO TOTAL: </t>
    </r>
    <r>
      <rPr>
        <sz val="11"/>
        <color theme="1"/>
        <rFont val="Arial"/>
        <family val="2"/>
      </rPr>
      <t>Muestra el promedio definitivo de cumplimiento de la regional frente a las condiciones físicas de esta.</t>
    </r>
    <r>
      <rPr>
        <b/>
        <sz val="11"/>
        <color theme="1"/>
        <rFont val="Arial"/>
        <family val="2"/>
      </rPr>
      <t xml:space="preserve">
PROMEDIO OFICINAS: </t>
    </r>
    <r>
      <rPr>
        <sz val="11"/>
        <color theme="1"/>
        <rFont val="Arial"/>
        <family val="2"/>
      </rPr>
      <t xml:space="preserve">Muestra el promedio del grupo </t>
    </r>
    <r>
      <rPr>
        <u/>
        <sz val="11"/>
        <color theme="1"/>
        <rFont val="Arial"/>
        <family val="2"/>
      </rPr>
      <t>Oficinas o Áreas Comunes</t>
    </r>
    <r>
      <rPr>
        <sz val="11"/>
        <color theme="1"/>
        <rFont val="Arial"/>
        <family val="2"/>
      </rPr>
      <t>.</t>
    </r>
    <r>
      <rPr>
        <b/>
        <sz val="11"/>
        <color theme="1"/>
        <rFont val="Arial"/>
        <family val="2"/>
      </rPr>
      <t xml:space="preserve">
PROMEDIO CENTROS: </t>
    </r>
    <r>
      <rPr>
        <sz val="11"/>
        <color theme="1"/>
        <rFont val="Arial"/>
        <family val="2"/>
      </rPr>
      <t xml:space="preserve">Muestra el promedio del grupo </t>
    </r>
    <r>
      <rPr>
        <u/>
        <sz val="11"/>
        <color theme="1"/>
        <rFont val="Arial"/>
        <family val="2"/>
      </rPr>
      <t>Centros de Cableado</t>
    </r>
    <r>
      <rPr>
        <sz val="11"/>
        <color theme="1"/>
        <rFont val="Arial"/>
        <family val="2"/>
      </rPr>
      <t>.</t>
    </r>
    <r>
      <rPr>
        <b/>
        <sz val="11"/>
        <color theme="1"/>
        <rFont val="Arial"/>
        <family val="2"/>
      </rPr>
      <t xml:space="preserve">
CUESTIONARIO: </t>
    </r>
    <r>
      <rPr>
        <sz val="11"/>
        <color theme="1"/>
        <rFont val="Arial"/>
        <family val="2"/>
      </rPr>
      <t>Listado de preguntas formuladas por Oficina y Centro de cableado.</t>
    </r>
    <r>
      <rPr>
        <b/>
        <sz val="11"/>
        <color theme="1"/>
        <rFont val="Arial"/>
        <family val="2"/>
      </rPr>
      <t xml:space="preserve">
SI, NO, NO APLICA: </t>
    </r>
    <r>
      <rPr>
        <sz val="11"/>
        <color theme="1"/>
        <rFont val="Arial"/>
        <family val="2"/>
      </rPr>
      <t>Campo de selección de respuesta única : SI, NO, NO APLICA</t>
    </r>
    <r>
      <rPr>
        <b/>
        <sz val="11"/>
        <color theme="1"/>
        <rFont val="Arial"/>
        <family val="2"/>
      </rPr>
      <t xml:space="preserve">
OBSERVACIONES: </t>
    </r>
    <r>
      <rPr>
        <sz val="11"/>
        <color theme="1"/>
        <rFont val="Arial"/>
        <family val="2"/>
      </rPr>
      <t>Campo opcional que complementa la respuesta seleccionada por cada pregunta.</t>
    </r>
    <r>
      <rPr>
        <b/>
        <sz val="11"/>
        <color theme="1"/>
        <rFont val="Arial"/>
        <family val="2"/>
      </rPr>
      <t xml:space="preserve">
PROMEDIO POR OFICINA: </t>
    </r>
    <r>
      <rPr>
        <sz val="11"/>
        <color theme="1"/>
        <rFont val="Arial"/>
        <family val="2"/>
      </rPr>
      <t xml:space="preserve">Muestra el promedio calculado por oficina o área.
</t>
    </r>
    <r>
      <rPr>
        <b/>
        <sz val="11"/>
        <color theme="1"/>
        <rFont val="Arial"/>
        <family val="2"/>
      </rPr>
      <t xml:space="preserve">PROMEDIO POR CENTRO: </t>
    </r>
    <r>
      <rPr>
        <sz val="11"/>
        <color theme="1"/>
        <rFont val="Arial"/>
        <family val="2"/>
      </rPr>
      <t>Muestra el promedio calculado por centro de cableado.</t>
    </r>
    <r>
      <rPr>
        <b/>
        <sz val="11"/>
        <color theme="1"/>
        <rFont val="Arial"/>
        <family val="2"/>
      </rPr>
      <t xml:space="preserve">
</t>
    </r>
  </si>
  <si>
    <r>
      <t>¿El área cuenta con sistema de control de acceso biométrico o de proximidad?</t>
    </r>
    <r>
      <rPr>
        <sz val="8"/>
        <color theme="1"/>
        <rFont val="Arial"/>
        <family val="2"/>
      </rPr>
      <t>(Solo si aplica)</t>
    </r>
  </si>
  <si>
    <r>
      <t>¿Los electrodomésticos están conectados a la toma NO regulada</t>
    </r>
    <r>
      <rPr>
        <sz val="8"/>
        <color theme="1"/>
        <rFont val="Arial"/>
        <family val="2"/>
      </rPr>
      <t xml:space="preserve"> (blanca)</t>
    </r>
    <r>
      <rPr>
        <sz val="11"/>
        <color theme="1"/>
        <rFont val="Arial"/>
        <family val="2"/>
      </rPr>
      <t>?</t>
    </r>
  </si>
  <si>
    <r>
      <t xml:space="preserve">¿Al interior de la oficina se cuenta con espacio adecuado para dispositivos de computo en mantenimiento? </t>
    </r>
    <r>
      <rPr>
        <sz val="8"/>
        <color theme="1"/>
        <rFont val="Arial"/>
        <family val="2"/>
      </rPr>
      <t>(solo si aplica)</t>
    </r>
  </si>
  <si>
    <r>
      <t xml:space="preserve">¿La oficina cuenta con sistema de aire acondicionado? </t>
    </r>
    <r>
      <rPr>
        <sz val="8"/>
        <color theme="1"/>
        <rFont val="Arial"/>
        <family val="2"/>
      </rPr>
      <t>(solo si aplica)</t>
    </r>
  </si>
  <si>
    <r>
      <t xml:space="preserve">¿El sistema de aire acondicionado funciona? </t>
    </r>
    <r>
      <rPr>
        <sz val="8"/>
        <color theme="1"/>
        <rFont val="Arial"/>
        <family val="2"/>
      </rPr>
      <t>(solo si aplica)</t>
    </r>
  </si>
  <si>
    <r>
      <t>¿La cantidad de extintores manuales del área de archivo son las adecuada?</t>
    </r>
    <r>
      <rPr>
        <sz val="8"/>
        <color theme="1"/>
        <rFont val="Arial"/>
        <family val="2"/>
      </rPr>
      <t>(mínimo 1)</t>
    </r>
  </si>
  <si>
    <r>
      <t xml:space="preserve">¿Las fuentes de energías peligrosas se encuentran aisladas y/o controladas, para evitar contactos accidentales </t>
    </r>
    <r>
      <rPr>
        <sz val="8"/>
        <color theme="1"/>
        <rFont val="Arial"/>
        <family val="2"/>
      </rPr>
      <t>(planta eléctrica)</t>
    </r>
    <r>
      <rPr>
        <sz val="11"/>
        <color theme="1"/>
        <rFont val="Arial"/>
        <family val="2"/>
      </rPr>
      <t>?</t>
    </r>
  </si>
  <si>
    <r>
      <t xml:space="preserve">¿Está el centro de cableado o data center, situado lejos de Ductos de agua? </t>
    </r>
    <r>
      <rPr>
        <sz val="8"/>
        <color theme="1"/>
        <rFont val="Arial"/>
        <family val="2"/>
      </rPr>
      <t>(Baños, tuberías, cocinas, tanques de almacenamiento)</t>
    </r>
  </si>
  <si>
    <r>
      <t xml:space="preserve">¿Esta el centro de cableado aislado al exterior? </t>
    </r>
    <r>
      <rPr>
        <sz val="8"/>
        <color rgb="FF000000"/>
        <rFont val="Arial"/>
        <family val="2"/>
      </rPr>
      <t>(ventanas)</t>
    </r>
  </si>
  <si>
    <r>
      <t>¿Se mantiene el área de centro de cableado o data center, en un rango de temperaturas permitidas?</t>
    </r>
    <r>
      <rPr>
        <sz val="8"/>
        <color theme="1"/>
        <rFont val="Arial"/>
        <family val="2"/>
      </rPr>
      <t>(19°-22°)</t>
    </r>
  </si>
  <si>
    <r>
      <t xml:space="preserve">¿Se mantiene el área de centro de cableado o data center, con una humedad relativa permitidas? </t>
    </r>
    <r>
      <rPr>
        <sz val="8"/>
        <color theme="1"/>
        <rFont val="Arial"/>
        <family val="2"/>
      </rPr>
      <t>( 30%- 50%)</t>
    </r>
  </si>
  <si>
    <r>
      <t>¿En el Centro de Cableado o Data Center, esta libre de objetos como:</t>
    </r>
    <r>
      <rPr>
        <sz val="8"/>
        <color theme="1"/>
        <rFont val="Arial"/>
        <family val="2"/>
      </rPr>
      <t xml:space="preserve"> (personales, elementos de navidad, aseo, alimentos, uso de deposito, etc.)?</t>
    </r>
  </si>
  <si>
    <r>
      <t xml:space="preserve">¿Realiza mantención preventiva de extintores por lo menos una vez al año </t>
    </r>
    <r>
      <rPr>
        <sz val="8"/>
        <color theme="1"/>
        <rFont val="Arial"/>
        <family val="2"/>
      </rPr>
      <t>(revisión técnica)</t>
    </r>
    <r>
      <rPr>
        <sz val="11"/>
        <color theme="1"/>
        <rFont val="Arial"/>
        <family val="2"/>
      </rPr>
      <t>, en el centro de cableado o data center?.</t>
    </r>
  </si>
  <si>
    <r>
      <t>¿Están ubicados los extintores en sitios de fácil acceso y claramente identificables.</t>
    </r>
    <r>
      <rPr>
        <sz val="8"/>
        <color theme="1"/>
        <rFont val="Arial"/>
        <family val="2"/>
      </rPr>
      <t xml:space="preserve"> (exterior - cerca a la puerta )</t>
    </r>
    <r>
      <rPr>
        <sz val="11"/>
        <color theme="1"/>
        <rFont val="Arial"/>
        <family val="2"/>
      </rPr>
      <t xml:space="preserve"> </t>
    </r>
  </si>
  <si>
    <r>
      <t xml:space="preserve">¿Realiza mantenimiento preventivo de extintores por lo menos una vez al año </t>
    </r>
    <r>
      <rPr>
        <sz val="8"/>
        <color theme="1"/>
        <rFont val="Arial"/>
        <family val="2"/>
      </rPr>
      <t>(revisión técnica)</t>
    </r>
    <r>
      <rPr>
        <sz val="11"/>
        <color theme="1"/>
        <rFont val="Arial"/>
        <family val="2"/>
      </rPr>
      <t>, en el Centro de Cableado o Data Center?</t>
    </r>
  </si>
  <si>
    <r>
      <t xml:space="preserve">¿Cuenta el Centro de Cableado o Data Center, con CCTV </t>
    </r>
    <r>
      <rPr>
        <sz val="8"/>
        <color theme="1"/>
        <rFont val="Arial"/>
        <family val="2"/>
      </rPr>
      <t>(Circuito Cerrado de Televisión)?</t>
    </r>
  </si>
  <si>
    <r>
      <t xml:space="preserve">¿Está el cableado debidamente aterrizado </t>
    </r>
    <r>
      <rPr>
        <sz val="8"/>
        <color theme="1"/>
        <rFont val="Arial"/>
        <family val="2"/>
      </rPr>
      <t>(polo a tierra)</t>
    </r>
    <r>
      <rPr>
        <sz val="11"/>
        <color theme="1"/>
        <rFont val="Arial"/>
        <family val="2"/>
      </rPr>
      <t xml:space="preserve"> en el centro de cableado o data center?</t>
    </r>
  </si>
  <si>
    <r>
      <t xml:space="preserve">¿Está el cableado eléctrico instalado sobre ductos de protección </t>
    </r>
    <r>
      <rPr>
        <sz val="8"/>
        <color theme="1"/>
        <rFont val="Arial"/>
        <family val="2"/>
      </rPr>
      <t>(canaletas)</t>
    </r>
    <r>
      <rPr>
        <sz val="11"/>
        <color theme="1"/>
        <rFont val="Arial"/>
        <family val="2"/>
      </rPr>
      <t>, en el centro de cableado o data center?</t>
    </r>
  </si>
  <si>
    <r>
      <t xml:space="preserve">¿Existe una fuente de alimentación alterna para casos de falla del fluido eléctrico </t>
    </r>
    <r>
      <rPr>
        <sz val="8"/>
        <color theme="1"/>
        <rFont val="Arial"/>
        <family val="2"/>
      </rPr>
      <t>(planta eléctrica)</t>
    </r>
    <r>
      <rPr>
        <sz val="11"/>
        <color theme="1"/>
        <rFont val="Arial"/>
        <family val="2"/>
      </rPr>
      <t>?</t>
    </r>
  </si>
  <si>
    <t>¿La documentación del área se guarda bajo llave?</t>
  </si>
  <si>
    <r>
      <t>¿La oficina cuenta con espacios adecuados para archivo físico?</t>
    </r>
    <r>
      <rPr>
        <sz val="8"/>
        <color theme="1"/>
        <rFont val="Arial"/>
        <family val="2"/>
      </rPr>
      <t>(solo si aplica)</t>
    </r>
  </si>
  <si>
    <t>¿La oficina cuenta con sistemas de alarma?</t>
  </si>
  <si>
    <r>
      <t xml:space="preserve">¿Todo colaborador cuenta con conexión a punto lógico </t>
    </r>
    <r>
      <rPr>
        <sz val="8"/>
        <color theme="1"/>
        <rFont val="Arial"/>
        <family val="2"/>
      </rPr>
      <t>(toma naranja / punto de red</t>
    </r>
    <r>
      <rPr>
        <sz val="11"/>
        <color theme="1"/>
        <rFont val="Arial"/>
        <family val="2"/>
      </rPr>
      <t>)?</t>
    </r>
  </si>
  <si>
    <t>¿La puerta de acceso cuenta con cerradura y llaves?</t>
  </si>
  <si>
    <t>¿La oficina cuenta con espacios adecuados para archivo físico?</t>
  </si>
  <si>
    <t>¿La oficina cuenta con sistemas contra incendios?</t>
  </si>
  <si>
    <t>¿Todos los equipos de computo se encuentran a la toma eléctrica regulada (naranja)?</t>
  </si>
  <si>
    <t>¿todo colaborador cuenta con conexión a punto lógico (toma naranja/ punto de red)?</t>
  </si>
  <si>
    <t>¿El área de impresión está al interior de la oficina?</t>
  </si>
  <si>
    <t>¿Se cuenta con espacio para el almacenamiento de papel reciclable?</t>
  </si>
  <si>
    <t>¿Al interior de la oficina se encuentran dispositivos de red(Rack-Switch-Servidores) aislados de los colaboradores? (solo si aplica)</t>
  </si>
  <si>
    <t>¿todo colaborador cuenta con conexión a punto lógico(toma naranja/ punto de red)?</t>
  </si>
  <si>
    <t>¿Se cuenta con espacio para el almacenamiento de papel reciclable?(solo si aplica)</t>
  </si>
  <si>
    <t xml:space="preserve">¿El área asignada para el equipo preparador permanece bajo llave? </t>
  </si>
  <si>
    <t xml:space="preserve">¿El espacio donde se ubica el equipo preparador cuenta con circuito de vigilancia (cámara)? </t>
  </si>
  <si>
    <t>¿La cámara asignada para el equipo preparador funciona?</t>
  </si>
  <si>
    <t>¿La oficina cuenta con caja fuerte?</t>
  </si>
  <si>
    <t>¿La oficina cuanta con sistemas contra incendios?</t>
  </si>
  <si>
    <t>¿todo colaborador cuenta con conexión a punto lógico(toma naranja / punto de red)?</t>
  </si>
  <si>
    <t>¿todo colaborador cuenta con conexión a punto lógico (toma naranja / punto de red)?</t>
  </si>
  <si>
    <t>¿Todo colaborador cuenta con conexión a punto lógico (toma naranja / punto de red)?</t>
  </si>
  <si>
    <t>¿La documentación del área se guarda bajo llave? (solo si aplica)</t>
  </si>
  <si>
    <t>¿Se cuenta con espacio adecuado para almacenar los dispositivos tecnológicos inservibles?</t>
  </si>
  <si>
    <t>¿Se cuenta con espacio adecuado para almacenar los dispositivos tecnológicos deteriorados?</t>
  </si>
  <si>
    <t>¿Se cuenta con espacio adecuado para almacenar los dispositivos tecnológicos nuevos?</t>
  </si>
  <si>
    <t>¿Se cuenta con espacio adecuado para almacenar los dispositivos tecnológicos no explotados?</t>
  </si>
  <si>
    <t>¿Se cuenta con espacio adecuado para almacenar elementos de limpieza de equipos?</t>
  </si>
  <si>
    <t>¿la documentación del área se guarda bajo llave?</t>
  </si>
  <si>
    <t xml:space="preserve">¿El área asignada para el equipo pagador permanece bajo llave? </t>
  </si>
  <si>
    <t xml:space="preserve">¿El espacio donde se ubica el equipo pagador cuenta con circuito de vigilancia (cámara)? </t>
  </si>
  <si>
    <t>¿La cámara asignada para el equipo pagador funciona?</t>
  </si>
  <si>
    <t>¿La oficina cuenta con espacio para video conferencias?</t>
  </si>
  <si>
    <t>¿Al interior de la oficina se realiza mantenimiento a equipos de computo y dispositivos tecnológicos?</t>
  </si>
  <si>
    <t>¿Cuenta con espacio para almacenar los elementos y herramientas para los mantenimientos de dispositivos?</t>
  </si>
  <si>
    <t>¿Al interior de la oficina se cuenta con espacio adecuado para almacenamiento de dispositivos de red? (solo si aplica)</t>
  </si>
  <si>
    <t>¿Al interior de la oficina se cuenta con espacio adecuado para almacenamiento de dispositivos de electrónicos? (solo si aplica)</t>
  </si>
  <si>
    <t>¿El sistema de iluminación es adecuado para el área de la oficina?</t>
  </si>
  <si>
    <t>¿Funciona correctamente el sistema de iluminación?</t>
  </si>
  <si>
    <t>¿Cuenta con extintores adecuados en el área de archivo?</t>
  </si>
  <si>
    <t>¿Cuenta con aviso de área restringida o acceso solo a personal autorizado?</t>
  </si>
  <si>
    <t>¿Cuenta con sensores de humedad y temperatura?</t>
  </si>
  <si>
    <t>¿El área de archivo cuenta con condiciones ambientales adecuadas para el almacenamiento?</t>
  </si>
  <si>
    <t>¿En el archivo está restringida la existencia de artículos: (personales, elementos de navidad, aseo, alimentos, etc.)?</t>
  </si>
  <si>
    <t>¿La organización del archivo permite fácil acceso a los documentos?</t>
  </si>
  <si>
    <t>¿El área de archivo está alejada de cafeterías o baños?</t>
  </si>
  <si>
    <t>¿Se cuenta con seguridad física para el acceso a la regional?</t>
  </si>
  <si>
    <t>¿Se cuenta con registro de ingreso de equipos de computo a la regional?</t>
  </si>
  <si>
    <t>¿Se cuenta con recepción o punto de información para visitantes en la regional?</t>
  </si>
  <si>
    <t>¿Se encuentra protegido el sistema de cableado (canaleta) en las áreas con acceso a visitantes?(solo si aplica)</t>
  </si>
  <si>
    <t>¿Se encuentra protegido el sistema de cableado (canaleta) en las áreas comunes de los colaboradores?(solo si aplica)</t>
  </si>
  <si>
    <t>¿Se cuenta con Circuito de vigilancia (cámaras) en las áreas con acceso a visitantes?</t>
  </si>
  <si>
    <t>¿Se cuenta con Circuito de vigilancia (cámaras) en las áreas comunes?</t>
  </si>
  <si>
    <t>¿Están las impresoras fuera del alcance de personal externo al ICBF?</t>
  </si>
  <si>
    <t>¿Están marcadas las zonas de acceso a personal autorizado?</t>
  </si>
  <si>
    <t xml:space="preserve">¿Están marcadas las áreas de acceso restringido? </t>
  </si>
  <si>
    <t>¿Cuenta la regional con control de acceso en el parqueadero?(solo si aplica)</t>
  </si>
  <si>
    <t>¿El parqueadero cuenta con cámaras de vigilancia?</t>
  </si>
  <si>
    <t>¿Cuenta el auditorio con puerta de acceso?</t>
  </si>
  <si>
    <t>¿Se monitorea el acceso al auditorio mediante cámaras?</t>
  </si>
  <si>
    <t>¿Se tiene computador fijo para el auditorio?</t>
  </si>
  <si>
    <t>¿Cuenta con guaya el computador?</t>
  </si>
  <si>
    <t>¿Está debidamente protegido el cableado de los dispositivos?</t>
  </si>
  <si>
    <t>¿Las ventanas cuentan con rejas que limiten el acceso a personal  no  autorizado?(solo si aplica)</t>
  </si>
  <si>
    <t>¿Cuenta el centro de cableado con sensor de temperatura?</t>
  </si>
  <si>
    <t>¿Cuenta el centro de cableado con sensor de humedad?</t>
  </si>
  <si>
    <t>¿Cuenta con Alarma contra incendios en el centro de cableado?</t>
  </si>
  <si>
    <t>¿Cuenta con sensores de humo en el centro de cableado?</t>
  </si>
  <si>
    <t>¿Los extintores según la normatividad son los adecuados para control de incendios en el Centro de Cableado. (SOLKAFLAM o CO2)?</t>
  </si>
  <si>
    <t>CONTROLES DE ACCESO A PERSONAL</t>
  </si>
  <si>
    <t>MANEJO DEL CABLEADO</t>
  </si>
  <si>
    <t>¿Se cuenta con aviso, que prohíbe a los operadores fumar al interior del centro de cableado?</t>
  </si>
  <si>
    <t>¿Se cuenta con aviso, que prohíbe fumar al interior del Centro de Cableado?</t>
  </si>
  <si>
    <t>¿Se cuenta con aviso que advierte el riesgo eléctrico en el Centro de Cableado?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</si>
  <si>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</si>
  <si>
    <r>
      <rPr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</si>
  <si>
    <r>
      <rPr>
        <sz val="11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</si>
  <si>
    <r>
      <rPr>
        <b/>
        <sz val="10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</si>
  <si>
    <t>PROCESO
GESTIÓN DE LA TECNOLOGÍA E INFORMACIÓN
FORMATO DIAGNÓSTICO DE LAS CONDICIONES FÍSICAS DE LAS REGIONALES</t>
  </si>
  <si>
    <t xml:space="preserve">PROCESO
GESTIÓN DE LA TECNOLOGÍA E INFORMACIÓN
FORMATO DIAGNÓSTICO DE LAS CONDICIONES FÍSICAS DE LAS REGIONALES
</t>
  </si>
  <si>
    <t>F3.G10.GTI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</si>
</sst>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8"/>
      <color rgb="FF000000"/>
      <name val="Arial"/>
      <family val="2"/>
    </font>
    <font>
      <b/>
      <sz val="10"/>
      <color theme="1"/>
      <name val="Tempus Sans ITC"/>
      <family val="5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sz val="11"/>
      <color theme="1"/>
      <name val="Calibri"/>
      <family val="5"/>
      <scheme val="minor"/>
    </font>
    <font>
      <sz val="10"/>
      <color theme="1"/>
      <name val="Arial"/>
      <family val="2"/>
    </font>
    <font>
      <sz val="11"/>
      <color theme="1"/>
      <name val="Calibri"/>
      <family val="5"/>
    </font>
    <font>
      <sz val="12"/>
      <color theme="1"/>
      <name val="Tempus Sans ITC"/>
      <family val="5"/>
    </font>
    <font>
      <sz val="11"/>
      <color theme="1"/>
      <name val="Tempus Sans ITC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top"/>
    </xf>
    <xf numFmtId="0" fontId="3" fillId="0" borderId="0" xfId="0" applyFont="1"/>
    <xf numFmtId="0" fontId="2" fillId="0" borderId="0" xfId="0" applyFont="1" applyAlignment="1">
      <alignment horizontal="justify" vertical="top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9" fillId="3" borderId="0" xfId="0" applyNumberFormat="1" applyFont="1" applyFill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9" fontId="10" fillId="5" borderId="9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9" fontId="10" fillId="3" borderId="0" xfId="0" applyNumberFormat="1" applyFont="1" applyFill="1" applyAlignment="1">
      <alignment horizontal="center" vertical="center"/>
    </xf>
    <xf numFmtId="9" fontId="13" fillId="4" borderId="0" xfId="1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justify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horizontal="justify" vertical="center"/>
    </xf>
    <xf numFmtId="9" fontId="9" fillId="3" borderId="0" xfId="0" applyNumberFormat="1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9" fontId="13" fillId="7" borderId="0" xfId="1" applyFont="1" applyFill="1" applyAlignment="1" applyProtection="1">
      <alignment horizontal="center"/>
    </xf>
    <xf numFmtId="9" fontId="13" fillId="8" borderId="0" xfId="1" applyFont="1" applyFill="1" applyAlignment="1" applyProtection="1">
      <alignment horizontal="center"/>
    </xf>
    <xf numFmtId="9" fontId="9" fillId="3" borderId="0" xfId="1" applyFont="1" applyFill="1" applyAlignment="1" applyProtection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justify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9" fontId="10" fillId="5" borderId="1" xfId="1" applyFont="1" applyFill="1" applyBorder="1" applyAlignment="1" applyProtection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9" fontId="10" fillId="5" borderId="1" xfId="1" applyFont="1" applyFill="1" applyBorder="1" applyAlignment="1" applyProtection="1">
      <alignment horizontal="center" vertical="center" wrapText="1"/>
    </xf>
    <xf numFmtId="9" fontId="13" fillId="4" borderId="1" xfId="1" applyFont="1" applyFill="1" applyBorder="1" applyAlignment="1" applyProtection="1">
      <alignment horizontal="center" vertical="center"/>
    </xf>
    <xf numFmtId="9" fontId="13" fillId="4" borderId="10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13" fillId="4" borderId="5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justify" vertical="center"/>
    </xf>
    <xf numFmtId="9" fontId="9" fillId="3" borderId="1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38331C5E-1F1C-4AA7-B50C-710065F0F91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AC-4A0C-9B9C-04EEC27D3AAA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AC-4A0C-9B9C-04EEC27D3AAA}"/>
              </c:ext>
            </c:extLst>
          </c:dPt>
          <c:val>
            <c:numRef>
              <c:f>GRAFICOS!$B$9:$C$9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C-4A0C-9B9C-04EEC27D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31-414D-A445-9D706FAF1648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31-414D-A445-9D706FAF1648}"/>
              </c:ext>
            </c:extLst>
          </c:dPt>
          <c:val>
            <c:numRef>
              <c:f>GRAFICOS!$B$19:$C$19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1-414D-A445-9D706FAF1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0-45CE-A037-A3B872EA7E4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0-45CE-A037-A3B872EA7E4E}"/>
              </c:ext>
            </c:extLst>
          </c:dPt>
          <c:val>
            <c:numRef>
              <c:f>GRAFICOS!$B$14:$C$14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0-45CE-A037-A3B872EA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7-4A19-BA59-D8EC8FA669C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87-4A19-BA59-D8EC8FA669C3}"/>
              </c:ext>
            </c:extLst>
          </c:dPt>
          <c:val>
            <c:numRef>
              <c:f>GRAFICOS!$B$21:$C$21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87-4A19-BA59-D8EC8FA6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0E-40E0-BE29-306E7763E39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0E-40E0-BE29-306E7763E392}"/>
              </c:ext>
            </c:extLst>
          </c:dPt>
          <c:val>
            <c:numRef>
              <c:f>GRAFICOS!$B$22:$C$22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0E-40E0-BE29-306E7763E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02-413A-BC53-F2044E38808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02-413A-BC53-F2044E388081}"/>
              </c:ext>
            </c:extLst>
          </c:dPt>
          <c:val>
            <c:numRef>
              <c:f>GRAFICOS!$B$23:$C$23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02-413A-BC53-F2044E38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AB-4531-9FA3-E63F83B7CF1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AB-4531-9FA3-E63F83B7CF10}"/>
              </c:ext>
            </c:extLst>
          </c:dPt>
          <c:val>
            <c:numRef>
              <c:f>GRAFICOS!$B$24:$C$24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AB-4531-9FA3-E63F83B7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62-4050-BA95-5EC187426F4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62-4050-BA95-5EC187426F4D}"/>
              </c:ext>
            </c:extLst>
          </c:dPt>
          <c:val>
            <c:numRef>
              <c:f>GRAFICOS!$B$25:$C$25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62-4050-BA95-5EC187426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9-4293-9061-6F3C4CD6D598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9-4293-9061-6F3C4CD6D598}"/>
              </c:ext>
            </c:extLst>
          </c:dPt>
          <c:val>
            <c:numRef>
              <c:f>GRAFICOS!$B$26:$C$26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79-4293-9061-6F3C4CD6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26-4425-97D4-6C5F1FF7E28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26-4425-97D4-6C5F1FF7E28C}"/>
              </c:ext>
            </c:extLst>
          </c:dPt>
          <c:val>
            <c:numRef>
              <c:f>GRAFICOS!$B$8:$C$8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6-4425-97D4-6C5F1FF7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BA-4050-A9E1-461974E1187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BA-4050-A9E1-461974E1187C}"/>
              </c:ext>
            </c:extLst>
          </c:dPt>
          <c:val>
            <c:numRef>
              <c:f>GRAFICOS!$B$20:$C$20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BA-4050-A9E1-461974E11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A-4D72-98AC-D4BB0B4D292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3A-4D72-98AC-D4BB0B4D292D}"/>
              </c:ext>
            </c:extLst>
          </c:dPt>
          <c:val>
            <c:numRef>
              <c:f>GRAFICOS!$B$10:$C$10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3A-4D72-98AC-D4BB0B4D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55-45F0-B003-56CAB3EE148A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55-45F0-B003-56CAB3EE148A}"/>
              </c:ext>
            </c:extLst>
          </c:dPt>
          <c:val>
            <c:numRef>
              <c:f>GRAFICOS!$B$11:$C$11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5-45F0-B003-56CAB3EE1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90-47EB-A19C-96F936AFC4A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90-47EB-A19C-96F936AFC4A1}"/>
              </c:ext>
            </c:extLst>
          </c:dPt>
          <c:val>
            <c:numRef>
              <c:f>GRAFICOS!$B$12:$C$12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90-47EB-A19C-96F936AFC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BC-44F6-81D7-8B778FBA465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BC-44F6-81D7-8B778FBA4650}"/>
              </c:ext>
            </c:extLst>
          </c:dPt>
          <c:val>
            <c:numRef>
              <c:f>GRAFICOS!$B$15:$C$15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BC-44F6-81D7-8B778FBA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B1-4483-AF54-0EB23B72623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B1-4483-AF54-0EB23B72623C}"/>
              </c:ext>
            </c:extLst>
          </c:dPt>
          <c:val>
            <c:numRef>
              <c:f>GRAFICOS!$B$16:$C$16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B1-4483-AF54-0EB23B726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3-4E5A-9CF0-6B748352322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3-4E5A-9CF0-6B7483523223}"/>
              </c:ext>
            </c:extLst>
          </c:dPt>
          <c:val>
            <c:numRef>
              <c:f>GRAFICOS!$B$17:$C$17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F3-4E5A-9CF0-6B748352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92-4239-A817-4FDEA23527D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92-4239-A817-4FDEA23527D2}"/>
              </c:ext>
            </c:extLst>
          </c:dPt>
          <c:val>
            <c:numRef>
              <c:f>GRAFICOS!$B$18:$C$18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2-4239-A817-4FDEA2352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6F-4966-A3CA-FF0ADB9DAD9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6F-4966-A3CA-FF0ADB9DAD91}"/>
              </c:ext>
            </c:extLst>
          </c:dPt>
          <c:val>
            <c:numRef>
              <c:f>GRAFICOS!$B$13:$C$13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F-4966-A3CA-FF0ADB9DA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380448</xdr:colOff>
      <xdr:row>0</xdr:row>
      <xdr:rowOff>148810</xdr:rowOff>
    </xdr:from>
    <xdr:to>
      <xdr:col>0</xdr:col>
      <xdr:colOff>1247775</xdr:colOff>
      <xdr:row>5</xdr:row>
      <xdr:rowOff>189736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33667-D515-4C0F-987F-3DF5168B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48" y="148810"/>
          <a:ext cx="867327" cy="99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17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62DB20D5-ECD6-4177-B6FE-104EE96C3FE1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18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D945020D-3154-4BB2-A2A9-F96545071408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0.27038</cdr:x>
      <cdr:y>0.23115</cdr:y>
    </cdr:from>
    <cdr:to>
      <cdr:x>0.72652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16954" y="464139"/>
          <a:ext cx="1040817" cy="1071082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0.6639</cdr:x>
      <cdr:y>0.57573</cdr:y>
    </cdr:to>
    <cdr:sp macro="" textlink="GRAFICOS!$B$13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79451" y="828361"/>
          <a:ext cx="635444" cy="3276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2EE078DA-B927-474F-AFE7-9506372782C5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19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D4A1693A-A7B9-4793-B6C3-85B5ED16A44A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0.25297</cdr:x>
      <cdr:y>0.23115</cdr:y>
    </cdr:from>
    <cdr:to>
      <cdr:x>0.75116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534708" y="469320"/>
          <a:ext cx="1053026" cy="108303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0.66667</cdr:x>
      <cdr:y>0.57573</cdr:y>
    </cdr:to>
    <cdr:sp macro="" textlink="GRAFICOS!$B$14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14666" y="837608"/>
          <a:ext cx="594474" cy="331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9A112C9F-8398-4EFB-884A-C0DE045E18FC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21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D97B87B0-FAAA-4777-B57A-C5ED88A93ED1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0.66799</cdr:x>
      <cdr:y>0.60233</cdr:y>
    </cdr:to>
    <cdr:sp macro="" textlink="GRAFICOS!$B$22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83769" y="720013"/>
          <a:ext cx="647934" cy="331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B5409437-E56F-450E-B804-783DBE6CF300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0.65199</cdr:x>
      <cdr:y>0.61911</cdr:y>
    </cdr:to>
    <cdr:sp macro="" textlink="GRAFICOS!$B$23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70273" y="710768"/>
          <a:ext cx="601901" cy="355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9678844A-D104-4A18-8A3F-0F5999FB158D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0.66096</cdr:x>
      <cdr:y>0.60422</cdr:y>
    </cdr:to>
    <cdr:sp macro="" textlink="GRAFICOS!$B$24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83770" y="719812"/>
          <a:ext cx="631826" cy="334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A1729B50-B8FC-4B8F-B903-708FC484896B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25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62D861FF-5B01-4EA2-A575-551ECC735B66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180975</xdr:rowOff>
    </xdr:from>
    <xdr:to>
      <xdr:col>0</xdr:col>
      <xdr:colOff>1191177</xdr:colOff>
      <xdr:row>5</xdr:row>
      <xdr:rowOff>183801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E880DE-B59D-4CBA-9560-44046343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857802" cy="95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0.28647</cdr:x>
      <cdr:y>0.23115</cdr:y>
    </cdr:from>
    <cdr:to>
      <cdr:x>0.71374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42029" y="422096"/>
          <a:ext cx="957600" cy="974063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0.65623</cdr:x>
      <cdr:y>0.58465</cdr:y>
    </cdr:to>
    <cdr:sp macro="" textlink="GRAFICOS!$B$26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88089" y="742926"/>
          <a:ext cx="624003" cy="309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13479E1E-334E-443A-9A82-927E0F85B058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0.24269</cdr:x>
      <cdr:y>0.22244</cdr:y>
    </cdr:from>
    <cdr:to>
      <cdr:x>0.75881</cdr:x>
      <cdr:y>0.76953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705409" y="608369"/>
          <a:ext cx="1500187" cy="149623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0.33691</cdr:x>
      <cdr:y>0.41681</cdr:y>
    </cdr:from>
    <cdr:to>
      <cdr:x>0.65672</cdr:x>
      <cdr:y>0.58</cdr:y>
    </cdr:to>
    <cdr:sp macro="" textlink="GRAFICOS!$B$8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1011807" y="1092958"/>
          <a:ext cx="960428" cy="427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E806B4BA-B706-43F7-B35B-F05BBF40A2BE}" type="TxLink">
            <a:rPr lang="en-US" sz="2400" b="1" i="0" u="none" strike="noStrike">
              <a:solidFill>
                <a:srgbClr val="0070C0"/>
              </a:solidFill>
              <a:latin typeface="Calibri"/>
              <a:cs typeface="Calibri"/>
            </a:rPr>
            <a:pPr algn="ctr"/>
            <a:t>NA</a:t>
          </a:fld>
          <a:endParaRPr lang="es-CO" sz="2400">
            <a:solidFill>
              <a:srgbClr val="0070C0"/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0.26611</cdr:x>
      <cdr:y>0.23542</cdr:y>
    </cdr:from>
    <cdr:to>
      <cdr:x>0.73802</cdr:x>
      <cdr:y>0.76884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796803" y="617322"/>
          <a:ext cx="1412991" cy="1398722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0.33691</cdr:x>
      <cdr:y>0.41681</cdr:y>
    </cdr:from>
    <cdr:to>
      <cdr:x>0.65672</cdr:x>
      <cdr:y>0.58</cdr:y>
    </cdr:to>
    <cdr:sp macro="" textlink="GRAFICOS!$B$20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1011807" y="1092958"/>
          <a:ext cx="960428" cy="427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60C9296E-A139-483F-85C1-CFBAD7FBA6DB}" type="TxLink">
            <a:rPr lang="en-US" sz="2400" b="1" i="0" u="none" strike="noStrike">
              <a:solidFill>
                <a:srgbClr val="0070C0"/>
              </a:solidFill>
              <a:latin typeface="Calibri"/>
              <a:cs typeface="Calibri"/>
            </a:rPr>
            <a:pPr algn="ctr"/>
            <a:t>NA</a:t>
          </a:fld>
          <a:endParaRPr lang="es-CO" sz="2400">
            <a:solidFill>
              <a:srgbClr val="0070C0"/>
            </a:solidFill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513797</xdr:colOff>
      <xdr:row>0</xdr:row>
      <xdr:rowOff>101185</xdr:rowOff>
    </xdr:from>
    <xdr:to>
      <xdr:col>0</xdr:col>
      <xdr:colOff>1421606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7BB04-828A-483F-A01F-8807037D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97" y="101185"/>
          <a:ext cx="907809" cy="105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16565</xdr:colOff>
      <xdr:row>14</xdr:row>
      <xdr:rowOff>107674</xdr:rowOff>
    </xdr:from>
    <xdr:to>
      <xdr:col>8</xdr:col>
      <xdr:colOff>417030</xdr:colOff>
      <xdr:row>16</xdr:row>
      <xdr:rowOff>227358</xdr:rowOff>
    </xdr:to>
    <xdr:sp macro="" textlink="$E$14">
      <xdr:nvSpPr>
        <xdr:cNvPr id="6" name="Rectángulo 5">
          <a:extLst>
            <a:ext uri="{FF2B5EF4-FFF2-40B4-BE49-F238E27FC236}">
              <a16:creationId xmlns:a16="http://schemas.microsoft.com/office/drawing/2014/main" id="{F7663DA0-054B-482E-B9FC-B5EDCF0945AD}"/>
            </a:ext>
          </a:extLst>
        </xdr:cNvPr>
        <xdr:cNvSpPr/>
      </xdr:nvSpPr>
      <xdr:spPr>
        <a:xfrm>
          <a:off x="3942522" y="2078935"/>
          <a:ext cx="408622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A969144-CF90-48EB-BB76-AECB88436E6E}" type="TxLink">
            <a:rPr lang="en-US" sz="24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 </a:t>
          </a:fld>
          <a:endParaRPr lang="es-CO" sz="2400" b="1"/>
        </a:p>
      </xdr:txBody>
    </xdr:sp>
    <xdr:clientData/>
  </xdr:twoCellAnchor>
  <xdr:twoCellAnchor>
    <xdr:from>
      <xdr:col>3</xdr:col>
      <xdr:colOff>371741</xdr:colOff>
      <xdr:row>12</xdr:row>
      <xdr:rowOff>24848</xdr:rowOff>
    </xdr:from>
    <xdr:to>
      <xdr:col>5</xdr:col>
      <xdr:colOff>520829</xdr:colOff>
      <xdr:row>13</xdr:row>
      <xdr:rowOff>56029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F1F43C5-7404-3451-125A-B039EC01257B}"/>
            </a:ext>
          </a:extLst>
        </xdr:cNvPr>
        <xdr:cNvSpPr txBox="1"/>
      </xdr:nvSpPr>
      <xdr:spPr>
        <a:xfrm>
          <a:off x="5022182" y="1817789"/>
          <a:ext cx="1605853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ADMINISTRATIVA</a:t>
          </a:r>
        </a:p>
      </xdr:txBody>
    </xdr:sp>
    <xdr:clientData/>
  </xdr:twoCellAnchor>
  <xdr:twoCellAnchor>
    <xdr:from>
      <xdr:col>3</xdr:col>
      <xdr:colOff>244507</xdr:colOff>
      <xdr:row>6</xdr:row>
      <xdr:rowOff>179066</xdr:rowOff>
    </xdr:from>
    <xdr:to>
      <xdr:col>5</xdr:col>
      <xdr:colOff>605117</xdr:colOff>
      <xdr:row>12</xdr:row>
      <xdr:rowOff>224118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2956EE-CAA8-4E96-B18A-1B9A18D70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244578</xdr:colOff>
      <xdr:row>7</xdr:row>
      <xdr:rowOff>28258</xdr:rowOff>
    </xdr:from>
    <xdr:to>
      <xdr:col>8</xdr:col>
      <xdr:colOff>268939</xdr:colOff>
      <xdr:row>12</xdr:row>
      <xdr:rowOff>235323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31D1872-40A1-4035-AC9F-B14EDA21E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638734</xdr:colOff>
      <xdr:row>7</xdr:row>
      <xdr:rowOff>22411</xdr:rowOff>
    </xdr:from>
    <xdr:to>
      <xdr:col>10</xdr:col>
      <xdr:colOff>694765</xdr:colOff>
      <xdr:row>12</xdr:row>
      <xdr:rowOff>246528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336CA13-C215-4B7B-81C2-69B10B981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244581</xdr:colOff>
      <xdr:row>6</xdr:row>
      <xdr:rowOff>185139</xdr:rowOff>
    </xdr:from>
    <xdr:to>
      <xdr:col>13</xdr:col>
      <xdr:colOff>392206</xdr:colOff>
      <xdr:row>12</xdr:row>
      <xdr:rowOff>246529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356A322D-AF54-427C-9304-969B7B4F7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154933</xdr:colOff>
      <xdr:row>13</xdr:row>
      <xdr:rowOff>17053</xdr:rowOff>
    </xdr:from>
    <xdr:to>
      <xdr:col>5</xdr:col>
      <xdr:colOff>605116</xdr:colOff>
      <xdr:row>18</xdr:row>
      <xdr:rowOff>274301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740DC87-75BF-4D76-8938-BAC73BFDA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201704</xdr:colOff>
      <xdr:row>13</xdr:row>
      <xdr:rowOff>11207</xdr:rowOff>
    </xdr:from>
    <xdr:to>
      <xdr:col>8</xdr:col>
      <xdr:colOff>351729</xdr:colOff>
      <xdr:row>18</xdr:row>
      <xdr:rowOff>268455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F1A6033E-B936-4AA0-99ED-5B28440BA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582704</xdr:colOff>
      <xdr:row>13</xdr:row>
      <xdr:rowOff>33619</xdr:rowOff>
    </xdr:from>
    <xdr:to>
      <xdr:col>11</xdr:col>
      <xdr:colOff>4346</xdr:colOff>
      <xdr:row>18</xdr:row>
      <xdr:rowOff>290867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8BD31310-DAF2-4492-A4B6-CCB326499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235321</xdr:colOff>
      <xdr:row>13</xdr:row>
      <xdr:rowOff>22413</xdr:rowOff>
    </xdr:from>
    <xdr:to>
      <xdr:col>13</xdr:col>
      <xdr:colOff>385346</xdr:colOff>
      <xdr:row>18</xdr:row>
      <xdr:rowOff>279661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989950F1-01CF-46D3-AF00-374B848F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616324</xdr:colOff>
      <xdr:row>6</xdr:row>
      <xdr:rowOff>179296</xdr:rowOff>
    </xdr:from>
    <xdr:to>
      <xdr:col>15</xdr:col>
      <xdr:colOff>683559</xdr:colOff>
      <xdr:row>12</xdr:row>
      <xdr:rowOff>246531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B219064-68B1-4481-B29C-727999F61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616322</xdr:colOff>
      <xdr:row>13</xdr:row>
      <xdr:rowOff>11206</xdr:rowOff>
    </xdr:from>
    <xdr:to>
      <xdr:col>16</xdr:col>
      <xdr:colOff>37964</xdr:colOff>
      <xdr:row>18</xdr:row>
      <xdr:rowOff>268454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25150B87-9112-40A5-B643-28F5EE228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257735</xdr:colOff>
      <xdr:row>6</xdr:row>
      <xdr:rowOff>145674</xdr:rowOff>
    </xdr:from>
    <xdr:to>
      <xdr:col>18</xdr:col>
      <xdr:colOff>156882</xdr:colOff>
      <xdr:row>12</xdr:row>
      <xdr:rowOff>235324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EC8A17B-A6DE-4B4A-9B60-E48E8488D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179294</xdr:colOff>
      <xdr:row>19</xdr:row>
      <xdr:rowOff>246529</xdr:rowOff>
    </xdr:from>
    <xdr:to>
      <xdr:col>5</xdr:col>
      <xdr:colOff>638734</xdr:colOff>
      <xdr:row>25</xdr:row>
      <xdr:rowOff>156883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E0A88F47-D112-4FDF-B629-60B699BB7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313765</xdr:colOff>
      <xdr:row>19</xdr:row>
      <xdr:rowOff>246530</xdr:rowOff>
    </xdr:from>
    <xdr:to>
      <xdr:col>8</xdr:col>
      <xdr:colOff>392206</xdr:colOff>
      <xdr:row>25</xdr:row>
      <xdr:rowOff>134471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A321D9FF-8ED8-4E20-96E1-D588BF8F3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694763</xdr:colOff>
      <xdr:row>19</xdr:row>
      <xdr:rowOff>302558</xdr:rowOff>
    </xdr:from>
    <xdr:to>
      <xdr:col>11</xdr:col>
      <xdr:colOff>0</xdr:colOff>
      <xdr:row>25</xdr:row>
      <xdr:rowOff>168089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E671A0F9-BFC6-4490-BCA9-BC89BB108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246529</xdr:colOff>
      <xdr:row>19</xdr:row>
      <xdr:rowOff>303046</xdr:rowOff>
    </xdr:from>
    <xdr:to>
      <xdr:col>13</xdr:col>
      <xdr:colOff>324972</xdr:colOff>
      <xdr:row>25</xdr:row>
      <xdr:rowOff>190500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9FCC0B8C-71E4-42C3-BCE3-AE619C64C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537884</xdr:colOff>
      <xdr:row>19</xdr:row>
      <xdr:rowOff>235322</xdr:rowOff>
    </xdr:from>
    <xdr:to>
      <xdr:col>15</xdr:col>
      <xdr:colOff>687909</xdr:colOff>
      <xdr:row>25</xdr:row>
      <xdr:rowOff>178805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69DF03A0-F60D-4F50-B49E-EFE7399BD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190501</xdr:colOff>
      <xdr:row>19</xdr:row>
      <xdr:rowOff>280634</xdr:rowOff>
    </xdr:from>
    <xdr:to>
      <xdr:col>18</xdr:col>
      <xdr:colOff>280150</xdr:colOff>
      <xdr:row>25</xdr:row>
      <xdr:rowOff>224117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47E7DE94-FFD8-4632-9CB4-C865E3A62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546551</xdr:colOff>
      <xdr:row>12</xdr:row>
      <xdr:rowOff>42777</xdr:rowOff>
    </xdr:from>
    <xdr:to>
      <xdr:col>7</xdr:col>
      <xdr:colOff>695640</xdr:colOff>
      <xdr:row>13</xdr:row>
      <xdr:rowOff>73958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A211CA50-EA9D-4855-9D3A-42124FE55842}"/>
            </a:ext>
          </a:extLst>
        </xdr:cNvPr>
        <xdr:cNvSpPr txBox="1"/>
      </xdr:nvSpPr>
      <xdr:spPr>
        <a:xfrm>
          <a:off x="9735375" y="2900277"/>
          <a:ext cx="1605853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FINANCIERA</a:t>
          </a:r>
        </a:p>
      </xdr:txBody>
    </xdr:sp>
    <xdr:clientData/>
  </xdr:twoCellAnchor>
  <xdr:twoCellAnchor>
    <xdr:from>
      <xdr:col>8</xdr:col>
      <xdr:colOff>149863</xdr:colOff>
      <xdr:row>12</xdr:row>
      <xdr:rowOff>38295</xdr:rowOff>
    </xdr:from>
    <xdr:to>
      <xdr:col>10</xdr:col>
      <xdr:colOff>392205</xdr:colOff>
      <xdr:row>13</xdr:row>
      <xdr:rowOff>69476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62B788C-F2F3-4887-A336-60B2B1DFB477}"/>
            </a:ext>
          </a:extLst>
        </xdr:cNvPr>
        <xdr:cNvSpPr txBox="1"/>
      </xdr:nvSpPr>
      <xdr:spPr>
        <a:xfrm>
          <a:off x="11523834" y="2895795"/>
          <a:ext cx="1699106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ASISTENCIA TÉCNICA</a:t>
          </a:r>
        </a:p>
      </xdr:txBody>
    </xdr:sp>
    <xdr:clientData/>
  </xdr:twoCellAnchor>
  <xdr:twoCellAnchor>
    <xdr:from>
      <xdr:col>10</xdr:col>
      <xdr:colOff>586893</xdr:colOff>
      <xdr:row>12</xdr:row>
      <xdr:rowOff>38295</xdr:rowOff>
    </xdr:from>
    <xdr:to>
      <xdr:col>13</xdr:col>
      <xdr:colOff>7600</xdr:colOff>
      <xdr:row>13</xdr:row>
      <xdr:rowOff>69476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58DC1A43-20B8-4977-96FD-A5230D6DBB09}"/>
            </a:ext>
          </a:extLst>
        </xdr:cNvPr>
        <xdr:cNvSpPr txBox="1"/>
      </xdr:nvSpPr>
      <xdr:spPr>
        <a:xfrm>
          <a:off x="13417628" y="2895795"/>
          <a:ext cx="1605854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GESTIÓN HUMANA</a:t>
          </a:r>
        </a:p>
      </xdr:txBody>
    </xdr:sp>
    <xdr:clientData/>
  </xdr:twoCellAnchor>
  <xdr:twoCellAnchor>
    <xdr:from>
      <xdr:col>13</xdr:col>
      <xdr:colOff>201411</xdr:colOff>
      <xdr:row>12</xdr:row>
      <xdr:rowOff>67430</xdr:rowOff>
    </xdr:from>
    <xdr:to>
      <xdr:col>15</xdr:col>
      <xdr:colOff>350500</xdr:colOff>
      <xdr:row>13</xdr:row>
      <xdr:rowOff>98611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10041B59-0B69-4A2C-AE87-2A3D0C627F07}"/>
            </a:ext>
          </a:extLst>
        </xdr:cNvPr>
        <xdr:cNvSpPr txBox="1"/>
      </xdr:nvSpPr>
      <xdr:spPr>
        <a:xfrm>
          <a:off x="15217293" y="2924930"/>
          <a:ext cx="1605854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GESTIÓN JURÍDICA</a:t>
          </a:r>
        </a:p>
      </xdr:txBody>
    </xdr:sp>
    <xdr:clientData/>
  </xdr:twoCellAnchor>
  <xdr:twoCellAnchor>
    <xdr:from>
      <xdr:col>15</xdr:col>
      <xdr:colOff>499490</xdr:colOff>
      <xdr:row>12</xdr:row>
      <xdr:rowOff>29330</xdr:rowOff>
    </xdr:from>
    <xdr:to>
      <xdr:col>17</xdr:col>
      <xdr:colOff>648578</xdr:colOff>
      <xdr:row>13</xdr:row>
      <xdr:rowOff>60511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EDDAF51-1D45-4D6B-9339-27D7B995AEE3}"/>
            </a:ext>
          </a:extLst>
        </xdr:cNvPr>
        <xdr:cNvSpPr txBox="1"/>
      </xdr:nvSpPr>
      <xdr:spPr>
        <a:xfrm>
          <a:off x="16972137" y="2886830"/>
          <a:ext cx="1605853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ALMACEN</a:t>
          </a:r>
        </a:p>
      </xdr:txBody>
    </xdr:sp>
    <xdr:clientData/>
  </xdr:twoCellAnchor>
  <xdr:twoCellAnchor>
    <xdr:from>
      <xdr:col>3</xdr:col>
      <xdr:colOff>356053</xdr:colOff>
      <xdr:row>18</xdr:row>
      <xdr:rowOff>188456</xdr:rowOff>
    </xdr:from>
    <xdr:to>
      <xdr:col>5</xdr:col>
      <xdr:colOff>649941</xdr:colOff>
      <xdr:row>19</xdr:row>
      <xdr:rowOff>219637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F3F6A521-77DC-4D9B-A3FC-F6EFDCAFE9BD}"/>
            </a:ext>
          </a:extLst>
        </xdr:cNvPr>
        <xdr:cNvSpPr txBox="1"/>
      </xdr:nvSpPr>
      <xdr:spPr>
        <a:xfrm>
          <a:off x="7673494" y="4928544"/>
          <a:ext cx="2165271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DIRECCIÓN REGIONAL</a:t>
          </a:r>
        </a:p>
      </xdr:txBody>
    </xdr:sp>
    <xdr:clientData/>
  </xdr:twoCellAnchor>
  <xdr:twoCellAnchor>
    <xdr:from>
      <xdr:col>5</xdr:col>
      <xdr:colOff>586892</xdr:colOff>
      <xdr:row>18</xdr:row>
      <xdr:rowOff>172767</xdr:rowOff>
    </xdr:from>
    <xdr:to>
      <xdr:col>8</xdr:col>
      <xdr:colOff>7598</xdr:colOff>
      <xdr:row>20</xdr:row>
      <xdr:rowOff>67236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C9826CA9-8955-4228-A6E7-457A34F6A1E4}"/>
            </a:ext>
          </a:extLst>
        </xdr:cNvPr>
        <xdr:cNvSpPr txBox="1"/>
      </xdr:nvSpPr>
      <xdr:spPr>
        <a:xfrm>
          <a:off x="9775716" y="4912855"/>
          <a:ext cx="1605853" cy="52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PLANEACION Y SISTEMAS</a:t>
          </a:r>
        </a:p>
      </xdr:txBody>
    </xdr:sp>
    <xdr:clientData/>
  </xdr:twoCellAnchor>
  <xdr:twoCellAnchor>
    <xdr:from>
      <xdr:col>8</xdr:col>
      <xdr:colOff>235028</xdr:colOff>
      <xdr:row>18</xdr:row>
      <xdr:rowOff>168285</xdr:rowOff>
    </xdr:from>
    <xdr:to>
      <xdr:col>10</xdr:col>
      <xdr:colOff>384116</xdr:colOff>
      <xdr:row>19</xdr:row>
      <xdr:rowOff>199466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F8669D64-6675-49A4-9156-714856CABA21}"/>
            </a:ext>
          </a:extLst>
        </xdr:cNvPr>
        <xdr:cNvSpPr txBox="1"/>
      </xdr:nvSpPr>
      <xdr:spPr>
        <a:xfrm>
          <a:off x="11608999" y="4908373"/>
          <a:ext cx="1605852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ARCHIVO</a:t>
          </a:r>
        </a:p>
      </xdr:txBody>
    </xdr:sp>
    <xdr:clientData/>
  </xdr:twoCellAnchor>
  <xdr:twoCellAnchor>
    <xdr:from>
      <xdr:col>10</xdr:col>
      <xdr:colOff>611548</xdr:colOff>
      <xdr:row>18</xdr:row>
      <xdr:rowOff>152596</xdr:rowOff>
    </xdr:from>
    <xdr:to>
      <xdr:col>13</xdr:col>
      <xdr:colOff>32253</xdr:colOff>
      <xdr:row>19</xdr:row>
      <xdr:rowOff>183777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68E6E88-499D-4CFC-B05A-47882B41E4B3}"/>
            </a:ext>
          </a:extLst>
        </xdr:cNvPr>
        <xdr:cNvSpPr txBox="1"/>
      </xdr:nvSpPr>
      <xdr:spPr>
        <a:xfrm>
          <a:off x="13442283" y="4892684"/>
          <a:ext cx="1605852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ÁREAS COMUNES</a:t>
          </a:r>
        </a:p>
      </xdr:txBody>
    </xdr:sp>
    <xdr:clientData/>
  </xdr:twoCellAnchor>
  <xdr:twoCellAnchor>
    <xdr:from>
      <xdr:col>13</xdr:col>
      <xdr:colOff>293301</xdr:colOff>
      <xdr:row>18</xdr:row>
      <xdr:rowOff>159319</xdr:rowOff>
    </xdr:from>
    <xdr:to>
      <xdr:col>15</xdr:col>
      <xdr:colOff>442390</xdr:colOff>
      <xdr:row>19</xdr:row>
      <xdr:rowOff>190500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A50172EE-63D8-4049-865B-C3E28068E211}"/>
            </a:ext>
          </a:extLst>
        </xdr:cNvPr>
        <xdr:cNvSpPr txBox="1"/>
      </xdr:nvSpPr>
      <xdr:spPr>
        <a:xfrm>
          <a:off x="15309183" y="4899407"/>
          <a:ext cx="1605854" cy="344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AUDITORIO</a:t>
          </a:r>
        </a:p>
      </xdr:txBody>
    </xdr:sp>
    <xdr:clientData/>
  </xdr:twoCellAnchor>
  <xdr:twoCellAnchor>
    <xdr:from>
      <xdr:col>3</xdr:col>
      <xdr:colOff>60216</xdr:colOff>
      <xdr:row>25</xdr:row>
      <xdr:rowOff>2437</xdr:rowOff>
    </xdr:from>
    <xdr:to>
      <xdr:col>5</xdr:col>
      <xdr:colOff>593910</xdr:colOff>
      <xdr:row>25</xdr:row>
      <xdr:rowOff>280147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5174F29B-11E5-4C2F-8A2E-95076C52AB6D}"/>
            </a:ext>
          </a:extLst>
        </xdr:cNvPr>
        <xdr:cNvSpPr txBox="1"/>
      </xdr:nvSpPr>
      <xdr:spPr>
        <a:xfrm>
          <a:off x="7377657" y="6938878"/>
          <a:ext cx="2405077" cy="277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CONDICIONES GENERALES</a:t>
          </a:r>
        </a:p>
      </xdr:txBody>
    </xdr:sp>
    <xdr:clientData/>
  </xdr:twoCellAnchor>
  <xdr:twoCellAnchor>
    <xdr:from>
      <xdr:col>5</xdr:col>
      <xdr:colOff>403115</xdr:colOff>
      <xdr:row>25</xdr:row>
      <xdr:rowOff>9161</xdr:rowOff>
    </xdr:from>
    <xdr:to>
      <xdr:col>8</xdr:col>
      <xdr:colOff>324969</xdr:colOff>
      <xdr:row>26</xdr:row>
      <xdr:rowOff>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D1946711-A5EF-4106-8E7A-A8BE7ABC49A8}"/>
            </a:ext>
          </a:extLst>
        </xdr:cNvPr>
        <xdr:cNvSpPr txBox="1"/>
      </xdr:nvSpPr>
      <xdr:spPr>
        <a:xfrm>
          <a:off x="9591939" y="6945602"/>
          <a:ext cx="2107001" cy="472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n>
                <a:noFill/>
              </a:ln>
            </a:rPr>
            <a:t>CONTROLES CONTRA INCENDIOS</a:t>
          </a:r>
        </a:p>
      </xdr:txBody>
    </xdr:sp>
    <xdr:clientData/>
  </xdr:twoCellAnchor>
  <xdr:twoCellAnchor>
    <xdr:from>
      <xdr:col>8</xdr:col>
      <xdr:colOff>286577</xdr:colOff>
      <xdr:row>25</xdr:row>
      <xdr:rowOff>15883</xdr:rowOff>
    </xdr:from>
    <xdr:to>
      <xdr:col>10</xdr:col>
      <xdr:colOff>435665</xdr:colOff>
      <xdr:row>26</xdr:row>
      <xdr:rowOff>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EBA1B6FA-FD69-467D-95B9-3D6A88F18A28}"/>
            </a:ext>
          </a:extLst>
        </xdr:cNvPr>
        <xdr:cNvSpPr txBox="1"/>
      </xdr:nvSpPr>
      <xdr:spPr>
        <a:xfrm>
          <a:off x="11660548" y="6952324"/>
          <a:ext cx="1605852" cy="465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n>
                <a:noFill/>
              </a:ln>
            </a:rPr>
            <a:t>CONTROLES DE ACCESO  A PERSONAL</a:t>
          </a:r>
        </a:p>
      </xdr:txBody>
    </xdr:sp>
    <xdr:clientData/>
  </xdr:twoCellAnchor>
  <xdr:twoCellAnchor>
    <xdr:from>
      <xdr:col>10</xdr:col>
      <xdr:colOff>450182</xdr:colOff>
      <xdr:row>25</xdr:row>
      <xdr:rowOff>22607</xdr:rowOff>
    </xdr:from>
    <xdr:to>
      <xdr:col>13</xdr:col>
      <xdr:colOff>190499</xdr:colOff>
      <xdr:row>26</xdr:row>
      <xdr:rowOff>0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1C41EC15-895F-48C4-8265-A30D8DB70750}"/>
            </a:ext>
          </a:extLst>
        </xdr:cNvPr>
        <xdr:cNvSpPr txBox="1"/>
      </xdr:nvSpPr>
      <xdr:spPr>
        <a:xfrm>
          <a:off x="13280917" y="6959048"/>
          <a:ext cx="1925464" cy="459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MANEJO DEL CABLEADO</a:t>
          </a:r>
        </a:p>
      </xdr:txBody>
    </xdr:sp>
    <xdr:clientData/>
  </xdr:twoCellAnchor>
  <xdr:twoCellAnchor>
    <xdr:from>
      <xdr:col>13</xdr:col>
      <xdr:colOff>53497</xdr:colOff>
      <xdr:row>24</xdr:row>
      <xdr:rowOff>309476</xdr:rowOff>
    </xdr:from>
    <xdr:to>
      <xdr:col>15</xdr:col>
      <xdr:colOff>493063</xdr:colOff>
      <xdr:row>26</xdr:row>
      <xdr:rowOff>0</xdr:rowOff>
    </xdr:to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88ED3539-DBA2-421D-86C3-946E7C98E89D}"/>
            </a:ext>
          </a:extLst>
        </xdr:cNvPr>
        <xdr:cNvSpPr txBox="1"/>
      </xdr:nvSpPr>
      <xdr:spPr>
        <a:xfrm>
          <a:off x="15069379" y="6932152"/>
          <a:ext cx="1896331" cy="486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n>
                <a:noFill/>
              </a:ln>
            </a:rPr>
            <a:t>ELEMENTOS </a:t>
          </a:r>
        </a:p>
        <a:p>
          <a:pPr algn="ctr"/>
          <a:r>
            <a:rPr lang="es-CO" sz="1200" b="1">
              <a:ln>
                <a:noFill/>
              </a:ln>
            </a:rPr>
            <a:t>INFORMATIVOS</a:t>
          </a:r>
        </a:p>
      </xdr:txBody>
    </xdr:sp>
    <xdr:clientData/>
  </xdr:twoCellAnchor>
  <xdr:twoCellAnchor>
    <xdr:from>
      <xdr:col>15</xdr:col>
      <xdr:colOff>329160</xdr:colOff>
      <xdr:row>25</xdr:row>
      <xdr:rowOff>36054</xdr:rowOff>
    </xdr:from>
    <xdr:to>
      <xdr:col>18</xdr:col>
      <xdr:colOff>123265</xdr:colOff>
      <xdr:row>25</xdr:row>
      <xdr:rowOff>302559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C26C4B18-F45F-4864-98C8-3B94E7C570E2}"/>
            </a:ext>
          </a:extLst>
        </xdr:cNvPr>
        <xdr:cNvSpPr txBox="1"/>
      </xdr:nvSpPr>
      <xdr:spPr>
        <a:xfrm>
          <a:off x="16801807" y="6972495"/>
          <a:ext cx="1979252" cy="266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300" b="1">
              <a:ln>
                <a:noFill/>
              </a:ln>
            </a:rPr>
            <a:t>CONTROLES ELECTRICOS</a:t>
          </a:r>
        </a:p>
      </xdr:txBody>
    </xdr:sp>
    <xdr:clientData/>
  </xdr:twoCellAnchor>
  <xdr:twoCellAnchor>
    <xdr:from>
      <xdr:col>18</xdr:col>
      <xdr:colOff>532841</xdr:colOff>
      <xdr:row>7</xdr:row>
      <xdr:rowOff>145675</xdr:rowOff>
    </xdr:from>
    <xdr:to>
      <xdr:col>23</xdr:col>
      <xdr:colOff>403412</xdr:colOff>
      <xdr:row>15</xdr:row>
      <xdr:rowOff>201707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D95B1E28-1D70-45FD-A34E-2A6D402FC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170892</xdr:colOff>
      <xdr:row>14</xdr:row>
      <xdr:rowOff>313764</xdr:rowOff>
    </xdr:from>
    <xdr:to>
      <xdr:col>23</xdr:col>
      <xdr:colOff>313766</xdr:colOff>
      <xdr:row>17</xdr:row>
      <xdr:rowOff>11206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E2C68157-82CC-4B53-929A-B16333B8D777}"/>
            </a:ext>
          </a:extLst>
        </xdr:cNvPr>
        <xdr:cNvSpPr txBox="1"/>
      </xdr:nvSpPr>
      <xdr:spPr>
        <a:xfrm>
          <a:off x="19366568" y="3798793"/>
          <a:ext cx="2652992" cy="63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>
              <a:ln>
                <a:noFill/>
              </a:ln>
            </a:rPr>
            <a:t>OFICINAS Y ÁREAS COMUNES REGIONAL</a:t>
          </a:r>
        </a:p>
      </xdr:txBody>
    </xdr:sp>
    <xdr:clientData/>
  </xdr:twoCellAnchor>
  <xdr:twoCellAnchor>
    <xdr:from>
      <xdr:col>18</xdr:col>
      <xdr:colOff>535647</xdr:colOff>
      <xdr:row>16</xdr:row>
      <xdr:rowOff>291365</xdr:rowOff>
    </xdr:from>
    <xdr:to>
      <xdr:col>23</xdr:col>
      <xdr:colOff>481853</xdr:colOff>
      <xdr:row>25</xdr:row>
      <xdr:rowOff>89660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62CC9F9-14E4-440B-8E31-27D560340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238132</xdr:colOff>
      <xdr:row>24</xdr:row>
      <xdr:rowOff>89658</xdr:rowOff>
    </xdr:from>
    <xdr:to>
      <xdr:col>23</xdr:col>
      <xdr:colOff>381006</xdr:colOff>
      <xdr:row>25</xdr:row>
      <xdr:rowOff>414629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8D83385D-1CF3-4C2D-9F55-8C9B9069AF31}"/>
            </a:ext>
          </a:extLst>
        </xdr:cNvPr>
        <xdr:cNvSpPr txBox="1"/>
      </xdr:nvSpPr>
      <xdr:spPr>
        <a:xfrm>
          <a:off x="19433808" y="6712334"/>
          <a:ext cx="2652992" cy="638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 b="1">
              <a:ln>
                <a:noFill/>
              </a:ln>
            </a:rPr>
            <a:t>CENTROS DE CABLEADO</a:t>
          </a:r>
        </a:p>
      </xdr:txBody>
    </xdr:sp>
    <xdr:clientData/>
  </xdr:twoCellAnchor>
  <xdr:twoCellAnchor editAs="oneCell">
    <xdr:from>
      <xdr:col>0</xdr:col>
      <xdr:colOff>1560757</xdr:colOff>
      <xdr:row>0</xdr:row>
      <xdr:rowOff>88485</xdr:rowOff>
    </xdr:from>
    <xdr:to>
      <xdr:col>0</xdr:col>
      <xdr:colOff>2542944</xdr:colOff>
      <xdr:row>6</xdr:row>
      <xdr:rowOff>39337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17CD5-41D9-476F-BDC3-6C29FE69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757" y="88485"/>
          <a:ext cx="982187" cy="109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0.26802</cdr:x>
      <cdr:y>0.23115</cdr:y>
    </cdr:from>
    <cdr:to>
      <cdr:x>0.73008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00838" y="459011"/>
          <a:ext cx="1035844" cy="105925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0.65572</cdr:x>
      <cdr:y>0.57573</cdr:y>
    </cdr:to>
    <cdr:sp macro="" textlink="GRAFICOS!$B$9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64034" y="819210"/>
          <a:ext cx="605959" cy="324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620E131B-9D30-4AA1-A4F6-758B01315B67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0.26833</cdr:x>
      <cdr:y>0.23115</cdr:y>
    </cdr:from>
    <cdr:to>
      <cdr:x>0.73098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00766" y="452426"/>
          <a:ext cx="1035844" cy="1044055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0.65653</cdr:x>
      <cdr:y>0.57573</cdr:y>
    </cdr:to>
    <cdr:sp macro="" textlink="GRAFICOS!$B$10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62926" y="807458"/>
          <a:ext cx="606996" cy="319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35B9CC97-7E84-4668-94DE-179764C72883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0.27025</cdr:x>
      <cdr:y>0.23115</cdr:y>
    </cdr:from>
    <cdr:to>
      <cdr:x>0.73597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13632" y="456368"/>
          <a:ext cx="1057447" cy="105315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0.66255</cdr:x>
      <cdr:y>0.57573</cdr:y>
    </cdr:to>
    <cdr:sp macro="" textlink="GRAFICOS!$B$11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875131" y="814493"/>
          <a:ext cx="629259" cy="322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7C1F3D1B-6202-4326-9262-9CA904952301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0.28135</cdr:x>
      <cdr:y>0.23115</cdr:y>
    </cdr:from>
    <cdr:to>
      <cdr:x>0.72308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64599" y="462787"/>
          <a:ext cx="1043445" cy="1067965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12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0434" y="825950"/>
          <a:ext cx="590547" cy="326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4F16BA4B-F634-4E2E-AF07-D83AE8D0E0F1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15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022A1A3F-8694-4958-ACA5-7D0258D8E25C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0.29647</cdr:x>
      <cdr:y>0.23115</cdr:y>
    </cdr:from>
    <cdr:to>
      <cdr:x>0.7068</cdr:x>
      <cdr:y>0.76457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16B96708-9AFE-3D96-9FEC-A408FE64B1EA}"/>
            </a:ext>
          </a:extLst>
        </cdr:cNvPr>
        <cdr:cNvSpPr/>
      </cdr:nvSpPr>
      <cdr:spPr>
        <a:xfrm xmlns:a="http://schemas.openxmlformats.org/drawingml/2006/main">
          <a:off x="697704" y="420377"/>
          <a:ext cx="965672" cy="97012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0.38542</cdr:x>
      <cdr:y>0.41254</cdr:y>
    </cdr:from>
    <cdr:to>
      <cdr:x>0.63542</cdr:x>
      <cdr:y>0.57573</cdr:y>
    </cdr:to>
    <cdr:sp macro="" textlink="GRAFICOS!$B$16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30A9D4B9-8212-25CD-79F6-6A86BA0B2A13}"/>
            </a:ext>
          </a:extLst>
        </cdr:cNvPr>
        <cdr:cNvSpPr/>
      </cdr:nvSpPr>
      <cdr:spPr>
        <a:xfrm xmlns:a="http://schemas.openxmlformats.org/drawingml/2006/main">
          <a:off x="912993" y="751711"/>
          <a:ext cx="592206" cy="297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fld id="{547B1BBD-69D3-454F-8B75-0FDA7EF30629}" type="TxLink">
            <a:rPr lang="en-US" sz="18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NA</a:t>
          </a:fld>
          <a:endParaRPr lang="es-CO" sz="18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751C-0EEB-4DCB-B46E-54DC0923543E}">
  <dimension ref="A1:D40"/>
  <sheetViews>
    <sheetView showGridLines="0" tabSelected="1" zoomScaleNormal="100" workbookViewId="0">
      <selection activeCell="A11" sqref="A11:D31"/>
    </sheetView>
  </sheetViews>
  <sheetFormatPr baseColWidth="10" defaultColWidth="0" defaultRowHeight="15" zeroHeight="1" x14ac:dyDescent="0.25"/>
  <cols>
    <col min="1" max="1" width="23.7109375" customWidth="1"/>
    <col min="2" max="2" width="107.85546875" customWidth="1"/>
    <col min="3" max="4" width="25.140625" customWidth="1"/>
    <col min="5" max="16384" width="11.42578125" hidden="1"/>
  </cols>
  <sheetData>
    <row r="1" spans="1:4" ht="15" customHeight="1" x14ac:dyDescent="0.25">
      <c r="A1" s="49"/>
      <c r="B1" s="46" t="s">
        <v>223</v>
      </c>
      <c r="C1" s="61" t="s">
        <v>224</v>
      </c>
      <c r="D1" s="62">
        <v>45609</v>
      </c>
    </row>
    <row r="2" spans="1:4" x14ac:dyDescent="0.25">
      <c r="A2" s="50"/>
      <c r="B2" s="47"/>
      <c r="C2" s="61"/>
      <c r="D2" s="61"/>
    </row>
    <row r="3" spans="1:4" x14ac:dyDescent="0.25">
      <c r="A3" s="50"/>
      <c r="B3" s="47"/>
      <c r="C3" s="61" t="s">
        <v>101</v>
      </c>
      <c r="D3" s="61" t="s">
        <v>103</v>
      </c>
    </row>
    <row r="4" spans="1:4" x14ac:dyDescent="0.25">
      <c r="A4" s="50"/>
      <c r="B4" s="47"/>
      <c r="C4" s="61"/>
      <c r="D4" s="61"/>
    </row>
    <row r="5" spans="1:4" x14ac:dyDescent="0.25">
      <c r="A5" s="50"/>
      <c r="B5" s="47"/>
      <c r="C5" s="61" t="s">
        <v>94</v>
      </c>
      <c r="D5" s="61"/>
    </row>
    <row r="6" spans="1:4" x14ac:dyDescent="0.25">
      <c r="A6" s="50"/>
      <c r="B6" s="47"/>
      <c r="C6" s="61"/>
      <c r="D6" s="61"/>
    </row>
    <row r="7" spans="1:4" x14ac:dyDescent="0.25">
      <c r="A7" s="51"/>
      <c r="B7" s="48"/>
      <c r="C7" s="61"/>
      <c r="D7" s="61"/>
    </row>
    <row r="8" spans="1:4" ht="18" x14ac:dyDescent="0.25">
      <c r="A8" s="58" t="s">
        <v>104</v>
      </c>
      <c r="B8" s="59"/>
      <c r="C8" s="59"/>
      <c r="D8" s="60"/>
    </row>
    <row r="9" spans="1:4" x14ac:dyDescent="0.25">
      <c r="A9" s="56" t="s">
        <v>105</v>
      </c>
      <c r="B9" s="57"/>
      <c r="C9" s="57"/>
      <c r="D9" s="57"/>
    </row>
    <row r="10" spans="1:4" x14ac:dyDescent="0.25">
      <c r="A10" s="57"/>
      <c r="B10" s="57"/>
      <c r="C10" s="57"/>
      <c r="D10" s="57"/>
    </row>
    <row r="11" spans="1:4" ht="60" customHeight="1" x14ac:dyDescent="0.25">
      <c r="A11" s="55" t="s">
        <v>124</v>
      </c>
      <c r="B11" s="55"/>
      <c r="C11" s="55"/>
      <c r="D11" s="55"/>
    </row>
    <row r="12" spans="1:4" x14ac:dyDescent="0.25">
      <c r="A12" s="55"/>
      <c r="B12" s="55"/>
      <c r="C12" s="55"/>
      <c r="D12" s="55"/>
    </row>
    <row r="13" spans="1:4" x14ac:dyDescent="0.25">
      <c r="A13" s="55"/>
      <c r="B13" s="55"/>
      <c r="C13" s="55"/>
      <c r="D13" s="55"/>
    </row>
    <row r="14" spans="1:4" x14ac:dyDescent="0.25">
      <c r="A14" s="55"/>
      <c r="B14" s="55"/>
      <c r="C14" s="55"/>
      <c r="D14" s="55"/>
    </row>
    <row r="15" spans="1:4" x14ac:dyDescent="0.25">
      <c r="A15" s="55"/>
      <c r="B15" s="55"/>
      <c r="C15" s="55"/>
      <c r="D15" s="55"/>
    </row>
    <row r="16" spans="1:4" x14ac:dyDescent="0.25">
      <c r="A16" s="55"/>
      <c r="B16" s="55"/>
      <c r="C16" s="55"/>
      <c r="D16" s="55"/>
    </row>
    <row r="17" spans="1:4" x14ac:dyDescent="0.25">
      <c r="A17" s="55"/>
      <c r="B17" s="55"/>
      <c r="C17" s="55"/>
      <c r="D17" s="55"/>
    </row>
    <row r="18" spans="1:4" x14ac:dyDescent="0.25">
      <c r="A18" s="55"/>
      <c r="B18" s="55"/>
      <c r="C18" s="55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6" t="s">
        <v>107</v>
      </c>
      <c r="B32" s="57"/>
      <c r="C32" s="57"/>
      <c r="D32" s="57"/>
    </row>
    <row r="33" spans="1:4" x14ac:dyDescent="0.25">
      <c r="A33" s="57"/>
      <c r="B33" s="57"/>
      <c r="C33" s="57"/>
      <c r="D33" s="57"/>
    </row>
    <row r="34" spans="1:4" ht="24" customHeight="1" x14ac:dyDescent="0.25">
      <c r="A34" s="55" t="s">
        <v>112</v>
      </c>
      <c r="B34" s="55"/>
      <c r="C34" s="55"/>
      <c r="D34" s="55"/>
    </row>
    <row r="35" spans="1:4" ht="24" customHeight="1" x14ac:dyDescent="0.25">
      <c r="A35" s="55"/>
      <c r="B35" s="55"/>
      <c r="C35" s="55"/>
      <c r="D35" s="55"/>
    </row>
    <row r="36" spans="1:4" x14ac:dyDescent="0.25">
      <c r="A36" s="56" t="s">
        <v>110</v>
      </c>
      <c r="B36" s="57"/>
      <c r="C36" s="57"/>
      <c r="D36" s="57"/>
    </row>
    <row r="37" spans="1:4" x14ac:dyDescent="0.25">
      <c r="A37" s="57"/>
      <c r="B37" s="57"/>
      <c r="C37" s="57"/>
      <c r="D37" s="57"/>
    </row>
    <row r="38" spans="1:4" ht="24" customHeight="1" x14ac:dyDescent="0.25">
      <c r="A38" s="55" t="s">
        <v>111</v>
      </c>
      <c r="B38" s="55"/>
      <c r="C38" s="55"/>
      <c r="D38" s="55"/>
    </row>
    <row r="39" spans="1:4" ht="24" customHeight="1" x14ac:dyDescent="0.25">
      <c r="A39" s="55"/>
      <c r="B39" s="55"/>
      <c r="C39" s="55"/>
      <c r="D39" s="55"/>
    </row>
    <row r="40" spans="1:4" ht="37.5" customHeight="1" x14ac:dyDescent="0.25">
      <c r="A40" s="52" t="s">
        <v>218</v>
      </c>
      <c r="B40" s="53"/>
      <c r="C40" s="53"/>
      <c r="D40" s="54"/>
    </row>
  </sheetData>
  <protectedRanges>
    <protectedRange sqref="B2:C7 C1" name="Rango1"/>
  </protectedRanges>
  <mergeCells count="15">
    <mergeCell ref="B1:B7"/>
    <mergeCell ref="A1:A7"/>
    <mergeCell ref="A40:D40"/>
    <mergeCell ref="A34:D35"/>
    <mergeCell ref="A36:D37"/>
    <mergeCell ref="A38:D39"/>
    <mergeCell ref="A8:D8"/>
    <mergeCell ref="A9:D10"/>
    <mergeCell ref="A11:D31"/>
    <mergeCell ref="A32:D33"/>
    <mergeCell ref="C1:C2"/>
    <mergeCell ref="D1:D2"/>
    <mergeCell ref="C3:C4"/>
    <mergeCell ref="D3:D4"/>
    <mergeCell ref="C5:D7"/>
  </mergeCell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Below="0"/>
  </sheetPr>
  <dimension ref="A1:F335"/>
  <sheetViews>
    <sheetView showGridLines="0" view="pageBreakPreview" zoomScaleNormal="100" zoomScaleSheetLayoutView="100" workbookViewId="0">
      <pane ySplit="13" topLeftCell="A14" activePane="bottomLeft" state="frozen"/>
      <selection pane="bottomLeft" activeCell="D3" sqref="D3:D4"/>
    </sheetView>
  </sheetViews>
  <sheetFormatPr baseColWidth="10" defaultColWidth="11.42578125" defaultRowHeight="15" zeroHeight="1" x14ac:dyDescent="0.25"/>
  <cols>
    <col min="1" max="1" width="22.28515625" customWidth="1"/>
    <col min="2" max="2" width="99.28515625" customWidth="1"/>
    <col min="3" max="3" width="16.140625" style="1" customWidth="1"/>
    <col min="4" max="4" width="32.5703125" customWidth="1"/>
    <col min="5" max="5" width="7.85546875" style="2" hidden="1" customWidth="1"/>
    <col min="6" max="6" width="20.42578125" customWidth="1"/>
    <col min="7" max="45" width="11.42578125" customWidth="1"/>
  </cols>
  <sheetData>
    <row r="1" spans="1:6" ht="15" customHeight="1" x14ac:dyDescent="0.25">
      <c r="A1" s="82"/>
      <c r="B1" s="68" t="s">
        <v>222</v>
      </c>
      <c r="C1" s="69"/>
      <c r="D1" s="46" t="s">
        <v>224</v>
      </c>
      <c r="E1" s="45"/>
      <c r="F1" s="63">
        <v>45609</v>
      </c>
    </row>
    <row r="2" spans="1:6" x14ac:dyDescent="0.25">
      <c r="A2" s="82"/>
      <c r="B2" s="68"/>
      <c r="C2" s="69"/>
      <c r="D2" s="48"/>
      <c r="E2" s="45"/>
      <c r="F2" s="48"/>
    </row>
    <row r="3" spans="1:6" x14ac:dyDescent="0.25">
      <c r="A3" s="82"/>
      <c r="B3" s="68"/>
      <c r="C3" s="69"/>
      <c r="D3" s="46" t="s">
        <v>101</v>
      </c>
      <c r="E3" s="45"/>
      <c r="F3" s="46" t="s">
        <v>102</v>
      </c>
    </row>
    <row r="4" spans="1:6" x14ac:dyDescent="0.25">
      <c r="A4" s="82"/>
      <c r="B4" s="68"/>
      <c r="C4" s="69"/>
      <c r="D4" s="48"/>
      <c r="E4" s="45"/>
      <c r="F4" s="48"/>
    </row>
    <row r="5" spans="1:6" x14ac:dyDescent="0.25">
      <c r="A5" s="82"/>
      <c r="B5" s="68"/>
      <c r="C5" s="69"/>
      <c r="D5" s="64" t="s">
        <v>94</v>
      </c>
      <c r="E5" s="65"/>
      <c r="F5" s="66"/>
    </row>
    <row r="6" spans="1:6" x14ac:dyDescent="0.25">
      <c r="A6" s="82"/>
      <c r="B6" s="68"/>
      <c r="C6" s="69"/>
      <c r="D6" s="67"/>
      <c r="E6" s="68"/>
      <c r="F6" s="69"/>
    </row>
    <row r="7" spans="1:6" ht="6.75" customHeight="1" x14ac:dyDescent="0.25">
      <c r="A7" s="82"/>
      <c r="B7" s="68"/>
      <c r="C7" s="69"/>
      <c r="D7" s="70"/>
      <c r="E7" s="71"/>
      <c r="F7" s="72"/>
    </row>
    <row r="8" spans="1:6" hidden="1" x14ac:dyDescent="0.25">
      <c r="B8" t="s">
        <v>0</v>
      </c>
    </row>
    <row r="9" spans="1:6" hidden="1" x14ac:dyDescent="0.25">
      <c r="B9" t="s">
        <v>1</v>
      </c>
    </row>
    <row r="10" spans="1:6" hidden="1" x14ac:dyDescent="0.25">
      <c r="B10" t="s">
        <v>2</v>
      </c>
    </row>
    <row r="11" spans="1:6" ht="18" x14ac:dyDescent="0.25">
      <c r="A11" s="73" t="s">
        <v>3</v>
      </c>
      <c r="B11" s="73"/>
      <c r="C11" s="73"/>
      <c r="D11" s="9" t="s">
        <v>96</v>
      </c>
      <c r="E11" s="10" t="str">
        <f>IFERROR(AVERAGE(E12,E263),"NA")</f>
        <v>NA</v>
      </c>
      <c r="F11" s="34" t="str">
        <f>IFERROR(AVERAGE(E12,E263),"NA")</f>
        <v>NA</v>
      </c>
    </row>
    <row r="12" spans="1:6" s="4" customFormat="1" ht="18.75" x14ac:dyDescent="0.3">
      <c r="A12" s="74" t="s">
        <v>97</v>
      </c>
      <c r="B12" s="74"/>
      <c r="C12" s="74"/>
      <c r="D12" s="11" t="s">
        <v>99</v>
      </c>
      <c r="E12" s="14" t="str">
        <f>IFERROR(AVERAGE(E14,E36,E64,E85,E106,E127,E147,E174,E200,E237,E256),"NA")</f>
        <v>NA</v>
      </c>
      <c r="F12" s="35" t="str">
        <f>IFERROR(AVERAGE(E14,E36,E64,E85,E106,E127,E147,E174,E200,E237,E256),"NA")</f>
        <v>NA</v>
      </c>
    </row>
    <row r="13" spans="1:6" ht="36" x14ac:dyDescent="0.25">
      <c r="A13" s="75" t="s">
        <v>4</v>
      </c>
      <c r="B13" s="75"/>
      <c r="C13" s="32" t="s">
        <v>95</v>
      </c>
      <c r="D13" s="12" t="s">
        <v>5</v>
      </c>
      <c r="E13" s="10"/>
      <c r="F13" s="36" t="s">
        <v>98</v>
      </c>
    </row>
    <row r="14" spans="1:6" ht="18" x14ac:dyDescent="0.25">
      <c r="A14" s="76" t="s">
        <v>7</v>
      </c>
      <c r="B14" s="76"/>
      <c r="C14" s="76"/>
      <c r="D14" s="76"/>
      <c r="E14" s="15" t="str">
        <f>IFERROR(AVERAGEIF(E15:E35,"&lt;&gt;NA"),"NA")</f>
        <v>NA</v>
      </c>
      <c r="F14" s="38" t="str">
        <f>IFERROR(AVERAGEIF(E15:E35,"&lt;&gt;NA"),"NA")</f>
        <v>NA</v>
      </c>
    </row>
    <row r="15" spans="1:6" x14ac:dyDescent="0.25">
      <c r="A15" s="55" t="s">
        <v>8</v>
      </c>
      <c r="B15" s="55"/>
      <c r="C15" s="16"/>
      <c r="D15" s="17"/>
      <c r="E15" s="18" t="b">
        <f>IF(C15="SI",1,IF(C15="NO",0,IF(C15="NO APLICA","NA")))</f>
        <v>0</v>
      </c>
      <c r="F15" s="39"/>
    </row>
    <row r="16" spans="1:6" x14ac:dyDescent="0.25">
      <c r="A16" s="55" t="s">
        <v>9</v>
      </c>
      <c r="B16" s="55"/>
      <c r="C16" s="33"/>
      <c r="D16" s="17"/>
      <c r="E16" s="18" t="b">
        <f t="shared" ref="E16:E35" si="0">IF(C16="SI",1,IF(C16="NO",0,IF(C16="NO APLICA","NA")))</f>
        <v>0</v>
      </c>
      <c r="F16" s="40"/>
    </row>
    <row r="17" spans="1:6" x14ac:dyDescent="0.25">
      <c r="A17" s="55" t="s">
        <v>10</v>
      </c>
      <c r="B17" s="55"/>
      <c r="C17" s="16"/>
      <c r="D17" s="17"/>
      <c r="E17" s="18" t="b">
        <f t="shared" si="0"/>
        <v>0</v>
      </c>
      <c r="F17" s="40"/>
    </row>
    <row r="18" spans="1:6" x14ac:dyDescent="0.25">
      <c r="A18" s="55" t="s">
        <v>148</v>
      </c>
      <c r="B18" s="55"/>
      <c r="C18" s="16"/>
      <c r="D18" s="17"/>
      <c r="E18" s="18" t="b">
        <f t="shared" si="0"/>
        <v>0</v>
      </c>
      <c r="F18" s="40"/>
    </row>
    <row r="19" spans="1:6" x14ac:dyDescent="0.25">
      <c r="A19" s="55" t="s">
        <v>146</v>
      </c>
      <c r="B19" s="55"/>
      <c r="C19" s="16"/>
      <c r="D19" s="17"/>
      <c r="E19" s="18" t="b">
        <f t="shared" si="0"/>
        <v>0</v>
      </c>
      <c r="F19" s="40"/>
    </row>
    <row r="20" spans="1:6" x14ac:dyDescent="0.25">
      <c r="A20" s="55" t="s">
        <v>150</v>
      </c>
      <c r="B20" s="55"/>
      <c r="C20" s="16"/>
      <c r="D20" s="17"/>
      <c r="E20" s="18" t="b">
        <f t="shared" si="0"/>
        <v>0</v>
      </c>
      <c r="F20" s="40"/>
    </row>
    <row r="21" spans="1:6" x14ac:dyDescent="0.25">
      <c r="A21" s="55" t="s">
        <v>11</v>
      </c>
      <c r="B21" s="55"/>
      <c r="C21" s="16"/>
      <c r="D21" s="17"/>
      <c r="E21" s="18" t="b">
        <f t="shared" si="0"/>
        <v>0</v>
      </c>
      <c r="F21" s="40"/>
    </row>
    <row r="22" spans="1:6" x14ac:dyDescent="0.25">
      <c r="A22" s="55" t="s">
        <v>151</v>
      </c>
      <c r="B22" s="55"/>
      <c r="C22" s="16"/>
      <c r="D22" s="17"/>
      <c r="E22" s="18" t="b">
        <f t="shared" si="0"/>
        <v>0</v>
      </c>
      <c r="F22" s="40"/>
    </row>
    <row r="23" spans="1:6" x14ac:dyDescent="0.25">
      <c r="A23" s="55" t="s">
        <v>113</v>
      </c>
      <c r="B23" s="55"/>
      <c r="C23" s="16"/>
      <c r="D23" s="17"/>
      <c r="E23" s="18" t="b">
        <f t="shared" si="0"/>
        <v>0</v>
      </c>
      <c r="F23" s="40"/>
    </row>
    <row r="24" spans="1:6" x14ac:dyDescent="0.25">
      <c r="A24" s="55" t="s">
        <v>12</v>
      </c>
      <c r="B24" s="55"/>
      <c r="C24" s="16"/>
      <c r="D24" s="17"/>
      <c r="E24" s="18" t="b">
        <f t="shared" si="0"/>
        <v>0</v>
      </c>
      <c r="F24" s="40"/>
    </row>
    <row r="25" spans="1:6" x14ac:dyDescent="0.25">
      <c r="A25" s="55" t="s">
        <v>152</v>
      </c>
      <c r="B25" s="55"/>
      <c r="C25" s="16"/>
      <c r="D25" s="17"/>
      <c r="E25" s="18" t="b">
        <f t="shared" si="0"/>
        <v>0</v>
      </c>
      <c r="F25" s="40"/>
    </row>
    <row r="26" spans="1:6" x14ac:dyDescent="0.25">
      <c r="A26" s="55" t="s">
        <v>13</v>
      </c>
      <c r="B26" s="55"/>
      <c r="C26" s="16"/>
      <c r="D26" s="17"/>
      <c r="E26" s="18" t="b">
        <f t="shared" si="0"/>
        <v>0</v>
      </c>
      <c r="F26" s="40"/>
    </row>
    <row r="27" spans="1:6" x14ac:dyDescent="0.25">
      <c r="A27" s="55" t="s">
        <v>14</v>
      </c>
      <c r="B27" s="55"/>
      <c r="C27" s="16"/>
      <c r="D27" s="17"/>
      <c r="E27" s="18" t="b">
        <f t="shared" si="0"/>
        <v>0</v>
      </c>
      <c r="F27" s="40"/>
    </row>
    <row r="28" spans="1:6" x14ac:dyDescent="0.25">
      <c r="A28" s="55" t="s">
        <v>144</v>
      </c>
      <c r="B28" s="55"/>
      <c r="C28" s="16"/>
      <c r="D28" s="17"/>
      <c r="E28" s="18" t="b">
        <f t="shared" si="0"/>
        <v>0</v>
      </c>
      <c r="F28" s="40"/>
    </row>
    <row r="29" spans="1:6" x14ac:dyDescent="0.25">
      <c r="A29" s="55" t="s">
        <v>145</v>
      </c>
      <c r="B29" s="55"/>
      <c r="C29" s="16"/>
      <c r="D29" s="17"/>
      <c r="E29" s="18" t="b">
        <f t="shared" si="0"/>
        <v>0</v>
      </c>
      <c r="F29" s="40"/>
    </row>
    <row r="30" spans="1:6" x14ac:dyDescent="0.25">
      <c r="A30" s="55" t="s">
        <v>115</v>
      </c>
      <c r="B30" s="55"/>
      <c r="C30" s="16"/>
      <c r="D30" s="17"/>
      <c r="E30" s="18" t="b">
        <f t="shared" si="0"/>
        <v>0</v>
      </c>
      <c r="F30" s="40"/>
    </row>
    <row r="31" spans="1:6" x14ac:dyDescent="0.25">
      <c r="A31" s="55" t="s">
        <v>116</v>
      </c>
      <c r="B31" s="55"/>
      <c r="C31" s="16"/>
      <c r="D31" s="17"/>
      <c r="E31" s="18" t="b">
        <f t="shared" si="0"/>
        <v>0</v>
      </c>
      <c r="F31" s="40"/>
    </row>
    <row r="32" spans="1:6" x14ac:dyDescent="0.25">
      <c r="A32" s="55" t="s">
        <v>153</v>
      </c>
      <c r="B32" s="55"/>
      <c r="C32" s="16"/>
      <c r="D32" s="17"/>
      <c r="E32" s="18" t="b">
        <f t="shared" si="0"/>
        <v>0</v>
      </c>
      <c r="F32" s="40"/>
    </row>
    <row r="33" spans="1:6" x14ac:dyDescent="0.25">
      <c r="A33" s="55" t="s">
        <v>154</v>
      </c>
      <c r="B33" s="55"/>
      <c r="C33" s="16"/>
      <c r="D33" s="17"/>
      <c r="E33" s="18" t="b">
        <f t="shared" si="0"/>
        <v>0</v>
      </c>
      <c r="F33" s="40"/>
    </row>
    <row r="34" spans="1:6" x14ac:dyDescent="0.25">
      <c r="A34" s="55" t="s">
        <v>117</v>
      </c>
      <c r="B34" s="55"/>
      <c r="C34" s="16"/>
      <c r="D34" s="17"/>
      <c r="E34" s="18" t="b">
        <f t="shared" si="0"/>
        <v>0</v>
      </c>
      <c r="F34" s="40"/>
    </row>
    <row r="35" spans="1:6" x14ac:dyDescent="0.25">
      <c r="A35" s="55" t="s">
        <v>155</v>
      </c>
      <c r="B35" s="55"/>
      <c r="C35" s="16"/>
      <c r="D35" s="17"/>
      <c r="E35" s="18" t="b">
        <f t="shared" si="0"/>
        <v>0</v>
      </c>
      <c r="F35" s="41"/>
    </row>
    <row r="36" spans="1:6" ht="18" x14ac:dyDescent="0.25">
      <c r="A36" s="77" t="s">
        <v>15</v>
      </c>
      <c r="B36" s="77"/>
      <c r="C36" s="77"/>
      <c r="D36" s="78"/>
      <c r="E36" s="15" t="str">
        <f>IFERROR(AVERAGEIF(E37:E63,"&lt;&gt;NA"),"NA")</f>
        <v>NA</v>
      </c>
      <c r="F36" s="42" t="str">
        <f>IFERROR(AVERAGEIF(E37:E63,"&lt;&gt;NA"),"NA")</f>
        <v>NA</v>
      </c>
    </row>
    <row r="37" spans="1:6" x14ac:dyDescent="0.25">
      <c r="A37" s="55" t="s">
        <v>8</v>
      </c>
      <c r="B37" s="55"/>
      <c r="C37" s="16"/>
      <c r="D37" s="17"/>
      <c r="E37" s="18" t="b">
        <f t="shared" ref="E37:E146" si="1">IF(C37="SI",1,IF(C37="NO",0,IF(C37="NO APLICA","NA")))</f>
        <v>0</v>
      </c>
      <c r="F37" s="39"/>
    </row>
    <row r="38" spans="1:6" x14ac:dyDescent="0.25">
      <c r="A38" s="55" t="s">
        <v>9</v>
      </c>
      <c r="B38" s="55"/>
      <c r="C38" s="16"/>
      <c r="D38" s="17"/>
      <c r="E38" s="18" t="b">
        <f t="shared" si="1"/>
        <v>0</v>
      </c>
      <c r="F38" s="40"/>
    </row>
    <row r="39" spans="1:6" x14ac:dyDescent="0.25">
      <c r="A39" s="55" t="s">
        <v>10</v>
      </c>
      <c r="B39" s="55"/>
      <c r="C39" s="16"/>
      <c r="D39" s="17"/>
      <c r="E39" s="18" t="b">
        <f t="shared" si="1"/>
        <v>0</v>
      </c>
      <c r="F39" s="40"/>
    </row>
    <row r="40" spans="1:6" x14ac:dyDescent="0.25">
      <c r="A40" s="55" t="s">
        <v>148</v>
      </c>
      <c r="B40" s="55"/>
      <c r="C40" s="16"/>
      <c r="D40" s="17"/>
      <c r="E40" s="18" t="b">
        <f t="shared" si="1"/>
        <v>0</v>
      </c>
      <c r="F40" s="40"/>
    </row>
    <row r="41" spans="1:6" x14ac:dyDescent="0.25">
      <c r="A41" s="55" t="s">
        <v>146</v>
      </c>
      <c r="B41" s="55"/>
      <c r="C41" s="16"/>
      <c r="D41" s="17"/>
      <c r="E41" s="18" t="b">
        <f t="shared" si="1"/>
        <v>0</v>
      </c>
      <c r="F41" s="40"/>
    </row>
    <row r="42" spans="1:6" x14ac:dyDescent="0.25">
      <c r="A42" s="55" t="s">
        <v>150</v>
      </c>
      <c r="B42" s="55"/>
      <c r="C42" s="16"/>
      <c r="D42" s="17"/>
      <c r="E42" s="18" t="b">
        <f t="shared" si="1"/>
        <v>0</v>
      </c>
      <c r="F42" s="40"/>
    </row>
    <row r="43" spans="1:6" x14ac:dyDescent="0.25">
      <c r="A43" s="55" t="s">
        <v>11</v>
      </c>
      <c r="B43" s="55"/>
      <c r="C43" s="16"/>
      <c r="D43" s="17"/>
      <c r="E43" s="18" t="b">
        <f t="shared" si="1"/>
        <v>0</v>
      </c>
      <c r="F43" s="40"/>
    </row>
    <row r="44" spans="1:6" x14ac:dyDescent="0.25">
      <c r="A44" s="55" t="s">
        <v>151</v>
      </c>
      <c r="B44" s="55"/>
      <c r="C44" s="16"/>
      <c r="D44" s="17"/>
      <c r="E44" s="18" t="b">
        <f t="shared" si="1"/>
        <v>0</v>
      </c>
      <c r="F44" s="40"/>
    </row>
    <row r="45" spans="1:6" x14ac:dyDescent="0.25">
      <c r="A45" s="55" t="s">
        <v>113</v>
      </c>
      <c r="B45" s="55"/>
      <c r="C45" s="16"/>
      <c r="D45" s="17"/>
      <c r="E45" s="18" t="b">
        <f t="shared" si="1"/>
        <v>0</v>
      </c>
      <c r="F45" s="40"/>
    </row>
    <row r="46" spans="1:6" x14ac:dyDescent="0.25">
      <c r="A46" s="55" t="s">
        <v>12</v>
      </c>
      <c r="B46" s="55"/>
      <c r="C46" s="16"/>
      <c r="D46" s="17"/>
      <c r="E46" s="18" t="b">
        <f t="shared" si="1"/>
        <v>0</v>
      </c>
      <c r="F46" s="40"/>
    </row>
    <row r="47" spans="1:6" x14ac:dyDescent="0.25">
      <c r="A47" s="55" t="s">
        <v>156</v>
      </c>
      <c r="B47" s="55"/>
      <c r="C47" s="16"/>
      <c r="D47" s="17"/>
      <c r="E47" s="18" t="b">
        <f t="shared" si="1"/>
        <v>0</v>
      </c>
      <c r="F47" s="40"/>
    </row>
    <row r="48" spans="1:6" x14ac:dyDescent="0.25">
      <c r="A48" s="55" t="s">
        <v>13</v>
      </c>
      <c r="B48" s="55"/>
      <c r="C48" s="16"/>
      <c r="D48" s="17"/>
      <c r="E48" s="18" t="b">
        <f t="shared" si="1"/>
        <v>0</v>
      </c>
      <c r="F48" s="40"/>
    </row>
    <row r="49" spans="1:6" x14ac:dyDescent="0.25">
      <c r="A49" s="55" t="s">
        <v>14</v>
      </c>
      <c r="B49" s="55"/>
      <c r="C49" s="16"/>
      <c r="D49" s="17"/>
      <c r="E49" s="18" t="b">
        <f t="shared" si="1"/>
        <v>0</v>
      </c>
      <c r="F49" s="40"/>
    </row>
    <row r="50" spans="1:6" x14ac:dyDescent="0.25">
      <c r="A50" s="55" t="s">
        <v>144</v>
      </c>
      <c r="B50" s="55"/>
      <c r="C50" s="16"/>
      <c r="D50" s="17"/>
      <c r="E50" s="18" t="b">
        <f t="shared" si="1"/>
        <v>0</v>
      </c>
      <c r="F50" s="40"/>
    </row>
    <row r="51" spans="1:6" x14ac:dyDescent="0.25">
      <c r="A51" s="55" t="s">
        <v>145</v>
      </c>
      <c r="B51" s="55"/>
      <c r="C51" s="16"/>
      <c r="D51" s="17"/>
      <c r="E51" s="18" t="b">
        <f t="shared" si="1"/>
        <v>0</v>
      </c>
      <c r="F51" s="40"/>
    </row>
    <row r="52" spans="1:6" x14ac:dyDescent="0.25">
      <c r="A52" s="55" t="s">
        <v>115</v>
      </c>
      <c r="B52" s="55"/>
      <c r="C52" s="16"/>
      <c r="D52" s="17"/>
      <c r="E52" s="18" t="b">
        <f t="shared" si="1"/>
        <v>0</v>
      </c>
      <c r="F52" s="40"/>
    </row>
    <row r="53" spans="1:6" x14ac:dyDescent="0.25">
      <c r="A53" s="55" t="s">
        <v>116</v>
      </c>
      <c r="B53" s="55"/>
      <c r="C53" s="16"/>
      <c r="D53" s="17"/>
      <c r="E53" s="18" t="b">
        <f t="shared" si="1"/>
        <v>0</v>
      </c>
      <c r="F53" s="40"/>
    </row>
    <row r="54" spans="1:6" x14ac:dyDescent="0.25">
      <c r="A54" s="55" t="s">
        <v>153</v>
      </c>
      <c r="B54" s="55"/>
      <c r="C54" s="16"/>
      <c r="D54" s="17"/>
      <c r="E54" s="18" t="b">
        <f t="shared" si="1"/>
        <v>0</v>
      </c>
      <c r="F54" s="40"/>
    </row>
    <row r="55" spans="1:6" x14ac:dyDescent="0.25">
      <c r="A55" s="55" t="s">
        <v>157</v>
      </c>
      <c r="B55" s="55"/>
      <c r="C55" s="16"/>
      <c r="D55" s="17"/>
      <c r="E55" s="18" t="b">
        <f t="shared" si="1"/>
        <v>0</v>
      </c>
      <c r="F55" s="40"/>
    </row>
    <row r="56" spans="1:6" x14ac:dyDescent="0.25">
      <c r="A56" s="55" t="s">
        <v>118</v>
      </c>
      <c r="B56" s="55"/>
      <c r="C56" s="16"/>
      <c r="D56" s="17"/>
      <c r="E56" s="18" t="b">
        <f t="shared" si="1"/>
        <v>0</v>
      </c>
      <c r="F56" s="40"/>
    </row>
    <row r="57" spans="1:6" x14ac:dyDescent="0.25">
      <c r="A57" s="55" t="s">
        <v>119</v>
      </c>
      <c r="B57" s="55"/>
      <c r="C57" s="16"/>
      <c r="D57" s="17"/>
      <c r="E57" s="18" t="b">
        <f t="shared" si="1"/>
        <v>0</v>
      </c>
      <c r="F57" s="40"/>
    </row>
    <row r="58" spans="1:6" x14ac:dyDescent="0.25">
      <c r="A58" s="55" t="s">
        <v>120</v>
      </c>
      <c r="B58" s="55"/>
      <c r="C58" s="16"/>
      <c r="D58" s="17"/>
      <c r="E58" s="18" t="b">
        <f t="shared" si="1"/>
        <v>0</v>
      </c>
      <c r="F58" s="40"/>
    </row>
    <row r="59" spans="1:6" x14ac:dyDescent="0.25">
      <c r="A59" s="55" t="s">
        <v>16</v>
      </c>
      <c r="B59" s="55"/>
      <c r="C59" s="16"/>
      <c r="D59" s="17"/>
      <c r="E59" s="18" t="b">
        <f t="shared" si="1"/>
        <v>0</v>
      </c>
      <c r="F59" s="40"/>
    </row>
    <row r="60" spans="1:6" x14ac:dyDescent="0.25">
      <c r="A60" s="55" t="s">
        <v>158</v>
      </c>
      <c r="B60" s="55"/>
      <c r="C60" s="16"/>
      <c r="D60" s="17"/>
      <c r="E60" s="18" t="b">
        <f t="shared" si="1"/>
        <v>0</v>
      </c>
      <c r="F60" s="40"/>
    </row>
    <row r="61" spans="1:6" x14ac:dyDescent="0.25">
      <c r="A61" s="55" t="s">
        <v>159</v>
      </c>
      <c r="B61" s="55"/>
      <c r="C61" s="16"/>
      <c r="D61" s="17"/>
      <c r="E61" s="18" t="b">
        <f t="shared" si="1"/>
        <v>0</v>
      </c>
      <c r="F61" s="40"/>
    </row>
    <row r="62" spans="1:6" x14ac:dyDescent="0.25">
      <c r="A62" s="55" t="s">
        <v>160</v>
      </c>
      <c r="B62" s="55"/>
      <c r="C62" s="16"/>
      <c r="D62" s="17"/>
      <c r="E62" s="18" t="b">
        <f t="shared" si="1"/>
        <v>0</v>
      </c>
      <c r="F62" s="40"/>
    </row>
    <row r="63" spans="1:6" x14ac:dyDescent="0.25">
      <c r="A63" s="55" t="s">
        <v>161</v>
      </c>
      <c r="B63" s="55"/>
      <c r="C63" s="16"/>
      <c r="D63" s="17"/>
      <c r="E63" s="18" t="b">
        <f t="shared" si="1"/>
        <v>0</v>
      </c>
      <c r="F63" s="41"/>
    </row>
    <row r="64" spans="1:6" ht="18" x14ac:dyDescent="0.25">
      <c r="A64" s="77" t="s">
        <v>17</v>
      </c>
      <c r="B64" s="77"/>
      <c r="C64" s="77"/>
      <c r="D64" s="78"/>
      <c r="E64" s="15" t="str">
        <f>IFERROR(AVERAGEIF(E65:E84,"&lt;&gt;NA"),"NA")</f>
        <v>NA</v>
      </c>
      <c r="F64" s="42" t="str">
        <f>IFERROR(AVERAGEIF(E65:E84,"&lt;&gt;NA"),"NA")</f>
        <v>NA</v>
      </c>
    </row>
    <row r="65" spans="1:6" s="3" customFormat="1" x14ac:dyDescent="0.25">
      <c r="A65" s="55" t="s">
        <v>121</v>
      </c>
      <c r="B65" s="55"/>
      <c r="C65" s="16"/>
      <c r="D65" s="17"/>
      <c r="E65" s="18" t="b">
        <f t="shared" ref="E65:E84" si="2">IF(C65="SI",1,IF(C65="NO",0,IF(C65="NO APLICA","NA")))</f>
        <v>0</v>
      </c>
      <c r="F65" s="43"/>
    </row>
    <row r="66" spans="1:6" s="3" customFormat="1" x14ac:dyDescent="0.25">
      <c r="A66" s="55" t="s">
        <v>122</v>
      </c>
      <c r="B66" s="55"/>
      <c r="C66" s="16"/>
      <c r="D66" s="17"/>
      <c r="E66" s="18" t="b">
        <f t="shared" si="2"/>
        <v>0</v>
      </c>
      <c r="F66" s="21"/>
    </row>
    <row r="67" spans="1:6" s="5" customFormat="1" x14ac:dyDescent="0.25">
      <c r="A67" s="55" t="s">
        <v>10</v>
      </c>
      <c r="B67" s="55"/>
      <c r="C67" s="16"/>
      <c r="D67" s="17"/>
      <c r="E67" s="18" t="b">
        <f t="shared" si="2"/>
        <v>0</v>
      </c>
      <c r="F67" s="21"/>
    </row>
    <row r="68" spans="1:6" s="3" customFormat="1" x14ac:dyDescent="0.25">
      <c r="A68" s="55" t="s">
        <v>148</v>
      </c>
      <c r="B68" s="55"/>
      <c r="C68" s="16"/>
      <c r="D68" s="17"/>
      <c r="E68" s="18" t="b">
        <f t="shared" si="2"/>
        <v>0</v>
      </c>
      <c r="F68" s="21"/>
    </row>
    <row r="69" spans="1:6" s="3" customFormat="1" x14ac:dyDescent="0.25">
      <c r="A69" s="55" t="s">
        <v>146</v>
      </c>
      <c r="B69" s="55"/>
      <c r="C69" s="16"/>
      <c r="D69" s="17"/>
      <c r="E69" s="18" t="b">
        <f t="shared" si="2"/>
        <v>0</v>
      </c>
      <c r="F69" s="21"/>
    </row>
    <row r="70" spans="1:6" s="3" customFormat="1" x14ac:dyDescent="0.25">
      <c r="A70" s="55" t="s">
        <v>162</v>
      </c>
      <c r="B70" s="55"/>
      <c r="C70" s="16"/>
      <c r="D70" s="17"/>
      <c r="E70" s="18" t="b">
        <f t="shared" si="2"/>
        <v>0</v>
      </c>
      <c r="F70" s="21"/>
    </row>
    <row r="71" spans="1:6" s="3" customFormat="1" x14ac:dyDescent="0.25">
      <c r="A71" s="55" t="s">
        <v>11</v>
      </c>
      <c r="B71" s="55"/>
      <c r="C71" s="16"/>
      <c r="D71" s="17"/>
      <c r="E71" s="18" t="b">
        <f t="shared" si="2"/>
        <v>0</v>
      </c>
      <c r="F71" s="21"/>
    </row>
    <row r="72" spans="1:6" s="3" customFormat="1" x14ac:dyDescent="0.25">
      <c r="A72" s="55" t="s">
        <v>151</v>
      </c>
      <c r="B72" s="55"/>
      <c r="C72" s="16"/>
      <c r="D72" s="17"/>
      <c r="E72" s="18" t="b">
        <f t="shared" si="2"/>
        <v>0</v>
      </c>
      <c r="F72" s="21"/>
    </row>
    <row r="73" spans="1:6" s="3" customFormat="1" x14ac:dyDescent="0.25">
      <c r="A73" s="55" t="s">
        <v>113</v>
      </c>
      <c r="B73" s="55"/>
      <c r="C73" s="16"/>
      <c r="D73" s="17"/>
      <c r="E73" s="18" t="b">
        <f t="shared" si="2"/>
        <v>0</v>
      </c>
      <c r="F73" s="21"/>
    </row>
    <row r="74" spans="1:6" s="3" customFormat="1" x14ac:dyDescent="0.25">
      <c r="A74" s="55" t="s">
        <v>12</v>
      </c>
      <c r="B74" s="55"/>
      <c r="C74" s="16"/>
      <c r="D74" s="17"/>
      <c r="E74" s="18" t="b">
        <f t="shared" si="2"/>
        <v>0</v>
      </c>
      <c r="F74" s="21"/>
    </row>
    <row r="75" spans="1:6" s="3" customFormat="1" x14ac:dyDescent="0.25">
      <c r="A75" s="55" t="s">
        <v>163</v>
      </c>
      <c r="B75" s="55"/>
      <c r="C75" s="16"/>
      <c r="D75" s="17"/>
      <c r="E75" s="18" t="b">
        <f t="shared" si="2"/>
        <v>0</v>
      </c>
      <c r="F75" s="21"/>
    </row>
    <row r="76" spans="1:6" s="3" customFormat="1" x14ac:dyDescent="0.25">
      <c r="A76" s="55" t="s">
        <v>13</v>
      </c>
      <c r="B76" s="55"/>
      <c r="C76" s="16"/>
      <c r="D76" s="17"/>
      <c r="E76" s="18" t="b">
        <f t="shared" si="2"/>
        <v>0</v>
      </c>
      <c r="F76" s="21"/>
    </row>
    <row r="77" spans="1:6" s="3" customFormat="1" x14ac:dyDescent="0.25">
      <c r="A77" s="55" t="s">
        <v>14</v>
      </c>
      <c r="B77" s="55"/>
      <c r="C77" s="16"/>
      <c r="D77" s="17"/>
      <c r="E77" s="18" t="b">
        <f t="shared" si="2"/>
        <v>0</v>
      </c>
      <c r="F77" s="21"/>
    </row>
    <row r="78" spans="1:6" s="3" customFormat="1" x14ac:dyDescent="0.25">
      <c r="A78" s="55" t="s">
        <v>144</v>
      </c>
      <c r="B78" s="55"/>
      <c r="C78" s="16"/>
      <c r="D78" s="17"/>
      <c r="E78" s="18" t="b">
        <f t="shared" si="2"/>
        <v>0</v>
      </c>
      <c r="F78" s="21"/>
    </row>
    <row r="79" spans="1:6" s="3" customFormat="1" x14ac:dyDescent="0.25">
      <c r="A79" s="55" t="s">
        <v>145</v>
      </c>
      <c r="B79" s="55"/>
      <c r="C79" s="16"/>
      <c r="D79" s="17"/>
      <c r="E79" s="18" t="b">
        <f t="shared" si="2"/>
        <v>0</v>
      </c>
      <c r="F79" s="21"/>
    </row>
    <row r="80" spans="1:6" s="3" customFormat="1" x14ac:dyDescent="0.25">
      <c r="A80" s="55" t="s">
        <v>115</v>
      </c>
      <c r="B80" s="55"/>
      <c r="C80" s="16"/>
      <c r="D80" s="17"/>
      <c r="E80" s="18" t="b">
        <f t="shared" si="2"/>
        <v>0</v>
      </c>
      <c r="F80" s="21"/>
    </row>
    <row r="81" spans="1:6" s="3" customFormat="1" x14ac:dyDescent="0.25">
      <c r="A81" s="55" t="s">
        <v>116</v>
      </c>
      <c r="B81" s="55"/>
      <c r="C81" s="16"/>
      <c r="D81" s="17"/>
      <c r="E81" s="18" t="b">
        <f t="shared" si="2"/>
        <v>0</v>
      </c>
      <c r="F81" s="21"/>
    </row>
    <row r="82" spans="1:6" s="3" customFormat="1" x14ac:dyDescent="0.25">
      <c r="A82" s="55" t="s">
        <v>153</v>
      </c>
      <c r="B82" s="55"/>
      <c r="C82" s="16"/>
      <c r="D82" s="17"/>
      <c r="E82" s="18" t="b">
        <f t="shared" si="2"/>
        <v>0</v>
      </c>
      <c r="F82" s="21"/>
    </row>
    <row r="83" spans="1:6" s="3" customFormat="1" x14ac:dyDescent="0.25">
      <c r="A83" s="55" t="s">
        <v>154</v>
      </c>
      <c r="B83" s="55"/>
      <c r="C83" s="16"/>
      <c r="D83" s="17"/>
      <c r="E83" s="18" t="b">
        <f t="shared" si="2"/>
        <v>0</v>
      </c>
      <c r="F83" s="21"/>
    </row>
    <row r="84" spans="1:6" s="3" customFormat="1" x14ac:dyDescent="0.25">
      <c r="A84" s="55" t="s">
        <v>120</v>
      </c>
      <c r="B84" s="55"/>
      <c r="C84" s="16"/>
      <c r="D84" s="17"/>
      <c r="E84" s="18" t="b">
        <f t="shared" si="2"/>
        <v>0</v>
      </c>
      <c r="F84" s="31"/>
    </row>
    <row r="85" spans="1:6" ht="18" x14ac:dyDescent="0.25">
      <c r="A85" s="77" t="s">
        <v>92</v>
      </c>
      <c r="B85" s="77"/>
      <c r="C85" s="77"/>
      <c r="D85" s="78"/>
      <c r="E85" s="15" t="str">
        <f>IFERROR(AVERAGEIF(E86:E105,"&lt;&gt;NA"),"NA")</f>
        <v>NA</v>
      </c>
      <c r="F85" s="42" t="str">
        <f>IFERROR(AVERAGEIF(E86:E105,"&lt;&gt;NA"),"NA")</f>
        <v>NA</v>
      </c>
    </row>
    <row r="86" spans="1:6" s="3" customFormat="1" x14ac:dyDescent="0.25">
      <c r="A86" s="55" t="s">
        <v>121</v>
      </c>
      <c r="B86" s="55"/>
      <c r="C86" s="16"/>
      <c r="D86" s="17"/>
      <c r="E86" s="18" t="b">
        <f t="shared" ref="E86:E105" si="3">IF(C86="SI",1,IF(C86="NO",0,IF(C86="NO APLICA","NA")))</f>
        <v>0</v>
      </c>
      <c r="F86" s="43"/>
    </row>
    <row r="87" spans="1:6" s="3" customFormat="1" x14ac:dyDescent="0.25">
      <c r="A87" s="55" t="s">
        <v>122</v>
      </c>
      <c r="B87" s="55"/>
      <c r="C87" s="16"/>
      <c r="D87" s="17"/>
      <c r="E87" s="18" t="b">
        <f t="shared" si="3"/>
        <v>0</v>
      </c>
      <c r="F87" s="21"/>
    </row>
    <row r="88" spans="1:6" s="5" customFormat="1" x14ac:dyDescent="0.25">
      <c r="A88" s="55" t="s">
        <v>10</v>
      </c>
      <c r="B88" s="55"/>
      <c r="C88" s="16"/>
      <c r="D88" s="17"/>
      <c r="E88" s="18" t="b">
        <f t="shared" si="3"/>
        <v>0</v>
      </c>
      <c r="F88" s="21"/>
    </row>
    <row r="89" spans="1:6" s="3" customFormat="1" x14ac:dyDescent="0.25">
      <c r="A89" s="55" t="s">
        <v>148</v>
      </c>
      <c r="B89" s="55"/>
      <c r="C89" s="16"/>
      <c r="D89" s="17"/>
      <c r="E89" s="18" t="b">
        <f t="shared" si="3"/>
        <v>0</v>
      </c>
      <c r="F89" s="21"/>
    </row>
    <row r="90" spans="1:6" s="3" customFormat="1" x14ac:dyDescent="0.25">
      <c r="A90" s="55" t="s">
        <v>146</v>
      </c>
      <c r="B90" s="55"/>
      <c r="C90" s="16"/>
      <c r="D90" s="17"/>
      <c r="E90" s="18" t="b">
        <f t="shared" si="3"/>
        <v>0</v>
      </c>
      <c r="F90" s="21"/>
    </row>
    <row r="91" spans="1:6" s="3" customFormat="1" x14ac:dyDescent="0.25">
      <c r="A91" s="55" t="s">
        <v>162</v>
      </c>
      <c r="B91" s="55"/>
      <c r="C91" s="16"/>
      <c r="D91" s="17"/>
      <c r="E91" s="18" t="b">
        <f t="shared" si="3"/>
        <v>0</v>
      </c>
      <c r="F91" s="21"/>
    </row>
    <row r="92" spans="1:6" s="3" customFormat="1" x14ac:dyDescent="0.25">
      <c r="A92" s="55" t="s">
        <v>11</v>
      </c>
      <c r="B92" s="55"/>
      <c r="C92" s="16"/>
      <c r="D92" s="17"/>
      <c r="E92" s="18" t="b">
        <f t="shared" si="3"/>
        <v>0</v>
      </c>
      <c r="F92" s="21"/>
    </row>
    <row r="93" spans="1:6" s="3" customFormat="1" x14ac:dyDescent="0.25">
      <c r="A93" s="55" t="s">
        <v>151</v>
      </c>
      <c r="B93" s="55"/>
      <c r="C93" s="16"/>
      <c r="D93" s="17"/>
      <c r="E93" s="18" t="b">
        <f t="shared" si="3"/>
        <v>0</v>
      </c>
      <c r="F93" s="21"/>
    </row>
    <row r="94" spans="1:6" s="3" customFormat="1" x14ac:dyDescent="0.25">
      <c r="A94" s="55" t="s">
        <v>113</v>
      </c>
      <c r="B94" s="55"/>
      <c r="C94" s="16"/>
      <c r="D94" s="17"/>
      <c r="E94" s="18" t="b">
        <f t="shared" si="3"/>
        <v>0</v>
      </c>
      <c r="F94" s="21"/>
    </row>
    <row r="95" spans="1:6" s="3" customFormat="1" x14ac:dyDescent="0.25">
      <c r="A95" s="55" t="s">
        <v>12</v>
      </c>
      <c r="B95" s="55"/>
      <c r="C95" s="16"/>
      <c r="D95" s="17"/>
      <c r="E95" s="18" t="b">
        <f t="shared" si="3"/>
        <v>0</v>
      </c>
      <c r="F95" s="21"/>
    </row>
    <row r="96" spans="1:6" s="3" customFormat="1" x14ac:dyDescent="0.25">
      <c r="A96" s="55" t="s">
        <v>163</v>
      </c>
      <c r="B96" s="55"/>
      <c r="C96" s="16"/>
      <c r="D96" s="17"/>
      <c r="E96" s="18" t="b">
        <f t="shared" si="3"/>
        <v>0</v>
      </c>
      <c r="F96" s="21"/>
    </row>
    <row r="97" spans="1:6" s="3" customFormat="1" x14ac:dyDescent="0.25">
      <c r="A97" s="55" t="s">
        <v>13</v>
      </c>
      <c r="B97" s="55"/>
      <c r="C97" s="16"/>
      <c r="D97" s="17"/>
      <c r="E97" s="18" t="b">
        <f t="shared" si="3"/>
        <v>0</v>
      </c>
      <c r="F97" s="21"/>
    </row>
    <row r="98" spans="1:6" s="3" customFormat="1" x14ac:dyDescent="0.25">
      <c r="A98" s="55" t="s">
        <v>14</v>
      </c>
      <c r="B98" s="55"/>
      <c r="C98" s="16"/>
      <c r="D98" s="17"/>
      <c r="E98" s="18" t="b">
        <f t="shared" si="3"/>
        <v>0</v>
      </c>
      <c r="F98" s="21"/>
    </row>
    <row r="99" spans="1:6" s="3" customFormat="1" x14ac:dyDescent="0.25">
      <c r="A99" s="55" t="s">
        <v>144</v>
      </c>
      <c r="B99" s="55"/>
      <c r="C99" s="16"/>
      <c r="D99" s="17"/>
      <c r="E99" s="18" t="b">
        <f t="shared" si="3"/>
        <v>0</v>
      </c>
      <c r="F99" s="21"/>
    </row>
    <row r="100" spans="1:6" s="3" customFormat="1" x14ac:dyDescent="0.25">
      <c r="A100" s="55" t="s">
        <v>145</v>
      </c>
      <c r="B100" s="55"/>
      <c r="C100" s="16"/>
      <c r="D100" s="17"/>
      <c r="E100" s="18" t="b">
        <f t="shared" si="3"/>
        <v>0</v>
      </c>
      <c r="F100" s="21"/>
    </row>
    <row r="101" spans="1:6" s="3" customFormat="1" x14ac:dyDescent="0.25">
      <c r="A101" s="55" t="s">
        <v>115</v>
      </c>
      <c r="B101" s="55"/>
      <c r="C101" s="16"/>
      <c r="D101" s="17"/>
      <c r="E101" s="18" t="b">
        <f t="shared" si="3"/>
        <v>0</v>
      </c>
      <c r="F101" s="21"/>
    </row>
    <row r="102" spans="1:6" s="3" customFormat="1" x14ac:dyDescent="0.25">
      <c r="A102" s="55" t="s">
        <v>116</v>
      </c>
      <c r="B102" s="55"/>
      <c r="C102" s="16"/>
      <c r="D102" s="17"/>
      <c r="E102" s="18" t="b">
        <f t="shared" si="3"/>
        <v>0</v>
      </c>
      <c r="F102" s="21"/>
    </row>
    <row r="103" spans="1:6" s="3" customFormat="1" x14ac:dyDescent="0.25">
      <c r="A103" s="55" t="s">
        <v>153</v>
      </c>
      <c r="B103" s="55"/>
      <c r="C103" s="16"/>
      <c r="D103" s="17"/>
      <c r="E103" s="18" t="b">
        <f t="shared" si="3"/>
        <v>0</v>
      </c>
      <c r="F103" s="21"/>
    </row>
    <row r="104" spans="1:6" s="3" customFormat="1" x14ac:dyDescent="0.25">
      <c r="A104" s="55" t="s">
        <v>154</v>
      </c>
      <c r="B104" s="55"/>
      <c r="C104" s="16"/>
      <c r="D104" s="17"/>
      <c r="E104" s="18" t="b">
        <f t="shared" si="3"/>
        <v>0</v>
      </c>
      <c r="F104" s="21"/>
    </row>
    <row r="105" spans="1:6" s="3" customFormat="1" x14ac:dyDescent="0.25">
      <c r="A105" s="55" t="s">
        <v>120</v>
      </c>
      <c r="B105" s="55"/>
      <c r="C105" s="16"/>
      <c r="D105" s="17"/>
      <c r="E105" s="18" t="b">
        <f t="shared" si="3"/>
        <v>0</v>
      </c>
      <c r="F105" s="31"/>
    </row>
    <row r="106" spans="1:6" ht="18" x14ac:dyDescent="0.25">
      <c r="A106" s="77" t="s">
        <v>18</v>
      </c>
      <c r="B106" s="77"/>
      <c r="C106" s="77"/>
      <c r="D106" s="78"/>
      <c r="E106" s="15" t="str">
        <f>IFERROR(AVERAGEIF(E107:E126,"&lt;&gt;NA"),"NA")</f>
        <v>NA</v>
      </c>
      <c r="F106" s="42" t="str">
        <f>IFERROR(AVERAGEIF(E107:E126,"&lt;&gt;NA"),"NA")</f>
        <v>NA</v>
      </c>
    </row>
    <row r="107" spans="1:6" x14ac:dyDescent="0.25">
      <c r="A107" s="55" t="s">
        <v>121</v>
      </c>
      <c r="B107" s="55"/>
      <c r="C107" s="16"/>
      <c r="D107" s="17"/>
      <c r="E107" s="18" t="b">
        <f t="shared" si="1"/>
        <v>0</v>
      </c>
      <c r="F107" s="43"/>
    </row>
    <row r="108" spans="1:6" x14ac:dyDescent="0.25">
      <c r="A108" s="55" t="s">
        <v>123</v>
      </c>
      <c r="B108" s="55"/>
      <c r="C108" s="16"/>
      <c r="D108" s="17"/>
      <c r="E108" s="18" t="b">
        <f t="shared" si="1"/>
        <v>0</v>
      </c>
      <c r="F108" s="21"/>
    </row>
    <row r="109" spans="1:6" x14ac:dyDescent="0.25">
      <c r="A109" s="55" t="s">
        <v>10</v>
      </c>
      <c r="B109" s="55"/>
      <c r="C109" s="16"/>
      <c r="D109" s="17"/>
      <c r="E109" s="18" t="b">
        <f t="shared" si="1"/>
        <v>0</v>
      </c>
      <c r="F109" s="21"/>
    </row>
    <row r="110" spans="1:6" x14ac:dyDescent="0.25">
      <c r="A110" s="55" t="s">
        <v>148</v>
      </c>
      <c r="B110" s="55"/>
      <c r="C110" s="16"/>
      <c r="D110" s="17"/>
      <c r="E110" s="18" t="b">
        <f t="shared" si="1"/>
        <v>0</v>
      </c>
      <c r="F110" s="21"/>
    </row>
    <row r="111" spans="1:6" x14ac:dyDescent="0.25">
      <c r="A111" s="55" t="s">
        <v>146</v>
      </c>
      <c r="B111" s="55"/>
      <c r="C111" s="16"/>
      <c r="D111" s="17"/>
      <c r="E111" s="18" t="b">
        <f t="shared" si="1"/>
        <v>0</v>
      </c>
      <c r="F111" s="21"/>
    </row>
    <row r="112" spans="1:6" x14ac:dyDescent="0.25">
      <c r="A112" s="55" t="s">
        <v>150</v>
      </c>
      <c r="B112" s="55"/>
      <c r="C112" s="16"/>
      <c r="D112" s="17"/>
      <c r="E112" s="18" t="b">
        <f t="shared" si="1"/>
        <v>0</v>
      </c>
      <c r="F112" s="21"/>
    </row>
    <row r="113" spans="1:6" x14ac:dyDescent="0.25">
      <c r="A113" s="55" t="s">
        <v>11</v>
      </c>
      <c r="B113" s="55"/>
      <c r="C113" s="16"/>
      <c r="D113" s="17"/>
      <c r="E113" s="18" t="b">
        <f t="shared" si="1"/>
        <v>0</v>
      </c>
      <c r="F113" s="21"/>
    </row>
    <row r="114" spans="1:6" x14ac:dyDescent="0.25">
      <c r="A114" s="55" t="s">
        <v>151</v>
      </c>
      <c r="B114" s="55"/>
      <c r="C114" s="16"/>
      <c r="D114" s="17"/>
      <c r="E114" s="18" t="b">
        <f t="shared" si="1"/>
        <v>0</v>
      </c>
      <c r="F114" s="21"/>
    </row>
    <row r="115" spans="1:6" x14ac:dyDescent="0.25">
      <c r="A115" s="55" t="s">
        <v>113</v>
      </c>
      <c r="B115" s="55"/>
      <c r="C115" s="16"/>
      <c r="D115" s="17"/>
      <c r="E115" s="18" t="b">
        <f t="shared" si="1"/>
        <v>0</v>
      </c>
      <c r="F115" s="21"/>
    </row>
    <row r="116" spans="1:6" x14ac:dyDescent="0.25">
      <c r="A116" s="55" t="s">
        <v>12</v>
      </c>
      <c r="B116" s="55"/>
      <c r="C116" s="16"/>
      <c r="D116" s="17"/>
      <c r="E116" s="18" t="b">
        <f t="shared" si="1"/>
        <v>0</v>
      </c>
      <c r="F116" s="21"/>
    </row>
    <row r="117" spans="1:6" x14ac:dyDescent="0.25">
      <c r="A117" s="55" t="s">
        <v>164</v>
      </c>
      <c r="B117" s="55"/>
      <c r="C117" s="16"/>
      <c r="D117" s="17"/>
      <c r="E117" s="18" t="b">
        <f t="shared" si="1"/>
        <v>0</v>
      </c>
      <c r="F117" s="21"/>
    </row>
    <row r="118" spans="1:6" x14ac:dyDescent="0.25">
      <c r="A118" s="55" t="s">
        <v>13</v>
      </c>
      <c r="B118" s="55"/>
      <c r="C118" s="16"/>
      <c r="D118" s="17"/>
      <c r="E118" s="18" t="b">
        <f t="shared" si="1"/>
        <v>0</v>
      </c>
      <c r="F118" s="21"/>
    </row>
    <row r="119" spans="1:6" x14ac:dyDescent="0.25">
      <c r="A119" s="55" t="s">
        <v>14</v>
      </c>
      <c r="B119" s="55"/>
      <c r="C119" s="16"/>
      <c r="D119" s="17"/>
      <c r="E119" s="18" t="b">
        <f t="shared" si="1"/>
        <v>0</v>
      </c>
      <c r="F119" s="21"/>
    </row>
    <row r="120" spans="1:6" x14ac:dyDescent="0.25">
      <c r="A120" s="55" t="s">
        <v>144</v>
      </c>
      <c r="B120" s="55"/>
      <c r="C120" s="16"/>
      <c r="D120" s="17"/>
      <c r="E120" s="18" t="b">
        <f t="shared" si="1"/>
        <v>0</v>
      </c>
      <c r="F120" s="21"/>
    </row>
    <row r="121" spans="1:6" x14ac:dyDescent="0.25">
      <c r="A121" s="55" t="s">
        <v>145</v>
      </c>
      <c r="B121" s="55"/>
      <c r="C121" s="16"/>
      <c r="D121" s="17"/>
      <c r="E121" s="18" t="b">
        <f t="shared" si="1"/>
        <v>0</v>
      </c>
      <c r="F121" s="21"/>
    </row>
    <row r="122" spans="1:6" x14ac:dyDescent="0.25">
      <c r="A122" s="55" t="s">
        <v>115</v>
      </c>
      <c r="B122" s="55"/>
      <c r="C122" s="16"/>
      <c r="D122" s="17"/>
      <c r="E122" s="18" t="b">
        <f t="shared" si="1"/>
        <v>0</v>
      </c>
      <c r="F122" s="21"/>
    </row>
    <row r="123" spans="1:6" x14ac:dyDescent="0.25">
      <c r="A123" s="55" t="s">
        <v>116</v>
      </c>
      <c r="B123" s="55"/>
      <c r="C123" s="16"/>
      <c r="D123" s="17"/>
      <c r="E123" s="18" t="b">
        <f t="shared" si="1"/>
        <v>0</v>
      </c>
      <c r="F123" s="21"/>
    </row>
    <row r="124" spans="1:6" x14ac:dyDescent="0.25">
      <c r="A124" s="55" t="s">
        <v>153</v>
      </c>
      <c r="B124" s="55"/>
      <c r="C124" s="16"/>
      <c r="D124" s="17"/>
      <c r="E124" s="18" t="b">
        <f t="shared" si="1"/>
        <v>0</v>
      </c>
      <c r="F124" s="21"/>
    </row>
    <row r="125" spans="1:6" x14ac:dyDescent="0.25">
      <c r="A125" s="55" t="s">
        <v>157</v>
      </c>
      <c r="B125" s="55"/>
      <c r="C125" s="16"/>
      <c r="D125" s="17"/>
      <c r="E125" s="18" t="b">
        <f t="shared" si="1"/>
        <v>0</v>
      </c>
      <c r="F125" s="21"/>
    </row>
    <row r="126" spans="1:6" x14ac:dyDescent="0.25">
      <c r="A126" s="55" t="s">
        <v>120</v>
      </c>
      <c r="B126" s="55"/>
      <c r="C126" s="16"/>
      <c r="D126" s="17"/>
      <c r="E126" s="18" t="b">
        <f t="shared" si="1"/>
        <v>0</v>
      </c>
      <c r="F126" s="31"/>
    </row>
    <row r="127" spans="1:6" ht="18" x14ac:dyDescent="0.25">
      <c r="A127" s="77" t="s">
        <v>19</v>
      </c>
      <c r="B127" s="77"/>
      <c r="C127" s="77"/>
      <c r="D127" s="78"/>
      <c r="E127" s="15" t="str">
        <f>IFERROR(AVERAGEIF(E128:E146,"&lt;&gt;NA"),"NA")</f>
        <v>NA</v>
      </c>
      <c r="F127" s="42" t="str">
        <f>IFERROR(AVERAGEIF(E128:E146,"&lt;&gt;NA"),"NA")</f>
        <v>NA</v>
      </c>
    </row>
    <row r="128" spans="1:6" s="3" customFormat="1" x14ac:dyDescent="0.25">
      <c r="A128" s="55" t="s">
        <v>125</v>
      </c>
      <c r="B128" s="55"/>
      <c r="C128" s="16"/>
      <c r="D128" s="17"/>
      <c r="E128" s="18" t="b">
        <f t="shared" si="1"/>
        <v>0</v>
      </c>
      <c r="F128" s="43"/>
    </row>
    <row r="129" spans="1:6" s="3" customFormat="1" x14ac:dyDescent="0.25">
      <c r="A129" s="55" t="s">
        <v>123</v>
      </c>
      <c r="B129" s="55"/>
      <c r="C129" s="16"/>
      <c r="D129" s="17"/>
      <c r="E129" s="18" t="b">
        <f t="shared" si="1"/>
        <v>0</v>
      </c>
      <c r="F129" s="21"/>
    </row>
    <row r="130" spans="1:6" s="3" customFormat="1" x14ac:dyDescent="0.25">
      <c r="A130" s="55" t="s">
        <v>10</v>
      </c>
      <c r="B130" s="55"/>
      <c r="C130" s="16"/>
      <c r="D130" s="20"/>
      <c r="E130" s="18" t="b">
        <f t="shared" si="1"/>
        <v>0</v>
      </c>
      <c r="F130" s="21"/>
    </row>
    <row r="131" spans="1:6" s="3" customFormat="1" x14ac:dyDescent="0.25">
      <c r="A131" s="55" t="s">
        <v>148</v>
      </c>
      <c r="B131" s="55"/>
      <c r="C131" s="16"/>
      <c r="D131" s="20"/>
      <c r="E131" s="18" t="b">
        <f t="shared" si="1"/>
        <v>0</v>
      </c>
      <c r="F131" s="21"/>
    </row>
    <row r="132" spans="1:6" s="3" customFormat="1" x14ac:dyDescent="0.25">
      <c r="A132" s="55" t="s">
        <v>146</v>
      </c>
      <c r="B132" s="55"/>
      <c r="C132" s="16"/>
      <c r="D132" s="20"/>
      <c r="E132" s="18" t="b">
        <f t="shared" si="1"/>
        <v>0</v>
      </c>
      <c r="F132" s="21"/>
    </row>
    <row r="133" spans="1:6" s="3" customFormat="1" x14ac:dyDescent="0.25">
      <c r="A133" s="55" t="s">
        <v>150</v>
      </c>
      <c r="B133" s="55"/>
      <c r="C133" s="16"/>
      <c r="D133" s="17"/>
      <c r="E133" s="18" t="b">
        <f t="shared" si="1"/>
        <v>0</v>
      </c>
      <c r="F133" s="21"/>
    </row>
    <row r="134" spans="1:6" s="3" customFormat="1" x14ac:dyDescent="0.25">
      <c r="A134" s="55" t="s">
        <v>11</v>
      </c>
      <c r="B134" s="55"/>
      <c r="C134" s="16"/>
      <c r="D134" s="20"/>
      <c r="E134" s="18" t="b">
        <f t="shared" si="1"/>
        <v>0</v>
      </c>
      <c r="F134" s="21"/>
    </row>
    <row r="135" spans="1:6" s="3" customFormat="1" x14ac:dyDescent="0.25">
      <c r="A135" s="55" t="s">
        <v>151</v>
      </c>
      <c r="B135" s="55"/>
      <c r="C135" s="16"/>
      <c r="D135" s="20"/>
      <c r="E135" s="18" t="b">
        <f t="shared" si="1"/>
        <v>0</v>
      </c>
      <c r="F135" s="21"/>
    </row>
    <row r="136" spans="1:6" s="3" customFormat="1" x14ac:dyDescent="0.25">
      <c r="A136" s="55" t="s">
        <v>113</v>
      </c>
      <c r="B136" s="55"/>
      <c r="C136" s="16"/>
      <c r="D136" s="20"/>
      <c r="E136" s="18" t="b">
        <f t="shared" si="1"/>
        <v>0</v>
      </c>
      <c r="F136" s="21"/>
    </row>
    <row r="137" spans="1:6" s="3" customFormat="1" x14ac:dyDescent="0.25">
      <c r="A137" s="55" t="s">
        <v>12</v>
      </c>
      <c r="B137" s="55"/>
      <c r="C137" s="16"/>
      <c r="D137" s="20"/>
      <c r="E137" s="18" t="b">
        <f t="shared" si="1"/>
        <v>0</v>
      </c>
      <c r="F137" s="21"/>
    </row>
    <row r="138" spans="1:6" s="3" customFormat="1" x14ac:dyDescent="0.25">
      <c r="A138" s="55" t="s">
        <v>165</v>
      </c>
      <c r="B138" s="55"/>
      <c r="C138" s="16"/>
      <c r="D138" s="20"/>
      <c r="E138" s="18" t="b">
        <f t="shared" si="1"/>
        <v>0</v>
      </c>
      <c r="F138" s="21"/>
    </row>
    <row r="139" spans="1:6" s="3" customFormat="1" x14ac:dyDescent="0.25">
      <c r="A139" s="55" t="s">
        <v>13</v>
      </c>
      <c r="B139" s="55"/>
      <c r="C139" s="16"/>
      <c r="D139" s="20"/>
      <c r="E139" s="18" t="b">
        <f t="shared" si="1"/>
        <v>0</v>
      </c>
      <c r="F139" s="21"/>
    </row>
    <row r="140" spans="1:6" s="3" customFormat="1" x14ac:dyDescent="0.25">
      <c r="A140" s="55" t="s">
        <v>166</v>
      </c>
      <c r="B140" s="55"/>
      <c r="C140" s="16"/>
      <c r="D140" s="20"/>
      <c r="E140" s="18" t="b">
        <f t="shared" si="1"/>
        <v>0</v>
      </c>
      <c r="F140" s="21"/>
    </row>
    <row r="141" spans="1:6" s="3" customFormat="1" x14ac:dyDescent="0.25">
      <c r="A141" s="55" t="s">
        <v>116</v>
      </c>
      <c r="B141" s="55"/>
      <c r="C141" s="16"/>
      <c r="D141" s="17"/>
      <c r="E141" s="18" t="b">
        <f t="shared" si="1"/>
        <v>0</v>
      </c>
      <c r="F141" s="21"/>
    </row>
    <row r="142" spans="1:6" s="3" customFormat="1" x14ac:dyDescent="0.25">
      <c r="A142" s="55" t="s">
        <v>167</v>
      </c>
      <c r="B142" s="55"/>
      <c r="C142" s="16"/>
      <c r="D142" s="17"/>
      <c r="E142" s="18" t="b">
        <f t="shared" si="1"/>
        <v>0</v>
      </c>
      <c r="F142" s="21"/>
    </row>
    <row r="143" spans="1:6" s="3" customFormat="1" x14ac:dyDescent="0.25">
      <c r="A143" s="55" t="s">
        <v>168</v>
      </c>
      <c r="B143" s="55"/>
      <c r="C143" s="16"/>
      <c r="D143" s="17"/>
      <c r="E143" s="18" t="b">
        <f t="shared" si="1"/>
        <v>0</v>
      </c>
      <c r="F143" s="21"/>
    </row>
    <row r="144" spans="1:6" s="3" customFormat="1" x14ac:dyDescent="0.25">
      <c r="A144" s="55" t="s">
        <v>169</v>
      </c>
      <c r="B144" s="55"/>
      <c r="C144" s="16"/>
      <c r="D144" s="17"/>
      <c r="E144" s="18" t="b">
        <f t="shared" si="1"/>
        <v>0</v>
      </c>
      <c r="F144" s="21"/>
    </row>
    <row r="145" spans="1:6" s="3" customFormat="1" x14ac:dyDescent="0.25">
      <c r="A145" s="55" t="s">
        <v>170</v>
      </c>
      <c r="B145" s="55"/>
      <c r="C145" s="16"/>
      <c r="D145" s="17"/>
      <c r="E145" s="18" t="b">
        <f t="shared" si="1"/>
        <v>0</v>
      </c>
      <c r="F145" s="21"/>
    </row>
    <row r="146" spans="1:6" s="3" customFormat="1" x14ac:dyDescent="0.25">
      <c r="A146" s="55" t="s">
        <v>171</v>
      </c>
      <c r="B146" s="55"/>
      <c r="C146" s="16"/>
      <c r="D146" s="17"/>
      <c r="E146" s="18" t="b">
        <f t="shared" si="1"/>
        <v>0</v>
      </c>
      <c r="F146" s="31"/>
    </row>
    <row r="147" spans="1:6" ht="18" x14ac:dyDescent="0.25">
      <c r="A147" s="77" t="s">
        <v>20</v>
      </c>
      <c r="B147" s="77"/>
      <c r="C147" s="77"/>
      <c r="D147" s="78"/>
      <c r="E147" s="15" t="str">
        <f>IFERROR(AVERAGEIF(E148:E173,"&lt;&gt;NA"),"NA")</f>
        <v>NA</v>
      </c>
      <c r="F147" s="42" t="str">
        <f>IFERROR(AVERAGEIF(E148:E173,"&lt;&gt;NA"),"NA")</f>
        <v>NA</v>
      </c>
    </row>
    <row r="148" spans="1:6" x14ac:dyDescent="0.25">
      <c r="A148" s="55" t="s">
        <v>8</v>
      </c>
      <c r="B148" s="55"/>
      <c r="C148" s="16"/>
      <c r="D148" s="17"/>
      <c r="E148" s="18" t="b">
        <f t="shared" ref="E148:E238" si="4">IF(C148="SI",1,IF(C148="NO",0,IF(C148="NO APLICA","NA")))</f>
        <v>0</v>
      </c>
      <c r="F148" s="39"/>
    </row>
    <row r="149" spans="1:6" x14ac:dyDescent="0.25">
      <c r="A149" s="55" t="s">
        <v>9</v>
      </c>
      <c r="B149" s="55"/>
      <c r="C149" s="16"/>
      <c r="D149" s="17"/>
      <c r="E149" s="18" t="b">
        <f t="shared" si="4"/>
        <v>0</v>
      </c>
      <c r="F149" s="40"/>
    </row>
    <row r="150" spans="1:6" x14ac:dyDescent="0.25">
      <c r="A150" s="55" t="s">
        <v>10</v>
      </c>
      <c r="B150" s="55"/>
      <c r="C150" s="16"/>
      <c r="D150" s="20"/>
      <c r="E150" s="18" t="b">
        <f t="shared" si="4"/>
        <v>0</v>
      </c>
      <c r="F150" s="40"/>
    </row>
    <row r="151" spans="1:6" x14ac:dyDescent="0.25">
      <c r="A151" s="55" t="s">
        <v>148</v>
      </c>
      <c r="B151" s="55"/>
      <c r="C151" s="16"/>
      <c r="D151" s="20"/>
      <c r="E151" s="18" t="b">
        <f t="shared" si="4"/>
        <v>0</v>
      </c>
      <c r="F151" s="40"/>
    </row>
    <row r="152" spans="1:6" x14ac:dyDescent="0.25">
      <c r="A152" s="55" t="s">
        <v>146</v>
      </c>
      <c r="B152" s="55"/>
      <c r="C152" s="16"/>
      <c r="D152" s="17"/>
      <c r="E152" s="18" t="b">
        <f t="shared" si="4"/>
        <v>0</v>
      </c>
      <c r="F152" s="40"/>
    </row>
    <row r="153" spans="1:6" x14ac:dyDescent="0.25">
      <c r="A153" s="55" t="s">
        <v>150</v>
      </c>
      <c r="B153" s="55"/>
      <c r="C153" s="16"/>
      <c r="D153" s="17"/>
      <c r="E153" s="18" t="b">
        <f t="shared" si="4"/>
        <v>0</v>
      </c>
      <c r="F153" s="40"/>
    </row>
    <row r="154" spans="1:6" x14ac:dyDescent="0.25">
      <c r="A154" s="55" t="s">
        <v>11</v>
      </c>
      <c r="B154" s="55"/>
      <c r="C154" s="16"/>
      <c r="D154" s="20"/>
      <c r="E154" s="18" t="b">
        <f t="shared" si="4"/>
        <v>0</v>
      </c>
      <c r="F154" s="40"/>
    </row>
    <row r="155" spans="1:6" x14ac:dyDescent="0.25">
      <c r="A155" s="55" t="s">
        <v>151</v>
      </c>
      <c r="B155" s="55"/>
      <c r="C155" s="16"/>
      <c r="D155" s="20"/>
      <c r="E155" s="18" t="b">
        <f t="shared" si="4"/>
        <v>0</v>
      </c>
      <c r="F155" s="40"/>
    </row>
    <row r="156" spans="1:6" x14ac:dyDescent="0.25">
      <c r="A156" s="55" t="s">
        <v>113</v>
      </c>
      <c r="B156" s="55"/>
      <c r="C156" s="16"/>
      <c r="D156" s="20"/>
      <c r="E156" s="18" t="b">
        <f t="shared" si="4"/>
        <v>0</v>
      </c>
      <c r="F156" s="40"/>
    </row>
    <row r="157" spans="1:6" x14ac:dyDescent="0.25">
      <c r="A157" s="55" t="s">
        <v>12</v>
      </c>
      <c r="B157" s="55"/>
      <c r="C157" s="16"/>
      <c r="D157" s="20"/>
      <c r="E157" s="18" t="b">
        <f t="shared" si="4"/>
        <v>0</v>
      </c>
      <c r="F157" s="40"/>
    </row>
    <row r="158" spans="1:6" x14ac:dyDescent="0.25">
      <c r="A158" s="55" t="s">
        <v>163</v>
      </c>
      <c r="B158" s="55"/>
      <c r="C158" s="16"/>
      <c r="D158" s="20"/>
      <c r="E158" s="18" t="b">
        <f t="shared" si="4"/>
        <v>0</v>
      </c>
      <c r="F158" s="40"/>
    </row>
    <row r="159" spans="1:6" x14ac:dyDescent="0.25">
      <c r="A159" s="55" t="s">
        <v>13</v>
      </c>
      <c r="B159" s="55"/>
      <c r="C159" s="16"/>
      <c r="D159" s="20"/>
      <c r="E159" s="18" t="b">
        <f t="shared" si="4"/>
        <v>0</v>
      </c>
      <c r="F159" s="40"/>
    </row>
    <row r="160" spans="1:6" x14ac:dyDescent="0.25">
      <c r="A160" s="55" t="s">
        <v>14</v>
      </c>
      <c r="B160" s="55"/>
      <c r="C160" s="16"/>
      <c r="D160" s="17"/>
      <c r="E160" s="18" t="b">
        <f t="shared" si="4"/>
        <v>0</v>
      </c>
      <c r="F160" s="40"/>
    </row>
    <row r="161" spans="1:6" x14ac:dyDescent="0.25">
      <c r="A161" s="55" t="s">
        <v>172</v>
      </c>
      <c r="B161" s="55"/>
      <c r="C161" s="16"/>
      <c r="D161" s="20"/>
      <c r="E161" s="18" t="b">
        <f t="shared" si="4"/>
        <v>0</v>
      </c>
      <c r="F161" s="40"/>
    </row>
    <row r="162" spans="1:6" x14ac:dyDescent="0.25">
      <c r="A162" s="55" t="s">
        <v>114</v>
      </c>
      <c r="B162" s="55"/>
      <c r="C162" s="16"/>
      <c r="D162" s="20"/>
      <c r="E162" s="18" t="b">
        <f t="shared" si="4"/>
        <v>0</v>
      </c>
      <c r="F162" s="40"/>
    </row>
    <row r="163" spans="1:6" x14ac:dyDescent="0.25">
      <c r="A163" s="55" t="s">
        <v>115</v>
      </c>
      <c r="B163" s="55"/>
      <c r="C163" s="16"/>
      <c r="D163" s="20"/>
      <c r="E163" s="18" t="b">
        <f t="shared" si="4"/>
        <v>0</v>
      </c>
      <c r="F163" s="40"/>
    </row>
    <row r="164" spans="1:6" x14ac:dyDescent="0.25">
      <c r="A164" s="55" t="s">
        <v>116</v>
      </c>
      <c r="B164" s="55"/>
      <c r="C164" s="16"/>
      <c r="D164" s="20"/>
      <c r="E164" s="18" t="b">
        <f t="shared" si="4"/>
        <v>0</v>
      </c>
      <c r="F164" s="40"/>
    </row>
    <row r="165" spans="1:6" x14ac:dyDescent="0.25">
      <c r="A165" s="55" t="s">
        <v>153</v>
      </c>
      <c r="B165" s="55"/>
      <c r="C165" s="16"/>
      <c r="D165" s="20"/>
      <c r="E165" s="18" t="b">
        <f t="shared" si="4"/>
        <v>0</v>
      </c>
      <c r="F165" s="40"/>
    </row>
    <row r="166" spans="1:6" x14ac:dyDescent="0.25">
      <c r="A166" s="55" t="s">
        <v>157</v>
      </c>
      <c r="B166" s="55"/>
      <c r="C166" s="16"/>
      <c r="D166" s="20"/>
      <c r="E166" s="18" t="b">
        <f t="shared" si="4"/>
        <v>0</v>
      </c>
      <c r="F166" s="40"/>
    </row>
    <row r="167" spans="1:6" x14ac:dyDescent="0.25">
      <c r="A167" s="55" t="s">
        <v>119</v>
      </c>
      <c r="B167" s="55"/>
      <c r="C167" s="16"/>
      <c r="D167" s="20"/>
      <c r="E167" s="18" t="b">
        <f t="shared" si="4"/>
        <v>0</v>
      </c>
      <c r="F167" s="40"/>
    </row>
    <row r="168" spans="1:6" x14ac:dyDescent="0.25">
      <c r="A168" s="55" t="s">
        <v>120</v>
      </c>
      <c r="B168" s="55"/>
      <c r="C168" s="16"/>
      <c r="D168" s="20"/>
      <c r="E168" s="18" t="b">
        <f t="shared" si="4"/>
        <v>0</v>
      </c>
      <c r="F168" s="40"/>
    </row>
    <row r="169" spans="1:6" x14ac:dyDescent="0.25">
      <c r="A169" s="55" t="s">
        <v>16</v>
      </c>
      <c r="B169" s="55"/>
      <c r="C169" s="16"/>
      <c r="D169" s="17"/>
      <c r="E169" s="18" t="b">
        <f t="shared" si="4"/>
        <v>0</v>
      </c>
      <c r="F169" s="40"/>
    </row>
    <row r="170" spans="1:6" x14ac:dyDescent="0.25">
      <c r="A170" s="55" t="s">
        <v>173</v>
      </c>
      <c r="B170" s="55"/>
      <c r="C170" s="16"/>
      <c r="D170" s="17"/>
      <c r="E170" s="18" t="b">
        <f t="shared" si="4"/>
        <v>0</v>
      </c>
      <c r="F170" s="40"/>
    </row>
    <row r="171" spans="1:6" x14ac:dyDescent="0.25">
      <c r="A171" s="55" t="s">
        <v>174</v>
      </c>
      <c r="B171" s="55"/>
      <c r="C171" s="16"/>
      <c r="D171" s="17"/>
      <c r="E171" s="18" t="b">
        <f t="shared" si="4"/>
        <v>0</v>
      </c>
      <c r="F171" s="40"/>
    </row>
    <row r="172" spans="1:6" x14ac:dyDescent="0.25">
      <c r="A172" s="55" t="s">
        <v>175</v>
      </c>
      <c r="B172" s="55"/>
      <c r="C172" s="16"/>
      <c r="D172" s="17"/>
      <c r="E172" s="18" t="b">
        <f t="shared" si="4"/>
        <v>0</v>
      </c>
      <c r="F172" s="40"/>
    </row>
    <row r="173" spans="1:6" x14ac:dyDescent="0.25">
      <c r="A173" s="55" t="s">
        <v>176</v>
      </c>
      <c r="B173" s="55"/>
      <c r="C173" s="16"/>
      <c r="D173" s="17"/>
      <c r="E173" s="18" t="b">
        <f t="shared" si="4"/>
        <v>0</v>
      </c>
      <c r="F173" s="41"/>
    </row>
    <row r="174" spans="1:6" ht="18" x14ac:dyDescent="0.25">
      <c r="A174" s="77" t="s">
        <v>21</v>
      </c>
      <c r="B174" s="77"/>
      <c r="C174" s="77"/>
      <c r="D174" s="78"/>
      <c r="E174" s="15" t="str">
        <f>IFERROR(AVERAGEIF(E175:E199,"&lt;&gt;NA"),"NA")</f>
        <v>NA</v>
      </c>
      <c r="F174" s="42" t="str">
        <f>IFERROR(AVERAGEIF(E175:E199,"&lt;&gt;NA"),"NA")</f>
        <v>NA</v>
      </c>
    </row>
    <row r="175" spans="1:6" x14ac:dyDescent="0.25">
      <c r="A175" s="55" t="s">
        <v>8</v>
      </c>
      <c r="B175" s="55"/>
      <c r="C175" s="16"/>
      <c r="D175" s="17"/>
      <c r="E175" s="18" t="b">
        <f t="shared" si="4"/>
        <v>0</v>
      </c>
      <c r="F175" s="39"/>
    </row>
    <row r="176" spans="1:6" x14ac:dyDescent="0.25">
      <c r="A176" s="55" t="s">
        <v>9</v>
      </c>
      <c r="B176" s="55"/>
      <c r="C176" s="16"/>
      <c r="D176" s="17"/>
      <c r="E176" s="18" t="b">
        <f t="shared" si="4"/>
        <v>0</v>
      </c>
      <c r="F176" s="40"/>
    </row>
    <row r="177" spans="1:6" x14ac:dyDescent="0.25">
      <c r="A177" s="55" t="s">
        <v>10</v>
      </c>
      <c r="B177" s="55"/>
      <c r="C177" s="16"/>
      <c r="D177" s="20"/>
      <c r="E177" s="18" t="b">
        <f t="shared" si="4"/>
        <v>0</v>
      </c>
      <c r="F177" s="40"/>
    </row>
    <row r="178" spans="1:6" x14ac:dyDescent="0.25">
      <c r="A178" s="55" t="s">
        <v>148</v>
      </c>
      <c r="B178" s="55"/>
      <c r="C178" s="16"/>
      <c r="D178" s="20"/>
      <c r="E178" s="18" t="b">
        <f t="shared" si="4"/>
        <v>0</v>
      </c>
      <c r="F178" s="40"/>
    </row>
    <row r="179" spans="1:6" x14ac:dyDescent="0.25">
      <c r="A179" s="55" t="s">
        <v>146</v>
      </c>
      <c r="B179" s="55"/>
      <c r="C179" s="16"/>
      <c r="D179" s="17"/>
      <c r="E179" s="18" t="b">
        <f t="shared" si="4"/>
        <v>0</v>
      </c>
      <c r="F179" s="40"/>
    </row>
    <row r="180" spans="1:6" x14ac:dyDescent="0.25">
      <c r="A180" s="55" t="s">
        <v>162</v>
      </c>
      <c r="B180" s="55"/>
      <c r="C180" s="16"/>
      <c r="D180" s="17"/>
      <c r="E180" s="18" t="b">
        <f t="shared" si="4"/>
        <v>0</v>
      </c>
      <c r="F180" s="40"/>
    </row>
    <row r="181" spans="1:6" x14ac:dyDescent="0.25">
      <c r="A181" s="55" t="s">
        <v>11</v>
      </c>
      <c r="B181" s="55"/>
      <c r="C181" s="16"/>
      <c r="D181" s="20"/>
      <c r="E181" s="18" t="b">
        <f t="shared" si="4"/>
        <v>0</v>
      </c>
      <c r="F181" s="40"/>
    </row>
    <row r="182" spans="1:6" x14ac:dyDescent="0.25">
      <c r="A182" s="55" t="s">
        <v>151</v>
      </c>
      <c r="B182" s="55"/>
      <c r="C182" s="16"/>
      <c r="D182" s="20"/>
      <c r="E182" s="18" t="b">
        <f t="shared" si="4"/>
        <v>0</v>
      </c>
      <c r="F182" s="40"/>
    </row>
    <row r="183" spans="1:6" x14ac:dyDescent="0.25">
      <c r="A183" s="55" t="s">
        <v>126</v>
      </c>
      <c r="B183" s="55"/>
      <c r="C183" s="16"/>
      <c r="D183" s="20"/>
      <c r="E183" s="18" t="b">
        <f t="shared" si="4"/>
        <v>0</v>
      </c>
      <c r="F183" s="40"/>
    </row>
    <row r="184" spans="1:6" x14ac:dyDescent="0.25">
      <c r="A184" s="55" t="s">
        <v>12</v>
      </c>
      <c r="B184" s="55"/>
      <c r="C184" s="16"/>
      <c r="D184" s="20"/>
      <c r="E184" s="18" t="b">
        <f t="shared" si="4"/>
        <v>0</v>
      </c>
      <c r="F184" s="40"/>
    </row>
    <row r="185" spans="1:6" x14ac:dyDescent="0.25">
      <c r="A185" s="55" t="s">
        <v>147</v>
      </c>
      <c r="B185" s="55"/>
      <c r="C185" s="16"/>
      <c r="D185" s="20"/>
      <c r="E185" s="18" t="b">
        <f t="shared" si="4"/>
        <v>0</v>
      </c>
      <c r="F185" s="40"/>
    </row>
    <row r="186" spans="1:6" x14ac:dyDescent="0.25">
      <c r="A186" s="55" t="s">
        <v>13</v>
      </c>
      <c r="B186" s="55"/>
      <c r="C186" s="16"/>
      <c r="D186" s="20"/>
      <c r="E186" s="18" t="b">
        <f t="shared" si="4"/>
        <v>0</v>
      </c>
      <c r="F186" s="40"/>
    </row>
    <row r="187" spans="1:6" x14ac:dyDescent="0.25">
      <c r="A187" s="55" t="s">
        <v>14</v>
      </c>
      <c r="B187" s="55"/>
      <c r="C187" s="16"/>
      <c r="D187" s="17"/>
      <c r="E187" s="18" t="b">
        <f t="shared" si="4"/>
        <v>0</v>
      </c>
      <c r="F187" s="40"/>
    </row>
    <row r="188" spans="1:6" x14ac:dyDescent="0.25">
      <c r="A188" s="55" t="s">
        <v>144</v>
      </c>
      <c r="B188" s="55"/>
      <c r="C188" s="16"/>
      <c r="D188" s="20"/>
      <c r="E188" s="18" t="b">
        <f t="shared" si="4"/>
        <v>0</v>
      </c>
      <c r="F188" s="40"/>
    </row>
    <row r="189" spans="1:6" x14ac:dyDescent="0.25">
      <c r="A189" s="55" t="s">
        <v>114</v>
      </c>
      <c r="B189" s="55"/>
      <c r="C189" s="16"/>
      <c r="D189" s="17"/>
      <c r="E189" s="18" t="b">
        <f t="shared" si="4"/>
        <v>0</v>
      </c>
      <c r="F189" s="40"/>
    </row>
    <row r="190" spans="1:6" x14ac:dyDescent="0.25">
      <c r="A190" s="55" t="s">
        <v>115</v>
      </c>
      <c r="B190" s="55"/>
      <c r="C190" s="16"/>
      <c r="D190" s="20"/>
      <c r="E190" s="18" t="b">
        <f t="shared" si="4"/>
        <v>0</v>
      </c>
      <c r="F190" s="40"/>
    </row>
    <row r="191" spans="1:6" x14ac:dyDescent="0.25">
      <c r="A191" s="55" t="s">
        <v>116</v>
      </c>
      <c r="B191" s="55"/>
      <c r="C191" s="16"/>
      <c r="D191" s="20"/>
      <c r="E191" s="18" t="b">
        <f t="shared" si="4"/>
        <v>0</v>
      </c>
      <c r="F191" s="40"/>
    </row>
    <row r="192" spans="1:6" x14ac:dyDescent="0.25">
      <c r="A192" s="55" t="s">
        <v>153</v>
      </c>
      <c r="B192" s="55"/>
      <c r="C192" s="16"/>
      <c r="D192" s="17"/>
      <c r="E192" s="18" t="b">
        <f t="shared" si="4"/>
        <v>0</v>
      </c>
      <c r="F192" s="40"/>
    </row>
    <row r="193" spans="1:6" x14ac:dyDescent="0.25">
      <c r="A193" s="55" t="s">
        <v>154</v>
      </c>
      <c r="B193" s="55"/>
      <c r="C193" s="16"/>
      <c r="D193" s="20"/>
      <c r="E193" s="18" t="b">
        <f t="shared" si="4"/>
        <v>0</v>
      </c>
      <c r="F193" s="40"/>
    </row>
    <row r="194" spans="1:6" x14ac:dyDescent="0.25">
      <c r="A194" s="55" t="s">
        <v>120</v>
      </c>
      <c r="B194" s="55"/>
      <c r="C194" s="16"/>
      <c r="D194" s="20"/>
      <c r="E194" s="18" t="b">
        <f t="shared" si="4"/>
        <v>0</v>
      </c>
      <c r="F194" s="40"/>
    </row>
    <row r="195" spans="1:6" x14ac:dyDescent="0.25">
      <c r="A195" s="55" t="s">
        <v>177</v>
      </c>
      <c r="B195" s="55"/>
      <c r="C195" s="16"/>
      <c r="D195" s="17"/>
      <c r="E195" s="18" t="b">
        <f t="shared" si="4"/>
        <v>0</v>
      </c>
      <c r="F195" s="40"/>
    </row>
    <row r="196" spans="1:6" ht="16.5" customHeight="1" x14ac:dyDescent="0.25">
      <c r="A196" s="55" t="s">
        <v>178</v>
      </c>
      <c r="B196" s="55"/>
      <c r="C196" s="16"/>
      <c r="D196" s="17"/>
      <c r="E196" s="18" t="b">
        <f t="shared" si="4"/>
        <v>0</v>
      </c>
      <c r="F196" s="40"/>
    </row>
    <row r="197" spans="1:6" x14ac:dyDescent="0.25">
      <c r="A197" s="55" t="s">
        <v>127</v>
      </c>
      <c r="B197" s="55"/>
      <c r="C197" s="16"/>
      <c r="D197" s="17"/>
      <c r="E197" s="18" t="b">
        <f t="shared" si="4"/>
        <v>0</v>
      </c>
      <c r="F197" s="40"/>
    </row>
    <row r="198" spans="1:6" x14ac:dyDescent="0.25">
      <c r="A198" s="55" t="s">
        <v>179</v>
      </c>
      <c r="B198" s="55"/>
      <c r="C198" s="16"/>
      <c r="D198" s="17"/>
      <c r="E198" s="18" t="b">
        <f t="shared" si="4"/>
        <v>0</v>
      </c>
      <c r="F198" s="40"/>
    </row>
    <row r="199" spans="1:6" x14ac:dyDescent="0.25">
      <c r="A199" s="55" t="s">
        <v>180</v>
      </c>
      <c r="B199" s="55"/>
      <c r="C199" s="16"/>
      <c r="D199" s="17"/>
      <c r="E199" s="18" t="b">
        <f t="shared" si="4"/>
        <v>0</v>
      </c>
      <c r="F199" s="41"/>
    </row>
    <row r="200" spans="1:6" ht="18" x14ac:dyDescent="0.25">
      <c r="A200" s="77" t="s">
        <v>22</v>
      </c>
      <c r="B200" s="77"/>
      <c r="C200" s="77"/>
      <c r="D200" s="78"/>
      <c r="E200" s="15" t="str">
        <f>IFERROR(AVERAGEIF(E201:E236,"&lt;&gt;NA"),"NA")</f>
        <v>NA</v>
      </c>
      <c r="F200" s="42" t="str">
        <f>IFERROR(AVERAGEIF(E201:E236,"&lt;&gt;NA"),"NA")</f>
        <v>NA</v>
      </c>
    </row>
    <row r="201" spans="1:6" x14ac:dyDescent="0.25">
      <c r="A201" s="55" t="s">
        <v>23</v>
      </c>
      <c r="B201" s="55"/>
      <c r="C201" s="16"/>
      <c r="D201" s="17"/>
      <c r="E201" s="18" t="b">
        <f t="shared" si="4"/>
        <v>0</v>
      </c>
      <c r="F201" s="39"/>
    </row>
    <row r="202" spans="1:6" x14ac:dyDescent="0.25">
      <c r="A202" s="55" t="s">
        <v>9</v>
      </c>
      <c r="B202" s="55"/>
      <c r="C202" s="16"/>
      <c r="D202" s="17"/>
      <c r="E202" s="18" t="b">
        <f t="shared" si="4"/>
        <v>0</v>
      </c>
      <c r="F202" s="40"/>
    </row>
    <row r="203" spans="1:6" x14ac:dyDescent="0.25">
      <c r="A203" s="55" t="s">
        <v>10</v>
      </c>
      <c r="B203" s="55"/>
      <c r="C203" s="16"/>
      <c r="D203" s="20"/>
      <c r="E203" s="18" t="b">
        <f t="shared" si="4"/>
        <v>0</v>
      </c>
      <c r="F203" s="40"/>
    </row>
    <row r="204" spans="1:6" x14ac:dyDescent="0.25">
      <c r="A204" s="55" t="s">
        <v>148</v>
      </c>
      <c r="B204" s="55"/>
      <c r="C204" s="16"/>
      <c r="D204" s="20"/>
      <c r="E204" s="18" t="b">
        <f t="shared" si="4"/>
        <v>0</v>
      </c>
      <c r="F204" s="40"/>
    </row>
    <row r="205" spans="1:6" x14ac:dyDescent="0.25">
      <c r="A205" s="55" t="s">
        <v>128</v>
      </c>
      <c r="B205" s="55"/>
      <c r="C205" s="16"/>
      <c r="D205" s="20"/>
      <c r="E205" s="18" t="b">
        <f t="shared" si="4"/>
        <v>0</v>
      </c>
      <c r="F205" s="40"/>
    </row>
    <row r="206" spans="1:6" x14ac:dyDescent="0.25">
      <c r="A206" s="55" t="s">
        <v>129</v>
      </c>
      <c r="B206" s="55"/>
      <c r="C206" s="16"/>
      <c r="D206" s="20"/>
      <c r="E206" s="18" t="b">
        <f t="shared" si="4"/>
        <v>0</v>
      </c>
      <c r="F206" s="40"/>
    </row>
    <row r="207" spans="1:6" x14ac:dyDescent="0.25">
      <c r="A207" s="55" t="s">
        <v>24</v>
      </c>
      <c r="B207" s="55"/>
      <c r="C207" s="16"/>
      <c r="D207" s="20"/>
      <c r="E207" s="18" t="b">
        <f t="shared" si="4"/>
        <v>0</v>
      </c>
      <c r="F207" s="40"/>
    </row>
    <row r="208" spans="1:6" x14ac:dyDescent="0.25">
      <c r="A208" s="55" t="s">
        <v>181</v>
      </c>
      <c r="B208" s="55"/>
      <c r="C208" s="16"/>
      <c r="D208" s="20"/>
      <c r="E208" s="18" t="b">
        <f t="shared" si="4"/>
        <v>0</v>
      </c>
      <c r="F208" s="40"/>
    </row>
    <row r="209" spans="1:6" x14ac:dyDescent="0.25">
      <c r="A209" s="55" t="s">
        <v>182</v>
      </c>
      <c r="B209" s="55"/>
      <c r="C209" s="16"/>
      <c r="D209" s="17"/>
      <c r="E209" s="18" t="b">
        <f t="shared" si="4"/>
        <v>0</v>
      </c>
      <c r="F209" s="40"/>
    </row>
    <row r="210" spans="1:6" x14ac:dyDescent="0.25">
      <c r="A210" s="55" t="s">
        <v>146</v>
      </c>
      <c r="B210" s="55"/>
      <c r="C210" s="16"/>
      <c r="D210" s="17"/>
      <c r="E210" s="18" t="b">
        <f t="shared" si="4"/>
        <v>0</v>
      </c>
      <c r="F210" s="40"/>
    </row>
    <row r="211" spans="1:6" x14ac:dyDescent="0.25">
      <c r="A211" s="55" t="s">
        <v>162</v>
      </c>
      <c r="B211" s="55"/>
      <c r="C211" s="16"/>
      <c r="D211" s="17"/>
      <c r="E211" s="18" t="b">
        <f t="shared" si="4"/>
        <v>0</v>
      </c>
      <c r="F211" s="40"/>
    </row>
    <row r="212" spans="1:6" x14ac:dyDescent="0.25">
      <c r="A212" s="55" t="s">
        <v>11</v>
      </c>
      <c r="B212" s="55"/>
      <c r="C212" s="16"/>
      <c r="D212" s="20"/>
      <c r="E212" s="18" t="b">
        <f t="shared" si="4"/>
        <v>0</v>
      </c>
      <c r="F212" s="40"/>
    </row>
    <row r="213" spans="1:6" x14ac:dyDescent="0.25">
      <c r="A213" s="55" t="s">
        <v>151</v>
      </c>
      <c r="B213" s="55"/>
      <c r="C213" s="16"/>
      <c r="D213" s="20"/>
      <c r="E213" s="18" t="b">
        <f t="shared" si="4"/>
        <v>0</v>
      </c>
      <c r="F213" s="40"/>
    </row>
    <row r="214" spans="1:6" x14ac:dyDescent="0.25">
      <c r="A214" s="55" t="s">
        <v>113</v>
      </c>
      <c r="B214" s="55"/>
      <c r="C214" s="16"/>
      <c r="D214" s="20"/>
      <c r="E214" s="18" t="b">
        <f t="shared" si="4"/>
        <v>0</v>
      </c>
      <c r="F214" s="40"/>
    </row>
    <row r="215" spans="1:6" x14ac:dyDescent="0.25">
      <c r="A215" s="55" t="s">
        <v>12</v>
      </c>
      <c r="B215" s="55"/>
      <c r="C215" s="16"/>
      <c r="D215" s="20"/>
      <c r="E215" s="18" t="b">
        <f t="shared" si="4"/>
        <v>0</v>
      </c>
      <c r="F215" s="40"/>
    </row>
    <row r="216" spans="1:6" x14ac:dyDescent="0.25">
      <c r="A216" s="55" t="s">
        <v>165</v>
      </c>
      <c r="B216" s="55"/>
      <c r="C216" s="16"/>
      <c r="D216" s="20"/>
      <c r="E216" s="18" t="b">
        <f t="shared" si="4"/>
        <v>0</v>
      </c>
      <c r="F216" s="40"/>
    </row>
    <row r="217" spans="1:6" x14ac:dyDescent="0.25">
      <c r="A217" s="55" t="s">
        <v>13</v>
      </c>
      <c r="B217" s="55"/>
      <c r="C217" s="16"/>
      <c r="D217" s="20"/>
      <c r="E217" s="18" t="b">
        <f t="shared" si="4"/>
        <v>0</v>
      </c>
      <c r="F217" s="40"/>
    </row>
    <row r="218" spans="1:6" x14ac:dyDescent="0.25">
      <c r="A218" s="55" t="s">
        <v>14</v>
      </c>
      <c r="B218" s="55"/>
      <c r="C218" s="16"/>
      <c r="D218" s="17"/>
      <c r="E218" s="18" t="b">
        <f t="shared" ref="E218:E236" si="5">IF(C218="SI",1,IF(C218="NO",0,IF(C218="NO APLICA","NA")))</f>
        <v>0</v>
      </c>
      <c r="F218" s="40"/>
    </row>
    <row r="219" spans="1:6" x14ac:dyDescent="0.25">
      <c r="A219" s="55" t="s">
        <v>25</v>
      </c>
      <c r="B219" s="55"/>
      <c r="C219" s="16"/>
      <c r="D219" s="20"/>
      <c r="E219" s="18" t="b">
        <f t="shared" si="5"/>
        <v>0</v>
      </c>
      <c r="F219" s="40"/>
    </row>
    <row r="220" spans="1:6" x14ac:dyDescent="0.25">
      <c r="A220" s="55" t="s">
        <v>144</v>
      </c>
      <c r="B220" s="55"/>
      <c r="C220" s="16"/>
      <c r="D220" s="20"/>
      <c r="E220" s="18" t="b">
        <f t="shared" si="5"/>
        <v>0</v>
      </c>
      <c r="F220" s="40"/>
    </row>
    <row r="221" spans="1:6" x14ac:dyDescent="0.25">
      <c r="A221" s="55" t="s">
        <v>149</v>
      </c>
      <c r="B221" s="55"/>
      <c r="C221" s="16"/>
      <c r="D221" s="20"/>
      <c r="E221" s="18" t="b">
        <f t="shared" si="5"/>
        <v>0</v>
      </c>
      <c r="F221" s="40"/>
    </row>
    <row r="222" spans="1:6" x14ac:dyDescent="0.25">
      <c r="A222" s="55" t="s">
        <v>115</v>
      </c>
      <c r="B222" s="55"/>
      <c r="C222" s="16"/>
      <c r="D222" s="20"/>
      <c r="E222" s="18" t="b">
        <f t="shared" si="5"/>
        <v>0</v>
      </c>
      <c r="F222" s="40"/>
    </row>
    <row r="223" spans="1:6" x14ac:dyDescent="0.25">
      <c r="A223" s="55" t="s">
        <v>116</v>
      </c>
      <c r="B223" s="55"/>
      <c r="C223" s="16"/>
      <c r="D223" s="17"/>
      <c r="E223" s="18" t="b">
        <f t="shared" si="5"/>
        <v>0</v>
      </c>
      <c r="F223" s="40"/>
    </row>
    <row r="224" spans="1:6" x14ac:dyDescent="0.25">
      <c r="A224" s="55" t="s">
        <v>153</v>
      </c>
      <c r="B224" s="55"/>
      <c r="C224" s="16"/>
      <c r="D224" s="17"/>
      <c r="E224" s="18" t="b">
        <f t="shared" si="5"/>
        <v>0</v>
      </c>
      <c r="F224" s="40"/>
    </row>
    <row r="225" spans="1:6" x14ac:dyDescent="0.25">
      <c r="A225" s="55" t="s">
        <v>154</v>
      </c>
      <c r="B225" s="55"/>
      <c r="C225" s="16"/>
      <c r="D225" s="17"/>
      <c r="E225" s="18" t="b">
        <f t="shared" si="5"/>
        <v>0</v>
      </c>
      <c r="F225" s="40"/>
    </row>
    <row r="226" spans="1:6" x14ac:dyDescent="0.25">
      <c r="A226" s="55" t="s">
        <v>120</v>
      </c>
      <c r="B226" s="55"/>
      <c r="C226" s="16"/>
      <c r="D226" s="20"/>
      <c r="E226" s="18" t="b">
        <f t="shared" si="5"/>
        <v>0</v>
      </c>
      <c r="F226" s="40"/>
    </row>
    <row r="227" spans="1:6" x14ac:dyDescent="0.25">
      <c r="A227" s="55" t="s">
        <v>183</v>
      </c>
      <c r="B227" s="55"/>
      <c r="C227" s="16"/>
      <c r="D227" s="20"/>
      <c r="E227" s="18" t="b">
        <f t="shared" si="5"/>
        <v>0</v>
      </c>
      <c r="F227" s="40"/>
    </row>
    <row r="228" spans="1:6" x14ac:dyDescent="0.25">
      <c r="A228" s="55" t="s">
        <v>184</v>
      </c>
      <c r="B228" s="55"/>
      <c r="C228" s="16"/>
      <c r="D228" s="20"/>
      <c r="E228" s="18" t="b">
        <f t="shared" si="5"/>
        <v>0</v>
      </c>
      <c r="F228" s="40"/>
    </row>
    <row r="229" spans="1:6" x14ac:dyDescent="0.25">
      <c r="A229" s="55" t="s">
        <v>185</v>
      </c>
      <c r="B229" s="55"/>
      <c r="C229" s="16"/>
      <c r="D229" s="17"/>
      <c r="E229" s="18" t="b">
        <f t="shared" si="5"/>
        <v>0</v>
      </c>
      <c r="F229" s="40"/>
    </row>
    <row r="230" spans="1:6" x14ac:dyDescent="0.25">
      <c r="A230" s="55" t="s">
        <v>186</v>
      </c>
      <c r="B230" s="55"/>
      <c r="C230" s="16"/>
      <c r="D230" s="20"/>
      <c r="E230" s="18" t="b">
        <f t="shared" si="5"/>
        <v>0</v>
      </c>
      <c r="F230" s="40"/>
    </row>
    <row r="231" spans="1:6" x14ac:dyDescent="0.25">
      <c r="A231" s="55" t="s">
        <v>187</v>
      </c>
      <c r="B231" s="55"/>
      <c r="C231" s="16"/>
      <c r="D231" s="20"/>
      <c r="E231" s="18" t="b">
        <f t="shared" si="5"/>
        <v>0</v>
      </c>
      <c r="F231" s="40"/>
    </row>
    <row r="232" spans="1:6" x14ac:dyDescent="0.25">
      <c r="A232" s="55" t="s">
        <v>188</v>
      </c>
      <c r="B232" s="55"/>
      <c r="C232" s="16"/>
      <c r="D232" s="20"/>
      <c r="E232" s="18" t="b">
        <f t="shared" si="5"/>
        <v>0</v>
      </c>
      <c r="F232" s="40"/>
    </row>
    <row r="233" spans="1:6" x14ac:dyDescent="0.25">
      <c r="A233" s="55" t="s">
        <v>26</v>
      </c>
      <c r="B233" s="55"/>
      <c r="C233" s="16"/>
      <c r="D233" s="20"/>
      <c r="E233" s="18" t="b">
        <f t="shared" si="5"/>
        <v>0</v>
      </c>
      <c r="F233" s="40"/>
    </row>
    <row r="234" spans="1:6" x14ac:dyDescent="0.25">
      <c r="A234" s="55" t="s">
        <v>189</v>
      </c>
      <c r="B234" s="55"/>
      <c r="C234" s="16"/>
      <c r="D234" s="20"/>
      <c r="E234" s="18" t="b">
        <f t="shared" si="5"/>
        <v>0</v>
      </c>
      <c r="F234" s="40"/>
    </row>
    <row r="235" spans="1:6" x14ac:dyDescent="0.25">
      <c r="A235" s="55" t="s">
        <v>130</v>
      </c>
      <c r="B235" s="55"/>
      <c r="C235" s="16"/>
      <c r="D235" s="20"/>
      <c r="E235" s="18" t="b">
        <f t="shared" si="5"/>
        <v>0</v>
      </c>
      <c r="F235" s="40"/>
    </row>
    <row r="236" spans="1:6" x14ac:dyDescent="0.25">
      <c r="A236" s="55" t="s">
        <v>27</v>
      </c>
      <c r="B236" s="55"/>
      <c r="C236" s="16"/>
      <c r="D236" s="20"/>
      <c r="E236" s="18" t="b">
        <f t="shared" si="5"/>
        <v>0</v>
      </c>
      <c r="F236" s="41"/>
    </row>
    <row r="237" spans="1:6" ht="18" x14ac:dyDescent="0.25">
      <c r="A237" s="77" t="s">
        <v>28</v>
      </c>
      <c r="B237" s="77"/>
      <c r="C237" s="77"/>
      <c r="D237" s="78"/>
      <c r="E237" s="15" t="str">
        <f>IFERROR(AVERAGEIF(E238:E255,"&lt;&gt;NA"),"NA")</f>
        <v>NA</v>
      </c>
      <c r="F237" s="42" t="str">
        <f>IFERROR(AVERAGEIF(E238:E255,"&lt;&gt;NA"),"NA")</f>
        <v>NA</v>
      </c>
    </row>
    <row r="238" spans="1:6" x14ac:dyDescent="0.25">
      <c r="A238" s="55" t="s">
        <v>190</v>
      </c>
      <c r="B238" s="55"/>
      <c r="C238" s="16"/>
      <c r="D238" s="20"/>
      <c r="E238" s="18" t="b">
        <f t="shared" si="4"/>
        <v>0</v>
      </c>
      <c r="F238" s="39"/>
    </row>
    <row r="239" spans="1:6" x14ac:dyDescent="0.25">
      <c r="A239" s="55" t="s">
        <v>29</v>
      </c>
      <c r="B239" s="55"/>
      <c r="C239" s="16"/>
      <c r="D239" s="20"/>
      <c r="E239" s="18" t="b">
        <f t="shared" ref="E239:E255" si="6">IF(C239="SI",1,IF(C239="NO",0,IF(C239="NO APLICA","NA")))</f>
        <v>0</v>
      </c>
      <c r="F239" s="40"/>
    </row>
    <row r="240" spans="1:6" x14ac:dyDescent="0.25">
      <c r="A240" s="55" t="s">
        <v>191</v>
      </c>
      <c r="B240" s="55"/>
      <c r="C240" s="16"/>
      <c r="D240" s="20"/>
      <c r="E240" s="18" t="b">
        <f t="shared" si="6"/>
        <v>0</v>
      </c>
      <c r="F240" s="40"/>
    </row>
    <row r="241" spans="1:6" x14ac:dyDescent="0.25">
      <c r="A241" s="55" t="s">
        <v>30</v>
      </c>
      <c r="B241" s="55"/>
      <c r="C241" s="16"/>
      <c r="D241" s="20"/>
      <c r="E241" s="18" t="b">
        <f t="shared" si="6"/>
        <v>0</v>
      </c>
      <c r="F241" s="40"/>
    </row>
    <row r="242" spans="1:6" x14ac:dyDescent="0.25">
      <c r="A242" s="55" t="s">
        <v>192</v>
      </c>
      <c r="B242" s="55"/>
      <c r="C242" s="16"/>
      <c r="D242" s="20"/>
      <c r="E242" s="18" t="b">
        <f t="shared" si="6"/>
        <v>0</v>
      </c>
      <c r="F242" s="40"/>
    </row>
    <row r="243" spans="1:6" x14ac:dyDescent="0.25">
      <c r="A243" s="55" t="s">
        <v>193</v>
      </c>
      <c r="B243" s="55"/>
      <c r="C243" s="16"/>
      <c r="D243" s="20"/>
      <c r="E243" s="18" t="b">
        <f t="shared" si="6"/>
        <v>0</v>
      </c>
      <c r="F243" s="40"/>
    </row>
    <row r="244" spans="1:6" ht="16.5" customHeight="1" x14ac:dyDescent="0.25">
      <c r="A244" s="55" t="s">
        <v>194</v>
      </c>
      <c r="B244" s="55"/>
      <c r="C244" s="16"/>
      <c r="D244" s="20"/>
      <c r="E244" s="18" t="b">
        <f t="shared" si="6"/>
        <v>0</v>
      </c>
      <c r="F244" s="40"/>
    </row>
    <row r="245" spans="1:6" ht="16.5" customHeight="1" x14ac:dyDescent="0.25">
      <c r="A245" s="55" t="s">
        <v>113</v>
      </c>
      <c r="B245" s="55"/>
      <c r="C245" s="16"/>
      <c r="D245" s="20"/>
      <c r="E245" s="18" t="b">
        <f t="shared" si="6"/>
        <v>0</v>
      </c>
      <c r="F245" s="40"/>
    </row>
    <row r="246" spans="1:6" x14ac:dyDescent="0.25">
      <c r="A246" s="55" t="s">
        <v>195</v>
      </c>
      <c r="B246" s="55"/>
      <c r="C246" s="16"/>
      <c r="D246" s="20"/>
      <c r="E246" s="18" t="b">
        <f t="shared" si="6"/>
        <v>0</v>
      </c>
      <c r="F246" s="40"/>
    </row>
    <row r="247" spans="1:6" x14ac:dyDescent="0.25">
      <c r="A247" s="55" t="s">
        <v>196</v>
      </c>
      <c r="B247" s="55"/>
      <c r="C247" s="16"/>
      <c r="D247" s="20"/>
      <c r="E247" s="18" t="b">
        <f t="shared" si="6"/>
        <v>0</v>
      </c>
      <c r="F247" s="40"/>
    </row>
    <row r="248" spans="1:6" ht="17.25" customHeight="1" x14ac:dyDescent="0.25">
      <c r="A248" s="55" t="s">
        <v>31</v>
      </c>
      <c r="B248" s="55"/>
      <c r="C248" s="16"/>
      <c r="D248" s="20"/>
      <c r="E248" s="18" t="b">
        <f t="shared" si="6"/>
        <v>0</v>
      </c>
      <c r="F248" s="40"/>
    </row>
    <row r="249" spans="1:6" x14ac:dyDescent="0.25">
      <c r="A249" s="55" t="s">
        <v>131</v>
      </c>
      <c r="B249" s="55"/>
      <c r="C249" s="16"/>
      <c r="D249" s="20"/>
      <c r="E249" s="18" t="b">
        <f t="shared" si="6"/>
        <v>0</v>
      </c>
      <c r="F249" s="40"/>
    </row>
    <row r="250" spans="1:6" ht="16.5" customHeight="1" x14ac:dyDescent="0.25">
      <c r="A250" s="55" t="s">
        <v>32</v>
      </c>
      <c r="B250" s="55"/>
      <c r="C250" s="16"/>
      <c r="D250" s="20"/>
      <c r="E250" s="18" t="b">
        <f t="shared" si="6"/>
        <v>0</v>
      </c>
      <c r="F250" s="40"/>
    </row>
    <row r="251" spans="1:6" ht="16.5" customHeight="1" x14ac:dyDescent="0.25">
      <c r="A251" s="55" t="s">
        <v>197</v>
      </c>
      <c r="B251" s="55"/>
      <c r="C251" s="16"/>
      <c r="D251" s="20"/>
      <c r="E251" s="18" t="b">
        <f t="shared" si="6"/>
        <v>0</v>
      </c>
      <c r="F251" s="40"/>
    </row>
    <row r="252" spans="1:6" ht="16.5" customHeight="1" x14ac:dyDescent="0.25">
      <c r="A252" s="55" t="s">
        <v>198</v>
      </c>
      <c r="B252" s="55"/>
      <c r="C252" s="16"/>
      <c r="D252" s="20"/>
      <c r="E252" s="18" t="b">
        <f t="shared" si="6"/>
        <v>0</v>
      </c>
      <c r="F252" s="40"/>
    </row>
    <row r="253" spans="1:6" ht="16.5" customHeight="1" x14ac:dyDescent="0.25">
      <c r="A253" s="55" t="s">
        <v>199</v>
      </c>
      <c r="B253" s="55"/>
      <c r="C253" s="16"/>
      <c r="D253" s="20"/>
      <c r="E253" s="18" t="b">
        <f t="shared" si="6"/>
        <v>0</v>
      </c>
      <c r="F253" s="40"/>
    </row>
    <row r="254" spans="1:6" ht="16.5" customHeight="1" x14ac:dyDescent="0.25">
      <c r="A254" s="55" t="s">
        <v>200</v>
      </c>
      <c r="B254" s="55"/>
      <c r="C254" s="16"/>
      <c r="D254" s="20"/>
      <c r="E254" s="18" t="b">
        <f t="shared" si="6"/>
        <v>0</v>
      </c>
      <c r="F254" s="40"/>
    </row>
    <row r="255" spans="1:6" ht="16.5" customHeight="1" x14ac:dyDescent="0.25">
      <c r="A255" s="55" t="s">
        <v>201</v>
      </c>
      <c r="B255" s="55"/>
      <c r="C255" s="16"/>
      <c r="D255" s="20"/>
      <c r="E255" s="18" t="b">
        <f t="shared" si="6"/>
        <v>0</v>
      </c>
      <c r="F255" s="41"/>
    </row>
    <row r="256" spans="1:6" ht="21.75" customHeight="1" x14ac:dyDescent="0.25">
      <c r="A256" s="77" t="s">
        <v>33</v>
      </c>
      <c r="B256" s="77"/>
      <c r="C256" s="77"/>
      <c r="D256" s="78"/>
      <c r="E256" s="15" t="str">
        <f>IFERROR(AVERAGEIF(E257:E262,"&lt;&gt;NA"),"NA")</f>
        <v>NA</v>
      </c>
      <c r="F256" s="42" t="str">
        <f>IFERROR(AVERAGEIF(E257:E262,"&lt;&gt;NA"),"NA")</f>
        <v>NA</v>
      </c>
    </row>
    <row r="257" spans="1:6" x14ac:dyDescent="0.25">
      <c r="A257" s="55" t="s">
        <v>202</v>
      </c>
      <c r="B257" s="55"/>
      <c r="C257" s="16"/>
      <c r="D257" s="20"/>
      <c r="E257" s="18" t="b">
        <f>IF(C257="SI",1,IF(C257="NO",0,IF(C257="NO APLICA","NA")))</f>
        <v>0</v>
      </c>
      <c r="F257" s="39"/>
    </row>
    <row r="258" spans="1:6" x14ac:dyDescent="0.25">
      <c r="A258" s="55" t="s">
        <v>203</v>
      </c>
      <c r="B258" s="55"/>
      <c r="C258" s="16"/>
      <c r="D258" s="20"/>
      <c r="E258" s="18" t="b">
        <f t="shared" ref="E258:E262" si="7">IF(C258="SI",1,IF(C258="NO",0,IF(C258="NO APLICA","NA")))</f>
        <v>0</v>
      </c>
      <c r="F258" s="40"/>
    </row>
    <row r="259" spans="1:6" x14ac:dyDescent="0.25">
      <c r="A259" s="55" t="s">
        <v>204</v>
      </c>
      <c r="B259" s="55"/>
      <c r="C259" s="16"/>
      <c r="D259" s="17"/>
      <c r="E259" s="18" t="b">
        <f t="shared" si="7"/>
        <v>0</v>
      </c>
      <c r="F259" s="40"/>
    </row>
    <row r="260" spans="1:6" x14ac:dyDescent="0.25">
      <c r="A260" s="55" t="s">
        <v>205</v>
      </c>
      <c r="B260" s="55"/>
      <c r="C260" s="16"/>
      <c r="D260" s="20"/>
      <c r="E260" s="18" t="b">
        <f t="shared" si="7"/>
        <v>0</v>
      </c>
      <c r="F260" s="40"/>
    </row>
    <row r="261" spans="1:6" x14ac:dyDescent="0.25">
      <c r="A261" s="55" t="s">
        <v>206</v>
      </c>
      <c r="B261" s="55"/>
      <c r="C261" s="16"/>
      <c r="D261" s="20"/>
      <c r="E261" s="18" t="b">
        <f t="shared" si="7"/>
        <v>0</v>
      </c>
      <c r="F261" s="40"/>
    </row>
    <row r="262" spans="1:6" x14ac:dyDescent="0.25">
      <c r="A262" s="55" t="s">
        <v>11</v>
      </c>
      <c r="B262" s="55"/>
      <c r="C262" s="16"/>
      <c r="D262" s="20"/>
      <c r="E262" s="18" t="b">
        <f t="shared" si="7"/>
        <v>0</v>
      </c>
      <c r="F262" s="41"/>
    </row>
    <row r="263" spans="1:6" ht="20.25" x14ac:dyDescent="0.25">
      <c r="A263" s="79" t="s">
        <v>34</v>
      </c>
      <c r="B263" s="79"/>
      <c r="C263" s="79"/>
      <c r="D263" s="7" t="s">
        <v>100</v>
      </c>
      <c r="E263" s="22" t="str">
        <f>IFERROR(AVERAGE(E265,E293,E304,E315,E323,E329),"NA")</f>
        <v>NA</v>
      </c>
      <c r="F263" s="44" t="str">
        <f>IFERROR(AVERAGE(E265,E293,E304,E315,E323,E329),"NA")</f>
        <v>NA</v>
      </c>
    </row>
    <row r="264" spans="1:6" ht="36" x14ac:dyDescent="0.25">
      <c r="A264" s="75" t="s">
        <v>4</v>
      </c>
      <c r="B264" s="75"/>
      <c r="C264" s="32" t="s">
        <v>95</v>
      </c>
      <c r="D264" s="12" t="s">
        <v>5</v>
      </c>
      <c r="E264" s="10"/>
      <c r="F264" s="36" t="s">
        <v>106</v>
      </c>
    </row>
    <row r="265" spans="1:6" ht="18" x14ac:dyDescent="0.25">
      <c r="A265" s="76" t="s">
        <v>35</v>
      </c>
      <c r="B265" s="76"/>
      <c r="C265" s="76"/>
      <c r="D265" s="76"/>
      <c r="E265" s="15" t="str">
        <f>IFERROR(AVERAGEIF(E266:E292,"&lt;&gt;NA"),"NA")</f>
        <v>NA</v>
      </c>
      <c r="F265" s="37" t="str">
        <f>IFERROR(AVERAGEIF(E266:E292,"&lt;&gt;NA"),"NA")</f>
        <v>NA</v>
      </c>
    </row>
    <row r="266" spans="1:6" x14ac:dyDescent="0.25">
      <c r="A266" s="55" t="s">
        <v>36</v>
      </c>
      <c r="B266" s="55"/>
      <c r="C266" s="16"/>
      <c r="D266" s="17"/>
      <c r="E266" s="18" t="b">
        <f>IF(C266="SI",1,IF(C266="NO",0,IF(C266="NO APLICA","NA")))</f>
        <v>0</v>
      </c>
      <c r="F266" s="19"/>
    </row>
    <row r="267" spans="1:6" x14ac:dyDescent="0.25">
      <c r="A267" s="55" t="s">
        <v>37</v>
      </c>
      <c r="B267" s="55"/>
      <c r="C267" s="16"/>
      <c r="D267" s="17"/>
      <c r="E267" s="18" t="b">
        <f t="shared" ref="E267:E292" si="8">IF(C267="SI",1,IF(C267="NO",0,IF(C267="NO APLICA","NA")))</f>
        <v>0</v>
      </c>
      <c r="F267" s="19"/>
    </row>
    <row r="268" spans="1:6" x14ac:dyDescent="0.25">
      <c r="A268" s="55" t="s">
        <v>38</v>
      </c>
      <c r="B268" s="55"/>
      <c r="C268" s="16"/>
      <c r="D268" s="17"/>
      <c r="E268" s="18" t="b">
        <f t="shared" si="8"/>
        <v>0</v>
      </c>
      <c r="F268" s="19"/>
    </row>
    <row r="269" spans="1:6" x14ac:dyDescent="0.25">
      <c r="A269" s="55" t="s">
        <v>39</v>
      </c>
      <c r="B269" s="55"/>
      <c r="C269" s="16"/>
      <c r="D269" s="17"/>
      <c r="E269" s="18" t="b">
        <f t="shared" si="8"/>
        <v>0</v>
      </c>
      <c r="F269" s="19"/>
    </row>
    <row r="270" spans="1:6" x14ac:dyDescent="0.25">
      <c r="A270" s="55" t="s">
        <v>132</v>
      </c>
      <c r="B270" s="55"/>
      <c r="C270" s="16"/>
      <c r="D270" s="17"/>
      <c r="E270" s="18" t="b">
        <f t="shared" si="8"/>
        <v>0</v>
      </c>
      <c r="F270" s="19"/>
    </row>
    <row r="271" spans="1:6" x14ac:dyDescent="0.25">
      <c r="A271" s="55" t="s">
        <v>40</v>
      </c>
      <c r="B271" s="55"/>
      <c r="C271" s="16"/>
      <c r="D271" s="20"/>
      <c r="E271" s="18" t="b">
        <f t="shared" si="8"/>
        <v>0</v>
      </c>
      <c r="F271" s="19"/>
    </row>
    <row r="272" spans="1:6" ht="15" customHeight="1" x14ac:dyDescent="0.25">
      <c r="A272" s="55" t="s">
        <v>133</v>
      </c>
      <c r="B272" s="55"/>
      <c r="C272" s="16"/>
      <c r="D272" s="17"/>
      <c r="E272" s="18" t="b">
        <f t="shared" si="8"/>
        <v>0</v>
      </c>
      <c r="F272" s="19"/>
    </row>
    <row r="273" spans="1:6" ht="15" customHeight="1" x14ac:dyDescent="0.25">
      <c r="A273" s="55" t="s">
        <v>207</v>
      </c>
      <c r="B273" s="55"/>
      <c r="C273" s="16"/>
      <c r="D273" s="20"/>
      <c r="E273" s="18" t="b">
        <f t="shared" si="8"/>
        <v>0</v>
      </c>
      <c r="F273" s="19"/>
    </row>
    <row r="274" spans="1:6" x14ac:dyDescent="0.25">
      <c r="A274" s="55" t="s">
        <v>41</v>
      </c>
      <c r="B274" s="55"/>
      <c r="C274" s="16"/>
      <c r="D274" s="17"/>
      <c r="E274" s="18" t="b">
        <f t="shared" si="8"/>
        <v>0</v>
      </c>
      <c r="F274" s="19"/>
    </row>
    <row r="275" spans="1:6" x14ac:dyDescent="0.25">
      <c r="A275" s="55" t="s">
        <v>42</v>
      </c>
      <c r="B275" s="55"/>
      <c r="C275" s="16"/>
      <c r="D275" s="20"/>
      <c r="E275" s="18" t="b">
        <f t="shared" si="8"/>
        <v>0</v>
      </c>
      <c r="F275" s="19"/>
    </row>
    <row r="276" spans="1:6" x14ac:dyDescent="0.25">
      <c r="A276" s="55" t="s">
        <v>208</v>
      </c>
      <c r="B276" s="55"/>
      <c r="C276" s="16"/>
      <c r="D276" s="20"/>
      <c r="E276" s="18" t="b">
        <f t="shared" si="8"/>
        <v>0</v>
      </c>
      <c r="F276" s="19"/>
    </row>
    <row r="277" spans="1:6" x14ac:dyDescent="0.25">
      <c r="A277" s="55" t="s">
        <v>134</v>
      </c>
      <c r="B277" s="55"/>
      <c r="C277" s="16"/>
      <c r="D277" s="20"/>
      <c r="E277" s="18" t="b">
        <f t="shared" si="8"/>
        <v>0</v>
      </c>
      <c r="F277" s="19"/>
    </row>
    <row r="278" spans="1:6" x14ac:dyDescent="0.25">
      <c r="A278" s="55" t="s">
        <v>209</v>
      </c>
      <c r="B278" s="55"/>
      <c r="C278" s="16"/>
      <c r="D278" s="20"/>
      <c r="E278" s="18" t="b">
        <f t="shared" si="8"/>
        <v>0</v>
      </c>
      <c r="F278" s="19"/>
    </row>
    <row r="279" spans="1:6" x14ac:dyDescent="0.25">
      <c r="A279" s="55" t="s">
        <v>135</v>
      </c>
      <c r="B279" s="55"/>
      <c r="C279" s="16"/>
      <c r="D279" s="20"/>
      <c r="E279" s="18" t="b">
        <f t="shared" si="8"/>
        <v>0</v>
      </c>
      <c r="F279" s="19"/>
    </row>
    <row r="280" spans="1:6" x14ac:dyDescent="0.25">
      <c r="A280" s="55" t="s">
        <v>43</v>
      </c>
      <c r="B280" s="55"/>
      <c r="C280" s="16"/>
      <c r="D280" s="20"/>
      <c r="E280" s="18" t="b">
        <f t="shared" si="8"/>
        <v>0</v>
      </c>
      <c r="F280" s="19"/>
    </row>
    <row r="281" spans="1:6" x14ac:dyDescent="0.25">
      <c r="A281" s="55" t="s">
        <v>44</v>
      </c>
      <c r="B281" s="55"/>
      <c r="C281" s="16"/>
      <c r="D281" s="17"/>
      <c r="E281" s="18" t="b">
        <f t="shared" si="8"/>
        <v>0</v>
      </c>
      <c r="F281" s="19"/>
    </row>
    <row r="282" spans="1:6" x14ac:dyDescent="0.25">
      <c r="A282" s="55" t="s">
        <v>45</v>
      </c>
      <c r="B282" s="55"/>
      <c r="C282" s="16"/>
      <c r="D282" s="20"/>
      <c r="E282" s="18" t="b">
        <f t="shared" si="8"/>
        <v>0</v>
      </c>
      <c r="F282" s="19"/>
    </row>
    <row r="283" spans="1:6" x14ac:dyDescent="0.25">
      <c r="A283" s="55" t="s">
        <v>136</v>
      </c>
      <c r="B283" s="55"/>
      <c r="C283" s="16"/>
      <c r="D283" s="20"/>
      <c r="E283" s="18" t="b">
        <f t="shared" si="8"/>
        <v>0</v>
      </c>
      <c r="F283" s="19"/>
    </row>
    <row r="284" spans="1:6" x14ac:dyDescent="0.25">
      <c r="A284" s="55" t="s">
        <v>46</v>
      </c>
      <c r="B284" s="55"/>
      <c r="C284" s="16"/>
      <c r="D284" s="20"/>
      <c r="E284" s="18" t="b">
        <f t="shared" si="8"/>
        <v>0</v>
      </c>
      <c r="F284" s="19"/>
    </row>
    <row r="285" spans="1:6" x14ac:dyDescent="0.25">
      <c r="A285" s="55" t="s">
        <v>137</v>
      </c>
      <c r="B285" s="55"/>
      <c r="C285" s="16"/>
      <c r="D285" s="17"/>
      <c r="E285" s="18" t="b">
        <f t="shared" si="8"/>
        <v>0</v>
      </c>
      <c r="F285" s="19"/>
    </row>
    <row r="286" spans="1:6" x14ac:dyDescent="0.25">
      <c r="A286" s="55" t="s">
        <v>47</v>
      </c>
      <c r="B286" s="55"/>
      <c r="C286" s="16"/>
      <c r="D286" s="20"/>
      <c r="E286" s="18" t="b">
        <f t="shared" si="8"/>
        <v>0</v>
      </c>
      <c r="F286" s="19"/>
    </row>
    <row r="287" spans="1:6" x14ac:dyDescent="0.25">
      <c r="A287" s="55" t="s">
        <v>48</v>
      </c>
      <c r="B287" s="55"/>
      <c r="C287" s="16"/>
      <c r="D287" s="20"/>
      <c r="E287" s="18" t="b">
        <f t="shared" si="8"/>
        <v>0</v>
      </c>
      <c r="F287" s="19"/>
    </row>
    <row r="288" spans="1:6" x14ac:dyDescent="0.25">
      <c r="A288" s="55" t="s">
        <v>49</v>
      </c>
      <c r="B288" s="55"/>
      <c r="C288" s="16"/>
      <c r="D288" s="20"/>
      <c r="E288" s="18" t="b">
        <f t="shared" si="8"/>
        <v>0</v>
      </c>
      <c r="F288" s="19"/>
    </row>
    <row r="289" spans="1:6" ht="30" customHeight="1" x14ac:dyDescent="0.25">
      <c r="A289" s="55" t="s">
        <v>50</v>
      </c>
      <c r="B289" s="55"/>
      <c r="C289" s="16"/>
      <c r="D289" s="20"/>
      <c r="E289" s="18" t="b">
        <f t="shared" si="8"/>
        <v>0</v>
      </c>
      <c r="F289" s="19"/>
    </row>
    <row r="290" spans="1:6" x14ac:dyDescent="0.25">
      <c r="A290" s="55" t="s">
        <v>51</v>
      </c>
      <c r="B290" s="55"/>
      <c r="C290" s="16"/>
      <c r="D290" s="20"/>
      <c r="E290" s="18" t="b">
        <f t="shared" si="8"/>
        <v>0</v>
      </c>
      <c r="F290" s="19"/>
    </row>
    <row r="291" spans="1:6" ht="30" customHeight="1" x14ac:dyDescent="0.25">
      <c r="A291" s="55" t="s">
        <v>52</v>
      </c>
      <c r="B291" s="55"/>
      <c r="C291" s="16"/>
      <c r="D291" s="20"/>
      <c r="E291" s="18" t="b">
        <f t="shared" si="8"/>
        <v>0</v>
      </c>
      <c r="F291" s="19"/>
    </row>
    <row r="292" spans="1:6" x14ac:dyDescent="0.25">
      <c r="A292" s="55" t="s">
        <v>53</v>
      </c>
      <c r="B292" s="55"/>
      <c r="C292" s="16"/>
      <c r="D292" s="20"/>
      <c r="E292" s="18" t="b">
        <f t="shared" si="8"/>
        <v>0</v>
      </c>
      <c r="F292" s="19"/>
    </row>
    <row r="293" spans="1:6" ht="18" x14ac:dyDescent="0.25">
      <c r="A293" s="77" t="s">
        <v>54</v>
      </c>
      <c r="B293" s="77"/>
      <c r="C293" s="77"/>
      <c r="D293" s="78"/>
      <c r="E293" s="15" t="str">
        <f>IFERROR(AVERAGEIF(E294:E303,"&lt;&gt;NA"),"NA")</f>
        <v>NA</v>
      </c>
      <c r="F293" s="37" t="str">
        <f>IFERROR(AVERAGEIF(E294:E303,"&lt;&gt;NA"),"NA")</f>
        <v>NA</v>
      </c>
    </row>
    <row r="294" spans="1:6" x14ac:dyDescent="0.25">
      <c r="A294" s="55" t="s">
        <v>210</v>
      </c>
      <c r="B294" s="55"/>
      <c r="C294" s="16"/>
      <c r="D294" s="20"/>
      <c r="E294" s="18" t="b">
        <f t="shared" ref="E294:E328" si="9">IF(C294="SI",1,IF(C294="NO",0,IF(C294="NO APLICA","NA")))</f>
        <v>0</v>
      </c>
      <c r="F294" s="19"/>
    </row>
    <row r="295" spans="1:6" x14ac:dyDescent="0.25">
      <c r="A295" s="55" t="s">
        <v>211</v>
      </c>
      <c r="B295" s="55"/>
      <c r="C295" s="16"/>
      <c r="D295" s="20"/>
      <c r="E295" s="18" t="b">
        <f t="shared" si="9"/>
        <v>0</v>
      </c>
      <c r="F295" s="19"/>
    </row>
    <row r="296" spans="1:6" x14ac:dyDescent="0.25">
      <c r="A296" s="55" t="s">
        <v>55</v>
      </c>
      <c r="B296" s="55"/>
      <c r="C296" s="16"/>
      <c r="D296" s="20"/>
      <c r="E296" s="18" t="b">
        <f t="shared" si="9"/>
        <v>0</v>
      </c>
      <c r="F296" s="19"/>
    </row>
    <row r="297" spans="1:6" x14ac:dyDescent="0.25">
      <c r="A297" s="55" t="s">
        <v>212</v>
      </c>
      <c r="B297" s="55"/>
      <c r="C297" s="16"/>
      <c r="D297" s="20"/>
      <c r="E297" s="18" t="b">
        <f t="shared" si="9"/>
        <v>0</v>
      </c>
      <c r="F297" s="19"/>
    </row>
    <row r="298" spans="1:6" x14ac:dyDescent="0.25">
      <c r="A298" s="55" t="s">
        <v>138</v>
      </c>
      <c r="B298" s="55"/>
      <c r="C298" s="16"/>
      <c r="D298" s="20"/>
      <c r="E298" s="18" t="b">
        <f t="shared" si="9"/>
        <v>0</v>
      </c>
      <c r="F298" s="19"/>
    </row>
    <row r="299" spans="1:6" ht="29.25" customHeight="1" x14ac:dyDescent="0.25">
      <c r="A299" s="55" t="s">
        <v>139</v>
      </c>
      <c r="B299" s="55"/>
      <c r="C299" s="16"/>
      <c r="D299" s="20"/>
      <c r="E299" s="18" t="b">
        <f t="shared" si="9"/>
        <v>0</v>
      </c>
      <c r="F299" s="19"/>
    </row>
    <row r="300" spans="1:6" x14ac:dyDescent="0.25">
      <c r="A300" s="55" t="s">
        <v>56</v>
      </c>
      <c r="B300" s="55"/>
      <c r="C300" s="16"/>
      <c r="D300" s="20"/>
      <c r="E300" s="18" t="b">
        <f t="shared" si="9"/>
        <v>0</v>
      </c>
      <c r="F300" s="19"/>
    </row>
    <row r="301" spans="1:6" ht="34.5" customHeight="1" x14ac:dyDescent="0.25">
      <c r="A301" s="55" t="s">
        <v>57</v>
      </c>
      <c r="B301" s="55"/>
      <c r="C301" s="16"/>
      <c r="D301" s="20"/>
      <c r="E301" s="18" t="b">
        <f t="shared" si="9"/>
        <v>0</v>
      </c>
      <c r="F301" s="19"/>
    </row>
    <row r="302" spans="1:6" ht="34.5" customHeight="1" x14ac:dyDescent="0.25">
      <c r="A302" s="55" t="s">
        <v>58</v>
      </c>
      <c r="B302" s="55"/>
      <c r="C302" s="16"/>
      <c r="D302" s="20"/>
      <c r="E302" s="18" t="b">
        <f t="shared" si="9"/>
        <v>0</v>
      </c>
      <c r="F302" s="19"/>
    </row>
    <row r="303" spans="1:6" x14ac:dyDescent="0.25">
      <c r="A303" s="55" t="s">
        <v>59</v>
      </c>
      <c r="B303" s="55"/>
      <c r="C303" s="16"/>
      <c r="D303" s="20"/>
      <c r="E303" s="18" t="b">
        <f t="shared" si="9"/>
        <v>0</v>
      </c>
      <c r="F303" s="19"/>
    </row>
    <row r="304" spans="1:6" ht="18" x14ac:dyDescent="0.25">
      <c r="A304" s="77" t="s">
        <v>213</v>
      </c>
      <c r="B304" s="77"/>
      <c r="C304" s="77"/>
      <c r="D304" s="78"/>
      <c r="E304" s="15" t="str">
        <f>IFERROR(AVERAGEIF(E305:E314,"&lt;&gt;NA"),"NA")</f>
        <v>NA</v>
      </c>
      <c r="F304" s="37" t="str">
        <f>IFERROR(AVERAGEIF(E305:E314,"&lt;&gt;NA"),"NA")</f>
        <v>NA</v>
      </c>
    </row>
    <row r="305" spans="1:6" x14ac:dyDescent="0.25">
      <c r="A305" s="55" t="s">
        <v>61</v>
      </c>
      <c r="B305" s="55"/>
      <c r="C305" s="16"/>
      <c r="D305" s="20"/>
      <c r="E305" s="18" t="b">
        <f t="shared" si="9"/>
        <v>0</v>
      </c>
      <c r="F305" s="19"/>
    </row>
    <row r="306" spans="1:6" x14ac:dyDescent="0.25">
      <c r="A306" s="55" t="s">
        <v>62</v>
      </c>
      <c r="B306" s="55"/>
      <c r="C306" s="16"/>
      <c r="D306" s="20"/>
      <c r="E306" s="18" t="b">
        <f t="shared" si="9"/>
        <v>0</v>
      </c>
      <c r="F306" s="19"/>
    </row>
    <row r="307" spans="1:6" ht="30.75" customHeight="1" x14ac:dyDescent="0.25">
      <c r="A307" s="55" t="s">
        <v>63</v>
      </c>
      <c r="B307" s="55"/>
      <c r="C307" s="16"/>
      <c r="D307" s="20"/>
      <c r="E307" s="18" t="b">
        <f t="shared" si="9"/>
        <v>0</v>
      </c>
      <c r="F307" s="19"/>
    </row>
    <row r="308" spans="1:6" x14ac:dyDescent="0.25">
      <c r="A308" s="55" t="s">
        <v>64</v>
      </c>
      <c r="B308" s="55"/>
      <c r="C308" s="16"/>
      <c r="D308" s="20"/>
      <c r="E308" s="18" t="b">
        <f t="shared" si="9"/>
        <v>0</v>
      </c>
      <c r="F308" s="19"/>
    </row>
    <row r="309" spans="1:6" x14ac:dyDescent="0.25">
      <c r="A309" s="55" t="s">
        <v>140</v>
      </c>
      <c r="B309" s="55"/>
      <c r="C309" s="16"/>
      <c r="D309" s="20"/>
      <c r="E309" s="18" t="b">
        <f t="shared" si="9"/>
        <v>0</v>
      </c>
      <c r="F309" s="19"/>
    </row>
    <row r="310" spans="1:6" x14ac:dyDescent="0.25">
      <c r="A310" s="55" t="s">
        <v>65</v>
      </c>
      <c r="B310" s="55"/>
      <c r="C310" s="16"/>
      <c r="D310" s="20"/>
      <c r="E310" s="18" t="b">
        <f t="shared" si="9"/>
        <v>0</v>
      </c>
      <c r="F310" s="19"/>
    </row>
    <row r="311" spans="1:6" x14ac:dyDescent="0.25">
      <c r="A311" s="55" t="s">
        <v>66</v>
      </c>
      <c r="B311" s="55"/>
      <c r="C311" s="16"/>
      <c r="D311" s="20"/>
      <c r="E311" s="18" t="b">
        <f t="shared" si="9"/>
        <v>0</v>
      </c>
      <c r="F311" s="19"/>
    </row>
    <row r="312" spans="1:6" ht="19.5" customHeight="1" x14ac:dyDescent="0.25">
      <c r="A312" s="55" t="s">
        <v>67</v>
      </c>
      <c r="B312" s="55"/>
      <c r="C312" s="16"/>
      <c r="D312" s="20"/>
      <c r="E312" s="18" t="b">
        <f t="shared" si="9"/>
        <v>0</v>
      </c>
      <c r="F312" s="19"/>
    </row>
    <row r="313" spans="1:6" ht="18" customHeight="1" x14ac:dyDescent="0.25">
      <c r="A313" s="55" t="s">
        <v>68</v>
      </c>
      <c r="B313" s="55"/>
      <c r="C313" s="16"/>
      <c r="D313" s="20"/>
      <c r="E313" s="18" t="b">
        <f t="shared" si="9"/>
        <v>0</v>
      </c>
      <c r="F313" s="19"/>
    </row>
    <row r="314" spans="1:6" x14ac:dyDescent="0.25">
      <c r="A314" s="55" t="s">
        <v>69</v>
      </c>
      <c r="B314" s="55"/>
      <c r="C314" s="16"/>
      <c r="D314" s="20"/>
      <c r="E314" s="18" t="b">
        <f t="shared" si="9"/>
        <v>0</v>
      </c>
      <c r="F314" s="19"/>
    </row>
    <row r="315" spans="1:6" ht="18" x14ac:dyDescent="0.25">
      <c r="A315" s="77" t="s">
        <v>214</v>
      </c>
      <c r="B315" s="77"/>
      <c r="C315" s="77"/>
      <c r="D315" s="78"/>
      <c r="E315" s="15" t="str">
        <f>IFERROR(AVERAGEIF(E316:E322,"&lt;&gt;NA"),"NA")</f>
        <v>NA</v>
      </c>
      <c r="F315" s="37" t="str">
        <f>IFERROR(AVERAGEIF(E316:E322,"&lt;&gt;NA"),"NA")</f>
        <v>NA</v>
      </c>
    </row>
    <row r="316" spans="1:6" ht="30.75" customHeight="1" x14ac:dyDescent="0.25">
      <c r="A316" s="55" t="s">
        <v>71</v>
      </c>
      <c r="B316" s="55"/>
      <c r="C316" s="16"/>
      <c r="D316" s="20"/>
      <c r="E316" s="18" t="b">
        <f t="shared" si="9"/>
        <v>0</v>
      </c>
      <c r="F316" s="19"/>
    </row>
    <row r="317" spans="1:6" x14ac:dyDescent="0.25">
      <c r="A317" s="55" t="s">
        <v>141</v>
      </c>
      <c r="B317" s="55"/>
      <c r="C317" s="16"/>
      <c r="D317" s="20"/>
      <c r="E317" s="18" t="b">
        <f t="shared" si="9"/>
        <v>0</v>
      </c>
      <c r="F317" s="19"/>
    </row>
    <row r="318" spans="1:6" x14ac:dyDescent="0.25">
      <c r="A318" s="55" t="s">
        <v>72</v>
      </c>
      <c r="B318" s="55"/>
      <c r="C318" s="16"/>
      <c r="D318" s="20"/>
      <c r="E318" s="18" t="b">
        <f t="shared" si="9"/>
        <v>0</v>
      </c>
      <c r="F318" s="19"/>
    </row>
    <row r="319" spans="1:6" x14ac:dyDescent="0.25">
      <c r="A319" s="55" t="s">
        <v>73</v>
      </c>
      <c r="B319" s="55"/>
      <c r="C319" s="16"/>
      <c r="D319" s="20"/>
      <c r="E319" s="18" t="b">
        <f t="shared" si="9"/>
        <v>0</v>
      </c>
      <c r="F319" s="19"/>
    </row>
    <row r="320" spans="1:6" x14ac:dyDescent="0.25">
      <c r="A320" s="55" t="s">
        <v>142</v>
      </c>
      <c r="B320" s="55"/>
      <c r="C320" s="16"/>
      <c r="D320" s="20"/>
      <c r="E320" s="18" t="b">
        <f t="shared" si="9"/>
        <v>0</v>
      </c>
      <c r="F320" s="19"/>
    </row>
    <row r="321" spans="1:6" x14ac:dyDescent="0.25">
      <c r="A321" s="55" t="s">
        <v>74</v>
      </c>
      <c r="B321" s="55"/>
      <c r="C321" s="16"/>
      <c r="D321" s="20"/>
      <c r="E321" s="18" t="b">
        <f t="shared" si="9"/>
        <v>0</v>
      </c>
      <c r="F321" s="19"/>
    </row>
    <row r="322" spans="1:6" x14ac:dyDescent="0.25">
      <c r="A322" s="55" t="s">
        <v>75</v>
      </c>
      <c r="B322" s="55"/>
      <c r="C322" s="16"/>
      <c r="D322" s="20"/>
      <c r="E322" s="18" t="b">
        <f t="shared" si="9"/>
        <v>0</v>
      </c>
      <c r="F322" s="19"/>
    </row>
    <row r="323" spans="1:6" ht="18" x14ac:dyDescent="0.25">
      <c r="A323" s="77" t="s">
        <v>76</v>
      </c>
      <c r="B323" s="77"/>
      <c r="C323" s="77"/>
      <c r="D323" s="78"/>
      <c r="E323" s="15" t="str">
        <f>IFERROR(AVERAGEIF(E324:E328,"&lt;&gt;NA"),"NA")</f>
        <v>NA</v>
      </c>
      <c r="F323" s="37" t="str">
        <f>IFERROR(AVERAGEIF(E324:E328,"&lt;&gt;NA"),"NA")</f>
        <v>NA</v>
      </c>
    </row>
    <row r="324" spans="1:6" x14ac:dyDescent="0.25">
      <c r="A324" s="55" t="s">
        <v>215</v>
      </c>
      <c r="B324" s="55"/>
      <c r="C324" s="16"/>
      <c r="D324" s="20"/>
      <c r="E324" s="18" t="b">
        <f t="shared" si="9"/>
        <v>0</v>
      </c>
      <c r="F324" s="19"/>
    </row>
    <row r="325" spans="1:6" x14ac:dyDescent="0.25">
      <c r="A325" s="55" t="s">
        <v>77</v>
      </c>
      <c r="B325" s="55"/>
      <c r="C325" s="16"/>
      <c r="D325" s="20"/>
      <c r="E325" s="18" t="b">
        <f t="shared" si="9"/>
        <v>0</v>
      </c>
      <c r="F325" s="19"/>
    </row>
    <row r="326" spans="1:6" x14ac:dyDescent="0.25">
      <c r="A326" s="55" t="s">
        <v>78</v>
      </c>
      <c r="B326" s="55"/>
      <c r="C326" s="16"/>
      <c r="D326" s="20"/>
      <c r="E326" s="18" t="b">
        <f t="shared" si="9"/>
        <v>0</v>
      </c>
      <c r="F326" s="19"/>
    </row>
    <row r="327" spans="1:6" x14ac:dyDescent="0.25">
      <c r="A327" s="55" t="s">
        <v>216</v>
      </c>
      <c r="B327" s="55"/>
      <c r="C327" s="16"/>
      <c r="D327" s="20"/>
      <c r="E327" s="18" t="b">
        <f t="shared" si="9"/>
        <v>0</v>
      </c>
      <c r="F327" s="19"/>
    </row>
    <row r="328" spans="1:6" x14ac:dyDescent="0.25">
      <c r="A328" s="55" t="s">
        <v>217</v>
      </c>
      <c r="B328" s="55"/>
      <c r="C328" s="16"/>
      <c r="D328" s="20"/>
      <c r="E328" s="18" t="b">
        <f t="shared" si="9"/>
        <v>0</v>
      </c>
      <c r="F328" s="19"/>
    </row>
    <row r="329" spans="1:6" ht="18" x14ac:dyDescent="0.25">
      <c r="A329" s="77" t="s">
        <v>79</v>
      </c>
      <c r="B329" s="77"/>
      <c r="C329" s="77"/>
      <c r="D329" s="78"/>
      <c r="E329" s="15" t="str">
        <f>IFERROR(AVERAGEIF(E330:E334,"&lt;&gt;NA"),"NA")</f>
        <v>NA</v>
      </c>
      <c r="F329" s="37" t="str">
        <f>IFERROR(AVERAGEIF(E330:E334,"&lt;&gt;NA"),"NA")</f>
        <v>NA</v>
      </c>
    </row>
    <row r="330" spans="1:6" x14ac:dyDescent="0.25">
      <c r="A330" s="55" t="s">
        <v>80</v>
      </c>
      <c r="B330" s="55"/>
      <c r="C330" s="16"/>
      <c r="D330" s="20"/>
      <c r="E330" s="18" t="b">
        <f t="shared" ref="E330:E334" si="10">IF(C330="SI",1,IF(C330="NO",0,IF(C330="NO APLICA","NA")))</f>
        <v>0</v>
      </c>
      <c r="F330" s="19"/>
    </row>
    <row r="331" spans="1:6" x14ac:dyDescent="0.25">
      <c r="A331" s="55" t="s">
        <v>143</v>
      </c>
      <c r="B331" s="55"/>
      <c r="C331" s="16"/>
      <c r="D331" s="20"/>
      <c r="E331" s="18" t="b">
        <f t="shared" si="10"/>
        <v>0</v>
      </c>
      <c r="F331" s="19"/>
    </row>
    <row r="332" spans="1:6" x14ac:dyDescent="0.25">
      <c r="A332" s="55" t="s">
        <v>81</v>
      </c>
      <c r="B332" s="55"/>
      <c r="C332" s="16"/>
      <c r="D332" s="20"/>
      <c r="E332" s="18" t="b">
        <f t="shared" si="10"/>
        <v>0</v>
      </c>
      <c r="F332" s="19"/>
    </row>
    <row r="333" spans="1:6" x14ac:dyDescent="0.25">
      <c r="A333" s="55" t="s">
        <v>82</v>
      </c>
      <c r="B333" s="55"/>
      <c r="C333" s="16"/>
      <c r="D333" s="20"/>
      <c r="E333" s="18" t="b">
        <f t="shared" si="10"/>
        <v>0</v>
      </c>
      <c r="F333" s="19"/>
    </row>
    <row r="334" spans="1:6" x14ac:dyDescent="0.25">
      <c r="A334" s="55" t="s">
        <v>83</v>
      </c>
      <c r="B334" s="55"/>
      <c r="C334" s="16"/>
      <c r="D334" s="17"/>
      <c r="E334" s="18" t="b">
        <f t="shared" si="10"/>
        <v>0</v>
      </c>
      <c r="F334" s="19"/>
    </row>
    <row r="335" spans="1:6" ht="39" customHeight="1" x14ac:dyDescent="0.25">
      <c r="A335" s="80" t="s">
        <v>219</v>
      </c>
      <c r="B335" s="81"/>
      <c r="C335" s="81"/>
      <c r="D335" s="81"/>
      <c r="E335" s="81"/>
      <c r="F335" s="81"/>
    </row>
  </sheetData>
  <protectedRanges>
    <protectedRange sqref="C336:D1048576 C1:D334" name="Rango1"/>
  </protectedRanges>
  <mergeCells count="332">
    <mergeCell ref="A333:B333"/>
    <mergeCell ref="A334:B334"/>
    <mergeCell ref="A335:F335"/>
    <mergeCell ref="A1:A7"/>
    <mergeCell ref="A327:B327"/>
    <mergeCell ref="A328:B328"/>
    <mergeCell ref="A330:B330"/>
    <mergeCell ref="A331:B331"/>
    <mergeCell ref="A332:B332"/>
    <mergeCell ref="A321:B321"/>
    <mergeCell ref="A322:B322"/>
    <mergeCell ref="A324:B324"/>
    <mergeCell ref="A325:B325"/>
    <mergeCell ref="A326:B326"/>
    <mergeCell ref="A316:B316"/>
    <mergeCell ref="A317:B317"/>
    <mergeCell ref="A318:B318"/>
    <mergeCell ref="A319:B319"/>
    <mergeCell ref="A320:B320"/>
    <mergeCell ref="A310:B310"/>
    <mergeCell ref="A311:B311"/>
    <mergeCell ref="A312:B312"/>
    <mergeCell ref="A313:B313"/>
    <mergeCell ref="A314:B314"/>
    <mergeCell ref="A305:B305"/>
    <mergeCell ref="A306:B306"/>
    <mergeCell ref="A307:B307"/>
    <mergeCell ref="A308:B308"/>
    <mergeCell ref="A309:B309"/>
    <mergeCell ref="A292:B292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287:B287"/>
    <mergeCell ref="A288:B288"/>
    <mergeCell ref="A289:B289"/>
    <mergeCell ref="A290:B290"/>
    <mergeCell ref="A291:B291"/>
    <mergeCell ref="A282:B282"/>
    <mergeCell ref="A283:B283"/>
    <mergeCell ref="A284:B284"/>
    <mergeCell ref="A285:B285"/>
    <mergeCell ref="A286:B286"/>
    <mergeCell ref="A277:B277"/>
    <mergeCell ref="A278:B278"/>
    <mergeCell ref="A279:B279"/>
    <mergeCell ref="A280:B280"/>
    <mergeCell ref="A281:B281"/>
    <mergeCell ref="A258:B258"/>
    <mergeCell ref="A259:B259"/>
    <mergeCell ref="A260:B260"/>
    <mergeCell ref="A261:B261"/>
    <mergeCell ref="A262:B262"/>
    <mergeCell ref="A272:B272"/>
    <mergeCell ref="A273:B273"/>
    <mergeCell ref="A274:B274"/>
    <mergeCell ref="A275:B275"/>
    <mergeCell ref="A276:B276"/>
    <mergeCell ref="A263:C263"/>
    <mergeCell ref="A252:B252"/>
    <mergeCell ref="A253:B253"/>
    <mergeCell ref="A254:B254"/>
    <mergeCell ref="A255:B255"/>
    <mergeCell ref="A257:B257"/>
    <mergeCell ref="A247:B247"/>
    <mergeCell ref="A248:B248"/>
    <mergeCell ref="A249:B249"/>
    <mergeCell ref="A250:B250"/>
    <mergeCell ref="A251:B251"/>
    <mergeCell ref="A256:D256"/>
    <mergeCell ref="A242:B242"/>
    <mergeCell ref="A243:B243"/>
    <mergeCell ref="A244:B244"/>
    <mergeCell ref="A245:B245"/>
    <mergeCell ref="A246:B246"/>
    <mergeCell ref="A236:B236"/>
    <mergeCell ref="A238:B238"/>
    <mergeCell ref="A239:B239"/>
    <mergeCell ref="A240:B240"/>
    <mergeCell ref="A241:B241"/>
    <mergeCell ref="A237:D237"/>
    <mergeCell ref="A231:B231"/>
    <mergeCell ref="A232:B232"/>
    <mergeCell ref="A233:B233"/>
    <mergeCell ref="A234:B234"/>
    <mergeCell ref="A235:B235"/>
    <mergeCell ref="A226:B226"/>
    <mergeCell ref="A227:B227"/>
    <mergeCell ref="A228:B228"/>
    <mergeCell ref="A229:B229"/>
    <mergeCell ref="A230:B230"/>
    <mergeCell ref="A221:B221"/>
    <mergeCell ref="A222:B222"/>
    <mergeCell ref="A223:B223"/>
    <mergeCell ref="A224:B224"/>
    <mergeCell ref="A225:B225"/>
    <mergeCell ref="A216:B216"/>
    <mergeCell ref="A217:B217"/>
    <mergeCell ref="A218:B218"/>
    <mergeCell ref="A219:B219"/>
    <mergeCell ref="A220:B220"/>
    <mergeCell ref="A211:B211"/>
    <mergeCell ref="A212:B212"/>
    <mergeCell ref="A213:B213"/>
    <mergeCell ref="A214:B214"/>
    <mergeCell ref="A215:B215"/>
    <mergeCell ref="A206:B206"/>
    <mergeCell ref="A207:B207"/>
    <mergeCell ref="A208:B208"/>
    <mergeCell ref="A209:B209"/>
    <mergeCell ref="A210:B210"/>
    <mergeCell ref="A201:B201"/>
    <mergeCell ref="A202:B202"/>
    <mergeCell ref="A203:B203"/>
    <mergeCell ref="A204:B204"/>
    <mergeCell ref="A205:B205"/>
    <mergeCell ref="A195:B195"/>
    <mergeCell ref="A196:B196"/>
    <mergeCell ref="A197:B197"/>
    <mergeCell ref="A198:B198"/>
    <mergeCell ref="A199:B199"/>
    <mergeCell ref="A200:D200"/>
    <mergeCell ref="A190:B190"/>
    <mergeCell ref="A191:B191"/>
    <mergeCell ref="A192:B192"/>
    <mergeCell ref="A193:B193"/>
    <mergeCell ref="A194:B194"/>
    <mergeCell ref="A173:B173"/>
    <mergeCell ref="A175:B175"/>
    <mergeCell ref="A176:B176"/>
    <mergeCell ref="A177:B177"/>
    <mergeCell ref="A178:B178"/>
    <mergeCell ref="A174:D174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68:B168"/>
    <mergeCell ref="A169:B169"/>
    <mergeCell ref="A170:B170"/>
    <mergeCell ref="A171:B171"/>
    <mergeCell ref="A172:B172"/>
    <mergeCell ref="A163:B163"/>
    <mergeCell ref="A164:B164"/>
    <mergeCell ref="A165:B165"/>
    <mergeCell ref="A166:B166"/>
    <mergeCell ref="A167:B167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42:B142"/>
    <mergeCell ref="A143:B143"/>
    <mergeCell ref="A144:B144"/>
    <mergeCell ref="A145:B145"/>
    <mergeCell ref="A146:B146"/>
    <mergeCell ref="A147:D147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26:B126"/>
    <mergeCell ref="A128:B128"/>
    <mergeCell ref="A129:B129"/>
    <mergeCell ref="A130:B130"/>
    <mergeCell ref="A131:B131"/>
    <mergeCell ref="A121:B121"/>
    <mergeCell ref="A122:B122"/>
    <mergeCell ref="A123:B123"/>
    <mergeCell ref="A124:B124"/>
    <mergeCell ref="A125:B125"/>
    <mergeCell ref="A127:D127"/>
    <mergeCell ref="A116:B116"/>
    <mergeCell ref="A117:B117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105:B105"/>
    <mergeCell ref="A107:B107"/>
    <mergeCell ref="A108:B108"/>
    <mergeCell ref="A109:B109"/>
    <mergeCell ref="A110:B110"/>
    <mergeCell ref="A100:B100"/>
    <mergeCell ref="A101:B101"/>
    <mergeCell ref="A102:B102"/>
    <mergeCell ref="A103:B103"/>
    <mergeCell ref="A104:B104"/>
    <mergeCell ref="A106:D106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4:B84"/>
    <mergeCell ref="A86:B86"/>
    <mergeCell ref="A87:B87"/>
    <mergeCell ref="A88:B88"/>
    <mergeCell ref="A89:B89"/>
    <mergeCell ref="A79:B79"/>
    <mergeCell ref="A80:B80"/>
    <mergeCell ref="A81:B81"/>
    <mergeCell ref="A82:B82"/>
    <mergeCell ref="A83:B83"/>
    <mergeCell ref="A85:D85"/>
    <mergeCell ref="A62:B62"/>
    <mergeCell ref="A63:B63"/>
    <mergeCell ref="A65:B65"/>
    <mergeCell ref="A66:B66"/>
    <mergeCell ref="A67:B67"/>
    <mergeCell ref="A57:B57"/>
    <mergeCell ref="A58:B58"/>
    <mergeCell ref="A59:B59"/>
    <mergeCell ref="A60:B60"/>
    <mergeCell ref="A61:B61"/>
    <mergeCell ref="A64:D64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3:B33"/>
    <mergeCell ref="A34:B34"/>
    <mergeCell ref="A35:B35"/>
    <mergeCell ref="A26:B26"/>
    <mergeCell ref="A27:B27"/>
    <mergeCell ref="A28:B28"/>
    <mergeCell ref="A29:B29"/>
    <mergeCell ref="A30:B30"/>
    <mergeCell ref="A42:B42"/>
    <mergeCell ref="A323:D323"/>
    <mergeCell ref="A329:D329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4:B264"/>
    <mergeCell ref="A265:D265"/>
    <mergeCell ref="A293:D293"/>
    <mergeCell ref="A304:D304"/>
    <mergeCell ref="A315:D315"/>
    <mergeCell ref="A266:B266"/>
    <mergeCell ref="A267:B267"/>
    <mergeCell ref="A268:B268"/>
    <mergeCell ref="A269:B269"/>
    <mergeCell ref="A270:B270"/>
    <mergeCell ref="A271:B271"/>
    <mergeCell ref="A77:B77"/>
    <mergeCell ref="A78:B78"/>
    <mergeCell ref="D1:D2"/>
    <mergeCell ref="F1:F2"/>
    <mergeCell ref="D3:D4"/>
    <mergeCell ref="F3:F4"/>
    <mergeCell ref="D5:F7"/>
    <mergeCell ref="B1:C7"/>
    <mergeCell ref="A11:C11"/>
    <mergeCell ref="A12:C12"/>
    <mergeCell ref="A13:B13"/>
    <mergeCell ref="A14:D14"/>
    <mergeCell ref="A36:D36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31:B31"/>
    <mergeCell ref="A32:B32"/>
  </mergeCells>
  <dataValidations count="1">
    <dataValidation type="list" allowBlank="1" showInputMessage="1" showErrorMessage="1" sqref="C37:C63 C86:C105 C65:C84 C324:C328 C316:C322 C305:C314 C294:C303 C266:C292 C257:C262 C238:C255 C201:C236 C175:C199 C148:C173 C128:C146 C107:C126 C330:C334 C15 C17:C35" xr:uid="{00000000-0002-0000-0000-000000000000}">
      <formula1>$B$8:$B$10</formula1>
    </dataValidation>
  </dataValidations>
  <pageMargins left="0.70866141732283472" right="0.70866141732283472" top="0.74803149606299213" bottom="0.74803149606299213" header="0.31496062992125984" footer="0.31496062992125984"/>
  <pageSetup paperSize="5" scale="10" orientation="landscape" horizontalDpi="4294967295" verticalDpi="4294967295" r:id="rId1"/>
  <headerFooter>
    <oddHeader>&amp;C&amp;G</oddHeader>
  </headerFooter>
  <rowBreaks count="1" manualBreakCount="1">
    <brk id="39" min="1" max="5" man="1"/>
  </rowBreaks>
  <ignoredErrors>
    <ignoredError sqref="E323:F323 E315:F315 E304:F304 E293:F293 E200:F200 E174:F174 E147:F147 E106:F106 E127:F127 E36 E64 E237 E256 E329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B46-B62E-4606-8BD8-9AB5B014AF3C}">
  <dimension ref="A1:XFC33"/>
  <sheetViews>
    <sheetView zoomScale="80" zoomScaleNormal="80" workbookViewId="0">
      <selection activeCell="W1" sqref="W1:X2"/>
    </sheetView>
  </sheetViews>
  <sheetFormatPr baseColWidth="10" defaultColWidth="0" defaultRowHeight="15" customHeight="1" zeroHeight="1" x14ac:dyDescent="0.25"/>
  <cols>
    <col min="1" max="1" width="53.7109375" customWidth="1"/>
    <col min="2" max="2" width="11" customWidth="1"/>
    <col min="3" max="3" width="18.85546875" customWidth="1"/>
    <col min="4" max="4" width="11.42578125" customWidth="1"/>
    <col min="5" max="5" width="16.7109375" customWidth="1"/>
    <col min="6" max="18" width="11" customWidth="1"/>
    <col min="19" max="21" width="8" customWidth="1"/>
    <col min="22" max="23" width="10.7109375" customWidth="1"/>
    <col min="24" max="24" width="18.5703125" customWidth="1"/>
    <col min="25" max="16383" width="11" hidden="1"/>
    <col min="16384" max="16384" width="3.85546875" hidden="1" customWidth="1"/>
  </cols>
  <sheetData>
    <row r="1" spans="1:24" ht="15" customHeight="1" x14ac:dyDescent="0.25">
      <c r="A1" s="85"/>
      <c r="B1" s="61" t="s">
        <v>222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 t="s">
        <v>224</v>
      </c>
      <c r="T1" s="61"/>
      <c r="U1" s="61"/>
      <c r="V1" s="61"/>
      <c r="W1" s="62">
        <v>45609</v>
      </c>
      <c r="X1" s="61"/>
    </row>
    <row r="2" spans="1:24" ht="15" customHeight="1" x14ac:dyDescent="0.25">
      <c r="A2" s="8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15" customHeight="1" x14ac:dyDescent="0.25">
      <c r="A3" s="8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 t="s">
        <v>101</v>
      </c>
      <c r="T3" s="61"/>
      <c r="U3" s="61"/>
      <c r="V3" s="61"/>
      <c r="W3" s="61" t="s">
        <v>108</v>
      </c>
      <c r="X3" s="61"/>
    </row>
    <row r="4" spans="1:24" x14ac:dyDescent="0.25">
      <c r="A4" s="8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24" ht="15" customHeight="1" x14ac:dyDescent="0.25">
      <c r="A5" s="85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 t="s">
        <v>94</v>
      </c>
      <c r="T5" s="61"/>
      <c r="U5" s="61"/>
      <c r="V5" s="61"/>
      <c r="W5" s="61"/>
      <c r="X5" s="61"/>
    </row>
    <row r="6" spans="1:24" x14ac:dyDescent="0.25">
      <c r="A6" s="85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spans="1:24" x14ac:dyDescent="0.25">
      <c r="A7" s="85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24" ht="40.5" x14ac:dyDescent="0.3">
      <c r="A8" s="23" t="s">
        <v>6</v>
      </c>
      <c r="B8" s="8" t="str">
        <f>' REGIONAL'!E12</f>
        <v>NA</v>
      </c>
      <c r="C8" s="8" t="e">
        <f>100%-B8</f>
        <v>#VALUE!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spans="1:24" ht="24.95" customHeight="1" x14ac:dyDescent="0.25">
      <c r="A9" s="13" t="s">
        <v>7</v>
      </c>
      <c r="B9" s="24" t="str">
        <f>' REGIONAL'!E14</f>
        <v>NA</v>
      </c>
      <c r="C9" s="25" t="e">
        <f>100%-B9</f>
        <v>#VALUE!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spans="1:24" ht="24.95" customHeight="1" x14ac:dyDescent="0.25">
      <c r="A10" s="13" t="s">
        <v>15</v>
      </c>
      <c r="B10" s="24" t="str">
        <f>' REGIONAL'!E36</f>
        <v>NA</v>
      </c>
      <c r="C10" s="25" t="e">
        <f t="shared" ref="C10:C19" si="0">100%-B10</f>
        <v>#VALUE!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spans="1:24" ht="24.95" customHeight="1" x14ac:dyDescent="0.25">
      <c r="A11" s="13" t="s">
        <v>17</v>
      </c>
      <c r="B11" s="24" t="str">
        <f>' REGIONAL'!E64</f>
        <v>NA</v>
      </c>
      <c r="C11" s="25" t="e">
        <f t="shared" si="0"/>
        <v>#VALUE!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spans="1:24" ht="24.95" customHeight="1" x14ac:dyDescent="0.25">
      <c r="A12" s="13" t="s">
        <v>18</v>
      </c>
      <c r="B12" s="24" t="str">
        <f>' REGIONAL'!E106</f>
        <v>NA</v>
      </c>
      <c r="C12" s="25" t="e">
        <f t="shared" si="0"/>
        <v>#VALUE!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spans="1:24" ht="24.95" customHeight="1" x14ac:dyDescent="0.25">
      <c r="A13" s="13" t="s">
        <v>92</v>
      </c>
      <c r="B13" s="24" t="str">
        <f>' REGIONAL'!E85</f>
        <v>NA</v>
      </c>
      <c r="C13" s="25" t="e">
        <f t="shared" si="0"/>
        <v>#VALUE!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spans="1:24" ht="24.95" customHeight="1" x14ac:dyDescent="0.25">
      <c r="A14" s="13" t="s">
        <v>84</v>
      </c>
      <c r="B14" s="24" t="str">
        <f>' REGIONAL'!E127</f>
        <v>NA</v>
      </c>
      <c r="C14" s="25" t="e">
        <f t="shared" si="0"/>
        <v>#VALUE!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4" ht="24.95" customHeight="1" x14ac:dyDescent="0.25">
      <c r="A15" s="13" t="s">
        <v>20</v>
      </c>
      <c r="B15" s="24" t="str">
        <f>' REGIONAL'!E147</f>
        <v>NA</v>
      </c>
      <c r="C15" s="25" t="e">
        <f t="shared" si="0"/>
        <v>#VALUE!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spans="1:24" ht="24.95" customHeight="1" x14ac:dyDescent="0.25">
      <c r="A16" s="13" t="s">
        <v>21</v>
      </c>
      <c r="B16" s="24" t="str">
        <f>' REGIONAL'!E174</f>
        <v>NA</v>
      </c>
      <c r="C16" s="25" t="e">
        <f t="shared" si="0"/>
        <v>#VALUE!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spans="1:24" ht="24.95" customHeight="1" x14ac:dyDescent="0.25">
      <c r="A17" s="13" t="s">
        <v>22</v>
      </c>
      <c r="B17" s="24" t="str">
        <f>' REGIONAL'!E200</f>
        <v>NA</v>
      </c>
      <c r="C17" s="25" t="e">
        <f t="shared" si="0"/>
        <v>#VALUE!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spans="1:24" ht="24.75" customHeight="1" x14ac:dyDescent="0.25">
      <c r="A18" s="13" t="s">
        <v>28</v>
      </c>
      <c r="B18" s="24" t="str">
        <f>' REGIONAL'!E237</f>
        <v>NA</v>
      </c>
      <c r="C18" s="25" t="e">
        <f t="shared" si="0"/>
        <v>#VALUE!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spans="1:24" ht="24.95" customHeight="1" x14ac:dyDescent="0.25">
      <c r="A19" s="13" t="s">
        <v>33</v>
      </c>
      <c r="B19" s="24" t="str">
        <f>' REGIONAL'!E256</f>
        <v>NA</v>
      </c>
      <c r="C19" s="25" t="e">
        <f t="shared" si="0"/>
        <v>#VALUE!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spans="1:24" ht="24.75" customHeight="1" x14ac:dyDescent="0.3">
      <c r="A20" s="6" t="s">
        <v>34</v>
      </c>
      <c r="B20" s="8" t="str">
        <f>' REGIONAL'!E263</f>
        <v>NA</v>
      </c>
      <c r="C20" s="26" t="e">
        <f>100%-B20</f>
        <v>#VALUE!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spans="1:24" ht="24.95" customHeight="1" x14ac:dyDescent="0.25">
      <c r="A21" s="13" t="s">
        <v>35</v>
      </c>
      <c r="B21" s="24" t="str">
        <f>' REGIONAL'!E265</f>
        <v>NA</v>
      </c>
      <c r="C21" s="25" t="e">
        <f>100%-B21</f>
        <v>#VALUE!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spans="1:24" ht="24.95" customHeight="1" x14ac:dyDescent="0.25">
      <c r="A22" s="13" t="s">
        <v>54</v>
      </c>
      <c r="B22" s="24" t="str">
        <f>' REGIONAL'!E293</f>
        <v>NA</v>
      </c>
      <c r="C22" s="25" t="e">
        <f t="shared" ref="C22:C26" si="1">100%-B22</f>
        <v>#VALUE!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spans="1:24" ht="24.95" customHeight="1" x14ac:dyDescent="0.25">
      <c r="A23" s="13" t="s">
        <v>60</v>
      </c>
      <c r="B23" s="24" t="str">
        <f>' REGIONAL'!E304</f>
        <v>NA</v>
      </c>
      <c r="C23" s="25" t="e">
        <f t="shared" si="1"/>
        <v>#VALUE!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spans="1:24" ht="24.95" customHeight="1" x14ac:dyDescent="0.25">
      <c r="A24" s="13" t="s">
        <v>70</v>
      </c>
      <c r="B24" s="24" t="str">
        <f>' REGIONAL'!E315</f>
        <v>NA</v>
      </c>
      <c r="C24" s="25" t="e">
        <f t="shared" si="1"/>
        <v>#VALUE!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spans="1:24" ht="24.95" customHeight="1" x14ac:dyDescent="0.25">
      <c r="A25" s="13" t="s">
        <v>76</v>
      </c>
      <c r="B25" s="24" t="str">
        <f>' REGIONAL'!E323</f>
        <v>NA</v>
      </c>
      <c r="C25" s="25" t="e">
        <f t="shared" si="1"/>
        <v>#VALUE!</v>
      </c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spans="1:24" ht="38.25" customHeight="1" x14ac:dyDescent="0.25">
      <c r="A26" s="30" t="s">
        <v>85</v>
      </c>
      <c r="B26" s="24" t="str">
        <f>' REGIONAL'!E329</f>
        <v>NA</v>
      </c>
      <c r="C26" s="25" t="e">
        <f t="shared" si="1"/>
        <v>#VALUE!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spans="1:24" ht="60.75" customHeight="1" x14ac:dyDescent="0.25">
      <c r="A27" s="83" t="s">
        <v>220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33" customFormat="1" ht="15" hidden="1" customHeight="1" x14ac:dyDescent="0.25"/>
  </sheetData>
  <protectedRanges>
    <protectedRange sqref="V1:V7 B2:B7 S1:S7" name="Rango1"/>
  </protectedRanges>
  <mergeCells count="10">
    <mergeCell ref="A27:X27"/>
    <mergeCell ref="D8:R26"/>
    <mergeCell ref="S8:X26"/>
    <mergeCell ref="S5:X7"/>
    <mergeCell ref="B1:R7"/>
    <mergeCell ref="A1:A7"/>
    <mergeCell ref="S1:V2"/>
    <mergeCell ref="W1:X2"/>
    <mergeCell ref="W3:X4"/>
    <mergeCell ref="S3:V4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AA88-9B6C-4AE1-BE16-2ED08518B4E7}">
  <sheetPr codeName="Hoja3"/>
  <dimension ref="A1:E20"/>
  <sheetViews>
    <sheetView showGridLines="0" workbookViewId="0">
      <selection activeCell="E3" sqref="E3:E4"/>
    </sheetView>
  </sheetViews>
  <sheetFormatPr baseColWidth="10" defaultColWidth="11.42578125" defaultRowHeight="15" x14ac:dyDescent="0.25"/>
  <cols>
    <col min="1" max="1" width="26.5703125" customWidth="1"/>
    <col min="2" max="2" width="85.7109375" customWidth="1"/>
    <col min="3" max="4" width="9" customWidth="1"/>
    <col min="5" max="5" width="17.5703125" customWidth="1"/>
  </cols>
  <sheetData>
    <row r="1" spans="1:5" ht="15.75" customHeight="1" x14ac:dyDescent="0.25">
      <c r="A1" s="85"/>
      <c r="B1" s="61" t="s">
        <v>222</v>
      </c>
      <c r="C1" s="61" t="s">
        <v>224</v>
      </c>
      <c r="D1" s="61"/>
      <c r="E1" s="62">
        <v>45609</v>
      </c>
    </row>
    <row r="2" spans="1:5" ht="15.75" customHeight="1" x14ac:dyDescent="0.25">
      <c r="A2" s="85"/>
      <c r="B2" s="61"/>
      <c r="C2" s="61"/>
      <c r="D2" s="61"/>
      <c r="E2" s="61"/>
    </row>
    <row r="3" spans="1:5" ht="15.75" customHeight="1" x14ac:dyDescent="0.25">
      <c r="A3" s="85"/>
      <c r="B3" s="61"/>
      <c r="C3" s="61" t="s">
        <v>101</v>
      </c>
      <c r="D3" s="61"/>
      <c r="E3" s="61" t="s">
        <v>109</v>
      </c>
    </row>
    <row r="4" spans="1:5" ht="15.75" customHeight="1" x14ac:dyDescent="0.25">
      <c r="A4" s="85"/>
      <c r="B4" s="61"/>
      <c r="C4" s="61"/>
      <c r="D4" s="61"/>
      <c r="E4" s="61"/>
    </row>
    <row r="5" spans="1:5" x14ac:dyDescent="0.25">
      <c r="A5" s="85"/>
      <c r="B5" s="61"/>
      <c r="C5" s="61" t="s">
        <v>94</v>
      </c>
      <c r="D5" s="61"/>
      <c r="E5" s="61"/>
    </row>
    <row r="6" spans="1:5" x14ac:dyDescent="0.25">
      <c r="A6" s="85"/>
      <c r="B6" s="61"/>
      <c r="C6" s="61"/>
      <c r="D6" s="61"/>
      <c r="E6" s="61"/>
    </row>
    <row r="7" spans="1:5" x14ac:dyDescent="0.25">
      <c r="A7" s="85"/>
      <c r="B7" s="61"/>
      <c r="C7" s="61"/>
      <c r="D7" s="61"/>
      <c r="E7" s="61"/>
    </row>
    <row r="8" spans="1:5" x14ac:dyDescent="0.25">
      <c r="A8" s="27" t="s">
        <v>86</v>
      </c>
      <c r="B8" s="87" t="s">
        <v>87</v>
      </c>
      <c r="C8" s="88"/>
      <c r="D8" s="88"/>
      <c r="E8" s="88"/>
    </row>
    <row r="9" spans="1:5" ht="74.25" customHeight="1" x14ac:dyDescent="0.25">
      <c r="A9" s="28" t="s">
        <v>7</v>
      </c>
      <c r="B9" s="86"/>
      <c r="C9" s="86"/>
      <c r="D9" s="86"/>
      <c r="E9" s="86"/>
    </row>
    <row r="10" spans="1:5" ht="74.25" customHeight="1" x14ac:dyDescent="0.25">
      <c r="A10" s="28" t="s">
        <v>15</v>
      </c>
      <c r="B10" s="86"/>
      <c r="C10" s="86"/>
      <c r="D10" s="86"/>
      <c r="E10" s="86"/>
    </row>
    <row r="11" spans="1:5" ht="74.25" customHeight="1" x14ac:dyDescent="0.25">
      <c r="A11" s="29" t="s">
        <v>88</v>
      </c>
      <c r="B11" s="86"/>
      <c r="C11" s="86"/>
      <c r="D11" s="86"/>
      <c r="E11" s="86"/>
    </row>
    <row r="12" spans="1:5" ht="74.25" customHeight="1" x14ac:dyDescent="0.25">
      <c r="A12" s="29" t="s">
        <v>93</v>
      </c>
      <c r="B12" s="86"/>
      <c r="C12" s="86"/>
      <c r="D12" s="86"/>
      <c r="E12" s="86"/>
    </row>
    <row r="13" spans="1:5" ht="74.25" customHeight="1" x14ac:dyDescent="0.25">
      <c r="A13" s="29" t="s">
        <v>89</v>
      </c>
      <c r="B13" s="86"/>
      <c r="C13" s="86"/>
      <c r="D13" s="86"/>
      <c r="E13" s="86"/>
    </row>
    <row r="14" spans="1:5" ht="74.25" customHeight="1" x14ac:dyDescent="0.25">
      <c r="A14" s="28" t="s">
        <v>84</v>
      </c>
      <c r="B14" s="86"/>
      <c r="C14" s="86"/>
      <c r="D14" s="86"/>
      <c r="E14" s="86"/>
    </row>
    <row r="15" spans="1:5" ht="74.25" customHeight="1" x14ac:dyDescent="0.25">
      <c r="A15" s="29" t="s">
        <v>90</v>
      </c>
      <c r="B15" s="86"/>
      <c r="C15" s="86"/>
      <c r="D15" s="86"/>
      <c r="E15" s="86"/>
    </row>
    <row r="16" spans="1:5" ht="74.25" customHeight="1" x14ac:dyDescent="0.25">
      <c r="A16" s="29" t="s">
        <v>21</v>
      </c>
      <c r="B16" s="86"/>
      <c r="C16" s="86"/>
      <c r="D16" s="86"/>
      <c r="E16" s="86"/>
    </row>
    <row r="17" spans="1:5" ht="74.25" customHeight="1" x14ac:dyDescent="0.25">
      <c r="A17" s="29" t="s">
        <v>22</v>
      </c>
      <c r="B17" s="86"/>
      <c r="C17" s="86"/>
      <c r="D17" s="86"/>
      <c r="E17" s="86"/>
    </row>
    <row r="18" spans="1:5" ht="74.25" customHeight="1" x14ac:dyDescent="0.25">
      <c r="A18" s="29" t="s">
        <v>91</v>
      </c>
      <c r="B18" s="86"/>
      <c r="C18" s="86"/>
      <c r="D18" s="86"/>
      <c r="E18" s="86"/>
    </row>
    <row r="19" spans="1:5" ht="74.25" customHeight="1" x14ac:dyDescent="0.25">
      <c r="A19" s="29" t="s">
        <v>79</v>
      </c>
      <c r="B19" s="86"/>
      <c r="C19" s="86"/>
      <c r="D19" s="86"/>
      <c r="E19" s="86"/>
    </row>
    <row r="20" spans="1:5" ht="39" customHeight="1" x14ac:dyDescent="0.25">
      <c r="A20" s="83" t="s">
        <v>221</v>
      </c>
      <c r="B20" s="81"/>
      <c r="C20" s="81"/>
      <c r="D20" s="81"/>
      <c r="E20" s="81"/>
    </row>
  </sheetData>
  <protectedRanges>
    <protectedRange sqref="B1:C7" name="Rango1"/>
  </protectedRanges>
  <mergeCells count="20">
    <mergeCell ref="A1:A7"/>
    <mergeCell ref="E1:E2"/>
    <mergeCell ref="E3:E4"/>
    <mergeCell ref="C5:E7"/>
    <mergeCell ref="C1:D2"/>
    <mergeCell ref="C3:D4"/>
    <mergeCell ref="B1:B7"/>
    <mergeCell ref="A20:E20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53cf53475e5c705b938624678403aa21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a58d18d6d81faba49055af35004970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7cbc5-b08d-4d0a-95f4-426dfd1fc2ad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9E97A-1E20-42BA-9B74-E7C71E19C2E4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07df56aa-f336-4b80-aa61-75267864e9e7"/>
    <ds:schemaRef ds:uri="http://purl.org/dc/dcmitype/"/>
    <ds:schemaRef ds:uri="76ddc973-6f3e-458c-98dc-616d12e59db2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489CD6C-F417-4103-A5F7-7CABFCFAB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dc973-6f3e-458c-98dc-616d12e59db2"/>
    <ds:schemaRef ds:uri="07df56aa-f336-4b80-aa61-75267864e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45AA7B-81C3-4A71-92C6-883AB4B92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INSTRUCTIVO</vt:lpstr>
      <vt:lpstr> REGIONAL</vt:lpstr>
      <vt:lpstr>GRAFICOS</vt:lpstr>
      <vt:lpstr>CONCLUSIONES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Ximena Florez Martinez</dc:creator>
  <cp:keywords/>
  <dc:description/>
  <cp:lastModifiedBy>Cesar Augusto Rodriguez Chaparro</cp:lastModifiedBy>
  <cp:revision/>
  <cp:lastPrinted>2024-11-08T16:09:33Z</cp:lastPrinted>
  <dcterms:created xsi:type="dcterms:W3CDTF">2014-09-01T14:39:21Z</dcterms:created>
  <dcterms:modified xsi:type="dcterms:W3CDTF">2024-11-19T16:09:02Z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24fa64-d846-4d95-8530-9056851cc407_Enabled">
    <vt:lpwstr>True</vt:lpwstr>
  </property>
  <property fmtid="{D5CDD505-2E9C-101B-9397-08002B2CF9AE}" pid="3" name="MSIP_Label_1b24fa64-d846-4d95-8530-9056851cc407_SiteId">
    <vt:lpwstr>3d92a5f3-bc7a-4a79-8c5e-5e483f7789bf</vt:lpwstr>
  </property>
  <property fmtid="{D5CDD505-2E9C-101B-9397-08002B2CF9AE}" pid="4" name="MSIP_Label_1b24fa64-d846-4d95-8530-9056851cc407_Owner">
    <vt:lpwstr>Jose.Rodriguez@icbf.gov.co</vt:lpwstr>
  </property>
  <property fmtid="{D5CDD505-2E9C-101B-9397-08002B2CF9AE}" pid="5" name="MSIP_Label_1b24fa64-d846-4d95-8530-9056851cc407_SetDate">
    <vt:lpwstr>2018-06-21T19:40:08.3961654Z</vt:lpwstr>
  </property>
  <property fmtid="{D5CDD505-2E9C-101B-9397-08002B2CF9AE}" pid="6" name="MSIP_Label_1b24fa64-d846-4d95-8530-9056851cc407_Name">
    <vt:lpwstr>Clasificada</vt:lpwstr>
  </property>
  <property fmtid="{D5CDD505-2E9C-101B-9397-08002B2CF9AE}" pid="7" name="MSIP_Label_1b24fa64-d846-4d95-8530-9056851cc407_Application">
    <vt:lpwstr>Microsoft Azure Information Protection</vt:lpwstr>
  </property>
  <property fmtid="{D5CDD505-2E9C-101B-9397-08002B2CF9AE}" pid="8" name="MSIP_Label_1b24fa64-d846-4d95-8530-9056851cc407_Extended_MSFT_Method">
    <vt:lpwstr>Automatic</vt:lpwstr>
  </property>
  <property fmtid="{D5CDD505-2E9C-101B-9397-08002B2CF9AE}" pid="9" name="Sensitivity">
    <vt:lpwstr>Clasificada</vt:lpwstr>
  </property>
  <property fmtid="{D5CDD505-2E9C-101B-9397-08002B2CF9AE}" pid="10" name="ContentTypeId">
    <vt:lpwstr>0x010100CBAB2D1B7E1D91439D22BD14EE047FE5</vt:lpwstr>
  </property>
  <property fmtid="{D5CDD505-2E9C-101B-9397-08002B2CF9AE}" pid="11" name="Order">
    <vt:r8>18635400</vt:r8>
  </property>
</Properties>
</file>