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o.orozco\Downloads\"/>
    </mc:Choice>
  </mc:AlternateContent>
  <bookViews>
    <workbookView xWindow="2790" yWindow="0" windowWidth="27870" windowHeight="12495" activeTab="1"/>
  </bookViews>
  <sheets>
    <sheet name="Formato Revisión Alcance" sheetId="5" r:id="rId1"/>
    <sheet name="CRITERIOS" sheetId="6" r:id="rId2"/>
    <sheet name="Revisión Alcance" sheetId="4" state="hidden" r:id="rId3"/>
    <sheet name="RESULTADOS" sheetId="7" r:id="rId4"/>
    <sheet name="ALCANCE DE CERTIFICACIÓN" sheetId="3" r:id="rId5"/>
  </sheets>
  <externalReferences>
    <externalReference r:id="rId6"/>
  </externalReferences>
  <definedNames>
    <definedName name="_xlnm.Print_Area" localSheetId="0">'Formato Revisión Alcance'!$A$2:$H$23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C9" i="7" s="1"/>
  <c r="D35" i="6"/>
  <c r="D9" i="7" s="1"/>
  <c r="E35" i="6"/>
  <c r="E9" i="7" s="1"/>
  <c r="F35" i="6"/>
  <c r="F9" i="7" s="1"/>
  <c r="G35" i="6"/>
  <c r="G9" i="7" s="1"/>
  <c r="H35" i="6"/>
  <c r="H9" i="7" s="1"/>
  <c r="I35" i="6"/>
  <c r="I9" i="7" s="1"/>
  <c r="J35" i="6"/>
  <c r="J9" i="7" s="1"/>
  <c r="K35" i="6"/>
  <c r="K9" i="7" s="1"/>
  <c r="L35" i="6"/>
  <c r="L9" i="7" s="1"/>
  <c r="M35" i="6"/>
  <c r="M9" i="7" s="1"/>
  <c r="N35" i="6"/>
  <c r="N9" i="7" s="1"/>
  <c r="O35" i="6"/>
  <c r="O9" i="7" s="1"/>
  <c r="P35" i="6"/>
  <c r="P9" i="7" s="1"/>
  <c r="Q35" i="6"/>
  <c r="Q9" i="7" s="1"/>
  <c r="R35" i="6"/>
  <c r="R9" i="7" s="1"/>
  <c r="S35" i="6"/>
  <c r="S9" i="7" s="1"/>
  <c r="T35" i="6"/>
  <c r="C16" i="7" s="1"/>
  <c r="U35" i="6"/>
  <c r="D16" i="7" s="1"/>
  <c r="V35" i="6"/>
  <c r="E16" i="7" s="1"/>
  <c r="W35" i="6"/>
  <c r="F16" i="7" s="1"/>
  <c r="X35" i="6"/>
  <c r="G16" i="7" s="1"/>
  <c r="Y35" i="6"/>
  <c r="H16" i="7" s="1"/>
  <c r="Z35" i="6"/>
  <c r="I16" i="7" s="1"/>
  <c r="AA35" i="6"/>
  <c r="J16" i="7" s="1"/>
  <c r="AB35" i="6"/>
  <c r="K16" i="7" s="1"/>
  <c r="AC35" i="6"/>
  <c r="L16" i="7" s="1"/>
  <c r="AD35" i="6"/>
  <c r="M16" i="7" s="1"/>
  <c r="AE35" i="6"/>
  <c r="N16" i="7" s="1"/>
  <c r="AF35" i="6"/>
  <c r="O16" i="7" s="1"/>
  <c r="AG35" i="6"/>
  <c r="P16" i="7" s="1"/>
  <c r="AH35" i="6"/>
  <c r="Q16" i="7" s="1"/>
  <c r="AI35" i="6"/>
  <c r="R16" i="7" s="1"/>
  <c r="AJ35" i="6"/>
  <c r="S16" i="7" s="1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C41" i="6"/>
  <c r="C10" i="7" s="1"/>
  <c r="D41" i="6"/>
  <c r="D10" i="7" s="1"/>
  <c r="E41" i="6"/>
  <c r="E10" i="7" s="1"/>
  <c r="F41" i="6"/>
  <c r="F10" i="7" s="1"/>
  <c r="G41" i="6"/>
  <c r="G10" i="7" s="1"/>
  <c r="H41" i="6"/>
  <c r="H10" i="7" s="1"/>
  <c r="I41" i="6"/>
  <c r="I10" i="7" s="1"/>
  <c r="J41" i="6"/>
  <c r="J10" i="7" s="1"/>
  <c r="K41" i="6"/>
  <c r="K10" i="7" s="1"/>
  <c r="L41" i="6"/>
  <c r="L10" i="7" s="1"/>
  <c r="M41" i="6"/>
  <c r="M10" i="7" s="1"/>
  <c r="N41" i="6"/>
  <c r="N10" i="7" s="1"/>
  <c r="O41" i="6"/>
  <c r="O10" i="7" s="1"/>
  <c r="P41" i="6"/>
  <c r="P10" i="7" s="1"/>
  <c r="Q41" i="6"/>
  <c r="Q10" i="7" s="1"/>
  <c r="R41" i="6"/>
  <c r="R10" i="7" s="1"/>
  <c r="S41" i="6"/>
  <c r="S10" i="7" s="1"/>
  <c r="T41" i="6"/>
  <c r="C17" i="7" s="1"/>
  <c r="U41" i="6"/>
  <c r="D17" i="7" s="1"/>
  <c r="V41" i="6"/>
  <c r="E17" i="7" s="1"/>
  <c r="W41" i="6"/>
  <c r="F17" i="7" s="1"/>
  <c r="X41" i="6"/>
  <c r="G17" i="7" s="1"/>
  <c r="Y41" i="6"/>
  <c r="H17" i="7" s="1"/>
  <c r="Z41" i="6"/>
  <c r="I17" i="7" s="1"/>
  <c r="AA41" i="6"/>
  <c r="J17" i="7" s="1"/>
  <c r="AB41" i="6"/>
  <c r="K17" i="7" s="1"/>
  <c r="AC41" i="6"/>
  <c r="L17" i="7" s="1"/>
  <c r="AD41" i="6"/>
  <c r="M17" i="7" s="1"/>
  <c r="AE41" i="6"/>
  <c r="N17" i="7" s="1"/>
  <c r="AF41" i="6"/>
  <c r="O17" i="7" s="1"/>
  <c r="AG41" i="6"/>
  <c r="P17" i="7" s="1"/>
  <c r="AH41" i="6"/>
  <c r="Q17" i="7" s="1"/>
  <c r="AI41" i="6"/>
  <c r="R17" i="7" s="1"/>
  <c r="AJ41" i="6"/>
  <c r="S17" i="7" s="1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C53" i="6"/>
  <c r="C11" i="7" s="1"/>
  <c r="D53" i="6"/>
  <c r="D11" i="7" s="1"/>
  <c r="E53" i="6"/>
  <c r="E11" i="7" s="1"/>
  <c r="F53" i="6"/>
  <c r="F11" i="7" s="1"/>
  <c r="G53" i="6"/>
  <c r="G11" i="7" s="1"/>
  <c r="H53" i="6"/>
  <c r="H11" i="7" s="1"/>
  <c r="I53" i="6"/>
  <c r="I11" i="7" s="1"/>
  <c r="J53" i="6"/>
  <c r="J11" i="7" s="1"/>
  <c r="K53" i="6"/>
  <c r="K11" i="7" s="1"/>
  <c r="L53" i="6"/>
  <c r="L11" i="7" s="1"/>
  <c r="M53" i="6"/>
  <c r="M11" i="7" s="1"/>
  <c r="N53" i="6"/>
  <c r="N11" i="7" s="1"/>
  <c r="O53" i="6"/>
  <c r="O11" i="7" s="1"/>
  <c r="P53" i="6"/>
  <c r="P11" i="7" s="1"/>
  <c r="Q53" i="6"/>
  <c r="Q11" i="7" s="1"/>
  <c r="R53" i="6"/>
  <c r="R11" i="7" s="1"/>
  <c r="S53" i="6"/>
  <c r="S11" i="7" s="1"/>
  <c r="T53" i="6"/>
  <c r="C18" i="7" s="1"/>
  <c r="U53" i="6"/>
  <c r="D18" i="7" s="1"/>
  <c r="V53" i="6"/>
  <c r="E18" i="7" s="1"/>
  <c r="W53" i="6"/>
  <c r="F18" i="7" s="1"/>
  <c r="X53" i="6"/>
  <c r="G18" i="7" s="1"/>
  <c r="Y53" i="6"/>
  <c r="H18" i="7" s="1"/>
  <c r="Z53" i="6"/>
  <c r="I18" i="7" s="1"/>
  <c r="AA53" i="6"/>
  <c r="J18" i="7" s="1"/>
  <c r="AB53" i="6"/>
  <c r="K18" i="7" s="1"/>
  <c r="AC53" i="6"/>
  <c r="L18" i="7" s="1"/>
  <c r="AD53" i="6"/>
  <c r="M18" i="7" s="1"/>
  <c r="AE53" i="6"/>
  <c r="N18" i="7" s="1"/>
  <c r="AF53" i="6"/>
  <c r="O18" i="7" s="1"/>
  <c r="AG53" i="6"/>
  <c r="P18" i="7" s="1"/>
  <c r="AH53" i="6"/>
  <c r="Q18" i="7" s="1"/>
  <c r="AI53" i="6"/>
  <c r="R18" i="7" s="1"/>
  <c r="AJ53" i="6"/>
  <c r="S18" i="7" s="1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C63" i="6"/>
  <c r="C12" i="7" s="1"/>
  <c r="D63" i="6"/>
  <c r="D12" i="7" s="1"/>
  <c r="E63" i="6"/>
  <c r="E12" i="7" s="1"/>
  <c r="F63" i="6"/>
  <c r="F12" i="7" s="1"/>
  <c r="G63" i="6"/>
  <c r="G12" i="7" s="1"/>
  <c r="H63" i="6"/>
  <c r="H12" i="7" s="1"/>
  <c r="I63" i="6"/>
  <c r="I12" i="7" s="1"/>
  <c r="J63" i="6"/>
  <c r="J12" i="7" s="1"/>
  <c r="K63" i="6"/>
  <c r="K12" i="7" s="1"/>
  <c r="L63" i="6"/>
  <c r="L12" i="7" s="1"/>
  <c r="M63" i="6"/>
  <c r="M12" i="7" s="1"/>
  <c r="N63" i="6"/>
  <c r="N12" i="7" s="1"/>
  <c r="O63" i="6"/>
  <c r="O12" i="7" s="1"/>
  <c r="P63" i="6"/>
  <c r="P12" i="7" s="1"/>
  <c r="Q63" i="6"/>
  <c r="Q12" i="7" s="1"/>
  <c r="R63" i="6"/>
  <c r="R12" i="7" s="1"/>
  <c r="S63" i="6"/>
  <c r="S12" i="7" s="1"/>
  <c r="T63" i="6"/>
  <c r="C19" i="7" s="1"/>
  <c r="U63" i="6"/>
  <c r="D19" i="7" s="1"/>
  <c r="V63" i="6"/>
  <c r="E19" i="7" s="1"/>
  <c r="W63" i="6"/>
  <c r="F19" i="7" s="1"/>
  <c r="X63" i="6"/>
  <c r="G19" i="7" s="1"/>
  <c r="Y63" i="6"/>
  <c r="H19" i="7" s="1"/>
  <c r="Z63" i="6"/>
  <c r="I19" i="7" s="1"/>
  <c r="AA63" i="6"/>
  <c r="J19" i="7" s="1"/>
  <c r="AB63" i="6"/>
  <c r="K19" i="7" s="1"/>
  <c r="AC63" i="6"/>
  <c r="L19" i="7" s="1"/>
  <c r="AD63" i="6"/>
  <c r="M19" i="7" s="1"/>
  <c r="AE63" i="6"/>
  <c r="N19" i="7" s="1"/>
  <c r="AF63" i="6"/>
  <c r="O19" i="7" s="1"/>
  <c r="AG63" i="6"/>
  <c r="P19" i="7" s="1"/>
  <c r="AH63" i="6"/>
  <c r="Q19" i="7" s="1"/>
  <c r="AI63" i="6"/>
  <c r="R19" i="7" s="1"/>
  <c r="AJ63" i="6"/>
  <c r="S19" i="7" s="1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C69" i="6"/>
  <c r="C13" i="7" s="1"/>
  <c r="D69" i="6"/>
  <c r="D13" i="7" s="1"/>
  <c r="E69" i="6"/>
  <c r="E13" i="7" s="1"/>
  <c r="F69" i="6"/>
  <c r="F13" i="7" s="1"/>
  <c r="G69" i="6"/>
  <c r="G13" i="7" s="1"/>
  <c r="H69" i="6"/>
  <c r="H13" i="7" s="1"/>
  <c r="I69" i="6"/>
  <c r="I13" i="7" s="1"/>
  <c r="J69" i="6"/>
  <c r="J13" i="7" s="1"/>
  <c r="K69" i="6"/>
  <c r="K13" i="7" s="1"/>
  <c r="L69" i="6"/>
  <c r="L13" i="7" s="1"/>
  <c r="M69" i="6"/>
  <c r="M13" i="7" s="1"/>
  <c r="N69" i="6"/>
  <c r="N13" i="7" s="1"/>
  <c r="O69" i="6"/>
  <c r="O13" i="7" s="1"/>
  <c r="P69" i="6"/>
  <c r="P13" i="7" s="1"/>
  <c r="Q69" i="6"/>
  <c r="Q13" i="7" s="1"/>
  <c r="R69" i="6"/>
  <c r="R13" i="7" s="1"/>
  <c r="S69" i="6"/>
  <c r="S13" i="7" s="1"/>
  <c r="T69" i="6"/>
  <c r="C20" i="7" s="1"/>
  <c r="U69" i="6"/>
  <c r="D20" i="7" s="1"/>
  <c r="V69" i="6"/>
  <c r="E20" i="7" s="1"/>
  <c r="W69" i="6"/>
  <c r="F20" i="7" s="1"/>
  <c r="X69" i="6"/>
  <c r="G20" i="7" s="1"/>
  <c r="Y69" i="6"/>
  <c r="H20" i="7" s="1"/>
  <c r="Z69" i="6"/>
  <c r="I20" i="7" s="1"/>
  <c r="AA69" i="6"/>
  <c r="J20" i="7" s="1"/>
  <c r="AB69" i="6"/>
  <c r="K20" i="7" s="1"/>
  <c r="AC69" i="6"/>
  <c r="L20" i="7" s="1"/>
  <c r="AD69" i="6"/>
  <c r="M20" i="7" s="1"/>
  <c r="AE69" i="6"/>
  <c r="N20" i="7" s="1"/>
  <c r="AF69" i="6"/>
  <c r="O20" i="7" s="1"/>
  <c r="AG69" i="6"/>
  <c r="P20" i="7" s="1"/>
  <c r="AH69" i="6"/>
  <c r="Q20" i="7" s="1"/>
  <c r="AI69" i="6"/>
  <c r="R20" i="7" s="1"/>
  <c r="AJ69" i="6"/>
  <c r="S20" i="7" s="1"/>
  <c r="A1" i="5" l="1"/>
</calcChain>
</file>

<file path=xl/sharedStrings.xml><?xml version="1.0" encoding="utf-8"?>
<sst xmlns="http://schemas.openxmlformats.org/spreadsheetml/2006/main" count="474" uniqueCount="183">
  <si>
    <t>CALIDAD</t>
  </si>
  <si>
    <t>AMBIENTAL</t>
  </si>
  <si>
    <t>POSIGE</t>
  </si>
  <si>
    <t>Acciones de mejora</t>
  </si>
  <si>
    <t>Infraestructura</t>
  </si>
  <si>
    <t>Accesibilidad (territorio)</t>
  </si>
  <si>
    <t>Nivel de cumplimiento de los requisitos legales y otros requisitos</t>
  </si>
  <si>
    <t>Visitas de seguimiento de implementación de controles ISO 27001:2013</t>
  </si>
  <si>
    <t>Gestión de Peligros</t>
  </si>
  <si>
    <t xml:space="preserve">Amazonas </t>
  </si>
  <si>
    <t>Antioquia</t>
  </si>
  <si>
    <t>Arauca</t>
  </si>
  <si>
    <t>Atlántico</t>
  </si>
  <si>
    <t>Bogotá</t>
  </si>
  <si>
    <t>Bolivar</t>
  </si>
  <si>
    <t xml:space="preserve">Boyacá </t>
  </si>
  <si>
    <t>Caldas</t>
  </si>
  <si>
    <t>Caquetá</t>
  </si>
  <si>
    <t>Casanare</t>
  </si>
  <si>
    <t xml:space="preserve">Cauca </t>
  </si>
  <si>
    <t>Cesar</t>
  </si>
  <si>
    <t xml:space="preserve">Chocó </t>
  </si>
  <si>
    <t>Cordoba</t>
  </si>
  <si>
    <t>Cundinamarca</t>
  </si>
  <si>
    <t>Guainia</t>
  </si>
  <si>
    <t>Guaviare</t>
  </si>
  <si>
    <t xml:space="preserve">Huila </t>
  </si>
  <si>
    <t xml:space="preserve">La Guajira </t>
  </si>
  <si>
    <t>Magdalena</t>
  </si>
  <si>
    <t xml:space="preserve">Meta </t>
  </si>
  <si>
    <t>Nariño</t>
  </si>
  <si>
    <t>Nte de Santander</t>
  </si>
  <si>
    <t>Putumayo</t>
  </si>
  <si>
    <t>Quindío</t>
  </si>
  <si>
    <t>Risaralda</t>
  </si>
  <si>
    <t xml:space="preserve">San Andrés </t>
  </si>
  <si>
    <t>Santander</t>
  </si>
  <si>
    <t>Sucre</t>
  </si>
  <si>
    <t xml:space="preserve">Tolima </t>
  </si>
  <si>
    <t xml:space="preserve">Valle </t>
  </si>
  <si>
    <t>Vaupés</t>
  </si>
  <si>
    <t xml:space="preserve">Vichada </t>
  </si>
  <si>
    <t>CRITERIOS</t>
  </si>
  <si>
    <t>TOTAL</t>
  </si>
  <si>
    <t>CERTIFICACIÓN</t>
  </si>
  <si>
    <t>SEGURIDAD Y SALUD EN EL TRABAJO</t>
  </si>
  <si>
    <t>SEGURIDAD DE LA INFORMACIÓN</t>
  </si>
  <si>
    <t>SIGE</t>
  </si>
  <si>
    <t>Auditoria Interna (ISO 9001:2015)</t>
  </si>
  <si>
    <t>Auditoria Interna (ISO 14001:2015)</t>
  </si>
  <si>
    <t>Auditoria Interna (ISO 45001:2018)</t>
  </si>
  <si>
    <t xml:space="preserve">Las regionales que se visiten deben contar con auditoria interna realizada por parte de la OCI </t>
  </si>
  <si>
    <t>Sede de la Dirección General</t>
  </si>
  <si>
    <t xml:space="preserve">Gestión de Riesgos </t>
  </si>
  <si>
    <t>• Sustancias Químicas</t>
  </si>
  <si>
    <t>• Almacenamiento de combustible</t>
  </si>
  <si>
    <t>• Planta eléctrica</t>
  </si>
  <si>
    <t>• Cuartos de Cableado</t>
  </si>
  <si>
    <t>• UPS</t>
  </si>
  <si>
    <t>• Titularidad de infraestructura</t>
  </si>
  <si>
    <t>• Archivo</t>
  </si>
  <si>
    <t xml:space="preserve">• Orden y Aseo </t>
  </si>
  <si>
    <t>Plan de Gestión Ambiental</t>
  </si>
  <si>
    <t>Auditoria Interna (ISO/IEC 27001:2013)</t>
  </si>
  <si>
    <t>Indicador de Eficacia del Sistema de Seguridad de la Información</t>
  </si>
  <si>
    <r>
      <t xml:space="preserve">EL POSIGE debe tener una medición para los 4 ejes en:
                        </t>
    </r>
    <r>
      <rPr>
        <b/>
        <sz val="12"/>
        <color rgb="FF00B050"/>
        <rFont val="Calibri"/>
        <family val="2"/>
        <scheme val="minor"/>
      </rPr>
      <t>ADECUADO -</t>
    </r>
    <r>
      <rPr>
        <b/>
        <sz val="12"/>
        <color rgb="FF0070C0"/>
        <rFont val="Calibri"/>
        <family val="2"/>
        <scheme val="minor"/>
      </rPr>
      <t xml:space="preserve"> OPTIMO</t>
    </r>
  </si>
  <si>
    <t>TITULARIDAD</t>
  </si>
  <si>
    <t>Propia</t>
  </si>
  <si>
    <t>Planes de emergencia</t>
  </si>
  <si>
    <t>• Condiciones inseguras</t>
  </si>
  <si>
    <t>• Cuartos de Residuos</t>
  </si>
  <si>
    <t>• Almacén e inventarios</t>
  </si>
  <si>
    <t>Indicador de Accidentalidad para el SGSST</t>
  </si>
  <si>
    <t>Cumplimiento del plan de trabajo anual (POSIGE)</t>
  </si>
  <si>
    <t>Diagnostico inicial ISO 45001:2018</t>
  </si>
  <si>
    <t>Gestión de Riesgos</t>
  </si>
  <si>
    <t>• Condiciones de humedad y/o filtraciones</t>
  </si>
  <si>
    <t>•  Sistemas de iluminación</t>
  </si>
  <si>
    <t>•  Baños</t>
  </si>
  <si>
    <t>•  Cafetería y/o cocinetas</t>
  </si>
  <si>
    <t>• Zonas verdes</t>
  </si>
  <si>
    <t>• Muros, ventanas, pisos, fachadas y cubiertas</t>
  </si>
  <si>
    <t>• Cableado estructurado (datos)</t>
  </si>
  <si>
    <t>• Cableado eléctrico</t>
  </si>
  <si>
    <t>• Centrales de aires acondicionados</t>
  </si>
  <si>
    <t>Cuenta con auditoria interna en ISO 14001:2015 por parte de la OCI</t>
  </si>
  <si>
    <t>Nivel de cumplimiento de requisitos legales y otros requisitos superior al 90%</t>
  </si>
  <si>
    <t>Cuenta con los permisos ambientales requeridos y cumple al 100% con las obligaciones de estos</t>
  </si>
  <si>
    <t>Cuenta con Planes de Gestión Ambiental y Programas de residuos actualizados y aprobados</t>
  </si>
  <si>
    <t>Se realizan simulacros de emergencias ambientales semestralmente y su informe describe el evento simulado, acciones y oportunidades de mejora.</t>
  </si>
  <si>
    <t>Cuenta con las matrices de riesgos actualizadas y aprobadas</t>
  </si>
  <si>
    <r>
      <rPr>
        <sz val="12"/>
        <rFont val="Calibri"/>
        <family val="2"/>
        <scheme val="minor"/>
      </rPr>
      <t>Nivel de ejecución de los planes de tratamiento de los riesgos se encuentra en estado</t>
    </r>
    <r>
      <rPr>
        <b/>
        <sz val="12"/>
        <color rgb="FF00B050"/>
        <rFont val="Calibri"/>
        <family val="2"/>
        <scheme val="minor"/>
      </rPr>
      <t xml:space="preserve"> ADECUADO - </t>
    </r>
    <r>
      <rPr>
        <b/>
        <sz val="12"/>
        <color theme="4"/>
        <rFont val="Calibri"/>
        <family val="2"/>
        <scheme val="minor"/>
      </rPr>
      <t>OPTIMO</t>
    </r>
    <r>
      <rPr>
        <sz val="11"/>
        <color theme="1"/>
        <rFont val="Calibri"/>
        <family val="2"/>
        <scheme val="minor"/>
      </rPr>
      <t>.</t>
    </r>
  </si>
  <si>
    <r>
      <t>El nivel de gestión de las acciones de mejora (</t>
    </r>
    <r>
      <rPr>
        <b/>
        <sz val="12"/>
        <color theme="1"/>
        <rFont val="Calibri"/>
        <family val="2"/>
        <scheme val="minor"/>
      </rPr>
      <t>Acciones correctivas, Oportunidades de Mejora</t>
    </r>
    <r>
      <rPr>
        <sz val="11"/>
        <color theme="1"/>
        <rFont val="Calibri"/>
        <family val="2"/>
        <scheme val="minor"/>
      </rPr>
      <t>) es del 100%</t>
    </r>
  </si>
  <si>
    <t>Identificación de Áreas Seguras</t>
  </si>
  <si>
    <t xml:space="preserve">Se debe contar con controles mínimos para salvaguardar la información. </t>
  </si>
  <si>
    <t>CALIFICACIÓN</t>
  </si>
  <si>
    <t>SEDE</t>
  </si>
  <si>
    <t>Arriendo</t>
  </si>
  <si>
    <t>Comodato</t>
  </si>
  <si>
    <t>NO APTO</t>
  </si>
  <si>
    <t>OBSERVACIONES</t>
  </si>
  <si>
    <r>
      <t xml:space="preserve">Porcentaje de eficacia del Sistema de Gestión de Seguridad de la Información - SGSI. 
En estado </t>
    </r>
    <r>
      <rPr>
        <b/>
        <sz val="12"/>
        <color rgb="FF00B050"/>
        <rFont val="Calibri"/>
        <family val="2"/>
        <scheme val="minor"/>
      </rPr>
      <t>ADECUADO -</t>
    </r>
    <r>
      <rPr>
        <b/>
        <sz val="12"/>
        <color rgb="FF0070C0"/>
        <rFont val="Calibri"/>
        <family val="2"/>
        <scheme val="minor"/>
      </rPr>
      <t xml:space="preserve"> ÓPTIMO</t>
    </r>
  </si>
  <si>
    <r>
      <t xml:space="preserve">Se debe tener un margen de medición en </t>
    </r>
    <r>
      <rPr>
        <b/>
        <sz val="12"/>
        <color rgb="FF00B050"/>
        <rFont val="Calibri"/>
        <family val="2"/>
        <scheme val="minor"/>
      </rPr>
      <t xml:space="preserve">ADECUADO - </t>
    </r>
    <r>
      <rPr>
        <b/>
        <sz val="12"/>
        <color rgb="FF0070C0"/>
        <rFont val="Calibri"/>
        <family val="2"/>
        <scheme val="minor"/>
      </rPr>
      <t>ÓPTIMO</t>
    </r>
  </si>
  <si>
    <t>Alcance de implementación SIGE</t>
  </si>
  <si>
    <t>Alcance de certificación SIGE</t>
  </si>
  <si>
    <t>Ámbito geográfico de Certificación</t>
  </si>
  <si>
    <t>Sistema de Gestión de Calidad</t>
  </si>
  <si>
    <t>Diseño, desarrollo implementación, manteamiento y mejora continua el Sistema Integrado de Gestión (calidad, ambiental, seguridad de la información y seguridad y salud en el trabajo) conforme con los requisitos legales y otros requisitos, y las necesidades y expectativas de las partes interesadas y que se desarrollan, bajo las normas de gestión ISO 9001:2015, NTC OHSAS 18001:2007, ISO -IEC 27001:2013 y ISO 14001:2015 en las treinta y tres (33) regionales y sus centros zonales.</t>
  </si>
  <si>
    <t>Gestión y Control de la prestación del Servicio Público de Bienestar Familiar para el desarrollo y la protección integral de la primera infancia, la niñez, la adolescencia y el bienestar de las familias y comunidades asociadas a los programas del ICBF.</t>
  </si>
  <si>
    <t>Aplica para la Sede de la Dirección General y las 33 Regionales con sus Centros Zonales, en lo referente a la norma NTC ISO 9001:2015</t>
  </si>
  <si>
    <t>Sistema de Gestión Ambiental</t>
  </si>
  <si>
    <t>Prestación del servicio público de Bienestar Familiar para el desarrollo y la protección integral de la primera infancia, asociado a la modalidad institucional del ICBF, en el centro Zonal Armenia Sur, de la Regional Quindío en el marco de la operación del CDI la Colina</t>
  </si>
  <si>
    <t xml:space="preserve">Aplica para la Regional Quindío, el Centro Zonal Armenia Sur y CDI La colina Filandia, en lo referente a NTC ISO 14001:2015 </t>
  </si>
  <si>
    <t>Sistema de Gestión de Seguridad y Salud en el Trabajo</t>
  </si>
  <si>
    <t>Actividades administrativas para la gestión y control en la prestación de Servicio Público de Bienestar Familiar para el desarrollo de la protección integral de la primera infancia, la niñez y adolescencia y el bienestar de las familias y comunidades asociadas a los programas del bienestar familiar.</t>
  </si>
  <si>
    <t xml:space="preserve">Aplica para la Sede de la Dirección General y las 19 Regionales: Amazonas, Antioquia, Atlántico, Bolívar, Bogotá Caldas, Caquetá, Casanare, Cauca, Cundinamarca, Huila, Meta, Nariño, Quindío, Risaralda, Santander, San Andrés, Tolima, Valle, sin centros zonales, en lo referente a NTC OHSAS 18001:2007 </t>
  </si>
  <si>
    <t>Sistema de Gestión de Seguridad de la Información</t>
  </si>
  <si>
    <t>Asegurar la confidencialidad, integridad y disponibilidad de la información en la gestión y control de la prestación del Servicio Público De Bienestar Familiar para el desarrollo y la protección integral de la primera infancia, la niñez, la adolescencia y el bienestar de las familias y comunidades asociadas a los programas del ICBF.</t>
  </si>
  <si>
    <t>ALCANCE DEL SISTEMA INTEGRADO DE GESTIÓN</t>
  </si>
  <si>
    <t>REGIONALES CERTIFICADAS 2019</t>
  </si>
  <si>
    <t>SEDE DIT</t>
  </si>
  <si>
    <t>CZ ARMENIA SUR</t>
  </si>
  <si>
    <t xml:space="preserve">EJE: </t>
  </si>
  <si>
    <t xml:space="preserve">Con el fin de determinar el alcance de auditoria de cada uno de los ejes del Sistema Integrado de Gestión, responda las siguientes preguntas </t>
  </si>
  <si>
    <t xml:space="preserve">SI </t>
  </si>
  <si>
    <t xml:space="preserve">NO </t>
  </si>
  <si>
    <t>1. De acuerdo con el alcance actual</t>
  </si>
  <si>
    <t xml:space="preserve">2. De acuerdo con las auditorias internas realizadas </t>
  </si>
  <si>
    <t xml:space="preserve">3. Recusos </t>
  </si>
  <si>
    <t>3.2.1 Si la respuesta anterior fue SI, ¿Cuáles adecuaciones se requiere?</t>
  </si>
  <si>
    <t xml:space="preserve">1.1 ¿Se realizará una ampliación? </t>
  </si>
  <si>
    <t xml:space="preserve">1.2 ¿Se realizará una reducción? </t>
  </si>
  <si>
    <t xml:space="preserve">1.1.1  ¿A cuantas regionales se amplia el alcance? </t>
  </si>
  <si>
    <t xml:space="preserve">1.2.1 ¿A cuantas regionales se reduce el alcance? </t>
  </si>
  <si>
    <t xml:space="preserve">2.2 ¿Las regionales propuestas se encuentran dentro del plan de auditoria anual y serán auditadas previo a la certificación? </t>
  </si>
  <si>
    <t xml:space="preserve">3.1 ¿Qué se debe fortalcer en recursos  tecnologicos   para gestionar  la certificación? </t>
  </si>
  <si>
    <t xml:space="preserve">3.1 ¿La regional o regionales a certificar  cuentan con  los recursos  tecnologicos  necesarios  para gestionar  la certificación? </t>
  </si>
  <si>
    <t>Detallar las regionales</t>
  </si>
  <si>
    <t xml:space="preserve">2.1 ¿A las regionales propuestas para el alcance, se les ha realizado auditoria interna con la norma a certificar en el último ciclo de auditoria? </t>
  </si>
  <si>
    <t>3.1 ¿La regional o regionales a certificar  cuentan con  los recursos  humanos necesarios  para gestionar  la certificación? (Referente SIGE calidad, referente eje, Coordinar en propiedad,  Director en Propiedad</t>
  </si>
  <si>
    <t>3.1 ¿El referente del eje cuenta con las condicones de competencia, experiencia y compromiso para gestionar la certificación ?  Debe responderse por cada regional a certificar</t>
  </si>
  <si>
    <t xml:space="preserve">3.1 ¿La regional o regionales a certificar  cuentan con  la dotación necesaria  para gestionar  la certificación?  (mobiliario básico, dotación de emergencias, aires acondicionados, elementos de archivo, puntos ecologicos, etc.) </t>
  </si>
  <si>
    <t xml:space="preserve">Describir los elementos requeridos para cada regional </t>
  </si>
  <si>
    <t>3.2 ¿La regional o regionales a certificar requieren adecuaciones urgentes  en su infraestructura?</t>
  </si>
  <si>
    <t>Describir por regional</t>
  </si>
  <si>
    <t>La Dirección de Gestión Humana puede completar los equipos y promover su fortalecimiento con apoyo de los ejes?</t>
  </si>
  <si>
    <t>PARA DILIGENCIAR EN  SUBCOMITÉ SIGE</t>
  </si>
  <si>
    <t>La Dirección Administrativa cuenta con recursos disponibles para atender las adecuaciones de infraestructura requeridas?</t>
  </si>
  <si>
    <t>La Dirección Administrativa cuenta con recursos disponibles para las dotaciones requeridas?</t>
  </si>
  <si>
    <t>La Dirección de Información y Tecnolgía puede ateder las necesidades tecnologicas previa a la certificación?</t>
  </si>
  <si>
    <t xml:space="preserve">FIRMA LIDER DE EJE SOLICITANTE: </t>
  </si>
  <si>
    <t xml:space="preserve">MODIFICACIÓN ALCANCE DE CERTIFICACIÓN - REVISIÓN PRELIMINAR </t>
  </si>
  <si>
    <t>PREGUNTAS</t>
  </si>
  <si>
    <t>JUSTIFICACIÓN</t>
  </si>
  <si>
    <t>MUESTRA REGIONALES ICONTEC  2020</t>
  </si>
  <si>
    <t>Con el fin de determinar el alcance de auditoria de cada uno de los ejes del Sistema Integrado de Gestión, responda las siguientes preguntas:</t>
  </si>
  <si>
    <t>X</t>
  </si>
  <si>
    <t xml:space="preserve">Detallar las regionales: </t>
  </si>
  <si>
    <t>Numero:</t>
  </si>
  <si>
    <t>CZ Armenia Sur</t>
  </si>
  <si>
    <t>Versión 1.</t>
  </si>
  <si>
    <t>Pagina 1 de 1</t>
  </si>
  <si>
    <t xml:space="preserve">Tipo de Información
Pública </t>
  </si>
  <si>
    <t>F2.P13.DE</t>
  </si>
  <si>
    <t xml:space="preserve">PROCESO
DIRECCIONAMIENTO ESTRATEGICO
FORMATO 
FICHA ALCANCE DE CERTIFICACIÓN AUDITORIA EXTERNA
</t>
  </si>
  <si>
    <t xml:space="preserve">Aplica para la Sede de la Dirección General, La Sede de la Dirección de Información y Tecnología y las Regionales: Amazonas, Antioquia, Arauca, Atlántico, Bogotá, Bolívar, Boyacá, Caldas, Caquetá, Casanare, Cauca, Cesar, Cundinamarca, Córdoba, Casanare, Huila, Magdalena, Nariño, Norte de Santander, Putumayo, Quindío, Risaralda, San Andres, Santander, Sucre, Tolima, Valle del Cauca y Centro Zonal Armenia Sur, en lo rerente a ISO - IEC 27001:2013 </t>
  </si>
  <si>
    <r>
      <rPr>
        <sz val="12"/>
        <color theme="1"/>
        <rFont val="Tempus Sans ITC"/>
        <family val="5"/>
      </rPr>
      <t xml:space="preserve">Antes de imprimir este documento… piense en el medio ambiente!
</t>
    </r>
    <r>
      <rPr>
        <sz val="6"/>
        <color theme="1"/>
        <rFont val="Arial"/>
        <family val="2"/>
      </rPr>
      <t>Cualquier copia impresa de este documento se considera como COPIA NO CONTROLADA.
LOS DATOS PROPORCIONADOS SERÁN TRATADOS DE ACUERDO A LA POLÍTICA DE TRATAMIENTO DE DATOS PERSONALES DEL ICBF Y A LA LEY 1581 DE 2012</t>
    </r>
  </si>
  <si>
    <r>
      <t>Las regionales propuesta deben demostrar que gestionan adecuadamente las acciones de Mejora (</t>
    </r>
    <r>
      <rPr>
        <b/>
        <sz val="12"/>
        <color theme="1"/>
        <rFont val="Calibri"/>
        <family val="2"/>
        <scheme val="minor"/>
      </rPr>
      <t>Acciones correctivas, Oportunidades de Mejora</t>
    </r>
    <r>
      <rPr>
        <sz val="11"/>
        <color theme="1"/>
        <rFont val="Calibri"/>
        <family val="2"/>
        <scheme val="minor"/>
      </rPr>
      <t>)</t>
    </r>
  </si>
  <si>
    <t>Para 45001 es importante contar con la metodología definida para la medición de riesgos</t>
  </si>
  <si>
    <t>Cuenta con Plan de Emergencias y Contingencias actualizado, incluyendo las amenazas relacionas con el componente ambiental, tales como: Falla en sistema de recolección de residuos sólidos y pérdida de contención de materiales peligrosos y/o derrames.</t>
  </si>
  <si>
    <t>Nivel de ejecución del Plan de Gestión Ambiental a corte del 31 de diciembre en 100%
Para los demás cortes la Regional debe estar en rango óptimo</t>
  </si>
  <si>
    <r>
      <t>Las regionales propuesta deben demostrar que gestionan adecuadamente las acciones de Mejora (</t>
    </r>
    <r>
      <rPr>
        <b/>
        <sz val="12"/>
        <color theme="1"/>
        <rFont val="Calibri"/>
        <family val="2"/>
        <scheme val="minor"/>
      </rPr>
      <t>Acciones correctivas, Salidas No Conformes, Oportunidades de Mejora</t>
    </r>
    <r>
      <rPr>
        <sz val="11"/>
        <color theme="1"/>
        <rFont val="Calibri"/>
        <family val="2"/>
        <scheme val="minor"/>
      </rPr>
      <t>)</t>
    </r>
  </si>
  <si>
    <r>
      <t xml:space="preserve">La regional que se presente debe tener sus matrices de riesgos definidas y aprobadas, para la regional y todos los centros zonales, así mismo deberá demostrar que se encuentra en </t>
    </r>
    <r>
      <rPr>
        <b/>
        <sz val="12"/>
        <color rgb="FF00B050"/>
        <rFont val="Calibri"/>
        <family val="2"/>
        <scheme val="minor"/>
      </rPr>
      <t xml:space="preserve">ADECUADO - </t>
    </r>
    <r>
      <rPr>
        <b/>
        <sz val="12"/>
        <color theme="4"/>
        <rFont val="Calibri"/>
        <family val="2"/>
        <scheme val="minor"/>
      </rPr>
      <t>OPTIMO</t>
    </r>
    <r>
      <rPr>
        <sz val="11"/>
        <color theme="1"/>
        <rFont val="Calibri"/>
        <family val="2"/>
        <scheme val="minor"/>
      </rPr>
      <t xml:space="preserve"> en las mediciones del indicador de Riesgos gestionados.</t>
    </r>
  </si>
  <si>
    <r>
      <t xml:space="preserve">Las regionales a proponer deberán tener control adecuado de los equipos de medición que tienen asignados, así mismo que estos cuenten con información documentada sobre:
</t>
    </r>
    <r>
      <rPr>
        <i/>
        <u/>
        <sz val="11"/>
        <color theme="1"/>
        <rFont val="Calibri"/>
        <family val="2"/>
        <scheme val="minor"/>
      </rPr>
      <t>La hoja de vida del Equipo, los certificados de calibración iniciales y las verificaciones intermedias.</t>
    </r>
  </si>
  <si>
    <t>Metrología</t>
  </si>
  <si>
    <t>Las regionales cuenta con condiciones de fácil acceso, por vía aérea o terrestre con el fin de facilitar el ejercicio de auditoria</t>
  </si>
  <si>
    <t xml:space="preserve">La edificación que se audite debe contar con características adecuadas con respecto a los siguientes aspectos: 
</t>
  </si>
  <si>
    <t>Guainía</t>
  </si>
  <si>
    <t>Córdoba</t>
  </si>
  <si>
    <t>Bolívar</t>
  </si>
  <si>
    <t>APTO - 5</t>
  </si>
  <si>
    <t>APTO - 4</t>
  </si>
  <si>
    <t>PROCESO
DIRECCIONAMIENTO ESTRATEGICO
FORMATO 
FICHA ALCANCE DE CERTIFICACIÓN AUDITORIA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</si>
</sst>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0.0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Open San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b/>
      <sz val="11"/>
      <color theme="8" tint="0.59999389629810485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</font>
    <font>
      <sz val="9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u/>
      <sz val="10"/>
      <color theme="10"/>
      <name val="Zurich BT"/>
      <family val="2"/>
    </font>
    <font>
      <sz val="12"/>
      <color theme="1"/>
      <name val="Tempus Sans ITC"/>
      <family val="5"/>
    </font>
    <font>
      <sz val="6"/>
      <color theme="1"/>
      <name val="Arial"/>
      <family val="2"/>
    </font>
    <font>
      <sz val="11"/>
      <color theme="1"/>
      <name val="Calibri"/>
      <family val="5"/>
    </font>
  </fonts>
  <fills count="2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FFD54F"/>
        <bgColor indexed="64"/>
      </patternFill>
    </fill>
    <fill>
      <patternFill patternType="solid">
        <fgColor rgb="FFFFFF7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2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4" fontId="26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/>
    <xf numFmtId="0" fontId="0" fillId="0" borderId="10" xfId="0" applyFont="1" applyBorder="1" applyAlignment="1">
      <alignment vertical="center" wrapText="1" readingOrder="1"/>
    </xf>
    <xf numFmtId="0" fontId="2" fillId="0" borderId="10" xfId="0" applyFont="1" applyBorder="1" applyAlignment="1">
      <alignment vertical="center" readingOrder="1"/>
    </xf>
    <xf numFmtId="0" fontId="0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vertical="center" wrapText="1" readingOrder="1"/>
    </xf>
    <xf numFmtId="0" fontId="0" fillId="0" borderId="8" xfId="0" applyFont="1" applyBorder="1" applyAlignment="1">
      <alignment horizontal="center" vertical="center" wrapText="1" readingOrder="1"/>
    </xf>
    <xf numFmtId="0" fontId="0" fillId="0" borderId="27" xfId="0" applyFont="1" applyBorder="1" applyAlignment="1">
      <alignment vertical="center" wrapText="1" readingOrder="1"/>
    </xf>
    <xf numFmtId="0" fontId="0" fillId="0" borderId="28" xfId="0" applyFont="1" applyBorder="1" applyAlignment="1">
      <alignment vertical="center" wrapText="1" readingOrder="1"/>
    </xf>
    <xf numFmtId="0" fontId="0" fillId="6" borderId="1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 readingOrder="1"/>
    </xf>
    <xf numFmtId="0" fontId="0" fillId="6" borderId="15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 readingOrder="1"/>
    </xf>
    <xf numFmtId="0" fontId="0" fillId="6" borderId="16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8" xfId="0" applyFont="1" applyBorder="1" applyAlignment="1">
      <alignment horizontal="left" vertical="top" wrapText="1" readingOrder="1"/>
    </xf>
    <xf numFmtId="0" fontId="0" fillId="6" borderId="29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 wrapText="1" readingOrder="1"/>
    </xf>
    <xf numFmtId="0" fontId="0" fillId="0" borderId="32" xfId="0" applyFont="1" applyBorder="1" applyAlignment="1">
      <alignment horizontal="center" vertical="center" wrapText="1" readingOrder="1"/>
    </xf>
    <xf numFmtId="0" fontId="2" fillId="0" borderId="33" xfId="0" applyFont="1" applyBorder="1" applyAlignment="1">
      <alignment vertical="center" readingOrder="1"/>
    </xf>
    <xf numFmtId="0" fontId="2" fillId="0" borderId="30" xfId="0" applyFont="1" applyBorder="1" applyAlignment="1">
      <alignment vertical="center" readingOrder="1"/>
    </xf>
    <xf numFmtId="0" fontId="0" fillId="0" borderId="33" xfId="0" applyFont="1" applyBorder="1" applyAlignment="1">
      <alignment horizontal="center" vertical="center" wrapText="1" readingOrder="1"/>
    </xf>
    <xf numFmtId="0" fontId="0" fillId="0" borderId="30" xfId="0" applyFont="1" applyBorder="1" applyAlignment="1">
      <alignment horizontal="center" vertical="center" wrapText="1" readingOrder="1"/>
    </xf>
    <xf numFmtId="0" fontId="2" fillId="0" borderId="10" xfId="0" applyFont="1" applyFill="1" applyBorder="1" applyAlignment="1">
      <alignment vertical="center" wrapText="1" readingOrder="1"/>
    </xf>
    <xf numFmtId="0" fontId="12" fillId="0" borderId="10" xfId="0" applyFont="1" applyFill="1" applyBorder="1" applyAlignment="1">
      <alignment vertical="center" wrapText="1" readingOrder="1"/>
    </xf>
    <xf numFmtId="0" fontId="2" fillId="0" borderId="10" xfId="0" applyFont="1" applyFill="1" applyBorder="1" applyAlignment="1">
      <alignment vertical="center" readingOrder="1"/>
    </xf>
    <xf numFmtId="0" fontId="0" fillId="0" borderId="16" xfId="0" applyFont="1" applyBorder="1" applyAlignment="1">
      <alignment vertical="center" wrapText="1" readingOrder="1"/>
    </xf>
    <xf numFmtId="0" fontId="0" fillId="0" borderId="35" xfId="0" applyFont="1" applyFill="1" applyBorder="1" applyAlignment="1">
      <alignment horizontal="center" vertical="center" wrapText="1" readingOrder="1"/>
    </xf>
    <xf numFmtId="0" fontId="0" fillId="0" borderId="30" xfId="0" applyFont="1" applyFill="1" applyBorder="1" applyAlignment="1">
      <alignment horizontal="center" vertical="center" wrapText="1" readingOrder="1"/>
    </xf>
    <xf numFmtId="0" fontId="0" fillId="0" borderId="32" xfId="0" applyFont="1" applyFill="1" applyBorder="1" applyAlignment="1">
      <alignment horizontal="center" vertical="center" wrapText="1" readingOrder="1"/>
    </xf>
    <xf numFmtId="0" fontId="0" fillId="6" borderId="0" xfId="0" applyFill="1" applyBorder="1" applyAlignment="1">
      <alignment horizontal="center"/>
    </xf>
    <xf numFmtId="0" fontId="12" fillId="0" borderId="27" xfId="0" applyFont="1" applyFill="1" applyBorder="1" applyAlignment="1">
      <alignment vertical="center" wrapText="1" readingOrder="1"/>
    </xf>
    <xf numFmtId="0" fontId="0" fillId="6" borderId="30" xfId="0" applyFont="1" applyFill="1" applyBorder="1" applyAlignment="1">
      <alignment vertical="center" wrapText="1" readingOrder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 readingOrder="1"/>
    </xf>
    <xf numFmtId="0" fontId="0" fillId="0" borderId="35" xfId="0" applyFont="1" applyBorder="1" applyAlignment="1">
      <alignment horizontal="center" vertical="center" wrapText="1" readingOrder="1"/>
    </xf>
    <xf numFmtId="0" fontId="0" fillId="6" borderId="11" xfId="0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 wrapText="1" readingOrder="1"/>
    </xf>
    <xf numFmtId="0" fontId="0" fillId="6" borderId="36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7" borderId="24" xfId="0" applyFill="1" applyBorder="1" applyAlignment="1">
      <alignment horizontal="center" vertical="center"/>
    </xf>
    <xf numFmtId="0" fontId="14" fillId="16" borderId="18" xfId="0" applyFont="1" applyFill="1" applyBorder="1" applyAlignment="1">
      <alignment horizontal="center" vertical="center"/>
    </xf>
    <xf numFmtId="0" fontId="14" fillId="17" borderId="18" xfId="0" applyFont="1" applyFill="1" applyBorder="1" applyAlignment="1">
      <alignment horizontal="center" vertical="center"/>
    </xf>
    <xf numFmtId="0" fontId="14" fillId="13" borderId="18" xfId="0" applyFont="1" applyFill="1" applyBorder="1" applyAlignment="1">
      <alignment horizontal="center" vertical="center"/>
    </xf>
    <xf numFmtId="0" fontId="14" fillId="14" borderId="7" xfId="0" applyFont="1" applyFill="1" applyBorder="1" applyAlignment="1">
      <alignment horizontal="center" vertical="center"/>
    </xf>
    <xf numFmtId="0" fontId="15" fillId="13" borderId="37" xfId="0" applyFont="1" applyFill="1" applyBorder="1" applyAlignment="1">
      <alignment horizontal="center" vertical="center"/>
    </xf>
    <xf numFmtId="0" fontId="15" fillId="14" borderId="38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 readingOrder="1"/>
    </xf>
    <xf numFmtId="0" fontId="0" fillId="6" borderId="0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 wrapText="1" readingOrder="1"/>
    </xf>
    <xf numFmtId="0" fontId="0" fillId="0" borderId="0" xfId="0" applyFont="1" applyBorder="1" applyAlignment="1">
      <alignment horizontal="center" vertical="center" wrapText="1" readingOrder="1"/>
    </xf>
    <xf numFmtId="0" fontId="0" fillId="0" borderId="14" xfId="0" applyFont="1" applyBorder="1" applyAlignment="1">
      <alignment vertical="center" wrapText="1" readingOrder="1"/>
    </xf>
    <xf numFmtId="0" fontId="3" fillId="0" borderId="26" xfId="0" applyFont="1" applyBorder="1" applyAlignment="1">
      <alignment vertical="center" wrapText="1" readingOrder="1"/>
    </xf>
    <xf numFmtId="0" fontId="2" fillId="0" borderId="15" xfId="0" applyFont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/>
    </xf>
    <xf numFmtId="0" fontId="0" fillId="15" borderId="40" xfId="0" applyFill="1" applyBorder="1" applyAlignment="1">
      <alignment horizontal="center" vertical="center"/>
    </xf>
    <xf numFmtId="0" fontId="14" fillId="0" borderId="2" xfId="0" applyFont="1" applyBorder="1"/>
    <xf numFmtId="0" fontId="3" fillId="9" borderId="30" xfId="0" applyFont="1" applyFill="1" applyBorder="1" applyAlignment="1">
      <alignment wrapText="1"/>
    </xf>
    <xf numFmtId="0" fontId="3" fillId="10" borderId="30" xfId="0" applyFont="1" applyFill="1" applyBorder="1" applyAlignment="1">
      <alignment wrapText="1"/>
    </xf>
    <xf numFmtId="0" fontId="3" fillId="11" borderId="30" xfId="0" applyFont="1" applyFill="1" applyBorder="1" applyAlignment="1">
      <alignment wrapText="1"/>
    </xf>
    <xf numFmtId="0" fontId="3" fillId="12" borderId="32" xfId="0" applyFont="1" applyFill="1" applyBorder="1" applyAlignment="1">
      <alignment wrapText="1"/>
    </xf>
    <xf numFmtId="0" fontId="16" fillId="2" borderId="1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19" borderId="43" xfId="0" applyFont="1" applyFill="1" applyBorder="1" applyAlignment="1">
      <alignment horizontal="center" vertical="center" wrapText="1"/>
    </xf>
    <xf numFmtId="0" fontId="21" fillId="19" borderId="44" xfId="0" applyFont="1" applyFill="1" applyBorder="1" applyAlignment="1">
      <alignment horizontal="center" vertical="center" wrapText="1"/>
    </xf>
    <xf numFmtId="0" fontId="21" fillId="19" borderId="45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6" xfId="0" applyBorder="1"/>
    <xf numFmtId="0" fontId="3" fillId="9" borderId="53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0" fontId="3" fillId="9" borderId="55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3" fillId="5" borderId="55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20" borderId="53" xfId="0" applyFont="1" applyFill="1" applyBorder="1" applyAlignment="1">
      <alignment horizontal="center" vertical="center" wrapText="1"/>
    </xf>
    <xf numFmtId="0" fontId="3" fillId="20" borderId="54" xfId="0" applyFont="1" applyFill="1" applyBorder="1" applyAlignment="1">
      <alignment horizontal="center" vertical="center" wrapText="1"/>
    </xf>
    <xf numFmtId="0" fontId="3" fillId="20" borderId="55" xfId="0" applyFont="1" applyFill="1" applyBorder="1" applyAlignment="1">
      <alignment horizontal="center" vertical="center" wrapText="1"/>
    </xf>
    <xf numFmtId="0" fontId="3" fillId="20" borderId="4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23" xfId="0" applyFont="1" applyFill="1" applyBorder="1" applyAlignment="1">
      <alignment horizontal="center" vertical="center" wrapText="1"/>
    </xf>
    <xf numFmtId="0" fontId="3" fillId="20" borderId="42" xfId="0" applyFont="1" applyFill="1" applyBorder="1" applyAlignment="1">
      <alignment horizontal="center" vertical="center" wrapText="1"/>
    </xf>
    <xf numFmtId="0" fontId="3" fillId="20" borderId="24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1" fillId="6" borderId="56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justify" vertical="center" wrapText="1"/>
    </xf>
    <xf numFmtId="0" fontId="0" fillId="6" borderId="0" xfId="0" applyFill="1"/>
    <xf numFmtId="0" fontId="3" fillId="6" borderId="53" xfId="0" applyFont="1" applyFill="1" applyBorder="1" applyAlignment="1">
      <alignment horizontal="center" vertical="center"/>
    </xf>
    <xf numFmtId="0" fontId="3" fillId="6" borderId="54" xfId="0" applyFont="1" applyFill="1" applyBorder="1" applyAlignment="1">
      <alignment horizontal="center" vertical="center"/>
    </xf>
    <xf numFmtId="0" fontId="3" fillId="6" borderId="55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horizontal="left"/>
    </xf>
    <xf numFmtId="0" fontId="1" fillId="6" borderId="1" xfId="0" applyFont="1" applyFill="1" applyBorder="1" applyAlignment="1"/>
    <xf numFmtId="0" fontId="1" fillId="6" borderId="60" xfId="0" applyFont="1" applyFill="1" applyBorder="1" applyAlignment="1"/>
    <xf numFmtId="0" fontId="1" fillId="6" borderId="61" xfId="0" applyFont="1" applyFill="1" applyBorder="1" applyAlignment="1"/>
    <xf numFmtId="0" fontId="1" fillId="6" borderId="62" xfId="0" applyFont="1" applyFill="1" applyBorder="1" applyAlignment="1"/>
    <xf numFmtId="0" fontId="0" fillId="0" borderId="37" xfId="0" applyBorder="1" applyAlignment="1">
      <alignment wrapText="1"/>
    </xf>
    <xf numFmtId="0" fontId="0" fillId="0" borderId="37" xfId="0" applyBorder="1"/>
    <xf numFmtId="0" fontId="23" fillId="0" borderId="0" xfId="1" applyFont="1"/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25" fillId="0" borderId="37" xfId="0" applyFont="1" applyBorder="1" applyAlignment="1">
      <alignment vertical="center" wrapText="1"/>
    </xf>
    <xf numFmtId="0" fontId="25" fillId="0" borderId="37" xfId="0" applyFont="1" applyBorder="1" applyAlignment="1">
      <alignment vertical="center"/>
    </xf>
    <xf numFmtId="0" fontId="1" fillId="0" borderId="65" xfId="0" applyFont="1" applyBorder="1"/>
    <xf numFmtId="0" fontId="23" fillId="0" borderId="65" xfId="1" applyFont="1" applyBorder="1"/>
    <xf numFmtId="0" fontId="25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 wrapText="1"/>
    </xf>
    <xf numFmtId="0" fontId="3" fillId="5" borderId="63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3" xfId="0" applyFill="1" applyBorder="1" applyAlignment="1">
      <alignment vertical="center" wrapText="1"/>
    </xf>
    <xf numFmtId="0" fontId="3" fillId="20" borderId="2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0" fillId="0" borderId="0" xfId="0" applyAlignment="1"/>
    <xf numFmtId="0" fontId="21" fillId="0" borderId="0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top"/>
    </xf>
    <xf numFmtId="0" fontId="25" fillId="0" borderId="61" xfId="0" applyFont="1" applyBorder="1" applyAlignment="1">
      <alignment horizontal="left" vertical="top"/>
    </xf>
    <xf numFmtId="0" fontId="25" fillId="0" borderId="62" xfId="0" applyFont="1" applyBorder="1" applyAlignment="1">
      <alignment horizontal="left" vertical="top"/>
    </xf>
    <xf numFmtId="0" fontId="21" fillId="6" borderId="60" xfId="0" applyFont="1" applyFill="1" applyBorder="1" applyAlignment="1">
      <alignment horizontal="left" vertical="center"/>
    </xf>
    <xf numFmtId="0" fontId="21" fillId="6" borderId="61" xfId="0" applyFont="1" applyFill="1" applyBorder="1" applyAlignment="1">
      <alignment horizontal="left" vertical="center"/>
    </xf>
    <xf numFmtId="0" fontId="21" fillId="6" borderId="62" xfId="0" applyFont="1" applyFill="1" applyBorder="1" applyAlignment="1">
      <alignment horizontal="left" vertical="center"/>
    </xf>
    <xf numFmtId="0" fontId="25" fillId="0" borderId="63" xfId="0" applyFont="1" applyBorder="1" applyAlignment="1">
      <alignment horizontal="left" vertical="center" wrapText="1"/>
    </xf>
    <xf numFmtId="0" fontId="25" fillId="0" borderId="64" xfId="0" applyFont="1" applyBorder="1" applyAlignment="1">
      <alignment horizontal="left" vertical="top"/>
    </xf>
    <xf numFmtId="0" fontId="25" fillId="0" borderId="65" xfId="0" applyFont="1" applyBorder="1" applyAlignment="1">
      <alignment horizontal="left" vertical="top"/>
    </xf>
    <xf numFmtId="0" fontId="25" fillId="0" borderId="66" xfId="0" applyFont="1" applyBorder="1" applyAlignment="1">
      <alignment horizontal="left" vertical="top"/>
    </xf>
    <xf numFmtId="0" fontId="21" fillId="12" borderId="3" xfId="0" applyFont="1" applyFill="1" applyBorder="1" applyAlignment="1">
      <alignment horizontal="left" vertical="center"/>
    </xf>
    <xf numFmtId="0" fontId="21" fillId="12" borderId="4" xfId="0" applyFont="1" applyFill="1" applyBorder="1" applyAlignment="1">
      <alignment horizontal="left" vertical="center"/>
    </xf>
    <xf numFmtId="0" fontId="21" fillId="12" borderId="5" xfId="0" applyFont="1" applyFill="1" applyBorder="1" applyAlignment="1">
      <alignment horizontal="left" vertical="center"/>
    </xf>
    <xf numFmtId="0" fontId="25" fillId="0" borderId="37" xfId="0" applyFont="1" applyBorder="1" applyAlignment="1">
      <alignment horizontal="left" vertical="center" wrapText="1"/>
    </xf>
    <xf numFmtId="0" fontId="24" fillId="2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60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top"/>
    </xf>
    <xf numFmtId="0" fontId="21" fillId="0" borderId="60" xfId="0" applyFont="1" applyBorder="1" applyAlignment="1">
      <alignment horizontal="right" vertical="center"/>
    </xf>
    <xf numFmtId="0" fontId="21" fillId="0" borderId="62" xfId="0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0" fontId="1" fillId="12" borderId="1" xfId="0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63" xfId="0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2" xfId="0" applyBorder="1" applyAlignment="1">
      <alignment horizontal="center"/>
    </xf>
    <xf numFmtId="0" fontId="1" fillId="0" borderId="60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62" xfId="0" applyFont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1" fillId="12" borderId="4" xfId="0" applyFont="1" applyFill="1" applyBorder="1" applyAlignment="1">
      <alignment horizontal="left"/>
    </xf>
    <xf numFmtId="0" fontId="1" fillId="12" borderId="5" xfId="0" applyFont="1" applyFill="1" applyBorder="1" applyAlignment="1">
      <alignment horizontal="left"/>
    </xf>
    <xf numFmtId="0" fontId="0" fillId="0" borderId="37" xfId="0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0" fillId="0" borderId="22" xfId="0" applyFont="1" applyBorder="1" applyAlignment="1">
      <alignment horizontal="left" vertical="center" wrapText="1" readingOrder="1"/>
    </xf>
    <xf numFmtId="0" fontId="0" fillId="0" borderId="9" xfId="0" applyFont="1" applyBorder="1" applyAlignment="1">
      <alignment horizontal="left" vertical="center" wrapText="1" readingOrder="1"/>
    </xf>
    <xf numFmtId="0" fontId="0" fillId="0" borderId="8" xfId="0" applyFont="1" applyBorder="1" applyAlignment="1">
      <alignment horizontal="left" vertical="center" wrapText="1" readingOrder="1"/>
    </xf>
    <xf numFmtId="0" fontId="0" fillId="0" borderId="27" xfId="0" applyFont="1" applyBorder="1" applyAlignment="1">
      <alignment horizontal="left" vertical="center" wrapText="1" readingOrder="1"/>
    </xf>
    <xf numFmtId="0" fontId="0" fillId="0" borderId="34" xfId="0" applyFont="1" applyBorder="1" applyAlignment="1">
      <alignment horizontal="left" vertical="center" wrapText="1" readingOrder="1"/>
    </xf>
    <xf numFmtId="0" fontId="0" fillId="0" borderId="22" xfId="0" applyFont="1" applyFill="1" applyBorder="1" applyAlignment="1">
      <alignment horizontal="left" vertical="center" wrapText="1" readingOrder="1"/>
    </xf>
    <xf numFmtId="0" fontId="0" fillId="0" borderId="9" xfId="0" applyFont="1" applyFill="1" applyBorder="1" applyAlignment="1">
      <alignment horizontal="left" vertical="center" wrapText="1" readingOrder="1"/>
    </xf>
    <xf numFmtId="14" fontId="25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14" fontId="25" fillId="0" borderId="0" xfId="0" applyNumberFormat="1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31" fillId="6" borderId="64" xfId="0" applyFont="1" applyFill="1" applyBorder="1" applyAlignment="1" applyProtection="1">
      <alignment horizontal="center" vertical="center" wrapText="1"/>
    </xf>
    <xf numFmtId="0" fontId="0" fillId="6" borderId="65" xfId="0" applyFill="1" applyBorder="1" applyAlignment="1" applyProtection="1">
      <alignment horizontal="center" vertical="center"/>
    </xf>
    <xf numFmtId="0" fontId="0" fillId="6" borderId="66" xfId="0" applyFill="1" applyBorder="1" applyAlignment="1" applyProtection="1">
      <alignment horizontal="center" vertical="center"/>
    </xf>
    <xf numFmtId="0" fontId="0" fillId="6" borderId="70" xfId="0" applyFill="1" applyBorder="1" applyAlignment="1" applyProtection="1">
      <alignment horizontal="center" vertical="center"/>
    </xf>
    <xf numFmtId="0" fontId="0" fillId="6" borderId="71" xfId="0" applyFill="1" applyBorder="1" applyAlignment="1" applyProtection="1">
      <alignment horizontal="center" vertical="center"/>
    </xf>
    <xf numFmtId="0" fontId="0" fillId="6" borderId="40" xfId="0" applyFill="1" applyBorder="1" applyAlignment="1" applyProtection="1">
      <alignment horizontal="center" vertical="center"/>
    </xf>
    <xf numFmtId="0" fontId="20" fillId="21" borderId="48" xfId="0" applyFont="1" applyFill="1" applyBorder="1" applyAlignment="1">
      <alignment horizontal="justify" vertical="center" wrapText="1"/>
    </xf>
    <xf numFmtId="0" fontId="20" fillId="21" borderId="47" xfId="0" applyFont="1" applyFill="1" applyBorder="1" applyAlignment="1">
      <alignment horizontal="justify" vertical="center" wrapText="1"/>
    </xf>
    <xf numFmtId="0" fontId="20" fillId="21" borderId="46" xfId="0" applyFont="1" applyFill="1" applyBorder="1" applyAlignment="1">
      <alignment horizontal="justify" vertical="center" wrapText="1"/>
    </xf>
    <xf numFmtId="0" fontId="21" fillId="6" borderId="50" xfId="0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1" fillId="19" borderId="51" xfId="0" applyFont="1" applyFill="1" applyBorder="1" applyAlignment="1">
      <alignment horizontal="center" vertical="center" wrapText="1"/>
    </xf>
    <xf numFmtId="0" fontId="21" fillId="19" borderId="56" xfId="0" applyFont="1" applyFill="1" applyBorder="1" applyAlignment="1">
      <alignment horizontal="center" vertical="center" wrapText="1"/>
    </xf>
    <xf numFmtId="0" fontId="21" fillId="19" borderId="57" xfId="0" applyFont="1" applyFill="1" applyBorder="1" applyAlignment="1">
      <alignment horizontal="center" vertical="center" wrapText="1"/>
    </xf>
    <xf numFmtId="0" fontId="20" fillId="18" borderId="48" xfId="0" applyFont="1" applyFill="1" applyBorder="1" applyAlignment="1">
      <alignment horizontal="center" vertical="center" wrapText="1"/>
    </xf>
    <xf numFmtId="0" fontId="20" fillId="18" borderId="47" xfId="0" applyFont="1" applyFill="1" applyBorder="1" applyAlignment="1">
      <alignment horizontal="center" vertical="center" wrapText="1"/>
    </xf>
    <xf numFmtId="0" fontId="20" fillId="18" borderId="46" xfId="0" applyFont="1" applyFill="1" applyBorder="1" applyAlignment="1">
      <alignment horizontal="center" vertical="center" wrapText="1"/>
    </xf>
    <xf numFmtId="0" fontId="21" fillId="19" borderId="49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 wrapText="1"/>
    </xf>
    <xf numFmtId="0" fontId="20" fillId="21" borderId="51" xfId="0" applyFont="1" applyFill="1" applyBorder="1" applyAlignment="1">
      <alignment horizontal="justify" vertical="center" wrapText="1"/>
    </xf>
    <xf numFmtId="0" fontId="20" fillId="21" borderId="50" xfId="0" applyFont="1" applyFill="1" applyBorder="1" applyAlignment="1">
      <alignment horizontal="justify" vertical="center" wrapText="1"/>
    </xf>
    <xf numFmtId="0" fontId="20" fillId="21" borderId="52" xfId="0" applyFont="1" applyFill="1" applyBorder="1" applyAlignment="1">
      <alignment horizontal="justify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20" fillId="20" borderId="48" xfId="0" applyFont="1" applyFill="1" applyBorder="1" applyAlignment="1">
      <alignment horizontal="center" vertical="center" wrapText="1"/>
    </xf>
    <xf numFmtId="0" fontId="20" fillId="20" borderId="4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0" fillId="6" borderId="0" xfId="0" applyNumberFormat="1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1" xfId="0" applyFont="1" applyFill="1" applyBorder="1" applyAlignment="1">
      <alignment horizontal="center" vertical="center"/>
    </xf>
    <xf numFmtId="0" fontId="0" fillId="6" borderId="20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165" fontId="0" fillId="6" borderId="0" xfId="0" applyNumberFormat="1" applyFill="1" applyBorder="1" applyAlignment="1">
      <alignment horizontal="center"/>
    </xf>
    <xf numFmtId="0" fontId="15" fillId="14" borderId="72" xfId="0" applyFont="1" applyFill="1" applyBorder="1" applyAlignment="1">
      <alignment horizontal="center" vertical="center"/>
    </xf>
    <xf numFmtId="0" fontId="15" fillId="13" borderId="21" xfId="0" applyFont="1" applyFill="1" applyBorder="1" applyAlignment="1">
      <alignment horizontal="center" vertical="center"/>
    </xf>
    <xf numFmtId="0" fontId="0" fillId="15" borderId="73" xfId="0" applyFill="1" applyBorder="1" applyAlignment="1">
      <alignment horizontal="center" vertical="center"/>
    </xf>
    <xf numFmtId="0" fontId="15" fillId="14" borderId="55" xfId="0" applyFont="1" applyFill="1" applyBorder="1" applyAlignment="1">
      <alignment horizontal="center" vertical="center"/>
    </xf>
    <xf numFmtId="0" fontId="15" fillId="13" borderId="54" xfId="0" applyFont="1" applyFill="1" applyBorder="1" applyAlignment="1">
      <alignment horizontal="center" vertical="center"/>
    </xf>
    <xf numFmtId="0" fontId="0" fillId="17" borderId="54" xfId="0" applyFill="1" applyBorder="1" applyAlignment="1">
      <alignment horizontal="center" vertical="center"/>
    </xf>
    <xf numFmtId="0" fontId="0" fillId="16" borderId="54" xfId="0" applyFill="1" applyBorder="1" applyAlignment="1">
      <alignment horizontal="center" vertical="center"/>
    </xf>
    <xf numFmtId="0" fontId="0" fillId="15" borderId="74" xfId="0" applyFill="1" applyBorder="1" applyAlignment="1">
      <alignment horizontal="center" vertical="center"/>
    </xf>
    <xf numFmtId="0" fontId="3" fillId="8" borderId="35" xfId="0" applyFont="1" applyFill="1" applyBorder="1"/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18" xfId="0" applyFont="1" applyBorder="1" applyAlignment="1">
      <alignment horizontal="center" wrapText="1"/>
    </xf>
    <xf numFmtId="0" fontId="25" fillId="0" borderId="0" xfId="0" applyFont="1" applyBorder="1" applyAlignment="1">
      <alignment horizontal="center"/>
    </xf>
    <xf numFmtId="0" fontId="25" fillId="0" borderId="60" xfId="0" applyFont="1" applyBorder="1" applyAlignment="1">
      <alignment horizontal="center"/>
    </xf>
    <xf numFmtId="0" fontId="25" fillId="0" borderId="62" xfId="0" applyFont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 wrapText="1"/>
    </xf>
  </cellXfs>
  <cellStyles count="5">
    <cellStyle name="Hipervínculo 2" xfId="3"/>
    <cellStyle name="Moneda 2" xfId="4"/>
    <cellStyle name="Normal" xfId="0" builtinId="0"/>
    <cellStyle name="Normal 2" xfId="1"/>
    <cellStyle name="Normal 2 2" xfId="2"/>
  </cellStyles>
  <dxfs count="3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5050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5050"/>
      <color rgb="FF27FD2C"/>
      <color rgb="FF00EA6A"/>
      <color rgb="FFFFFF75"/>
      <color rgb="FFFFD54F"/>
      <color rgb="FFFF3B3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409200</xdr:colOff>
      <xdr:row>0</xdr:row>
      <xdr:rowOff>46264</xdr:rowOff>
    </xdr:from>
    <xdr:to>
      <xdr:col>2</xdr:col>
      <xdr:colOff>963385</xdr:colOff>
      <xdr:row>4</xdr:row>
      <xdr:rowOff>122464</xdr:rowOff>
    </xdr:to>
    <xdr:pic>
      <xdr:nvPicPr>
        <xdr:cNvPr id="2" name="Picture 5" descr="ICBFNEW">
          <a:extLst>
            <a:ext uri="{FF2B5EF4-FFF2-40B4-BE49-F238E27FC236}">
              <a16:creationId xmlns:a16="http://schemas.microsoft.com/office/drawing/2014/main" id="{662B8E75-D6CC-454A-A0C1-5866BEDD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986" y="46264"/>
          <a:ext cx="55418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150664</xdr:colOff>
      <xdr:row>0</xdr:row>
      <xdr:rowOff>114300</xdr:rowOff>
    </xdr:from>
    <xdr:to>
      <xdr:col>2</xdr:col>
      <xdr:colOff>704849</xdr:colOff>
      <xdr:row>4</xdr:row>
      <xdr:rowOff>200025</xdr:rowOff>
    </xdr:to>
    <xdr:pic>
      <xdr:nvPicPr>
        <xdr:cNvPr id="2" name="Picture 5" descr="ICBFNEW">
          <a:extLst>
            <a:ext uri="{FF2B5EF4-FFF2-40B4-BE49-F238E27FC236}">
              <a16:creationId xmlns:a16="http://schemas.microsoft.com/office/drawing/2014/main" id="{6467AEB5-209A-4883-AF44-AE6BA540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1889" y="114300"/>
          <a:ext cx="55418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9</xdr:row>
      <xdr:rowOff>161925</xdr:rowOff>
    </xdr:from>
    <xdr:to>
      <xdr:col>16</xdr:col>
      <xdr:colOff>619125</xdr:colOff>
      <xdr:row>10</xdr:row>
      <xdr:rowOff>257175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6D51005B-5E36-41EE-AE41-449FC7679188}"/>
            </a:ext>
          </a:extLst>
        </xdr:cNvPr>
        <xdr:cNvSpPr/>
      </xdr:nvSpPr>
      <xdr:spPr>
        <a:xfrm>
          <a:off x="21088350" y="561975"/>
          <a:ext cx="514350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57150</xdr:colOff>
      <xdr:row>13</xdr:row>
      <xdr:rowOff>247650</xdr:rowOff>
    </xdr:from>
    <xdr:to>
      <xdr:col>16</xdr:col>
      <xdr:colOff>571500</xdr:colOff>
      <xdr:row>15</xdr:row>
      <xdr:rowOff>57150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EDE6783A-D887-4F10-AD32-E37068F609A1}"/>
            </a:ext>
          </a:extLst>
        </xdr:cNvPr>
        <xdr:cNvSpPr/>
      </xdr:nvSpPr>
      <xdr:spPr>
        <a:xfrm>
          <a:off x="21040725" y="1790700"/>
          <a:ext cx="514350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114300</xdr:colOff>
      <xdr:row>22</xdr:row>
      <xdr:rowOff>161925</xdr:rowOff>
    </xdr:from>
    <xdr:to>
      <xdr:col>16</xdr:col>
      <xdr:colOff>628650</xdr:colOff>
      <xdr:row>23</xdr:row>
      <xdr:rowOff>171450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F558F1DA-85CB-4C2D-9036-73D11388A429}"/>
            </a:ext>
          </a:extLst>
        </xdr:cNvPr>
        <xdr:cNvSpPr/>
      </xdr:nvSpPr>
      <xdr:spPr>
        <a:xfrm>
          <a:off x="21097875" y="4362450"/>
          <a:ext cx="514350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114300</xdr:colOff>
      <xdr:row>18</xdr:row>
      <xdr:rowOff>28575</xdr:rowOff>
    </xdr:from>
    <xdr:to>
      <xdr:col>16</xdr:col>
      <xdr:colOff>628650</xdr:colOff>
      <xdr:row>19</xdr:row>
      <xdr:rowOff>123825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E8159698-9F62-4B7C-BF54-EC7E4B505E75}"/>
            </a:ext>
          </a:extLst>
        </xdr:cNvPr>
        <xdr:cNvSpPr/>
      </xdr:nvSpPr>
      <xdr:spPr>
        <a:xfrm>
          <a:off x="21097875" y="3000375"/>
          <a:ext cx="514350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15</xdr:col>
      <xdr:colOff>123824</xdr:colOff>
      <xdr:row>9</xdr:row>
      <xdr:rowOff>119062</xdr:rowOff>
    </xdr:from>
    <xdr:ext cx="523876" cy="3426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B55F1E1-5F89-4111-B9F0-79840F695263}"/>
                </a:ext>
              </a:extLst>
            </xdr:cNvPr>
            <xdr:cNvSpPr txBox="1"/>
          </xdr:nvSpPr>
          <xdr:spPr>
            <a:xfrm>
              <a:off x="20345399" y="519112"/>
              <a:ext cx="523876" cy="342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2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r>
                      <a:rPr lang="es-CO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34</m:t>
                    </m:r>
                  </m:oMath>
                </m:oMathPara>
              </a14:m>
              <a:endParaRPr lang="es-CO" sz="20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B55F1E1-5F89-4111-B9F0-79840F695263}"/>
                </a:ext>
              </a:extLst>
            </xdr:cNvPr>
            <xdr:cNvSpPr txBox="1"/>
          </xdr:nvSpPr>
          <xdr:spPr>
            <a:xfrm>
              <a:off x="20345399" y="519112"/>
              <a:ext cx="523876" cy="342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es-CO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34</a:t>
              </a:r>
              <a:endParaRPr lang="es-CO" sz="2000"/>
            </a:p>
          </xdr:txBody>
        </xdr:sp>
      </mc:Fallback>
    </mc:AlternateContent>
    <xdr:clientData/>
  </xdr:oneCellAnchor>
  <xdr:oneCellAnchor>
    <xdr:from>
      <xdr:col>15</xdr:col>
      <xdr:colOff>114300</xdr:colOff>
      <xdr:row>14</xdr:row>
      <xdr:rowOff>104775</xdr:rowOff>
    </xdr:from>
    <xdr:ext cx="523876" cy="3426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BD391EE-29F1-4546-AAA6-D2AE0B0FBC44}"/>
                </a:ext>
              </a:extLst>
            </xdr:cNvPr>
            <xdr:cNvSpPr txBox="1"/>
          </xdr:nvSpPr>
          <xdr:spPr>
            <a:xfrm>
              <a:off x="20335875" y="1933575"/>
              <a:ext cx="523876" cy="342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2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r>
                      <a:rPr lang="es-CO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3</m:t>
                    </m:r>
                  </m:oMath>
                </m:oMathPara>
              </a14:m>
              <a:endParaRPr lang="es-CO" sz="20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BD391EE-29F1-4546-AAA6-D2AE0B0FBC44}"/>
                </a:ext>
              </a:extLst>
            </xdr:cNvPr>
            <xdr:cNvSpPr txBox="1"/>
          </xdr:nvSpPr>
          <xdr:spPr>
            <a:xfrm>
              <a:off x="20335875" y="1933575"/>
              <a:ext cx="523876" cy="342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es-CO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</a:t>
              </a:r>
              <a:endParaRPr lang="es-CO" sz="2000"/>
            </a:p>
          </xdr:txBody>
        </xdr:sp>
      </mc:Fallback>
    </mc:AlternateContent>
    <xdr:clientData/>
  </xdr:oneCellAnchor>
  <xdr:oneCellAnchor>
    <xdr:from>
      <xdr:col>15</xdr:col>
      <xdr:colOff>114300</xdr:colOff>
      <xdr:row>18</xdr:row>
      <xdr:rowOff>104775</xdr:rowOff>
    </xdr:from>
    <xdr:ext cx="523876" cy="3426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42B12465-72E5-46F1-BADE-B8A2A19D15E4}"/>
                </a:ext>
              </a:extLst>
            </xdr:cNvPr>
            <xdr:cNvSpPr txBox="1"/>
          </xdr:nvSpPr>
          <xdr:spPr>
            <a:xfrm>
              <a:off x="20335875" y="3076575"/>
              <a:ext cx="523876" cy="342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s-CO" sz="20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√</m:t>
                  </m:r>
                </m:oMath>
              </a14:m>
              <a:r>
                <a:rPr lang="es-CO" sz="2000"/>
                <a:t>20</a:t>
              </a: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42B12465-72E5-46F1-BADE-B8A2A19D15E4}"/>
                </a:ext>
              </a:extLst>
            </xdr:cNvPr>
            <xdr:cNvSpPr txBox="1"/>
          </xdr:nvSpPr>
          <xdr:spPr>
            <a:xfrm>
              <a:off x="20335875" y="3076575"/>
              <a:ext cx="523876" cy="342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es-CO" sz="2000"/>
                <a:t>20</a:t>
              </a:r>
            </a:p>
          </xdr:txBody>
        </xdr:sp>
      </mc:Fallback>
    </mc:AlternateContent>
    <xdr:clientData/>
  </xdr:oneCellAnchor>
  <xdr:oneCellAnchor>
    <xdr:from>
      <xdr:col>15</xdr:col>
      <xdr:colOff>85725</xdr:colOff>
      <xdr:row>22</xdr:row>
      <xdr:rowOff>209550</xdr:rowOff>
    </xdr:from>
    <xdr:ext cx="523876" cy="3426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3B1B72AA-7530-43B1-8ADF-EBF64D0EABFE}"/>
                </a:ext>
              </a:extLst>
            </xdr:cNvPr>
            <xdr:cNvSpPr txBox="1"/>
          </xdr:nvSpPr>
          <xdr:spPr>
            <a:xfrm>
              <a:off x="20307300" y="4410075"/>
              <a:ext cx="523876" cy="342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2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r>
                      <a:rPr lang="es-CO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29</m:t>
                    </m:r>
                  </m:oMath>
                </m:oMathPara>
              </a14:m>
              <a:endParaRPr lang="es-CO" sz="20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3B1B72AA-7530-43B1-8ADF-EBF64D0EABFE}"/>
                </a:ext>
              </a:extLst>
            </xdr:cNvPr>
            <xdr:cNvSpPr txBox="1"/>
          </xdr:nvSpPr>
          <xdr:spPr>
            <a:xfrm>
              <a:off x="20307300" y="4410075"/>
              <a:ext cx="523876" cy="342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es-CO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29</a:t>
              </a:r>
              <a:endParaRPr lang="es-CO" sz="2000"/>
            </a:p>
          </xdr:txBody>
        </xdr:sp>
      </mc:Fallback>
    </mc:AlternateContent>
    <xdr:clientData/>
  </xdr:oneCellAnchor>
  <xdr:twoCellAnchor>
    <xdr:from>
      <xdr:col>0</xdr:col>
      <xdr:colOff>255440</xdr:colOff>
      <xdr:row>0</xdr:row>
      <xdr:rowOff>28575</xdr:rowOff>
    </xdr:from>
    <xdr:to>
      <xdr:col>0</xdr:col>
      <xdr:colOff>952499</xdr:colOff>
      <xdr:row>4</xdr:row>
      <xdr:rowOff>266139</xdr:rowOff>
    </xdr:to>
    <xdr:pic>
      <xdr:nvPicPr>
        <xdr:cNvPr id="10" name="Picture 5" descr="ICBFNEW">
          <a:extLst>
            <a:ext uri="{FF2B5EF4-FFF2-40B4-BE49-F238E27FC236}">
              <a16:creationId xmlns:a16="http://schemas.microsoft.com/office/drawing/2014/main" id="{A96ECEC1-7DAE-4568-A344-461A4A10A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440" y="28575"/>
          <a:ext cx="697059" cy="999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1.p1.mi_formato_solicitud_elaboracion_modificacion_y_eliminacion_de_documentos_v9_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r Instrucciones"/>
      <sheetName val="Solicitud Elaboración, Modifi  "/>
      <sheetName val="Anexo 1. Lista de Chequeo"/>
      <sheetName val="Hoja1"/>
    </sheetNames>
    <sheetDataSet>
      <sheetData sheetId="0"/>
      <sheetData sheetId="1"/>
      <sheetData sheetId="2"/>
      <sheetData sheetId="3">
        <row r="22">
          <cell r="A22" t="str">
            <v>MEJORA E INNOVACIÓN</v>
          </cell>
          <cell r="B22" t="str">
            <v>NA</v>
          </cell>
        </row>
        <row r="23">
          <cell r="A23" t="str">
            <v xml:space="preserve">COORDINACIÓN Y ARTICULACIÓN DEL SNBF Y AGENTES </v>
          </cell>
          <cell r="B23" t="str">
            <v>NA</v>
          </cell>
        </row>
        <row r="24">
          <cell r="A24" t="str">
            <v>DIRECCIONAMIENTO ESTRATEGICO</v>
          </cell>
          <cell r="B24" t="str">
            <v>dye</v>
          </cell>
        </row>
        <row r="25">
          <cell r="A25" t="str">
            <v xml:space="preserve">COMUNICACIÓN ESTRATEGICA </v>
          </cell>
          <cell r="B25" t="str">
            <v>NA</v>
          </cell>
        </row>
        <row r="26">
          <cell r="A26" t="str">
            <v xml:space="preserve">GESTIÓN DE LA TECNOLOGIA E INFORMACIÓN </v>
          </cell>
          <cell r="B26" t="str">
            <v>NA</v>
          </cell>
        </row>
        <row r="27">
          <cell r="A27" t="str">
            <v xml:space="preserve">RELACIÓN CON EL CIUDADANO </v>
          </cell>
          <cell r="B27" t="str">
            <v>NA</v>
          </cell>
        </row>
        <row r="28">
          <cell r="A28" t="str">
            <v xml:space="preserve">PROMOCIÓN Y PREVENCIÓN </v>
          </cell>
          <cell r="B28" t="str">
            <v>pyp</v>
          </cell>
        </row>
        <row r="29">
          <cell r="A29" t="str">
            <v xml:space="preserve">PROTECCIÓN </v>
          </cell>
          <cell r="B29" t="str">
            <v>prt</v>
          </cell>
        </row>
        <row r="30">
          <cell r="A30" t="str">
            <v xml:space="preserve">GESTIÓN FINANCIERA </v>
          </cell>
          <cell r="B30" t="str">
            <v>NA</v>
          </cell>
        </row>
        <row r="31">
          <cell r="A31" t="str">
            <v xml:space="preserve">SERVICIOS ADMINISTRATIVOS </v>
          </cell>
          <cell r="B31" t="str">
            <v>NA</v>
          </cell>
        </row>
        <row r="32">
          <cell r="A32" t="str">
            <v xml:space="preserve">GESTIÓN DEL TALENTO HUMANO </v>
          </cell>
          <cell r="B32" t="str">
            <v>tal</v>
          </cell>
        </row>
        <row r="33">
          <cell r="A33" t="str">
            <v xml:space="preserve">ADQUISICIÓN DE BIENES Y SERVICIOS </v>
          </cell>
          <cell r="B33" t="str">
            <v>abs</v>
          </cell>
        </row>
        <row r="34">
          <cell r="A34" t="str">
            <v xml:space="preserve">GESTIÓN JURIDICA </v>
          </cell>
          <cell r="B34" t="str">
            <v>NA</v>
          </cell>
        </row>
        <row r="35">
          <cell r="A35" t="str">
            <v xml:space="preserve">INSPECIÓN, VIGILANCIA Y CONTROL </v>
          </cell>
          <cell r="B35" t="str">
            <v>NA</v>
          </cell>
        </row>
        <row r="36">
          <cell r="A36" t="str">
            <v xml:space="preserve">MONITOREO Y SEGUIMIENTO A LA GESTÍON </v>
          </cell>
          <cell r="B36" t="str">
            <v>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32"/>
  <sheetViews>
    <sheetView showGridLines="0" view="pageLayout" topLeftCell="A21" zoomScale="80" zoomScaleNormal="80" zoomScaleSheetLayoutView="100" zoomScalePageLayoutView="80" workbookViewId="0">
      <selection activeCell="A29" sqref="A29:E29"/>
    </sheetView>
  </sheetViews>
  <sheetFormatPr baseColWidth="10" defaultColWidth="11.42578125" defaultRowHeight="12"/>
  <cols>
    <col min="1" max="2" width="7.5703125" style="167" customWidth="1"/>
    <col min="3" max="4" width="20" style="167" customWidth="1"/>
    <col min="5" max="5" width="12.140625" style="167" customWidth="1"/>
    <col min="6" max="6" width="10.85546875" style="167" customWidth="1"/>
    <col min="7" max="7" width="11.42578125" style="167"/>
    <col min="8" max="8" width="32.28515625" style="167" customWidth="1"/>
    <col min="9" max="9" width="3.7109375" style="167" customWidth="1"/>
    <col min="10" max="10" width="0" style="167" hidden="1" customWidth="1"/>
    <col min="11" max="12" width="11.42578125" style="167"/>
    <col min="13" max="13" width="0" style="167" hidden="1" customWidth="1"/>
    <col min="14" max="16384" width="11.42578125" style="167"/>
  </cols>
  <sheetData>
    <row r="1" spans="1:13" hidden="1">
      <c r="A1" s="167" t="e">
        <f>+IF(VLOOKUP($B$3,[1]Hoja1!$A$22:$B$36,2,FALSE)=0,"",VLOOKUP($B$3,[1]Hoja1!$A$22:$B$36,2,FALSE))</f>
        <v>#N/A</v>
      </c>
    </row>
    <row r="2" spans="1:13" ht="15.75">
      <c r="A2" s="202" t="s">
        <v>151</v>
      </c>
      <c r="B2" s="202"/>
      <c r="C2" s="202"/>
      <c r="D2" s="202"/>
      <c r="E2" s="202"/>
      <c r="F2" s="202"/>
      <c r="G2" s="202"/>
      <c r="H2" s="202"/>
    </row>
    <row r="3" spans="1:13">
      <c r="A3" s="187" t="s">
        <v>155</v>
      </c>
      <c r="B3" s="187"/>
      <c r="C3" s="187"/>
      <c r="D3" s="187"/>
      <c r="E3" s="187"/>
      <c r="F3" s="187"/>
      <c r="G3" s="187"/>
      <c r="H3" s="187"/>
    </row>
    <row r="4" spans="1:13" ht="24" customHeight="1">
      <c r="A4" s="187"/>
      <c r="B4" s="187"/>
      <c r="C4" s="187"/>
      <c r="D4" s="187"/>
      <c r="E4" s="187"/>
      <c r="F4" s="187"/>
      <c r="G4" s="187"/>
      <c r="H4" s="187"/>
    </row>
    <row r="5" spans="1:13" ht="17.25" customHeight="1">
      <c r="A5" s="203" t="s">
        <v>122</v>
      </c>
      <c r="B5" s="203"/>
      <c r="C5" s="204"/>
      <c r="D5" s="204"/>
      <c r="E5" s="204"/>
      <c r="F5" s="204"/>
      <c r="G5" s="204"/>
      <c r="H5" s="204"/>
    </row>
    <row r="6" spans="1:13" ht="17.25" customHeight="1">
      <c r="A6" s="203" t="s">
        <v>152</v>
      </c>
      <c r="B6" s="203"/>
      <c r="C6" s="203"/>
      <c r="D6" s="203"/>
      <c r="E6" s="203"/>
      <c r="F6" s="168" t="s">
        <v>124</v>
      </c>
      <c r="G6" s="168" t="s">
        <v>125</v>
      </c>
      <c r="H6" s="168" t="s">
        <v>153</v>
      </c>
    </row>
    <row r="7" spans="1:13" ht="17.25" customHeight="1">
      <c r="A7" s="205" t="s">
        <v>126</v>
      </c>
      <c r="B7" s="206"/>
      <c r="C7" s="206"/>
      <c r="D7" s="206"/>
      <c r="E7" s="206"/>
      <c r="F7" s="206"/>
      <c r="G7" s="206"/>
      <c r="H7" s="207"/>
      <c r="J7" s="167" t="s">
        <v>0</v>
      </c>
    </row>
    <row r="8" spans="1:13" ht="76.5" customHeight="1">
      <c r="A8" s="208" t="s">
        <v>130</v>
      </c>
      <c r="B8" s="208"/>
      <c r="C8" s="208"/>
      <c r="D8" s="208"/>
      <c r="E8" s="208"/>
      <c r="F8" s="176"/>
      <c r="G8" s="176"/>
      <c r="H8" s="170"/>
      <c r="J8" s="167" t="s">
        <v>1</v>
      </c>
      <c r="M8" s="167" t="s">
        <v>156</v>
      </c>
    </row>
    <row r="9" spans="1:13" ht="15">
      <c r="A9" s="208" t="s">
        <v>132</v>
      </c>
      <c r="B9" s="208"/>
      <c r="C9" s="208"/>
      <c r="D9" s="208"/>
      <c r="E9" s="208"/>
      <c r="F9" s="209" t="s">
        <v>158</v>
      </c>
      <c r="G9" s="210"/>
      <c r="H9" s="175"/>
      <c r="J9" s="167" t="s">
        <v>45</v>
      </c>
    </row>
    <row r="10" spans="1:13" ht="43.5" customHeight="1">
      <c r="A10" s="188" t="s">
        <v>157</v>
      </c>
      <c r="B10" s="189"/>
      <c r="C10" s="189"/>
      <c r="D10" s="189"/>
      <c r="E10" s="189"/>
      <c r="F10" s="189"/>
      <c r="G10" s="189"/>
      <c r="H10" s="190"/>
      <c r="J10" s="167" t="s">
        <v>46</v>
      </c>
    </row>
    <row r="11" spans="1:13" ht="101.25" customHeight="1">
      <c r="A11" s="211" t="s">
        <v>131</v>
      </c>
      <c r="B11" s="211"/>
      <c r="C11" s="211"/>
      <c r="D11" s="211"/>
      <c r="E11" s="211"/>
      <c r="F11" s="176"/>
      <c r="G11" s="176"/>
      <c r="H11" s="170"/>
    </row>
    <row r="12" spans="1:13" ht="15">
      <c r="A12" s="211" t="s">
        <v>133</v>
      </c>
      <c r="B12" s="211"/>
      <c r="C12" s="211"/>
      <c r="D12" s="211"/>
      <c r="E12" s="211"/>
      <c r="F12" s="209" t="s">
        <v>158</v>
      </c>
      <c r="G12" s="210"/>
      <c r="H12" s="175"/>
    </row>
    <row r="13" spans="1:13" ht="52.5" customHeight="1">
      <c r="A13" s="188" t="s">
        <v>157</v>
      </c>
      <c r="B13" s="189"/>
      <c r="C13" s="189"/>
      <c r="D13" s="189"/>
      <c r="E13" s="189"/>
      <c r="F13" s="189"/>
      <c r="G13" s="189"/>
      <c r="H13" s="190"/>
    </row>
    <row r="14" spans="1:13" ht="15">
      <c r="A14" s="191" t="s">
        <v>127</v>
      </c>
      <c r="B14" s="192"/>
      <c r="C14" s="192"/>
      <c r="D14" s="192"/>
      <c r="E14" s="192"/>
      <c r="F14" s="192"/>
      <c r="G14" s="192"/>
      <c r="H14" s="193"/>
    </row>
    <row r="15" spans="1:13" ht="51.75" customHeight="1">
      <c r="A15" s="187" t="s">
        <v>138</v>
      </c>
      <c r="B15" s="187"/>
      <c r="C15" s="187"/>
      <c r="D15" s="187"/>
      <c r="E15" s="187"/>
      <c r="F15" s="176" t="s">
        <v>156</v>
      </c>
      <c r="G15" s="176"/>
      <c r="H15" s="170"/>
    </row>
    <row r="16" spans="1:13" ht="33" customHeight="1">
      <c r="A16" s="187" t="s">
        <v>134</v>
      </c>
      <c r="B16" s="187"/>
      <c r="C16" s="187"/>
      <c r="D16" s="187"/>
      <c r="E16" s="187"/>
      <c r="F16" s="170"/>
      <c r="G16" s="170"/>
      <c r="H16" s="170"/>
    </row>
    <row r="17" spans="1:8" ht="15">
      <c r="A17" s="191" t="s">
        <v>128</v>
      </c>
      <c r="B17" s="192"/>
      <c r="C17" s="192"/>
      <c r="D17" s="192"/>
      <c r="E17" s="192"/>
      <c r="F17" s="192"/>
      <c r="G17" s="192"/>
      <c r="H17" s="193"/>
    </row>
    <row r="18" spans="1:8" ht="56.25" customHeight="1">
      <c r="A18" s="187" t="s">
        <v>139</v>
      </c>
      <c r="B18" s="187"/>
      <c r="C18" s="187"/>
      <c r="D18" s="187"/>
      <c r="E18" s="187"/>
      <c r="F18" s="170"/>
      <c r="G18" s="170"/>
      <c r="H18" s="170"/>
    </row>
    <row r="19" spans="1:8" ht="48" customHeight="1">
      <c r="A19" s="187" t="s">
        <v>140</v>
      </c>
      <c r="B19" s="187"/>
      <c r="C19" s="187"/>
      <c r="D19" s="187"/>
      <c r="E19" s="187"/>
      <c r="F19" s="170"/>
      <c r="G19" s="170"/>
      <c r="H19" s="170"/>
    </row>
    <row r="20" spans="1:8" ht="36" customHeight="1">
      <c r="A20" s="187" t="s">
        <v>136</v>
      </c>
      <c r="B20" s="187"/>
      <c r="C20" s="187"/>
      <c r="D20" s="187"/>
      <c r="E20" s="187"/>
      <c r="F20" s="170"/>
      <c r="G20" s="170"/>
      <c r="H20" s="170"/>
    </row>
    <row r="21" spans="1:8" ht="46.5" customHeight="1">
      <c r="A21" s="187" t="s">
        <v>135</v>
      </c>
      <c r="B21" s="187"/>
      <c r="C21" s="187"/>
      <c r="D21" s="187"/>
      <c r="E21" s="187"/>
      <c r="F21" s="170"/>
      <c r="G21" s="170"/>
      <c r="H21" s="170"/>
    </row>
    <row r="22" spans="1:8" ht="58.5" customHeight="1">
      <c r="A22" s="187" t="s">
        <v>141</v>
      </c>
      <c r="B22" s="187"/>
      <c r="C22" s="187"/>
      <c r="D22" s="187"/>
      <c r="E22" s="187"/>
      <c r="F22" s="170"/>
      <c r="G22" s="170"/>
      <c r="H22" s="169" t="s">
        <v>142</v>
      </c>
    </row>
    <row r="23" spans="1:8" ht="32.25" customHeight="1">
      <c r="A23" s="187" t="s">
        <v>143</v>
      </c>
      <c r="B23" s="187"/>
      <c r="C23" s="187"/>
      <c r="D23" s="187"/>
      <c r="E23" s="187"/>
      <c r="F23" s="170"/>
      <c r="G23" s="170"/>
      <c r="H23" s="169"/>
    </row>
    <row r="24" spans="1:8" ht="65.25" customHeight="1" thickBot="1">
      <c r="A24" s="194" t="s">
        <v>129</v>
      </c>
      <c r="B24" s="194"/>
      <c r="C24" s="194"/>
      <c r="D24" s="194"/>
      <c r="E24" s="194"/>
      <c r="F24" s="195" t="s">
        <v>144</v>
      </c>
      <c r="G24" s="196"/>
      <c r="H24" s="197"/>
    </row>
    <row r="25" spans="1:8" ht="30" customHeight="1" thickBot="1">
      <c r="A25" s="198" t="s">
        <v>146</v>
      </c>
      <c r="B25" s="199"/>
      <c r="C25" s="199"/>
      <c r="D25" s="199"/>
      <c r="E25" s="199"/>
      <c r="F25" s="199"/>
      <c r="G25" s="199"/>
      <c r="H25" s="200"/>
    </row>
    <row r="26" spans="1:8" ht="40.5" customHeight="1">
      <c r="A26" s="201" t="s">
        <v>147</v>
      </c>
      <c r="B26" s="201"/>
      <c r="C26" s="201"/>
      <c r="D26" s="201"/>
      <c r="E26" s="201"/>
      <c r="F26" s="171"/>
      <c r="G26" s="171"/>
      <c r="H26" s="172"/>
    </row>
    <row r="27" spans="1:8" ht="40.5" customHeight="1">
      <c r="A27" s="187" t="s">
        <v>148</v>
      </c>
      <c r="B27" s="187"/>
      <c r="C27" s="187"/>
      <c r="D27" s="187"/>
      <c r="E27" s="187"/>
      <c r="F27" s="169"/>
      <c r="G27" s="169"/>
      <c r="H27" s="170"/>
    </row>
    <row r="28" spans="1:8" ht="40.5" customHeight="1">
      <c r="A28" s="187" t="s">
        <v>149</v>
      </c>
      <c r="B28" s="187"/>
      <c r="C28" s="187"/>
      <c r="D28" s="187"/>
      <c r="E28" s="187"/>
      <c r="F28" s="169"/>
      <c r="G28" s="169"/>
      <c r="H28" s="170"/>
    </row>
    <row r="29" spans="1:8" ht="40.5" customHeight="1">
      <c r="A29" s="187" t="s">
        <v>145</v>
      </c>
      <c r="B29" s="187"/>
      <c r="C29" s="187"/>
      <c r="D29" s="187"/>
      <c r="E29" s="187"/>
      <c r="F29" s="169"/>
      <c r="G29" s="169"/>
      <c r="H29" s="170"/>
    </row>
    <row r="32" spans="1:8" ht="15">
      <c r="A32" s="173" t="s">
        <v>150</v>
      </c>
      <c r="B32" s="174"/>
      <c r="C32" s="174"/>
    </row>
  </sheetData>
  <mergeCells count="31">
    <mergeCell ref="A2:H2"/>
    <mergeCell ref="A3:H4"/>
    <mergeCell ref="A5:B5"/>
    <mergeCell ref="A23:E23"/>
    <mergeCell ref="C5:H5"/>
    <mergeCell ref="A6:E6"/>
    <mergeCell ref="A7:H7"/>
    <mergeCell ref="A8:E8"/>
    <mergeCell ref="A9:E9"/>
    <mergeCell ref="F9:G9"/>
    <mergeCell ref="A15:E15"/>
    <mergeCell ref="A16:E16"/>
    <mergeCell ref="A11:E11"/>
    <mergeCell ref="A12:E12"/>
    <mergeCell ref="F12:G12"/>
    <mergeCell ref="A29:E29"/>
    <mergeCell ref="A10:H10"/>
    <mergeCell ref="A13:H13"/>
    <mergeCell ref="A14:H14"/>
    <mergeCell ref="A17:H17"/>
    <mergeCell ref="A24:E24"/>
    <mergeCell ref="F24:H24"/>
    <mergeCell ref="A25:H25"/>
    <mergeCell ref="A26:E26"/>
    <mergeCell ref="A27:E27"/>
    <mergeCell ref="A28:E28"/>
    <mergeCell ref="A18:E18"/>
    <mergeCell ref="A19:E19"/>
    <mergeCell ref="A20:E20"/>
    <mergeCell ref="A21:E21"/>
    <mergeCell ref="A22:E22"/>
  </mergeCells>
  <dataValidations disablePrompts="1" count="2">
    <dataValidation type="list" allowBlank="1" showInputMessage="1" showErrorMessage="1" sqref="C5:H5">
      <formula1>$J$7:$J$10</formula1>
    </dataValidation>
    <dataValidation type="list" allowBlank="1" showInputMessage="1" showErrorMessage="1" sqref="F8:G8 F11:G11 F15:G16">
      <formula1>$M$7:$M$8</formula1>
    </dataValidation>
  </dataValidations>
  <pageMargins left="0.74803149606299213" right="0.42109374999999999" top="1.7244791666666666" bottom="2.0052083333333335" header="0.6692913385826772" footer="1.1811023622047245"/>
  <pageSetup scale="77" orientation="portrait" horizontalDpi="300" verticalDpi="300" r:id="rId1"/>
  <headerFooter alignWithMargins="0">
    <oddHeader>&amp;L&amp;G&amp;CPROCESO
DIRECCIONAMIENTO ESTRATÉGICO
&amp;"-,Negrita"FORMATO 
FICHA ALCANCE DE CERTIFICACIÓN AUDITORIA EXTERNA&amp;RF2.P13.DE
Versión 1
&amp;K000000Página &amp;P de &amp;N
10/12/2019 
Clasificación de la Información
PÚBLICA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'C:\Users\mateo.orozco\Downloads\[f1.p1.mi_formato_solicitud_elaboracion_modificacion_y_eliminacion_de_documentos_v9_1 (2).xlsx]Hoja1'!#REF!</xm:f>
          </x14:formula1>
          <xm:sqref>B3</xm:sqref>
        </x14:dataValidation>
        <x14:dataValidation type="list" allowBlank="1" showInputMessage="1" showErrorMessage="1">
          <x14:formula1>
            <xm:f>'C:\Users\mateo.orozco\Downloads\[f1.p1.mi_formato_solicitud_elaboracion_modificacion_y_eliminacion_de_documentos_v9_1 (2).xlsx]Hoja1'!#REF!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3"/>
  <sheetViews>
    <sheetView tabSelected="1" zoomScale="70" zoomScaleNormal="70" workbookViewId="0">
      <pane ySplit="9" topLeftCell="A10" activePane="bottomLeft" state="frozen"/>
      <selection pane="bottomLeft" activeCell="A72" sqref="A72"/>
    </sheetView>
  </sheetViews>
  <sheetFormatPr baseColWidth="10" defaultRowHeight="15"/>
  <cols>
    <col min="1" max="2" width="48.28515625" style="1" customWidth="1"/>
    <col min="3" max="3" width="20.7109375" style="42" customWidth="1"/>
    <col min="4" max="4" width="13.42578125" style="5" bestFit="1" customWidth="1"/>
    <col min="5" max="5" width="13.5703125" customWidth="1"/>
    <col min="6" max="6" width="10.42578125" customWidth="1"/>
    <col min="7" max="7" width="12.5703125" customWidth="1"/>
    <col min="8" max="8" width="10.85546875" customWidth="1"/>
    <col min="9" max="9" width="11.140625" customWidth="1"/>
    <col min="10" max="10" width="12" customWidth="1"/>
    <col min="11" max="11" width="10.5703125" customWidth="1"/>
    <col min="12" max="12" width="11.85546875" customWidth="1"/>
    <col min="13" max="13" width="12.5703125" customWidth="1"/>
    <col min="14" max="14" width="10.140625" customWidth="1"/>
    <col min="15" max="15" width="9.42578125" customWidth="1"/>
    <col min="16" max="16" width="10.5703125" customWidth="1"/>
    <col min="17" max="17" width="11.28515625" customWidth="1"/>
    <col min="18" max="18" width="18.42578125" customWidth="1"/>
    <col min="19" max="19" width="11.42578125" customWidth="1"/>
    <col min="20" max="20" width="12.28515625" customWidth="1"/>
    <col min="21" max="21" width="10.28515625" customWidth="1"/>
    <col min="22" max="22" width="14.42578125" customWidth="1"/>
    <col min="23" max="23" width="13.85546875" bestFit="1" customWidth="1"/>
    <col min="24" max="24" width="12.28515625" customWidth="1"/>
    <col min="25" max="25" width="9.5703125" customWidth="1"/>
    <col min="26" max="26" width="21.28515625" bestFit="1" customWidth="1"/>
    <col min="27" max="27" width="12.7109375" bestFit="1" customWidth="1"/>
    <col min="28" max="28" width="10.28515625" bestFit="1" customWidth="1"/>
    <col min="29" max="29" width="11.7109375" bestFit="1" customWidth="1"/>
    <col min="30" max="30" width="14.5703125" bestFit="1" customWidth="1"/>
    <col min="31" max="31" width="12.85546875" bestFit="1" customWidth="1"/>
    <col min="32" max="32" width="9" customWidth="1"/>
    <col min="33" max="33" width="11.7109375" customWidth="1"/>
    <col min="34" max="34" width="8.85546875" customWidth="1"/>
    <col min="35" max="35" width="10.85546875" customWidth="1"/>
    <col min="36" max="36" width="10.7109375" bestFit="1" customWidth="1"/>
  </cols>
  <sheetData>
    <row r="1" spans="1:36">
      <c r="A1"/>
      <c r="B1"/>
      <c r="C1" s="329"/>
      <c r="D1" s="255" t="s">
        <v>182</v>
      </c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7"/>
      <c r="S1" s="330" t="s">
        <v>163</v>
      </c>
      <c r="T1" s="254"/>
      <c r="U1" s="251">
        <v>43809</v>
      </c>
      <c r="V1" s="251"/>
    </row>
    <row r="2" spans="1:36">
      <c r="A2"/>
      <c r="B2"/>
      <c r="C2" s="329"/>
      <c r="D2" s="258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60"/>
      <c r="S2" s="330"/>
      <c r="T2" s="254"/>
      <c r="U2" s="251"/>
      <c r="V2" s="251"/>
    </row>
    <row r="3" spans="1:36">
      <c r="A3"/>
      <c r="B3"/>
      <c r="C3" s="329"/>
      <c r="D3" s="258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60"/>
      <c r="S3" s="331" t="s">
        <v>160</v>
      </c>
      <c r="T3" s="252"/>
      <c r="U3" s="252" t="s">
        <v>161</v>
      </c>
      <c r="V3" s="252"/>
    </row>
    <row r="4" spans="1:36">
      <c r="A4"/>
      <c r="B4"/>
      <c r="C4" s="329"/>
      <c r="D4" s="258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60"/>
      <c r="S4" s="331"/>
      <c r="T4" s="252"/>
      <c r="U4" s="252"/>
      <c r="V4" s="252"/>
    </row>
    <row r="5" spans="1:36">
      <c r="A5"/>
      <c r="B5"/>
      <c r="C5" s="329"/>
      <c r="D5" s="261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3"/>
      <c r="S5" s="332" t="s">
        <v>162</v>
      </c>
      <c r="T5" s="253"/>
      <c r="U5" s="253"/>
      <c r="V5" s="253"/>
    </row>
    <row r="8" spans="1:36" ht="15.75" thickBot="1"/>
    <row r="9" spans="1:36" s="7" customFormat="1" ht="35.25" thickBot="1">
      <c r="A9" s="99" t="s">
        <v>42</v>
      </c>
      <c r="B9" s="98" t="s">
        <v>100</v>
      </c>
      <c r="C9" s="39" t="s">
        <v>52</v>
      </c>
      <c r="D9" s="100" t="s">
        <v>9</v>
      </c>
      <c r="E9" s="101" t="s">
        <v>10</v>
      </c>
      <c r="F9" s="101" t="s">
        <v>11</v>
      </c>
      <c r="G9" s="101" t="s">
        <v>12</v>
      </c>
      <c r="H9" s="101" t="s">
        <v>13</v>
      </c>
      <c r="I9" s="101" t="s">
        <v>179</v>
      </c>
      <c r="J9" s="101" t="s">
        <v>15</v>
      </c>
      <c r="K9" s="101" t="s">
        <v>16</v>
      </c>
      <c r="L9" s="101" t="s">
        <v>17</v>
      </c>
      <c r="M9" s="101" t="s">
        <v>18</v>
      </c>
      <c r="N9" s="101" t="s">
        <v>19</v>
      </c>
      <c r="O9" s="101" t="s">
        <v>20</v>
      </c>
      <c r="P9" s="101" t="s">
        <v>21</v>
      </c>
      <c r="Q9" s="101" t="s">
        <v>178</v>
      </c>
      <c r="R9" s="101" t="s">
        <v>23</v>
      </c>
      <c r="S9" s="101" t="s">
        <v>177</v>
      </c>
      <c r="T9" s="101" t="s">
        <v>25</v>
      </c>
      <c r="U9" s="101" t="s">
        <v>26</v>
      </c>
      <c r="V9" s="101" t="s">
        <v>27</v>
      </c>
      <c r="W9" s="101" t="s">
        <v>28</v>
      </c>
      <c r="X9" s="101" t="s">
        <v>29</v>
      </c>
      <c r="Y9" s="101" t="s">
        <v>30</v>
      </c>
      <c r="Z9" s="101" t="s">
        <v>31</v>
      </c>
      <c r="AA9" s="101" t="s">
        <v>32</v>
      </c>
      <c r="AB9" s="101" t="s">
        <v>33</v>
      </c>
      <c r="AC9" s="101" t="s">
        <v>34</v>
      </c>
      <c r="AD9" s="101" t="s">
        <v>35</v>
      </c>
      <c r="AE9" s="101" t="s">
        <v>36</v>
      </c>
      <c r="AF9" s="101" t="s">
        <v>37</v>
      </c>
      <c r="AG9" s="101" t="s">
        <v>38</v>
      </c>
      <c r="AH9" s="101" t="s">
        <v>39</v>
      </c>
      <c r="AI9" s="101" t="s">
        <v>40</v>
      </c>
      <c r="AJ9" s="102" t="s">
        <v>41</v>
      </c>
    </row>
    <row r="10" spans="1:36" s="7" customFormat="1" ht="18" thickBot="1">
      <c r="A10" s="232" t="s">
        <v>66</v>
      </c>
      <c r="B10" s="233"/>
      <c r="C10" s="40" t="s">
        <v>67</v>
      </c>
      <c r="D10" s="40" t="s">
        <v>67</v>
      </c>
      <c r="E10" s="40" t="s">
        <v>67</v>
      </c>
      <c r="F10" s="40" t="s">
        <v>67</v>
      </c>
      <c r="G10" s="40" t="s">
        <v>67</v>
      </c>
      <c r="H10" s="40" t="s">
        <v>67</v>
      </c>
      <c r="I10" s="40" t="s">
        <v>67</v>
      </c>
      <c r="J10" s="40" t="s">
        <v>67</v>
      </c>
      <c r="K10" s="40" t="s">
        <v>67</v>
      </c>
      <c r="L10" s="40" t="s">
        <v>67</v>
      </c>
      <c r="M10" s="40" t="s">
        <v>67</v>
      </c>
      <c r="N10" s="40" t="s">
        <v>67</v>
      </c>
      <c r="O10" s="40" t="s">
        <v>67</v>
      </c>
      <c r="P10" s="40" t="s">
        <v>67</v>
      </c>
      <c r="Q10" s="40" t="s">
        <v>67</v>
      </c>
      <c r="R10" s="40" t="s">
        <v>97</v>
      </c>
      <c r="S10" s="40" t="s">
        <v>67</v>
      </c>
      <c r="T10" s="40" t="s">
        <v>67</v>
      </c>
      <c r="U10" s="40" t="s">
        <v>67</v>
      </c>
      <c r="V10" s="40" t="s">
        <v>67</v>
      </c>
      <c r="W10" s="40" t="s">
        <v>67</v>
      </c>
      <c r="X10" s="40" t="s">
        <v>97</v>
      </c>
      <c r="Y10" s="40" t="s">
        <v>67</v>
      </c>
      <c r="Z10" s="40" t="s">
        <v>67</v>
      </c>
      <c r="AA10" s="40" t="s">
        <v>67</v>
      </c>
      <c r="AB10" s="40" t="s">
        <v>67</v>
      </c>
      <c r="AC10" s="40" t="s">
        <v>67</v>
      </c>
      <c r="AD10" s="40" t="s">
        <v>98</v>
      </c>
      <c r="AE10" s="40" t="s">
        <v>67</v>
      </c>
      <c r="AF10" s="40" t="s">
        <v>67</v>
      </c>
      <c r="AG10" s="40" t="s">
        <v>67</v>
      </c>
      <c r="AH10" s="40" t="s">
        <v>67</v>
      </c>
      <c r="AI10" s="40" t="s">
        <v>67</v>
      </c>
      <c r="AJ10" s="40" t="s">
        <v>67</v>
      </c>
    </row>
    <row r="11" spans="1:36" ht="15.75" thickBot="1">
      <c r="A11" s="242" t="s">
        <v>47</v>
      </c>
      <c r="B11" s="2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</row>
    <row r="12" spans="1:36" s="7" customFormat="1" ht="48" customHeight="1">
      <c r="A12" s="246" t="s">
        <v>4</v>
      </c>
      <c r="B12" s="21" t="s">
        <v>176</v>
      </c>
      <c r="C12" s="16">
        <v>1</v>
      </c>
      <c r="D12" s="307">
        <v>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4"/>
    </row>
    <row r="13" spans="1:36" s="7" customFormat="1" ht="17.25">
      <c r="A13" s="247"/>
      <c r="B13" s="11" t="s">
        <v>69</v>
      </c>
      <c r="C13" s="18">
        <v>2</v>
      </c>
      <c r="D13" s="306">
        <v>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20"/>
    </row>
    <row r="14" spans="1:36" s="7" customFormat="1" ht="17.25">
      <c r="A14" s="247"/>
      <c r="B14" s="11" t="s">
        <v>70</v>
      </c>
      <c r="C14" s="18">
        <v>3</v>
      </c>
      <c r="D14" s="306">
        <v>5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20"/>
    </row>
    <row r="15" spans="1:36" s="7" customFormat="1" ht="17.25">
      <c r="A15" s="247"/>
      <c r="B15" s="11" t="s">
        <v>54</v>
      </c>
      <c r="C15" s="18">
        <v>1</v>
      </c>
      <c r="D15" s="306">
        <v>5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20"/>
    </row>
    <row r="16" spans="1:36" s="7" customFormat="1" ht="17.25">
      <c r="A16" s="247"/>
      <c r="B16" s="11" t="s">
        <v>55</v>
      </c>
      <c r="C16" s="18">
        <v>2</v>
      </c>
      <c r="D16" s="306">
        <v>5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20"/>
    </row>
    <row r="17" spans="1:36" s="7" customFormat="1" ht="17.25">
      <c r="A17" s="247"/>
      <c r="B17" s="11" t="s">
        <v>56</v>
      </c>
      <c r="C17" s="18">
        <v>3</v>
      </c>
      <c r="D17" s="306">
        <v>5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36" s="7" customFormat="1" ht="17.25">
      <c r="A18" s="247"/>
      <c r="B18" s="11" t="s">
        <v>57</v>
      </c>
      <c r="C18" s="18">
        <v>1</v>
      </c>
      <c r="D18" s="306">
        <v>5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0"/>
    </row>
    <row r="19" spans="1:36" s="7" customFormat="1" ht="17.25">
      <c r="A19" s="247"/>
      <c r="B19" s="11" t="s">
        <v>58</v>
      </c>
      <c r="C19" s="18">
        <v>2</v>
      </c>
      <c r="D19" s="306">
        <v>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20"/>
    </row>
    <row r="20" spans="1:36" s="7" customFormat="1" ht="17.25">
      <c r="A20" s="247"/>
      <c r="B20" s="11" t="s">
        <v>59</v>
      </c>
      <c r="C20" s="18">
        <v>3</v>
      </c>
      <c r="D20" s="306">
        <v>5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20"/>
    </row>
    <row r="21" spans="1:36" s="7" customFormat="1" ht="17.25">
      <c r="A21" s="247"/>
      <c r="B21" s="11" t="s">
        <v>60</v>
      </c>
      <c r="C21" s="18">
        <v>1</v>
      </c>
      <c r="D21" s="306">
        <v>5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20"/>
    </row>
    <row r="22" spans="1:36" s="7" customFormat="1" ht="17.25">
      <c r="A22" s="247"/>
      <c r="B22" s="11" t="s">
        <v>61</v>
      </c>
      <c r="C22" s="18">
        <v>2</v>
      </c>
      <c r="D22" s="306">
        <v>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20"/>
    </row>
    <row r="23" spans="1:36" s="7" customFormat="1" ht="17.25">
      <c r="A23" s="247"/>
      <c r="B23" s="11" t="s">
        <v>71</v>
      </c>
      <c r="C23" s="18">
        <v>3</v>
      </c>
      <c r="D23" s="306">
        <v>5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20"/>
    </row>
    <row r="24" spans="1:36" s="7" customFormat="1" ht="17.25">
      <c r="A24" s="247"/>
      <c r="B24" s="37" t="s">
        <v>76</v>
      </c>
      <c r="C24" s="18">
        <v>1</v>
      </c>
      <c r="D24" s="306">
        <v>5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20"/>
    </row>
    <row r="25" spans="1:36" s="7" customFormat="1" ht="17.25">
      <c r="A25" s="247"/>
      <c r="B25" s="37" t="s">
        <v>77</v>
      </c>
      <c r="C25" s="18">
        <v>2</v>
      </c>
      <c r="D25" s="306">
        <v>5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20"/>
    </row>
    <row r="26" spans="1:36" s="7" customFormat="1" ht="17.25">
      <c r="A26" s="247"/>
      <c r="B26" s="37" t="s">
        <v>78</v>
      </c>
      <c r="C26" s="18">
        <v>3</v>
      </c>
      <c r="D26" s="306">
        <v>5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20"/>
    </row>
    <row r="27" spans="1:36" s="7" customFormat="1" ht="17.25">
      <c r="A27" s="247"/>
      <c r="B27" s="37" t="s">
        <v>79</v>
      </c>
      <c r="C27" s="18">
        <v>1</v>
      </c>
      <c r="D27" s="306">
        <v>5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20"/>
    </row>
    <row r="28" spans="1:36" s="7" customFormat="1" ht="17.25">
      <c r="A28" s="247"/>
      <c r="B28" s="37" t="s">
        <v>80</v>
      </c>
      <c r="C28" s="18">
        <v>2</v>
      </c>
      <c r="D28" s="306">
        <v>5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0"/>
    </row>
    <row r="29" spans="1:36" s="7" customFormat="1" ht="17.25">
      <c r="A29" s="247"/>
      <c r="B29" s="37" t="s">
        <v>81</v>
      </c>
      <c r="C29" s="18">
        <v>3</v>
      </c>
      <c r="D29" s="306">
        <v>5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20"/>
    </row>
    <row r="30" spans="1:36" s="7" customFormat="1" ht="17.25">
      <c r="A30" s="247"/>
      <c r="B30" s="37" t="s">
        <v>82</v>
      </c>
      <c r="C30" s="18">
        <v>1</v>
      </c>
      <c r="D30" s="306">
        <v>5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20"/>
    </row>
    <row r="31" spans="1:36" s="7" customFormat="1" ht="17.25">
      <c r="A31" s="247"/>
      <c r="B31" s="37" t="s">
        <v>83</v>
      </c>
      <c r="C31" s="18">
        <v>2</v>
      </c>
      <c r="D31" s="306">
        <v>5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20"/>
    </row>
    <row r="32" spans="1:36" s="7" customFormat="1" ht="17.25">
      <c r="A32" s="248"/>
      <c r="B32" s="37" t="s">
        <v>84</v>
      </c>
      <c r="C32" s="18">
        <v>3</v>
      </c>
      <c r="D32" s="306">
        <v>5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20"/>
    </row>
    <row r="33" spans="1:36" s="7" customFormat="1" ht="45.75">
      <c r="A33" s="3" t="s">
        <v>2</v>
      </c>
      <c r="B33" s="38" t="s">
        <v>65</v>
      </c>
      <c r="C33" s="18">
        <v>1</v>
      </c>
      <c r="D33" s="306">
        <v>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20"/>
    </row>
    <row r="34" spans="1:36" s="7" customFormat="1" ht="45.75" thickBot="1">
      <c r="A34" s="3" t="s">
        <v>5</v>
      </c>
      <c r="B34" s="12" t="s">
        <v>175</v>
      </c>
      <c r="C34" s="22">
        <v>2</v>
      </c>
      <c r="D34" s="305">
        <v>5</v>
      </c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3"/>
    </row>
    <row r="35" spans="1:36" s="7" customFormat="1" ht="18" hidden="1" thickBot="1">
      <c r="A35" s="61" t="s">
        <v>43</v>
      </c>
      <c r="B35" s="59"/>
      <c r="C35" s="308">
        <f>IFERROR(AVERAGE(C12:C34),0)</f>
        <v>1.9565217391304348</v>
      </c>
      <c r="D35" s="308">
        <f>IFERROR(AVERAGE(D12:D34),0)</f>
        <v>5</v>
      </c>
      <c r="E35" s="308">
        <f>IFERROR(AVERAGE(E12:E34),0)</f>
        <v>0</v>
      </c>
      <c r="F35" s="308">
        <f>IFERROR(AVERAGE(F12:F34),0)</f>
        <v>0</v>
      </c>
      <c r="G35" s="308">
        <f>IFERROR(AVERAGE(G12:G34),0)</f>
        <v>0</v>
      </c>
      <c r="H35" s="308">
        <f>IFERROR(AVERAGE(H12:H34),0)</f>
        <v>0</v>
      </c>
      <c r="I35" s="308">
        <f>IFERROR(AVERAGE(I12:I34),0)</f>
        <v>0</v>
      </c>
      <c r="J35" s="308">
        <f>IFERROR(AVERAGE(J12:J34),0)</f>
        <v>0</v>
      </c>
      <c r="K35" s="308">
        <f>IFERROR(AVERAGE(K12:K34),0)</f>
        <v>0</v>
      </c>
      <c r="L35" s="308">
        <f>IFERROR(AVERAGE(L12:L34),0)</f>
        <v>0</v>
      </c>
      <c r="M35" s="308">
        <f>IFERROR(AVERAGE(M12:M34),0)</f>
        <v>0</v>
      </c>
      <c r="N35" s="308">
        <f>IFERROR(AVERAGE(N12:N34),0)</f>
        <v>0</v>
      </c>
      <c r="O35" s="308">
        <f>IFERROR(AVERAGE(O12:O34),0)</f>
        <v>0</v>
      </c>
      <c r="P35" s="308">
        <f>IFERROR(AVERAGE(P12:P34),0)</f>
        <v>0</v>
      </c>
      <c r="Q35" s="308">
        <f>IFERROR(AVERAGE(Q12:Q34),0)</f>
        <v>0</v>
      </c>
      <c r="R35" s="308">
        <f>IFERROR(AVERAGE(R12:R34),0)</f>
        <v>0</v>
      </c>
      <c r="S35" s="308">
        <f>IFERROR(AVERAGE(S12:S34),0)</f>
        <v>0</v>
      </c>
      <c r="T35" s="308">
        <f>IFERROR(AVERAGE(T12:T34),0)</f>
        <v>0</v>
      </c>
      <c r="U35" s="308">
        <f>IFERROR(AVERAGE(U12:U34),0)</f>
        <v>0</v>
      </c>
      <c r="V35" s="308">
        <f>IFERROR(AVERAGE(V12:V34),0)</f>
        <v>0</v>
      </c>
      <c r="W35" s="308">
        <f>IFERROR(AVERAGE(W12:W34),0)</f>
        <v>0</v>
      </c>
      <c r="X35" s="308">
        <f>IFERROR(AVERAGE(X12:X34),0)</f>
        <v>0</v>
      </c>
      <c r="Y35" s="308">
        <f>IFERROR(AVERAGE(Y12:Y34),0)</f>
        <v>0</v>
      </c>
      <c r="Z35" s="308">
        <f>IFERROR(AVERAGE(Z12:Z34),0)</f>
        <v>0</v>
      </c>
      <c r="AA35" s="308">
        <f>IFERROR(AVERAGE(AA12:AA34),0)</f>
        <v>0</v>
      </c>
      <c r="AB35" s="308">
        <f>IFERROR(AVERAGE(AB12:AB34),0)</f>
        <v>0</v>
      </c>
      <c r="AC35" s="308">
        <f>IFERROR(AVERAGE(AC12:AC34),0)</f>
        <v>0</v>
      </c>
      <c r="AD35" s="308">
        <f>IFERROR(AVERAGE(AD12:AD34),0)</f>
        <v>0</v>
      </c>
      <c r="AE35" s="308">
        <f>IFERROR(AVERAGE(AE12:AE34),0)</f>
        <v>0</v>
      </c>
      <c r="AF35" s="308">
        <f>IFERROR(AVERAGE(AF12:AF34),0)</f>
        <v>0</v>
      </c>
      <c r="AG35" s="308">
        <f>IFERROR(AVERAGE(AG12:AG34),0)</f>
        <v>0</v>
      </c>
      <c r="AH35" s="308">
        <f>IFERROR(AVERAGE(AH12:AH34),0)</f>
        <v>0</v>
      </c>
      <c r="AI35" s="308">
        <f>IFERROR(AVERAGE(AI12:AI34),0)</f>
        <v>0</v>
      </c>
      <c r="AJ35" s="308">
        <f>IFERROR(AVERAGE(AJ12:AJ34),0)</f>
        <v>0</v>
      </c>
    </row>
    <row r="36" spans="1:36" ht="15.75" thickBot="1">
      <c r="A36" s="240" t="s">
        <v>0</v>
      </c>
      <c r="B36" s="241"/>
      <c r="C36" s="88">
        <f>+COUNT(C37:C40)</f>
        <v>4</v>
      </c>
      <c r="D36" s="88">
        <f>+COUNT(D37:D40)</f>
        <v>4</v>
      </c>
      <c r="E36" s="88">
        <f>+COUNT(E37:E40)</f>
        <v>0</v>
      </c>
      <c r="F36" s="88">
        <f>+COUNT(F37:F40)</f>
        <v>0</v>
      </c>
      <c r="G36" s="88">
        <f>+COUNT(G37:G40)</f>
        <v>0</v>
      </c>
      <c r="H36" s="88">
        <f>+COUNT(H37:H40)</f>
        <v>0</v>
      </c>
      <c r="I36" s="88">
        <f>+COUNT(I37:I40)</f>
        <v>0</v>
      </c>
      <c r="J36" s="88">
        <f>+COUNT(J37:J40)</f>
        <v>0</v>
      </c>
      <c r="K36" s="88">
        <f>+COUNT(K37:K40)</f>
        <v>0</v>
      </c>
      <c r="L36" s="88">
        <f>+COUNT(L37:L40)</f>
        <v>0</v>
      </c>
      <c r="M36" s="88">
        <f>+COUNT(M37:M40)</f>
        <v>0</v>
      </c>
      <c r="N36" s="88">
        <f>+COUNT(N37:N40)</f>
        <v>0</v>
      </c>
      <c r="O36" s="88">
        <f>+COUNT(O37:O40)</f>
        <v>0</v>
      </c>
      <c r="P36" s="88">
        <f>+COUNT(P37:P40)</f>
        <v>0</v>
      </c>
      <c r="Q36" s="88">
        <f>+COUNT(Q37:Q40)</f>
        <v>0</v>
      </c>
      <c r="R36" s="88">
        <f>+COUNT(R37:R40)</f>
        <v>0</v>
      </c>
      <c r="S36" s="88">
        <f>+COUNT(S37:S40)</f>
        <v>0</v>
      </c>
      <c r="T36" s="88">
        <f>+COUNT(T37:T40)</f>
        <v>0</v>
      </c>
      <c r="U36" s="88">
        <f>+COUNT(U37:U40)</f>
        <v>0</v>
      </c>
      <c r="V36" s="88">
        <f>+COUNT(V37:V40)</f>
        <v>0</v>
      </c>
      <c r="W36" s="88">
        <f>+COUNT(W37:W40)</f>
        <v>0</v>
      </c>
      <c r="X36" s="88">
        <f>+COUNT(X37:X40)</f>
        <v>0</v>
      </c>
      <c r="Y36" s="88">
        <f>+COUNT(Y37:Y40)</f>
        <v>0</v>
      </c>
      <c r="Z36" s="88">
        <f>+COUNT(Z37:Z40)</f>
        <v>0</v>
      </c>
      <c r="AA36" s="88">
        <f>+COUNT(AA37:AA40)</f>
        <v>0</v>
      </c>
      <c r="AB36" s="88">
        <f>+COUNT(AB37:AB40)</f>
        <v>0</v>
      </c>
      <c r="AC36" s="88">
        <f>+COUNT(AC37:AC40)</f>
        <v>0</v>
      </c>
      <c r="AD36" s="88">
        <f>+COUNT(AD37:AD40)</f>
        <v>0</v>
      </c>
      <c r="AE36" s="88">
        <f>+COUNT(AE37:AE40)</f>
        <v>0</v>
      </c>
      <c r="AF36" s="88">
        <f>+COUNT(AF37:AF40)</f>
        <v>0</v>
      </c>
      <c r="AG36" s="88">
        <f>+COUNT(AG37:AG40)</f>
        <v>0</v>
      </c>
      <c r="AH36" s="88">
        <f>+COUNT(AH37:AH40)</f>
        <v>0</v>
      </c>
      <c r="AI36" s="88">
        <f>+COUNT(AI37:AI40)</f>
        <v>0</v>
      </c>
      <c r="AJ36" s="88">
        <f>+COUNT(AJ37:AJ40)</f>
        <v>0</v>
      </c>
    </row>
    <row r="37" spans="1:36" ht="30">
      <c r="A37" s="15" t="s">
        <v>48</v>
      </c>
      <c r="B37" s="10" t="s">
        <v>51</v>
      </c>
      <c r="C37" s="16">
        <v>4</v>
      </c>
      <c r="D37" s="13">
        <v>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4"/>
    </row>
    <row r="38" spans="1:36" ht="90">
      <c r="A38" s="23" t="s">
        <v>174</v>
      </c>
      <c r="B38" s="17" t="s">
        <v>173</v>
      </c>
      <c r="C38" s="18">
        <v>5</v>
      </c>
      <c r="D38" s="19">
        <v>2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20"/>
    </row>
    <row r="39" spans="1:36" ht="91.5">
      <c r="A39" s="3" t="s">
        <v>53</v>
      </c>
      <c r="B39" s="17" t="s">
        <v>172</v>
      </c>
      <c r="C39" s="18">
        <v>4</v>
      </c>
      <c r="D39" s="19">
        <v>2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20"/>
    </row>
    <row r="40" spans="1:36" ht="62.25" thickBot="1">
      <c r="A40" s="63" t="s">
        <v>3</v>
      </c>
      <c r="B40" s="24" t="s">
        <v>171</v>
      </c>
      <c r="C40" s="22">
        <v>5</v>
      </c>
      <c r="D40" s="304">
        <v>2</v>
      </c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3"/>
    </row>
    <row r="41" spans="1:36" ht="15.75" hidden="1" thickBot="1">
      <c r="A41" s="32"/>
      <c r="B41" s="62"/>
      <c r="C41" s="302">
        <f>IFERROR(AVERAGE(C37:C40),0)</f>
        <v>4.5</v>
      </c>
      <c r="D41" s="302">
        <f>IFERROR(AVERAGE(D37:D40),0)</f>
        <v>2.75</v>
      </c>
      <c r="E41" s="302">
        <f>IFERROR(AVERAGE(E37:E40),0)</f>
        <v>0</v>
      </c>
      <c r="F41" s="302">
        <f>IFERROR(AVERAGE(F37:F40),0)</f>
        <v>0</v>
      </c>
      <c r="G41" s="302">
        <f>IFERROR(AVERAGE(G37:G40),0)</f>
        <v>0</v>
      </c>
      <c r="H41" s="302">
        <f>IFERROR(AVERAGE(H37:H40),0)</f>
        <v>0</v>
      </c>
      <c r="I41" s="302">
        <f>IFERROR(AVERAGE(I37:I40),0)</f>
        <v>0</v>
      </c>
      <c r="J41" s="302">
        <f>IFERROR(AVERAGE(J37:J40),0)</f>
        <v>0</v>
      </c>
      <c r="K41" s="302">
        <f>IFERROR(AVERAGE(K37:K40),0)</f>
        <v>0</v>
      </c>
      <c r="L41" s="302">
        <f>IFERROR(AVERAGE(L37:L40),0)</f>
        <v>0</v>
      </c>
      <c r="M41" s="302">
        <f>IFERROR(AVERAGE(M37:M40),0)</f>
        <v>0</v>
      </c>
      <c r="N41" s="302">
        <f>IFERROR(AVERAGE(N37:N40),0)</f>
        <v>0</v>
      </c>
      <c r="O41" s="302">
        <f>IFERROR(AVERAGE(O37:O40),0)</f>
        <v>0</v>
      </c>
      <c r="P41" s="302">
        <f>IFERROR(AVERAGE(P37:P40),0)</f>
        <v>0</v>
      </c>
      <c r="Q41" s="302">
        <f>IFERROR(AVERAGE(Q37:Q40),0)</f>
        <v>0</v>
      </c>
      <c r="R41" s="302">
        <f>IFERROR(AVERAGE(R37:R40),0)</f>
        <v>0</v>
      </c>
      <c r="S41" s="302">
        <f>IFERROR(AVERAGE(S37:S40),0)</f>
        <v>0</v>
      </c>
      <c r="T41" s="302">
        <f>IFERROR(AVERAGE(T37:T40),0)</f>
        <v>0</v>
      </c>
      <c r="U41" s="302">
        <f>IFERROR(AVERAGE(U37:U40),0)</f>
        <v>0</v>
      </c>
      <c r="V41" s="302">
        <f>IFERROR(AVERAGE(V37:V40),0)</f>
        <v>0</v>
      </c>
      <c r="W41" s="302">
        <f>IFERROR(AVERAGE(W37:W40),0)</f>
        <v>0</v>
      </c>
      <c r="X41" s="302">
        <f>IFERROR(AVERAGE(X37:X40),0)</f>
        <v>0</v>
      </c>
      <c r="Y41" s="302">
        <f>IFERROR(AVERAGE(Y37:Y40),0)</f>
        <v>0</v>
      </c>
      <c r="Z41" s="302">
        <f>IFERROR(AVERAGE(Z37:Z40),0)</f>
        <v>0</v>
      </c>
      <c r="AA41" s="302">
        <f>IFERROR(AVERAGE(AA37:AA40),0)</f>
        <v>0</v>
      </c>
      <c r="AB41" s="302">
        <f>IFERROR(AVERAGE(AB37:AB40),0)</f>
        <v>0</v>
      </c>
      <c r="AC41" s="302">
        <f>IFERROR(AVERAGE(AC37:AC40),0)</f>
        <v>0</v>
      </c>
      <c r="AD41" s="302">
        <f>IFERROR(AVERAGE(AD37:AD40),0)</f>
        <v>0</v>
      </c>
      <c r="AE41" s="302">
        <f>IFERROR(AVERAGE(AE37:AE40),0)</f>
        <v>0</v>
      </c>
      <c r="AF41" s="302">
        <f>IFERROR(AVERAGE(AF37:AF40),0)</f>
        <v>0</v>
      </c>
      <c r="AG41" s="302">
        <f>IFERROR(AVERAGE(AG37:AG40),0)</f>
        <v>0</v>
      </c>
      <c r="AH41" s="302">
        <f>IFERROR(AVERAGE(AH37:AH40),0)</f>
        <v>0</v>
      </c>
      <c r="AI41" s="302">
        <f>IFERROR(AVERAGE(AI37:AI40),0)</f>
        <v>0</v>
      </c>
      <c r="AJ41" s="302">
        <f>IFERROR(AVERAGE(AJ37:AJ40),0)</f>
        <v>0</v>
      </c>
    </row>
    <row r="42" spans="1:36" s="2" customFormat="1" ht="15.75" thickBot="1">
      <c r="A42" s="238" t="s">
        <v>1</v>
      </c>
      <c r="B42" s="239"/>
      <c r="C42" s="89">
        <f>+COUNT(C43:C52)</f>
        <v>10</v>
      </c>
      <c r="D42" s="90">
        <f>+COUNT(D43:D52)</f>
        <v>10</v>
      </c>
      <c r="E42" s="90">
        <f>+COUNT(E43:E52)</f>
        <v>3</v>
      </c>
      <c r="F42" s="90">
        <f>+COUNT(F43:F52)</f>
        <v>0</v>
      </c>
      <c r="G42" s="90">
        <f>+COUNT(G43:G52)</f>
        <v>0</v>
      </c>
      <c r="H42" s="90">
        <f>+COUNT(H43:H52)</f>
        <v>0</v>
      </c>
      <c r="I42" s="90">
        <f>+COUNT(I43:I52)</f>
        <v>0</v>
      </c>
      <c r="J42" s="90">
        <f>+COUNT(J43:J52)</f>
        <v>0</v>
      </c>
      <c r="K42" s="90">
        <f>+COUNT(K43:K52)</f>
        <v>0</v>
      </c>
      <c r="L42" s="90">
        <f>+COUNT(L43:L52)</f>
        <v>0</v>
      </c>
      <c r="M42" s="90">
        <f>+COUNT(M43:M52)</f>
        <v>0</v>
      </c>
      <c r="N42" s="90">
        <f>+COUNT(N43:N52)</f>
        <v>0</v>
      </c>
      <c r="O42" s="90">
        <f>+COUNT(O43:O52)</f>
        <v>0</v>
      </c>
      <c r="P42" s="90">
        <f>+COUNT(P43:P52)</f>
        <v>0</v>
      </c>
      <c r="Q42" s="90">
        <f>+COUNT(Q43:Q52)</f>
        <v>0</v>
      </c>
      <c r="R42" s="90">
        <f>+COUNT(R43:R52)</f>
        <v>0</v>
      </c>
      <c r="S42" s="90">
        <f>+COUNT(S43:S52)</f>
        <v>0</v>
      </c>
      <c r="T42" s="90">
        <f>+COUNT(T43:T52)</f>
        <v>0</v>
      </c>
      <c r="U42" s="90">
        <f>+COUNT(U43:U52)</f>
        <v>0</v>
      </c>
      <c r="V42" s="90">
        <f>+COUNT(V43:V52)</f>
        <v>0</v>
      </c>
      <c r="W42" s="90">
        <f>+COUNT(W43:W52)</f>
        <v>0</v>
      </c>
      <c r="X42" s="90">
        <f>+COUNT(X43:X52)</f>
        <v>0</v>
      </c>
      <c r="Y42" s="90">
        <f>+COUNT(Y43:Y52)</f>
        <v>0</v>
      </c>
      <c r="Z42" s="90">
        <f>+COUNT(Z43:Z52)</f>
        <v>0</v>
      </c>
      <c r="AA42" s="90">
        <f>+COUNT(AA43:AA52)</f>
        <v>0</v>
      </c>
      <c r="AB42" s="90">
        <f>+COUNT(AB43:AB52)</f>
        <v>0</v>
      </c>
      <c r="AC42" s="90">
        <f>+COUNT(AC43:AC52)</f>
        <v>0</v>
      </c>
      <c r="AD42" s="90">
        <f>+COUNT(AD43:AD52)</f>
        <v>0</v>
      </c>
      <c r="AE42" s="90">
        <f>+COUNT(AE43:AE52)</f>
        <v>0</v>
      </c>
      <c r="AF42" s="90">
        <f>+COUNT(AF43:AF52)</f>
        <v>0</v>
      </c>
      <c r="AG42" s="90">
        <f>+COUNT(AG43:AG52)</f>
        <v>0</v>
      </c>
      <c r="AH42" s="90">
        <f>+COUNT(AH43:AH52)</f>
        <v>0</v>
      </c>
      <c r="AI42" s="90">
        <f>+COUNT(AI43:AI52)</f>
        <v>0</v>
      </c>
      <c r="AJ42" s="91">
        <f>+COUNT(AJ43:AJ52)</f>
        <v>0</v>
      </c>
    </row>
    <row r="43" spans="1:36" ht="30">
      <c r="A43" s="64" t="s">
        <v>49</v>
      </c>
      <c r="B43" s="33" t="s">
        <v>85</v>
      </c>
      <c r="C43" s="18">
        <v>4</v>
      </c>
      <c r="D43" s="18">
        <v>4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20"/>
    </row>
    <row r="44" spans="1:36" ht="30">
      <c r="A44" s="244" t="s">
        <v>6</v>
      </c>
      <c r="B44" s="34" t="s">
        <v>86</v>
      </c>
      <c r="C44" s="18">
        <v>4</v>
      </c>
      <c r="D44" s="18">
        <v>4</v>
      </c>
      <c r="E44" s="19">
        <v>3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20"/>
    </row>
    <row r="45" spans="1:36" ht="30">
      <c r="A45" s="245"/>
      <c r="B45" s="34" t="s">
        <v>87</v>
      </c>
      <c r="C45" s="18">
        <v>3</v>
      </c>
      <c r="D45" s="18">
        <v>4</v>
      </c>
      <c r="E45" s="19">
        <v>4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20"/>
    </row>
    <row r="46" spans="1:36" ht="30">
      <c r="A46" s="249" t="s">
        <v>62</v>
      </c>
      <c r="B46" s="34" t="s">
        <v>88</v>
      </c>
      <c r="C46" s="18">
        <v>3</v>
      </c>
      <c r="D46" s="18">
        <v>4</v>
      </c>
      <c r="E46" s="19">
        <v>5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20"/>
    </row>
    <row r="47" spans="1:36" ht="75">
      <c r="A47" s="250"/>
      <c r="B47" s="34" t="s">
        <v>170</v>
      </c>
      <c r="C47" s="18">
        <v>3</v>
      </c>
      <c r="D47" s="18">
        <v>4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20"/>
    </row>
    <row r="48" spans="1:36" ht="90">
      <c r="A48" s="244" t="s">
        <v>68</v>
      </c>
      <c r="B48" s="34" t="s">
        <v>169</v>
      </c>
      <c r="C48" s="18">
        <v>5</v>
      </c>
      <c r="D48" s="18">
        <v>4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</row>
    <row r="49" spans="1:36" ht="45">
      <c r="A49" s="245"/>
      <c r="B49" s="34" t="s">
        <v>89</v>
      </c>
      <c r="C49" s="18">
        <v>4</v>
      </c>
      <c r="D49" s="18">
        <v>4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20"/>
    </row>
    <row r="50" spans="1:36" ht="30">
      <c r="A50" s="244" t="s">
        <v>53</v>
      </c>
      <c r="B50" s="34" t="s">
        <v>90</v>
      </c>
      <c r="C50" s="18">
        <v>5</v>
      </c>
      <c r="D50" s="18">
        <v>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20"/>
    </row>
    <row r="51" spans="1:36" ht="47.25">
      <c r="A51" s="245"/>
      <c r="B51" s="34" t="s">
        <v>91</v>
      </c>
      <c r="C51" s="18">
        <v>4</v>
      </c>
      <c r="D51" s="18">
        <v>4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20"/>
    </row>
    <row r="52" spans="1:36" ht="51.6" customHeight="1" thickBot="1">
      <c r="A52" s="63" t="s">
        <v>3</v>
      </c>
      <c r="B52" s="35" t="s">
        <v>92</v>
      </c>
      <c r="C52" s="18">
        <v>4</v>
      </c>
      <c r="D52" s="18">
        <v>4</v>
      </c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3"/>
    </row>
    <row r="53" spans="1:36" ht="15.75" hidden="1" thickBot="1">
      <c r="A53" s="36"/>
      <c r="B53" s="36"/>
      <c r="C53" s="302">
        <f>IFERROR(AVERAGE(C43:C52),0)</f>
        <v>3.9</v>
      </c>
      <c r="D53" s="302">
        <f>IFERROR(AVERAGE(D43:D52),0)</f>
        <v>4</v>
      </c>
      <c r="E53" s="302">
        <f>IFERROR(AVERAGE(E43:E52),0)</f>
        <v>4</v>
      </c>
      <c r="F53" s="302">
        <f>IFERROR(AVERAGE(F43:F52),0)</f>
        <v>0</v>
      </c>
      <c r="G53" s="302">
        <f>IFERROR(AVERAGE(G43:G52),0)</f>
        <v>0</v>
      </c>
      <c r="H53" s="302">
        <f>IFERROR(AVERAGE(H43:H52),0)</f>
        <v>0</v>
      </c>
      <c r="I53" s="302">
        <f>IFERROR(AVERAGE(I43:I52),0)</f>
        <v>0</v>
      </c>
      <c r="J53" s="302">
        <f>IFERROR(AVERAGE(J43:J52),0)</f>
        <v>0</v>
      </c>
      <c r="K53" s="302">
        <f>IFERROR(AVERAGE(K43:K52),0)</f>
        <v>0</v>
      </c>
      <c r="L53" s="302">
        <f>IFERROR(AVERAGE(L43:L52),0)</f>
        <v>0</v>
      </c>
      <c r="M53" s="302">
        <f>IFERROR(AVERAGE(M43:M52),0)</f>
        <v>0</v>
      </c>
      <c r="N53" s="302">
        <f>IFERROR(AVERAGE(N43:N52),0)</f>
        <v>0</v>
      </c>
      <c r="O53" s="302">
        <f>IFERROR(AVERAGE(O43:O52),0)</f>
        <v>0</v>
      </c>
      <c r="P53" s="302">
        <f>IFERROR(AVERAGE(P43:P52),0)</f>
        <v>0</v>
      </c>
      <c r="Q53" s="302">
        <f>IFERROR(AVERAGE(Q43:Q52),0)</f>
        <v>0</v>
      </c>
      <c r="R53" s="302">
        <f>IFERROR(AVERAGE(R43:R52),0)</f>
        <v>0</v>
      </c>
      <c r="S53" s="302">
        <f>IFERROR(AVERAGE(S43:S52),0)</f>
        <v>0</v>
      </c>
      <c r="T53" s="302">
        <f>IFERROR(AVERAGE(T43:T52),0)</f>
        <v>0</v>
      </c>
      <c r="U53" s="302">
        <f>IFERROR(AVERAGE(U43:U52),0)</f>
        <v>0</v>
      </c>
      <c r="V53" s="302">
        <f>IFERROR(AVERAGE(V43:V52),0)</f>
        <v>0</v>
      </c>
      <c r="W53" s="302">
        <f>IFERROR(AVERAGE(W43:W52),0)</f>
        <v>0</v>
      </c>
      <c r="X53" s="302">
        <f>IFERROR(AVERAGE(X43:X52),0)</f>
        <v>0</v>
      </c>
      <c r="Y53" s="302">
        <f>IFERROR(AVERAGE(Y43:Y52),0)</f>
        <v>0</v>
      </c>
      <c r="Z53" s="302">
        <f>IFERROR(AVERAGE(Z43:Z52),0)</f>
        <v>0</v>
      </c>
      <c r="AA53" s="302">
        <f>IFERROR(AVERAGE(AA43:AA52),0)</f>
        <v>0</v>
      </c>
      <c r="AB53" s="302">
        <f>IFERROR(AVERAGE(AB43:AB52),0)</f>
        <v>0</v>
      </c>
      <c r="AC53" s="302">
        <f>IFERROR(AVERAGE(AC43:AC52),0)</f>
        <v>0</v>
      </c>
      <c r="AD53" s="302">
        <f>IFERROR(AVERAGE(AD43:AD52),0)</f>
        <v>0</v>
      </c>
      <c r="AE53" s="302">
        <f>IFERROR(AVERAGE(AE43:AE52),0)</f>
        <v>0</v>
      </c>
      <c r="AF53" s="302">
        <f>IFERROR(AVERAGE(AF43:AF52),0)</f>
        <v>0</v>
      </c>
      <c r="AG53" s="302">
        <f>IFERROR(AVERAGE(AG43:AG52),0)</f>
        <v>0</v>
      </c>
      <c r="AH53" s="302">
        <f>IFERROR(AVERAGE(AH43:AH52),0)</f>
        <v>0</v>
      </c>
      <c r="AI53" s="302">
        <f>IFERROR(AVERAGE(AI43:AI52),0)</f>
        <v>0</v>
      </c>
      <c r="AJ53" s="302">
        <f>IFERROR(AVERAGE(AJ43:AJ52),0)</f>
        <v>0</v>
      </c>
    </row>
    <row r="54" spans="1:36" ht="15.75" thickBot="1">
      <c r="A54" s="236" t="s">
        <v>45</v>
      </c>
      <c r="B54" s="237"/>
      <c r="C54" s="92">
        <f>+COUNT(C55:C62)</f>
        <v>8</v>
      </c>
      <c r="D54" s="93">
        <f>+COUNT(D55:D62)</f>
        <v>8</v>
      </c>
      <c r="E54" s="93">
        <f>+COUNT(E55:E62)</f>
        <v>0</v>
      </c>
      <c r="F54" s="93">
        <f>+COUNT(F55:F62)</f>
        <v>0</v>
      </c>
      <c r="G54" s="93">
        <f>+COUNT(G55:G62)</f>
        <v>0</v>
      </c>
      <c r="H54" s="93">
        <f>+COUNT(H55:H62)</f>
        <v>0</v>
      </c>
      <c r="I54" s="93">
        <f>+COUNT(I55:I62)</f>
        <v>0</v>
      </c>
      <c r="J54" s="93">
        <f>+COUNT(J55:J62)</f>
        <v>0</v>
      </c>
      <c r="K54" s="93">
        <f>+COUNT(K55:K62)</f>
        <v>0</v>
      </c>
      <c r="L54" s="93">
        <f>+COUNT(L55:L62)</f>
        <v>0</v>
      </c>
      <c r="M54" s="93">
        <f>+COUNT(M55:M62)</f>
        <v>0</v>
      </c>
      <c r="N54" s="93">
        <f>+COUNT(N55:N62)</f>
        <v>0</v>
      </c>
      <c r="O54" s="93">
        <f>+COUNT(O55:O62)</f>
        <v>0</v>
      </c>
      <c r="P54" s="93">
        <f>+COUNT(P55:P62)</f>
        <v>0</v>
      </c>
      <c r="Q54" s="93">
        <f>+COUNT(Q55:Q62)</f>
        <v>0</v>
      </c>
      <c r="R54" s="93">
        <f>+COUNT(R55:R62)</f>
        <v>0</v>
      </c>
      <c r="S54" s="93">
        <f>+COUNT(S55:S62)</f>
        <v>0</v>
      </c>
      <c r="T54" s="93">
        <f>+COUNT(T55:T62)</f>
        <v>0</v>
      </c>
      <c r="U54" s="93">
        <f>+COUNT(U55:U62)</f>
        <v>0</v>
      </c>
      <c r="V54" s="93">
        <f>+COUNT(V55:V62)</f>
        <v>0</v>
      </c>
      <c r="W54" s="93">
        <f>+COUNT(W55:W62)</f>
        <v>0</v>
      </c>
      <c r="X54" s="93">
        <f>+COUNT(X55:X62)</f>
        <v>0</v>
      </c>
      <c r="Y54" s="93">
        <f>+COUNT(Y55:Y62)</f>
        <v>0</v>
      </c>
      <c r="Z54" s="93">
        <f>+COUNT(Z55:Z62)</f>
        <v>0</v>
      </c>
      <c r="AA54" s="93">
        <f>+COUNT(AA55:AA62)</f>
        <v>0</v>
      </c>
      <c r="AB54" s="93">
        <f>+COUNT(AB55:AB62)</f>
        <v>0</v>
      </c>
      <c r="AC54" s="93">
        <f>+COUNT(AC55:AC62)</f>
        <v>0</v>
      </c>
      <c r="AD54" s="93">
        <f>+COUNT(AD55:AD62)</f>
        <v>0</v>
      </c>
      <c r="AE54" s="93">
        <f>+COUNT(AE55:AE62)</f>
        <v>0</v>
      </c>
      <c r="AF54" s="93">
        <f>+COUNT(AF55:AF62)</f>
        <v>0</v>
      </c>
      <c r="AG54" s="93">
        <f>+COUNT(AG55:AG62)</f>
        <v>0</v>
      </c>
      <c r="AH54" s="93">
        <f>+COUNT(AH55:AH62)</f>
        <v>0</v>
      </c>
      <c r="AI54" s="93">
        <f>+COUNT(AI55:AI62)</f>
        <v>0</v>
      </c>
      <c r="AJ54" s="94">
        <f>+COUNT(AJ55:AJ62)</f>
        <v>0</v>
      </c>
    </row>
    <row r="55" spans="1:36" ht="36" customHeight="1">
      <c r="A55" s="64" t="s">
        <v>50</v>
      </c>
      <c r="B55" s="65" t="s">
        <v>51</v>
      </c>
      <c r="C55" s="18">
        <v>5</v>
      </c>
      <c r="D55" s="306">
        <v>3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20"/>
    </row>
    <row r="56" spans="1:36">
      <c r="A56" s="31" t="s">
        <v>72</v>
      </c>
      <c r="B56" s="25"/>
      <c r="C56" s="18">
        <v>5</v>
      </c>
      <c r="D56" s="306">
        <v>3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</row>
    <row r="57" spans="1:36">
      <c r="A57" s="31" t="s">
        <v>73</v>
      </c>
      <c r="B57" s="26"/>
      <c r="C57" s="18">
        <v>5</v>
      </c>
      <c r="D57" s="306">
        <v>3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20"/>
    </row>
    <row r="58" spans="1:36">
      <c r="A58" s="4" t="s">
        <v>8</v>
      </c>
      <c r="B58" s="25"/>
      <c r="C58" s="18">
        <v>5</v>
      </c>
      <c r="D58" s="306">
        <v>3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20"/>
    </row>
    <row r="59" spans="1:36">
      <c r="A59" s="4" t="s">
        <v>74</v>
      </c>
      <c r="B59" s="25"/>
      <c r="C59" s="18">
        <v>5</v>
      </c>
      <c r="D59" s="306">
        <v>3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20"/>
    </row>
    <row r="60" spans="1:36" ht="30">
      <c r="A60" s="30" t="s">
        <v>75</v>
      </c>
      <c r="B60" s="27" t="s">
        <v>168</v>
      </c>
      <c r="C60" s="18">
        <v>5</v>
      </c>
      <c r="D60" s="306">
        <v>3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20"/>
    </row>
    <row r="61" spans="1:36">
      <c r="A61" s="3" t="s">
        <v>68</v>
      </c>
      <c r="B61" s="28"/>
      <c r="C61" s="18">
        <v>5</v>
      </c>
      <c r="D61" s="306">
        <v>2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20"/>
    </row>
    <row r="62" spans="1:36" ht="62.25" thickBot="1">
      <c r="A62" s="63" t="s">
        <v>3</v>
      </c>
      <c r="B62" s="24" t="s">
        <v>167</v>
      </c>
      <c r="C62" s="22">
        <v>5</v>
      </c>
      <c r="D62" s="305">
        <v>1</v>
      </c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3"/>
    </row>
    <row r="63" spans="1:36" ht="15.75" hidden="1" thickBot="1">
      <c r="A63" s="60"/>
      <c r="B63" s="60"/>
      <c r="C63" s="302">
        <f>IFERROR(AVERAGE(C55:C62),0)</f>
        <v>5</v>
      </c>
      <c r="D63" s="302">
        <f>IFERROR(AVERAGE(D55:D62),0)</f>
        <v>2.625</v>
      </c>
      <c r="E63" s="302">
        <f>IFERROR(AVERAGE(E55:E62),0)</f>
        <v>0</v>
      </c>
      <c r="F63" s="302">
        <f>IFERROR(AVERAGE(F55:F62),0)</f>
        <v>0</v>
      </c>
      <c r="G63" s="302">
        <f>IFERROR(AVERAGE(G55:G62),0)</f>
        <v>0</v>
      </c>
      <c r="H63" s="302">
        <f>IFERROR(AVERAGE(H55:H62),0)</f>
        <v>0</v>
      </c>
      <c r="I63" s="302">
        <f>IFERROR(AVERAGE(I55:I62),0)</f>
        <v>0</v>
      </c>
      <c r="J63" s="302">
        <f>IFERROR(AVERAGE(J55:J62),0)</f>
        <v>0</v>
      </c>
      <c r="K63" s="302">
        <f>IFERROR(AVERAGE(K55:K62),0)</f>
        <v>0</v>
      </c>
      <c r="L63" s="302">
        <f>IFERROR(AVERAGE(L55:L62),0)</f>
        <v>0</v>
      </c>
      <c r="M63" s="302">
        <f>IFERROR(AVERAGE(M55:M62),0)</f>
        <v>0</v>
      </c>
      <c r="N63" s="302">
        <f>IFERROR(AVERAGE(N55:N62),0)</f>
        <v>0</v>
      </c>
      <c r="O63" s="302">
        <f>IFERROR(AVERAGE(O55:O62),0)</f>
        <v>0</v>
      </c>
      <c r="P63" s="302">
        <f>IFERROR(AVERAGE(P55:P62),0)</f>
        <v>0</v>
      </c>
      <c r="Q63" s="302">
        <f>IFERROR(AVERAGE(Q55:Q62),0)</f>
        <v>0</v>
      </c>
      <c r="R63" s="302">
        <f>IFERROR(AVERAGE(R55:R62),0)</f>
        <v>0</v>
      </c>
      <c r="S63" s="302">
        <f>IFERROR(AVERAGE(S55:S62),0)</f>
        <v>0</v>
      </c>
      <c r="T63" s="302">
        <f>IFERROR(AVERAGE(T55:T62),0)</f>
        <v>0</v>
      </c>
      <c r="U63" s="302">
        <f>IFERROR(AVERAGE(U55:U62),0)</f>
        <v>0</v>
      </c>
      <c r="V63" s="302">
        <f>IFERROR(AVERAGE(V55:V62),0)</f>
        <v>0</v>
      </c>
      <c r="W63" s="302">
        <f>IFERROR(AVERAGE(W55:W62),0)</f>
        <v>0</v>
      </c>
      <c r="X63" s="302">
        <f>IFERROR(AVERAGE(X55:X62),0)</f>
        <v>0</v>
      </c>
      <c r="Y63" s="302">
        <f>IFERROR(AVERAGE(Y55:Y62),0)</f>
        <v>0</v>
      </c>
      <c r="Z63" s="302">
        <f>IFERROR(AVERAGE(Z55:Z62),0)</f>
        <v>0</v>
      </c>
      <c r="AA63" s="302">
        <f>IFERROR(AVERAGE(AA55:AA62),0)</f>
        <v>0</v>
      </c>
      <c r="AB63" s="302">
        <f>IFERROR(AVERAGE(AB55:AB62),0)</f>
        <v>0</v>
      </c>
      <c r="AC63" s="302">
        <f>IFERROR(AVERAGE(AC55:AC62),0)</f>
        <v>0</v>
      </c>
      <c r="AD63" s="302">
        <f>IFERROR(AVERAGE(AD55:AD62),0)</f>
        <v>0</v>
      </c>
      <c r="AE63" s="302">
        <f>IFERROR(AVERAGE(AE55:AE62),0)</f>
        <v>0</v>
      </c>
      <c r="AF63" s="302">
        <f>IFERROR(AVERAGE(AF55:AF62),0)</f>
        <v>0</v>
      </c>
      <c r="AG63" s="302">
        <f>IFERROR(AVERAGE(AG55:AG62),0)</f>
        <v>0</v>
      </c>
      <c r="AH63" s="302">
        <f>IFERROR(AVERAGE(AH55:AH62),0)</f>
        <v>0</v>
      </c>
      <c r="AI63" s="302">
        <f>IFERROR(AVERAGE(AI55:AI62),0)</f>
        <v>0</v>
      </c>
      <c r="AJ63" s="302">
        <f>IFERROR(AVERAGE(AJ55:AJ62),0)</f>
        <v>0</v>
      </c>
    </row>
    <row r="64" spans="1:36" ht="15.75" thickBot="1">
      <c r="A64" s="234" t="s">
        <v>46</v>
      </c>
      <c r="B64" s="235"/>
      <c r="C64" s="95">
        <f>+COUNT(C65:C68)</f>
        <v>4</v>
      </c>
      <c r="D64" s="96">
        <f>+COUNT(D65:D68)</f>
        <v>4</v>
      </c>
      <c r="E64" s="96">
        <f>+COUNT(E65:E68)</f>
        <v>0</v>
      </c>
      <c r="F64" s="96">
        <f>+COUNT(F65:F68)</f>
        <v>0</v>
      </c>
      <c r="G64" s="96">
        <f>+COUNT(G65:G68)</f>
        <v>0</v>
      </c>
      <c r="H64" s="96">
        <f>+COUNT(H65:H68)</f>
        <v>0</v>
      </c>
      <c r="I64" s="96">
        <f>+COUNT(I65:I68)</f>
        <v>0</v>
      </c>
      <c r="J64" s="96">
        <f>+COUNT(J65:J68)</f>
        <v>0</v>
      </c>
      <c r="K64" s="96">
        <f>+COUNT(K65:K68)</f>
        <v>0</v>
      </c>
      <c r="L64" s="96">
        <f>+COUNT(L65:L68)</f>
        <v>0</v>
      </c>
      <c r="M64" s="96">
        <f>+COUNT(M65:M68)</f>
        <v>0</v>
      </c>
      <c r="N64" s="96">
        <f>+COUNT(N65:N68)</f>
        <v>0</v>
      </c>
      <c r="O64" s="96">
        <f>+COUNT(O65:O68)</f>
        <v>0</v>
      </c>
      <c r="P64" s="96">
        <f>+COUNT(P65:P68)</f>
        <v>0</v>
      </c>
      <c r="Q64" s="96">
        <f>+COUNT(Q65:Q68)</f>
        <v>0</v>
      </c>
      <c r="R64" s="96">
        <f>+COUNT(R65:R68)</f>
        <v>0</v>
      </c>
      <c r="S64" s="96">
        <f>+COUNT(S65:S68)</f>
        <v>0</v>
      </c>
      <c r="T64" s="96">
        <f>+COUNT(T65:T68)</f>
        <v>0</v>
      </c>
      <c r="U64" s="96">
        <f>+COUNT(U65:U68)</f>
        <v>0</v>
      </c>
      <c r="V64" s="96">
        <f>+COUNT(V65:V68)</f>
        <v>0</v>
      </c>
      <c r="W64" s="96">
        <f>+COUNT(W65:W68)</f>
        <v>0</v>
      </c>
      <c r="X64" s="96">
        <f>+COUNT(X65:X68)</f>
        <v>0</v>
      </c>
      <c r="Y64" s="96">
        <f>+COUNT(Y65:Y68)</f>
        <v>0</v>
      </c>
      <c r="Z64" s="96">
        <f>+COUNT(Z65:Z68)</f>
        <v>0</v>
      </c>
      <c r="AA64" s="96">
        <f>+COUNT(AA65:AA68)</f>
        <v>0</v>
      </c>
      <c r="AB64" s="96">
        <f>+COUNT(AB65:AB68)</f>
        <v>0</v>
      </c>
      <c r="AC64" s="96">
        <f>+COUNT(AC65:AC68)</f>
        <v>0</v>
      </c>
      <c r="AD64" s="96">
        <f>+COUNT(AD65:AD68)</f>
        <v>0</v>
      </c>
      <c r="AE64" s="96">
        <f>+COUNT(AE65:AE68)</f>
        <v>0</v>
      </c>
      <c r="AF64" s="96">
        <f>+COUNT(AF65:AF68)</f>
        <v>0</v>
      </c>
      <c r="AG64" s="96">
        <f>+COUNT(AG65:AG68)</f>
        <v>0</v>
      </c>
      <c r="AH64" s="96">
        <f>+COUNT(AH65:AH68)</f>
        <v>0</v>
      </c>
      <c r="AI64" s="96">
        <f>+COUNT(AI65:AI68)</f>
        <v>0</v>
      </c>
      <c r="AJ64" s="97">
        <f>+COUNT(AJ65:AJ68)</f>
        <v>0</v>
      </c>
    </row>
    <row r="65" spans="1:36" ht="30">
      <c r="A65" s="44" t="s">
        <v>63</v>
      </c>
      <c r="B65" s="45" t="s">
        <v>51</v>
      </c>
      <c r="C65" s="46">
        <v>1</v>
      </c>
      <c r="D65" s="307">
        <v>5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4"/>
    </row>
    <row r="66" spans="1:36" ht="45.75">
      <c r="A66" s="9" t="s">
        <v>64</v>
      </c>
      <c r="B66" s="28" t="s">
        <v>101</v>
      </c>
      <c r="C66" s="41">
        <v>1</v>
      </c>
      <c r="D66" s="306">
        <v>4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20"/>
    </row>
    <row r="67" spans="1:36" ht="30.75">
      <c r="A67" s="29" t="s">
        <v>7</v>
      </c>
      <c r="B67" s="28" t="s">
        <v>102</v>
      </c>
      <c r="C67" s="41">
        <v>1</v>
      </c>
      <c r="D67" s="306">
        <v>5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20"/>
    </row>
    <row r="68" spans="1:36" ht="30.75" thickBot="1">
      <c r="A68" s="47" t="s">
        <v>93</v>
      </c>
      <c r="B68" s="24" t="s">
        <v>94</v>
      </c>
      <c r="C68" s="48">
        <v>1</v>
      </c>
      <c r="D68" s="305">
        <v>4</v>
      </c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3"/>
    </row>
    <row r="69" spans="1:36" hidden="1">
      <c r="C69" s="302">
        <f>IFERROR(AVERAGE(C65:C68),0)</f>
        <v>1</v>
      </c>
      <c r="D69" s="302">
        <f>IFERROR(AVERAGE(D65:D68),0)</f>
        <v>4.5</v>
      </c>
      <c r="E69" s="302">
        <f>IFERROR(AVERAGE(E65:E68),0)</f>
        <v>0</v>
      </c>
      <c r="F69" s="302">
        <f>IFERROR(AVERAGE(F65:F68),0)</f>
        <v>0</v>
      </c>
      <c r="G69" s="302">
        <f>IFERROR(AVERAGE(G65:G68),0)</f>
        <v>0</v>
      </c>
      <c r="H69" s="302">
        <f>IFERROR(AVERAGE(H65:H68),0)</f>
        <v>0</v>
      </c>
      <c r="I69" s="302">
        <f>IFERROR(AVERAGE(I65:I68),0)</f>
        <v>0</v>
      </c>
      <c r="J69" s="302">
        <f>IFERROR(AVERAGE(J65:J68),0)</f>
        <v>0</v>
      </c>
      <c r="K69" s="302">
        <f>IFERROR(AVERAGE(K65:K68),0)</f>
        <v>0</v>
      </c>
      <c r="L69" s="302">
        <f>IFERROR(AVERAGE(L65:L68),0)</f>
        <v>0</v>
      </c>
      <c r="M69" s="302">
        <f>IFERROR(AVERAGE(M65:M68),0)</f>
        <v>0</v>
      </c>
      <c r="N69" s="302">
        <f>IFERROR(AVERAGE(N65:N68),0)</f>
        <v>0</v>
      </c>
      <c r="O69" s="302">
        <f>IFERROR(AVERAGE(O65:O68),0)</f>
        <v>0</v>
      </c>
      <c r="P69" s="302">
        <f>IFERROR(AVERAGE(P65:P68),0)</f>
        <v>0</v>
      </c>
      <c r="Q69" s="302">
        <f>IFERROR(AVERAGE(Q65:Q68),0)</f>
        <v>0</v>
      </c>
      <c r="R69" s="302">
        <f>IFERROR(AVERAGE(R65:R68),0)</f>
        <v>0</v>
      </c>
      <c r="S69" s="302">
        <f>IFERROR(AVERAGE(S65:S68),0)</f>
        <v>0</v>
      </c>
      <c r="T69" s="302">
        <f>IFERROR(AVERAGE(T65:T68),0)</f>
        <v>0</v>
      </c>
      <c r="U69" s="302">
        <f>IFERROR(AVERAGE(U65:U68),0)</f>
        <v>0</v>
      </c>
      <c r="V69" s="302">
        <f>IFERROR(AVERAGE(V65:V68),0)</f>
        <v>0</v>
      </c>
      <c r="W69" s="302">
        <f>IFERROR(AVERAGE(W65:W68),0)</f>
        <v>0</v>
      </c>
      <c r="X69" s="302">
        <f>IFERROR(AVERAGE(X65:X68),0)</f>
        <v>0</v>
      </c>
      <c r="Y69" s="302">
        <f>IFERROR(AVERAGE(Y65:Y68),0)</f>
        <v>0</v>
      </c>
      <c r="Z69" s="302">
        <f>IFERROR(AVERAGE(Z65:Z68),0)</f>
        <v>0</v>
      </c>
      <c r="AA69" s="302">
        <f>IFERROR(AVERAGE(AA65:AA68),0)</f>
        <v>0</v>
      </c>
      <c r="AB69" s="302">
        <f>IFERROR(AVERAGE(AB65:AB68),0)</f>
        <v>0</v>
      </c>
      <c r="AC69" s="302">
        <f>IFERROR(AVERAGE(AC65:AC68),0)</f>
        <v>0</v>
      </c>
      <c r="AD69" s="302">
        <f>IFERROR(AVERAGE(AD65:AD68),0)</f>
        <v>0</v>
      </c>
      <c r="AE69" s="302">
        <f>IFERROR(AVERAGE(AE65:AE68),0)</f>
        <v>0</v>
      </c>
      <c r="AF69" s="302">
        <f>IFERROR(AVERAGE(AF65:AF68),0)</f>
        <v>0</v>
      </c>
      <c r="AG69" s="302">
        <f>IFERROR(AVERAGE(AG65:AG68),0)</f>
        <v>0</v>
      </c>
      <c r="AH69" s="302">
        <f>IFERROR(AVERAGE(AH65:AH68),0)</f>
        <v>0</v>
      </c>
      <c r="AI69" s="302">
        <f>IFERROR(AVERAGE(AI65:AI68),0)</f>
        <v>0</v>
      </c>
      <c r="AJ69" s="302">
        <f>IFERROR(AVERAGE(AJ65:AJ68),0)</f>
        <v>0</v>
      </c>
    </row>
    <row r="70" spans="1:36">
      <c r="D70" s="301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</row>
    <row r="72" spans="1:36">
      <c r="I72" s="268" t="s">
        <v>166</v>
      </c>
      <c r="J72" s="269"/>
      <c r="K72" s="269"/>
      <c r="L72" s="269"/>
      <c r="M72" s="269"/>
      <c r="N72" s="269"/>
      <c r="O72" s="270"/>
    </row>
    <row r="73" spans="1:36">
      <c r="I73" s="271"/>
      <c r="J73" s="272"/>
      <c r="K73" s="272"/>
      <c r="L73" s="272"/>
      <c r="M73" s="272"/>
      <c r="N73" s="272"/>
      <c r="O73" s="273"/>
    </row>
  </sheetData>
  <mergeCells count="19">
    <mergeCell ref="I72:O73"/>
    <mergeCell ref="A48:A49"/>
    <mergeCell ref="C1:C5"/>
    <mergeCell ref="D1:R5"/>
    <mergeCell ref="S1:T2"/>
    <mergeCell ref="U1:V2"/>
    <mergeCell ref="S3:T4"/>
    <mergeCell ref="U3:V4"/>
    <mergeCell ref="S5:V5"/>
    <mergeCell ref="A10:B10"/>
    <mergeCell ref="A64:B64"/>
    <mergeCell ref="A54:B54"/>
    <mergeCell ref="A42:B42"/>
    <mergeCell ref="A36:B36"/>
    <mergeCell ref="A11:B11"/>
    <mergeCell ref="A50:A51"/>
    <mergeCell ref="A12:A32"/>
    <mergeCell ref="A44:A45"/>
    <mergeCell ref="A46:A47"/>
  </mergeCells>
  <conditionalFormatting sqref="D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zoomScale="130" zoomScaleNormal="130" workbookViewId="0">
      <selection activeCell="B30" sqref="B30"/>
    </sheetView>
  </sheetViews>
  <sheetFormatPr baseColWidth="10" defaultRowHeight="15"/>
  <cols>
    <col min="6" max="6" width="20.28515625" customWidth="1"/>
    <col min="9" max="9" width="54.42578125" customWidth="1"/>
  </cols>
  <sheetData>
    <row r="2" spans="2:9">
      <c r="B2" s="212" t="s">
        <v>151</v>
      </c>
      <c r="C2" s="212"/>
      <c r="D2" s="212"/>
      <c r="E2" s="212"/>
      <c r="F2" s="212"/>
      <c r="G2" s="212"/>
      <c r="H2" s="212"/>
      <c r="I2" s="212"/>
    </row>
    <row r="3" spans="2:9">
      <c r="B3" s="216" t="s">
        <v>123</v>
      </c>
      <c r="C3" s="216"/>
      <c r="D3" s="216"/>
      <c r="E3" s="216"/>
      <c r="F3" s="216"/>
      <c r="G3" s="216"/>
      <c r="H3" s="216"/>
      <c r="I3" s="216"/>
    </row>
    <row r="4" spans="2:9">
      <c r="B4" s="216"/>
      <c r="C4" s="216"/>
      <c r="D4" s="216"/>
      <c r="E4" s="216"/>
      <c r="F4" s="216"/>
      <c r="G4" s="216"/>
      <c r="H4" s="216"/>
      <c r="I4" s="216"/>
    </row>
    <row r="5" spans="2:9">
      <c r="B5" s="221" t="s">
        <v>122</v>
      </c>
      <c r="C5" s="221"/>
      <c r="D5" s="222"/>
      <c r="E5" s="222"/>
      <c r="F5" s="222"/>
      <c r="G5" s="222"/>
      <c r="H5" s="222"/>
      <c r="I5" s="222"/>
    </row>
    <row r="6" spans="2:9">
      <c r="B6" s="221" t="s">
        <v>152</v>
      </c>
      <c r="C6" s="221"/>
      <c r="D6" s="221"/>
      <c r="E6" s="221"/>
      <c r="F6" s="221"/>
      <c r="G6" s="156" t="s">
        <v>124</v>
      </c>
      <c r="H6" s="156" t="s">
        <v>125</v>
      </c>
      <c r="I6" s="156" t="s">
        <v>153</v>
      </c>
    </row>
    <row r="7" spans="2:9">
      <c r="B7" s="225" t="s">
        <v>126</v>
      </c>
      <c r="C7" s="226"/>
      <c r="D7" s="226"/>
      <c r="E7" s="226"/>
      <c r="F7" s="226"/>
      <c r="G7" s="226"/>
      <c r="H7" s="226"/>
      <c r="I7" s="227"/>
    </row>
    <row r="8" spans="2:9">
      <c r="B8" s="220" t="s">
        <v>130</v>
      </c>
      <c r="C8" s="220"/>
      <c r="D8" s="220"/>
      <c r="E8" s="220"/>
      <c r="F8" s="220"/>
      <c r="G8" s="155"/>
      <c r="H8" s="155"/>
      <c r="I8" s="155"/>
    </row>
    <row r="9" spans="2:9">
      <c r="B9" s="220" t="s">
        <v>132</v>
      </c>
      <c r="C9" s="220"/>
      <c r="D9" s="220"/>
      <c r="E9" s="220"/>
      <c r="F9" s="220"/>
      <c r="G9" s="223"/>
      <c r="H9" s="224"/>
      <c r="I9" s="157" t="s">
        <v>137</v>
      </c>
    </row>
    <row r="10" spans="2:9">
      <c r="B10" s="220" t="s">
        <v>131</v>
      </c>
      <c r="C10" s="220"/>
      <c r="D10" s="220"/>
      <c r="E10" s="220"/>
      <c r="F10" s="220"/>
      <c r="G10" s="155"/>
      <c r="H10" s="155"/>
      <c r="I10" s="155"/>
    </row>
    <row r="11" spans="2:9">
      <c r="B11" s="220" t="s">
        <v>133</v>
      </c>
      <c r="C11" s="220"/>
      <c r="D11" s="220"/>
      <c r="E11" s="220"/>
      <c r="F11" s="220"/>
      <c r="G11" s="223"/>
      <c r="H11" s="224"/>
      <c r="I11" s="157" t="s">
        <v>137</v>
      </c>
    </row>
    <row r="12" spans="2:9">
      <c r="B12" s="161" t="s">
        <v>127</v>
      </c>
      <c r="C12" s="161"/>
      <c r="D12" s="162"/>
      <c r="E12" s="163"/>
      <c r="F12" s="163"/>
      <c r="G12" s="163"/>
      <c r="H12" s="163"/>
      <c r="I12" s="164"/>
    </row>
    <row r="13" spans="2:9" ht="33" customHeight="1">
      <c r="B13" s="216" t="s">
        <v>138</v>
      </c>
      <c r="C13" s="216"/>
      <c r="D13" s="216"/>
      <c r="E13" s="216"/>
      <c r="F13" s="216"/>
      <c r="G13" s="155"/>
      <c r="H13" s="155"/>
      <c r="I13" s="155"/>
    </row>
    <row r="14" spans="2:9" ht="33" customHeight="1">
      <c r="B14" s="216" t="s">
        <v>134</v>
      </c>
      <c r="C14" s="216"/>
      <c r="D14" s="216"/>
      <c r="E14" s="216"/>
      <c r="F14" s="216"/>
      <c r="G14" s="155"/>
      <c r="H14" s="155"/>
      <c r="I14" s="155"/>
    </row>
    <row r="15" spans="2:9">
      <c r="B15" s="218" t="s">
        <v>128</v>
      </c>
      <c r="C15" s="219"/>
      <c r="D15" s="219"/>
      <c r="E15" s="219"/>
      <c r="F15" s="219"/>
      <c r="G15" s="160"/>
      <c r="H15" s="160"/>
      <c r="I15" s="160"/>
    </row>
    <row r="16" spans="2:9" ht="45.75" customHeight="1">
      <c r="B16" s="216" t="s">
        <v>139</v>
      </c>
      <c r="C16" s="216"/>
      <c r="D16" s="216"/>
      <c r="E16" s="216"/>
      <c r="F16" s="216"/>
      <c r="G16" s="155"/>
      <c r="H16" s="155"/>
      <c r="I16" s="155"/>
    </row>
    <row r="17" spans="2:9" ht="45.75" customHeight="1">
      <c r="B17" s="216" t="s">
        <v>140</v>
      </c>
      <c r="C17" s="216"/>
      <c r="D17" s="216"/>
      <c r="E17" s="216"/>
      <c r="F17" s="216"/>
      <c r="G17" s="155"/>
      <c r="H17" s="155"/>
      <c r="I17" s="155"/>
    </row>
    <row r="18" spans="2:9" ht="34.5" customHeight="1">
      <c r="B18" s="216" t="s">
        <v>136</v>
      </c>
      <c r="C18" s="216"/>
      <c r="D18" s="216"/>
      <c r="E18" s="216"/>
      <c r="F18" s="216"/>
      <c r="G18" s="155"/>
      <c r="H18" s="155"/>
      <c r="I18" s="155"/>
    </row>
    <row r="19" spans="2:9" ht="35.25" customHeight="1">
      <c r="B19" s="216" t="s">
        <v>135</v>
      </c>
      <c r="C19" s="216"/>
      <c r="D19" s="216"/>
      <c r="E19" s="216"/>
      <c r="F19" s="216"/>
      <c r="G19" s="155"/>
      <c r="H19" s="155"/>
      <c r="I19" s="155"/>
    </row>
    <row r="20" spans="2:9" ht="45.75" customHeight="1">
      <c r="B20" s="216" t="s">
        <v>141</v>
      </c>
      <c r="C20" s="216"/>
      <c r="D20" s="216"/>
      <c r="E20" s="216"/>
      <c r="F20" s="216"/>
      <c r="G20" s="155"/>
      <c r="H20" s="155"/>
      <c r="I20" s="159" t="s">
        <v>142</v>
      </c>
    </row>
    <row r="21" spans="2:9" ht="33" customHeight="1">
      <c r="B21" s="216" t="s">
        <v>143</v>
      </c>
      <c r="C21" s="216"/>
      <c r="D21" s="216"/>
      <c r="E21" s="216"/>
      <c r="F21" s="216"/>
      <c r="G21" s="155"/>
      <c r="H21" s="155"/>
      <c r="I21" s="158"/>
    </row>
    <row r="22" spans="2:9" ht="15.75" thickBot="1">
      <c r="B22" s="217" t="s">
        <v>129</v>
      </c>
      <c r="C22" s="217"/>
      <c r="D22" s="217"/>
      <c r="E22" s="217"/>
      <c r="F22" s="217"/>
      <c r="G22" s="213" t="s">
        <v>144</v>
      </c>
      <c r="H22" s="214"/>
      <c r="I22" s="215"/>
    </row>
    <row r="23" spans="2:9" ht="15.75" thickBot="1">
      <c r="B23" s="228" t="s">
        <v>146</v>
      </c>
      <c r="C23" s="229"/>
      <c r="D23" s="229"/>
      <c r="E23" s="229"/>
      <c r="F23" s="229"/>
      <c r="G23" s="229"/>
      <c r="H23" s="229"/>
      <c r="I23" s="230"/>
    </row>
    <row r="24" spans="2:9" ht="37.5" customHeight="1">
      <c r="B24" s="231" t="s">
        <v>147</v>
      </c>
      <c r="C24" s="231"/>
      <c r="D24" s="231"/>
      <c r="E24" s="231"/>
      <c r="F24" s="231"/>
      <c r="G24" s="165"/>
      <c r="H24" s="165"/>
      <c r="I24" s="166"/>
    </row>
    <row r="25" spans="2:9" ht="30" customHeight="1">
      <c r="B25" s="216" t="s">
        <v>148</v>
      </c>
      <c r="C25" s="216"/>
      <c r="D25" s="216"/>
      <c r="E25" s="216"/>
      <c r="F25" s="216"/>
      <c r="G25" s="158"/>
      <c r="H25" s="158"/>
      <c r="I25" s="155"/>
    </row>
    <row r="26" spans="2:9" ht="27.75" customHeight="1">
      <c r="B26" s="216" t="s">
        <v>149</v>
      </c>
      <c r="C26" s="216"/>
      <c r="D26" s="216"/>
      <c r="E26" s="216"/>
      <c r="F26" s="216"/>
      <c r="G26" s="158"/>
      <c r="H26" s="158"/>
      <c r="I26" s="155"/>
    </row>
    <row r="27" spans="2:9" ht="36.75" customHeight="1">
      <c r="B27" s="216" t="s">
        <v>145</v>
      </c>
      <c r="C27" s="216"/>
      <c r="D27" s="216"/>
      <c r="E27" s="216"/>
      <c r="F27" s="216"/>
      <c r="G27" s="158"/>
      <c r="H27" s="158"/>
      <c r="I27" s="155"/>
    </row>
    <row r="30" spans="2:9">
      <c r="B30" s="2" t="s">
        <v>150</v>
      </c>
    </row>
  </sheetData>
  <mergeCells count="28">
    <mergeCell ref="G11:H11"/>
    <mergeCell ref="B7:I7"/>
    <mergeCell ref="B20:F20"/>
    <mergeCell ref="B27:F27"/>
    <mergeCell ref="B23:I23"/>
    <mergeCell ref="B14:F14"/>
    <mergeCell ref="B18:F18"/>
    <mergeCell ref="B17:F17"/>
    <mergeCell ref="B19:F19"/>
    <mergeCell ref="B26:F26"/>
    <mergeCell ref="B24:F24"/>
    <mergeCell ref="B25:F25"/>
    <mergeCell ref="B2:I2"/>
    <mergeCell ref="G22:I22"/>
    <mergeCell ref="B16:F16"/>
    <mergeCell ref="B21:F21"/>
    <mergeCell ref="B22:F22"/>
    <mergeCell ref="B13:F13"/>
    <mergeCell ref="B15:F15"/>
    <mergeCell ref="B8:F8"/>
    <mergeCell ref="B10:F10"/>
    <mergeCell ref="B11:F11"/>
    <mergeCell ref="B9:F9"/>
    <mergeCell ref="B3:I4"/>
    <mergeCell ref="B5:C5"/>
    <mergeCell ref="D5:I5"/>
    <mergeCell ref="B6:F6"/>
    <mergeCell ref="G9:H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A22" workbookViewId="0">
      <selection activeCell="F33" sqref="F33:L34"/>
    </sheetView>
  </sheetViews>
  <sheetFormatPr baseColWidth="10" defaultRowHeight="15.75"/>
  <cols>
    <col min="2" max="2" width="21.28515625" style="6" bestFit="1" customWidth="1"/>
    <col min="3" max="3" width="12.140625" style="6" customWidth="1"/>
    <col min="4" max="8" width="12.140625" customWidth="1"/>
    <col min="9" max="9" width="18.28515625" customWidth="1"/>
    <col min="10" max="17" width="12.140625" customWidth="1"/>
    <col min="18" max="18" width="15" bestFit="1" customWidth="1"/>
    <col min="19" max="36" width="12.140625" customWidth="1"/>
  </cols>
  <sheetData>
    <row r="1" spans="1:22" ht="15">
      <c r="B1"/>
      <c r="C1" s="329"/>
      <c r="D1" s="255" t="s">
        <v>182</v>
      </c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7"/>
      <c r="S1" s="330" t="s">
        <v>163</v>
      </c>
      <c r="T1" s="254"/>
      <c r="U1" s="251">
        <v>43809</v>
      </c>
      <c r="V1" s="251"/>
    </row>
    <row r="2" spans="1:22" ht="15">
      <c r="B2"/>
      <c r="C2" s="329"/>
      <c r="D2" s="258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60"/>
      <c r="S2" s="330"/>
      <c r="T2" s="254"/>
      <c r="U2" s="251"/>
      <c r="V2" s="251"/>
    </row>
    <row r="3" spans="1:22" ht="15">
      <c r="B3"/>
      <c r="C3" s="329"/>
      <c r="D3" s="258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60"/>
      <c r="S3" s="331" t="s">
        <v>160</v>
      </c>
      <c r="T3" s="252"/>
      <c r="U3" s="252" t="s">
        <v>161</v>
      </c>
      <c r="V3" s="252"/>
    </row>
    <row r="4" spans="1:22" ht="15">
      <c r="B4"/>
      <c r="C4" s="329"/>
      <c r="D4" s="258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60"/>
      <c r="S4" s="331"/>
      <c r="T4" s="252"/>
      <c r="U4" s="252"/>
      <c r="V4" s="252"/>
    </row>
    <row r="5" spans="1:22" ht="33" customHeight="1">
      <c r="B5"/>
      <c r="C5" s="329"/>
      <c r="D5" s="261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3"/>
      <c r="S5" s="332" t="s">
        <v>162</v>
      </c>
      <c r="T5" s="253"/>
      <c r="U5" s="253"/>
      <c r="V5" s="253"/>
    </row>
    <row r="6" spans="1:22" ht="15">
      <c r="A6" s="328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6"/>
      <c r="R6" s="186"/>
      <c r="S6" s="186"/>
      <c r="T6" s="186"/>
    </row>
    <row r="7" spans="1:22" thickBot="1">
      <c r="A7" s="328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6"/>
      <c r="R7" s="186"/>
      <c r="S7" s="186"/>
      <c r="T7" s="186"/>
    </row>
    <row r="8" spans="1:22" s="8" customFormat="1" ht="16.5" thickBot="1">
      <c r="B8" s="69" t="s">
        <v>44</v>
      </c>
      <c r="C8" s="66" t="s">
        <v>96</v>
      </c>
      <c r="D8" s="67" t="s">
        <v>9</v>
      </c>
      <c r="E8" s="67" t="s">
        <v>10</v>
      </c>
      <c r="F8" s="67" t="s">
        <v>11</v>
      </c>
      <c r="G8" s="67" t="s">
        <v>12</v>
      </c>
      <c r="H8" s="67" t="s">
        <v>13</v>
      </c>
      <c r="I8" s="67" t="s">
        <v>179</v>
      </c>
      <c r="J8" s="67" t="s">
        <v>15</v>
      </c>
      <c r="K8" s="67" t="s">
        <v>16</v>
      </c>
      <c r="L8" s="67" t="s">
        <v>17</v>
      </c>
      <c r="M8" s="67" t="s">
        <v>18</v>
      </c>
      <c r="N8" s="67" t="s">
        <v>19</v>
      </c>
      <c r="O8" s="67" t="s">
        <v>20</v>
      </c>
      <c r="P8" s="67" t="s">
        <v>21</v>
      </c>
      <c r="Q8" s="67" t="s">
        <v>178</v>
      </c>
      <c r="R8" s="67" t="s">
        <v>23</v>
      </c>
      <c r="S8" s="68" t="s">
        <v>177</v>
      </c>
    </row>
    <row r="9" spans="1:22" s="8" customFormat="1">
      <c r="B9" s="70" t="s">
        <v>47</v>
      </c>
      <c r="C9" s="326" t="str">
        <f>IF(CRITERIOS!C35=0,"",(IF(AND(CRITERIOS!C35&gt;=4,CRITERIOS!C35&lt;5),"APTO-4",(IF(CRITERIOS!C35=5,"APTO-5","NO APTO")))))</f>
        <v>NO APTO</v>
      </c>
      <c r="D9" s="325" t="str">
        <f>IF(CRITERIOS!D35=0,"",(IF(AND(CRITERIOS!D35&gt;=4,CRITERIOS!D35&lt;5),"APTO-4",(IF(CRITERIOS!D35=5,"APTO-5","NO APTO")))))</f>
        <v>APTO-5</v>
      </c>
      <c r="E9" s="325" t="str">
        <f>IF(CRITERIOS!E35=0,"",(IF(AND(CRITERIOS!E35&gt;=4,CRITERIOS!E35&lt;5),"APTO-4",(IF(CRITERIOS!E35=5,"APTO-5","NO APTO")))))</f>
        <v/>
      </c>
      <c r="F9" s="325" t="str">
        <f>IF(CRITERIOS!F35=0,"",(IF(AND(CRITERIOS!F35&gt;=4,CRITERIOS!F35&lt;5),"APTO-4",(IF(CRITERIOS!F35=5,"APTO-5","NO APTO")))))</f>
        <v/>
      </c>
      <c r="G9" s="325" t="str">
        <f>IF(CRITERIOS!G35=0,"",(IF(AND(CRITERIOS!G35&gt;=4,CRITERIOS!G35&lt;5),"APTO-4",(IF(CRITERIOS!G35=5,"APTO-5","NO APTO")))))</f>
        <v/>
      </c>
      <c r="H9" s="325" t="str">
        <f>IF(CRITERIOS!H35=0,"",(IF(AND(CRITERIOS!H35&gt;=4,CRITERIOS!H35&lt;5),"APTO-4",(IF(CRITERIOS!H35=5,"APTO-5","NO APTO")))))</f>
        <v/>
      </c>
      <c r="I9" s="325" t="str">
        <f>IF(CRITERIOS!I35=0,"",(IF(AND(CRITERIOS!I35&gt;=4,CRITERIOS!I35&lt;5),"APTO-4",(IF(CRITERIOS!I35=5,"APTO-5","NO APTO")))))</f>
        <v/>
      </c>
      <c r="J9" s="325" t="str">
        <f>IF(CRITERIOS!J35=0,"",(IF(AND(CRITERIOS!J35&gt;=4,CRITERIOS!J35&lt;5),"APTO-4",(IF(CRITERIOS!J35=5,"APTO-5","NO APTO")))))</f>
        <v/>
      </c>
      <c r="K9" s="325" t="str">
        <f>IF(CRITERIOS!K35=0,"",(IF(AND(CRITERIOS!K35&gt;=4,CRITERIOS!K35&lt;5),"APTO-4",(IF(CRITERIOS!K35=5,"APTO-5","NO APTO")))))</f>
        <v/>
      </c>
      <c r="L9" s="325" t="str">
        <f>IF(CRITERIOS!L35=0,"",(IF(AND(CRITERIOS!L35&gt;=4,CRITERIOS!L35&lt;5),"APTO-4",(IF(CRITERIOS!L35=5,"APTO-5","NO APTO")))))</f>
        <v/>
      </c>
      <c r="M9" s="325" t="str">
        <f>IF(CRITERIOS!M35=0,"",(IF(AND(CRITERIOS!M35&gt;=4,CRITERIOS!M35&lt;5),"APTO-4",(IF(CRITERIOS!M35=5,"APTO-5","NO APTO")))))</f>
        <v/>
      </c>
      <c r="N9" s="325" t="str">
        <f>IF(CRITERIOS!N35=0,"",(IF(AND(CRITERIOS!N35&gt;=4,CRITERIOS!N35&lt;5),"APTO-4",(IF(CRITERIOS!N35=5,"APTO-5","NO APTO")))))</f>
        <v/>
      </c>
      <c r="O9" s="325" t="str">
        <f>IF(CRITERIOS!O35=0,"",(IF(AND(CRITERIOS!O35&gt;=4,CRITERIOS!O35&lt;5),"APTO-4",(IF(CRITERIOS!O35=5,"APTO-5","NO APTO")))))</f>
        <v/>
      </c>
      <c r="P9" s="325" t="str">
        <f>IF(CRITERIOS!P35=0,"",(IF(AND(CRITERIOS!P35&gt;=4,CRITERIOS!P35&lt;5),"APTO-4",(IF(CRITERIOS!P35=5,"APTO-5","NO APTO")))))</f>
        <v/>
      </c>
      <c r="Q9" s="325" t="str">
        <f>IF(CRITERIOS!Q35=0,"",(IF(AND(CRITERIOS!Q35&gt;=4,CRITERIOS!Q35&lt;5),"APTO-4",(IF(CRITERIOS!Q35=5,"APTO-5","NO APTO")))))</f>
        <v/>
      </c>
      <c r="R9" s="325" t="str">
        <f>IF(CRITERIOS!R35=0,"",(IF(AND(CRITERIOS!R35&gt;=4,CRITERIOS!R35&lt;5),"APTO-4",(IF(CRITERIOS!R35=5,"APTO-5","NO APTO")))))</f>
        <v/>
      </c>
      <c r="S9" s="324" t="str">
        <f>IF(CRITERIOS!S35=0,"",(IF(AND(CRITERIOS!S35&gt;=4,CRITERIOS!S35&lt;5),"APTO-4",(IF(CRITERIOS!S35=5,"APTO-5","NO APTO")))))</f>
        <v/>
      </c>
    </row>
    <row r="10" spans="1:22" ht="15">
      <c r="B10" s="71" t="s">
        <v>0</v>
      </c>
      <c r="C10" s="323" t="str">
        <f>IF(CRITERIOS!C41=0,"",(IF(AND(CRITERIOS!C41&gt;=4,CRITERIOS!C41&lt;5),"APTO-4",(IF(CRITERIOS!C41=5,"APTO-5","NO APTO")))))</f>
        <v>APTO-4</v>
      </c>
      <c r="D10" s="322" t="str">
        <f>IF(CRITERIOS!D41=0,"",(IF(AND(CRITERIOS!D41&gt;=4,CRITERIOS!D41&lt;5),"APTO-4",(IF(CRITERIOS!D41=5,"APTO-5","NO APTO")))))</f>
        <v>NO APTO</v>
      </c>
      <c r="E10" s="322" t="str">
        <f>IF(CRITERIOS!E41=0,"",(IF(AND(CRITERIOS!E41&gt;=4,CRITERIOS!E41&lt;5),"APTO-4",(IF(CRITERIOS!E41=5,"APTO-5","NO APTO")))))</f>
        <v/>
      </c>
      <c r="F10" s="322" t="str">
        <f>IF(CRITERIOS!F41=0,"",(IF(AND(CRITERIOS!F41&gt;=4,CRITERIOS!F41&lt;5),"APTO-4",(IF(CRITERIOS!F41=5,"APTO-5","NO APTO")))))</f>
        <v/>
      </c>
      <c r="G10" s="322" t="str">
        <f>IF(CRITERIOS!G41=0,"",(IF(AND(CRITERIOS!G41&gt;=4,CRITERIOS!G41&lt;5),"APTO-4",(IF(CRITERIOS!G41=5,"APTO-5","NO APTO")))))</f>
        <v/>
      </c>
      <c r="H10" s="322" t="str">
        <f>IF(CRITERIOS!H41=0,"",(IF(AND(CRITERIOS!H41&gt;=4,CRITERIOS!H41&lt;5),"APTO-4",(IF(CRITERIOS!H41=5,"APTO-5","NO APTO")))))</f>
        <v/>
      </c>
      <c r="I10" s="322" t="str">
        <f>IF(CRITERIOS!I41=0,"",(IF(AND(CRITERIOS!I41&gt;=4,CRITERIOS!I41&lt;5),"APTO-4",(IF(CRITERIOS!I41=5,"APTO-5","NO APTO")))))</f>
        <v/>
      </c>
      <c r="J10" s="322" t="str">
        <f>IF(CRITERIOS!J41=0,"",(IF(AND(CRITERIOS!J41&gt;=4,CRITERIOS!J41&lt;5),"APTO-4",(IF(CRITERIOS!J41=5,"APTO-5","NO APTO")))))</f>
        <v/>
      </c>
      <c r="K10" s="322" t="str">
        <f>IF(CRITERIOS!K41=0,"",(IF(AND(CRITERIOS!K41&gt;=4,CRITERIOS!K41&lt;5),"APTO-4",(IF(CRITERIOS!K41=5,"APTO-5","NO APTO")))))</f>
        <v/>
      </c>
      <c r="L10" s="322" t="str">
        <f>IF(CRITERIOS!L41=0,"",(IF(AND(CRITERIOS!L41&gt;=4,CRITERIOS!L41&lt;5),"APTO-4",(IF(CRITERIOS!L41=5,"APTO-5","NO APTO")))))</f>
        <v/>
      </c>
      <c r="M10" s="322" t="str">
        <f>IF(CRITERIOS!M41=0,"",(IF(AND(CRITERIOS!M41&gt;=4,CRITERIOS!M41&lt;5),"APTO-4",(IF(CRITERIOS!M41=5,"APTO-5","NO APTO")))))</f>
        <v/>
      </c>
      <c r="N10" s="322" t="str">
        <f>IF(CRITERIOS!N41=0,"",(IF(AND(CRITERIOS!N41&gt;=4,CRITERIOS!N41&lt;5),"APTO-4",(IF(CRITERIOS!N41=5,"APTO-5","NO APTO")))))</f>
        <v/>
      </c>
      <c r="O10" s="322" t="str">
        <f>IF(CRITERIOS!O41=0,"",(IF(AND(CRITERIOS!O41&gt;=4,CRITERIOS!O41&lt;5),"APTO-4",(IF(CRITERIOS!O41=5,"APTO-5","NO APTO")))))</f>
        <v/>
      </c>
      <c r="P10" s="322" t="str">
        <f>IF(CRITERIOS!P41=0,"",(IF(AND(CRITERIOS!P41&gt;=4,CRITERIOS!P41&lt;5),"APTO-4",(IF(CRITERIOS!P41=5,"APTO-5","NO APTO")))))</f>
        <v/>
      </c>
      <c r="Q10" s="322" t="str">
        <f>IF(CRITERIOS!Q41=0,"",(IF(AND(CRITERIOS!Q41&gt;=4,CRITERIOS!Q41&lt;5),"APTO-4",(IF(CRITERIOS!Q41=5,"APTO-5","NO APTO")))))</f>
        <v/>
      </c>
      <c r="R10" s="322" t="str">
        <f>IF(CRITERIOS!R41=0,"",(IF(AND(CRITERIOS!R41&gt;=4,CRITERIOS!R41&lt;5),"APTO-4",(IF(CRITERIOS!R41=5,"APTO-5","NO APTO")))))</f>
        <v/>
      </c>
      <c r="S10" s="321" t="str">
        <f>IF(CRITERIOS!S41=0,"",(IF(AND(CRITERIOS!S41&gt;=4,CRITERIOS!S41&lt;5),"APTO-4",(IF(CRITERIOS!S41=5,"APTO-5","NO APTO")))))</f>
        <v/>
      </c>
    </row>
    <row r="11" spans="1:22" ht="15">
      <c r="B11" s="72" t="s">
        <v>1</v>
      </c>
      <c r="C11" s="323" t="str">
        <f>IF(CRITERIOS!C53=0,"",(IF(AND(CRITERIOS!C53&gt;=4,CRITERIOS!C53&lt;5),"APTO-4",(IF(CRITERIOS!C53=5,"APTO-5","NO APTO")))))</f>
        <v>NO APTO</v>
      </c>
      <c r="D11" s="322" t="str">
        <f>IF(CRITERIOS!D53=0,"",(IF(AND(CRITERIOS!D53&gt;=4,CRITERIOS!D53&lt;5),"APTO-4",(IF(CRITERIOS!D53=5,"APTO-5","NO APTO")))))</f>
        <v>APTO-4</v>
      </c>
      <c r="E11" s="322" t="str">
        <f>IF(CRITERIOS!E53=0,"",(IF(AND(CRITERIOS!E53&gt;=4,CRITERIOS!E53&lt;5),"APTO-4",(IF(CRITERIOS!E53=5,"APTO-5","NO APTO")))))</f>
        <v>APTO-4</v>
      </c>
      <c r="F11" s="322" t="str">
        <f>IF(CRITERIOS!F53=0,"",(IF(AND(CRITERIOS!F53&gt;=4,CRITERIOS!F53&lt;5),"APTO-4",(IF(CRITERIOS!F53=5,"APTO-5","NO APTO")))))</f>
        <v/>
      </c>
      <c r="G11" s="322" t="str">
        <f>IF(CRITERIOS!G53=0,"",(IF(AND(CRITERIOS!G53&gt;=4,CRITERIOS!G53&lt;5),"APTO-4",(IF(CRITERIOS!G53=5,"APTO-5","NO APTO")))))</f>
        <v/>
      </c>
      <c r="H11" s="322" t="str">
        <f>IF(CRITERIOS!H53=0,"",(IF(AND(CRITERIOS!H53&gt;=4,CRITERIOS!H53&lt;5),"APTO-4",(IF(CRITERIOS!H53=5,"APTO-5","NO APTO")))))</f>
        <v/>
      </c>
      <c r="I11" s="322" t="str">
        <f>IF(CRITERIOS!I53=0,"",(IF(AND(CRITERIOS!I53&gt;=4,CRITERIOS!I53&lt;5),"APTO-4",(IF(CRITERIOS!I53=5,"APTO-5","NO APTO")))))</f>
        <v/>
      </c>
      <c r="J11" s="322" t="str">
        <f>IF(CRITERIOS!J53=0,"",(IF(AND(CRITERIOS!J53&gt;=4,CRITERIOS!J53&lt;5),"APTO-4",(IF(CRITERIOS!J53=5,"APTO-5","NO APTO")))))</f>
        <v/>
      </c>
      <c r="K11" s="322" t="str">
        <f>IF(CRITERIOS!K53=0,"",(IF(AND(CRITERIOS!K53&gt;=4,CRITERIOS!K53&lt;5),"APTO-4",(IF(CRITERIOS!K53=5,"APTO-5","NO APTO")))))</f>
        <v/>
      </c>
      <c r="L11" s="322" t="str">
        <f>IF(CRITERIOS!L53=0,"",(IF(AND(CRITERIOS!L53&gt;=4,CRITERIOS!L53&lt;5),"APTO-4",(IF(CRITERIOS!L53=5,"APTO-5","NO APTO")))))</f>
        <v/>
      </c>
      <c r="M11" s="322" t="str">
        <f>IF(CRITERIOS!M53=0,"",(IF(AND(CRITERIOS!M53&gt;=4,CRITERIOS!M53&lt;5),"APTO-4",(IF(CRITERIOS!M53=5,"APTO-5","NO APTO")))))</f>
        <v/>
      </c>
      <c r="N11" s="322" t="str">
        <f>IF(CRITERIOS!N53=0,"",(IF(AND(CRITERIOS!N53&gt;=4,CRITERIOS!N53&lt;5),"APTO-4",(IF(CRITERIOS!N53=5,"APTO-5","NO APTO")))))</f>
        <v/>
      </c>
      <c r="O11" s="322" t="str">
        <f>IF(CRITERIOS!O53=0,"",(IF(AND(CRITERIOS!O53&gt;=4,CRITERIOS!O53&lt;5),"APTO-4",(IF(CRITERIOS!O53=5,"APTO-5","NO APTO")))))</f>
        <v/>
      </c>
      <c r="P11" s="322" t="str">
        <f>IF(CRITERIOS!P53=0,"",(IF(AND(CRITERIOS!P53&gt;=4,CRITERIOS!P53&lt;5),"APTO-4",(IF(CRITERIOS!P53=5,"APTO-5","NO APTO")))))</f>
        <v/>
      </c>
      <c r="Q11" s="322" t="str">
        <f>IF(CRITERIOS!Q53=0,"",(IF(AND(CRITERIOS!Q53&gt;=4,CRITERIOS!Q53&lt;5),"APTO-4",(IF(CRITERIOS!Q53=5,"APTO-5","NO APTO")))))</f>
        <v/>
      </c>
      <c r="R11" s="322" t="str">
        <f>IF(CRITERIOS!R53=0,"",(IF(AND(CRITERIOS!R53&gt;=4,CRITERIOS!R53&lt;5),"APTO-4",(IF(CRITERIOS!R53=5,"APTO-5","NO APTO")))))</f>
        <v/>
      </c>
      <c r="S11" s="321" t="str">
        <f>IF(CRITERIOS!S53=0,"",(IF(AND(CRITERIOS!S53&gt;=4,CRITERIOS!S53&lt;5),"APTO-4",(IF(CRITERIOS!S53=5,"APTO-5","NO APTO")))))</f>
        <v/>
      </c>
    </row>
    <row r="12" spans="1:22" ht="30">
      <c r="B12" s="73" t="s">
        <v>45</v>
      </c>
      <c r="C12" s="323" t="str">
        <f>IF(CRITERIOS!C63=0,"",(IF(AND(CRITERIOS!C63&gt;=4,CRITERIOS!C63&lt;5),"APTO-4",(IF(CRITERIOS!C63=5,"APTO-5","NO APTO")))))</f>
        <v>APTO-5</v>
      </c>
      <c r="D12" s="322" t="str">
        <f>IF(CRITERIOS!D63=0,"",(IF(AND(CRITERIOS!D63&gt;=4,CRITERIOS!D63&lt;5),"APTO-4",(IF(CRITERIOS!D63=5,"APTO-5","NO APTO")))))</f>
        <v>NO APTO</v>
      </c>
      <c r="E12" s="322" t="str">
        <f>IF(CRITERIOS!E63=0,"",(IF(AND(CRITERIOS!E63&gt;=4,CRITERIOS!E63&lt;5),"APTO-4",(IF(CRITERIOS!E63=5,"APTO-5","NO APTO")))))</f>
        <v/>
      </c>
      <c r="F12" s="322" t="str">
        <f>IF(CRITERIOS!F63=0,"",(IF(AND(CRITERIOS!F63&gt;=4,CRITERIOS!F63&lt;5),"APTO-4",(IF(CRITERIOS!F63=5,"APTO-5","NO APTO")))))</f>
        <v/>
      </c>
      <c r="G12" s="322" t="str">
        <f>IF(CRITERIOS!G63=0,"",(IF(AND(CRITERIOS!G63&gt;=4,CRITERIOS!G63&lt;5),"APTO-4",(IF(CRITERIOS!G63=5,"APTO-5","NO APTO")))))</f>
        <v/>
      </c>
      <c r="H12" s="322" t="str">
        <f>IF(CRITERIOS!H63=0,"",(IF(AND(CRITERIOS!H63&gt;=4,CRITERIOS!H63&lt;5),"APTO-4",(IF(CRITERIOS!H63=5,"APTO-5","NO APTO")))))</f>
        <v/>
      </c>
      <c r="I12" s="322" t="str">
        <f>IF(CRITERIOS!I63=0,"",(IF(AND(CRITERIOS!I63&gt;=4,CRITERIOS!I63&lt;5),"APTO-4",(IF(CRITERIOS!I63=5,"APTO-5","NO APTO")))))</f>
        <v/>
      </c>
      <c r="J12" s="322" t="str">
        <f>IF(CRITERIOS!J63=0,"",(IF(AND(CRITERIOS!J63&gt;=4,CRITERIOS!J63&lt;5),"APTO-4",(IF(CRITERIOS!J63=5,"APTO-5","NO APTO")))))</f>
        <v/>
      </c>
      <c r="K12" s="322" t="str">
        <f>IF(CRITERIOS!K63=0,"",(IF(AND(CRITERIOS!K63&gt;=4,CRITERIOS!K63&lt;5),"APTO-4",(IF(CRITERIOS!K63=5,"APTO-5","NO APTO")))))</f>
        <v/>
      </c>
      <c r="L12" s="322" t="str">
        <f>IF(CRITERIOS!L63=0,"",(IF(AND(CRITERIOS!L63&gt;=4,CRITERIOS!L63&lt;5),"APTO-4",(IF(CRITERIOS!L63=5,"APTO-5","NO APTO")))))</f>
        <v/>
      </c>
      <c r="M12" s="322" t="str">
        <f>IF(CRITERIOS!M63=0,"",(IF(AND(CRITERIOS!M63&gt;=4,CRITERIOS!M63&lt;5),"APTO-4",(IF(CRITERIOS!M63=5,"APTO-5","NO APTO")))))</f>
        <v/>
      </c>
      <c r="N12" s="322" t="str">
        <f>IF(CRITERIOS!N63=0,"",(IF(AND(CRITERIOS!N63&gt;=4,CRITERIOS!N63&lt;5),"APTO-4",(IF(CRITERIOS!N63=5,"APTO-5","NO APTO")))))</f>
        <v/>
      </c>
      <c r="O12" s="322" t="str">
        <f>IF(CRITERIOS!O63=0,"",(IF(AND(CRITERIOS!O63&gt;=4,CRITERIOS!O63&lt;5),"APTO-4",(IF(CRITERIOS!O63=5,"APTO-5","NO APTO")))))</f>
        <v/>
      </c>
      <c r="P12" s="322" t="str">
        <f>IF(CRITERIOS!P63=0,"",(IF(AND(CRITERIOS!P63&gt;=4,CRITERIOS!P63&lt;5),"APTO-4",(IF(CRITERIOS!P63=5,"APTO-5","NO APTO")))))</f>
        <v/>
      </c>
      <c r="Q12" s="322" t="str">
        <f>IF(CRITERIOS!Q63=0,"",(IF(AND(CRITERIOS!Q63&gt;=4,CRITERIOS!Q63&lt;5),"APTO-4",(IF(CRITERIOS!Q63=5,"APTO-5","NO APTO")))))</f>
        <v/>
      </c>
      <c r="R12" s="322" t="str">
        <f>IF(CRITERIOS!R63=0,"",(IF(AND(CRITERIOS!R63&gt;=4,CRITERIOS!R63&lt;5),"APTO-4",(IF(CRITERIOS!R63=5,"APTO-5","NO APTO")))))</f>
        <v/>
      </c>
      <c r="S12" s="321" t="str">
        <f>IF(CRITERIOS!S63=0,"",(IF(AND(CRITERIOS!S63&gt;=4,CRITERIOS!S63&lt;5),"APTO-4",(IF(CRITERIOS!S63=5,"APTO-5","NO APTO")))))</f>
        <v/>
      </c>
    </row>
    <row r="13" spans="1:22" ht="30.75" thickBot="1">
      <c r="B13" s="74" t="s">
        <v>46</v>
      </c>
      <c r="C13" s="320" t="str">
        <f>IF(CRITERIOS!C69=0,"",(IF(AND(CRITERIOS!C69&gt;=4,CRITERIOS!C69&lt;5),"APTO-4",(IF(CRITERIOS!C69=5,"APTO-5","NO APTO")))))</f>
        <v>NO APTO</v>
      </c>
      <c r="D13" s="319" t="str">
        <f>IF(CRITERIOS!D69=0,"",(IF(AND(CRITERIOS!D69&gt;=4,CRITERIOS!D69&lt;5),"APTO-4",(IF(CRITERIOS!D69=5,"APTO-5","NO APTO")))))</f>
        <v>APTO-4</v>
      </c>
      <c r="E13" s="319" t="str">
        <f>IF(CRITERIOS!E69=0,"",(IF(AND(CRITERIOS!E69&gt;=4,CRITERIOS!E69&lt;5),"APTO-4",(IF(CRITERIOS!E69=5,"APTO-5","NO APTO")))))</f>
        <v/>
      </c>
      <c r="F13" s="319" t="str">
        <f>IF(CRITERIOS!F69=0,"",(IF(AND(CRITERIOS!F69&gt;=4,CRITERIOS!F69&lt;5),"APTO-4",(IF(CRITERIOS!F69=5,"APTO-5","NO APTO")))))</f>
        <v/>
      </c>
      <c r="G13" s="319" t="str">
        <f>IF(CRITERIOS!G69=0,"",(IF(AND(CRITERIOS!G69&gt;=4,CRITERIOS!G69&lt;5),"APTO-4",(IF(CRITERIOS!G69=5,"APTO-5","NO APTO")))))</f>
        <v/>
      </c>
      <c r="H13" s="319" t="str">
        <f>IF(CRITERIOS!H69=0,"",(IF(AND(CRITERIOS!H69&gt;=4,CRITERIOS!H69&lt;5),"APTO-4",(IF(CRITERIOS!H69=5,"APTO-5","NO APTO")))))</f>
        <v/>
      </c>
      <c r="I13" s="319" t="str">
        <f>IF(CRITERIOS!I69=0,"",(IF(AND(CRITERIOS!I69&gt;=4,CRITERIOS!I69&lt;5),"APTO-4",(IF(CRITERIOS!I69=5,"APTO-5","NO APTO")))))</f>
        <v/>
      </c>
      <c r="J13" s="319" t="str">
        <f>IF(CRITERIOS!J69=0,"",(IF(AND(CRITERIOS!J69&gt;=4,CRITERIOS!J69&lt;5),"APTO-4",(IF(CRITERIOS!J69=5,"APTO-5","NO APTO")))))</f>
        <v/>
      </c>
      <c r="K13" s="319" t="str">
        <f>IF(CRITERIOS!K69=0,"",(IF(AND(CRITERIOS!K69&gt;=4,CRITERIOS!K69&lt;5),"APTO-4",(IF(CRITERIOS!K69=5,"APTO-5","NO APTO")))))</f>
        <v/>
      </c>
      <c r="L13" s="319" t="str">
        <f>IF(CRITERIOS!L69=0,"",(IF(AND(CRITERIOS!L69&gt;=4,CRITERIOS!L69&lt;5),"APTO-4",(IF(CRITERIOS!L69=5,"APTO-5","NO APTO")))))</f>
        <v/>
      </c>
      <c r="M13" s="319" t="str">
        <f>IF(CRITERIOS!M69=0,"",(IF(AND(CRITERIOS!M69&gt;=4,CRITERIOS!M69&lt;5),"APTO-4",(IF(CRITERIOS!M69=5,"APTO-5","NO APTO")))))</f>
        <v/>
      </c>
      <c r="N13" s="319" t="str">
        <f>IF(CRITERIOS!N69=0,"",(IF(AND(CRITERIOS!N69&gt;=4,CRITERIOS!N69&lt;5),"APTO-4",(IF(CRITERIOS!N69=5,"APTO-5","NO APTO")))))</f>
        <v/>
      </c>
      <c r="O13" s="319" t="str">
        <f>IF(CRITERIOS!O69=0,"",(IF(AND(CRITERIOS!O69&gt;=4,CRITERIOS!O69&lt;5),"APTO-4",(IF(CRITERIOS!O69=5,"APTO-5","NO APTO")))))</f>
        <v/>
      </c>
      <c r="P13" s="319" t="str">
        <f>IF(CRITERIOS!P69=0,"",(IF(AND(CRITERIOS!P69&gt;=4,CRITERIOS!P69&lt;5),"APTO-4",(IF(CRITERIOS!P69=5,"APTO-5","NO APTO")))))</f>
        <v/>
      </c>
      <c r="Q13" s="319" t="str">
        <f>IF(CRITERIOS!Q69=0,"",(IF(AND(CRITERIOS!Q69&gt;=4,CRITERIOS!Q69&lt;5),"APTO-4",(IF(CRITERIOS!Q69=5,"APTO-5","NO APTO")))))</f>
        <v/>
      </c>
      <c r="R13" s="319" t="str">
        <f>IF(CRITERIOS!R69=0,"",(IF(AND(CRITERIOS!R69&gt;=4,CRITERIOS!R69&lt;5),"APTO-4",(IF(CRITERIOS!R69=5,"APTO-5","NO APTO")))))</f>
        <v/>
      </c>
      <c r="S13" s="318" t="str">
        <f>IF(CRITERIOS!S69=0,"",(IF(AND(CRITERIOS!S69&gt;=4,CRITERIOS!S69&lt;5),"APTO-4",(IF(CRITERIOS!S69=5,"APTO-5","NO APTO")))))</f>
        <v/>
      </c>
    </row>
    <row r="14" spans="1:22" thickBot="1">
      <c r="B14"/>
      <c r="C14"/>
    </row>
    <row r="15" spans="1:22" ht="32.25" thickBot="1">
      <c r="B15" s="75" t="s">
        <v>44</v>
      </c>
      <c r="C15" s="67" t="s">
        <v>25</v>
      </c>
      <c r="D15" s="67" t="s">
        <v>26</v>
      </c>
      <c r="E15" s="67" t="s">
        <v>27</v>
      </c>
      <c r="F15" s="67" t="s">
        <v>28</v>
      </c>
      <c r="G15" s="67" t="s">
        <v>29</v>
      </c>
      <c r="H15" s="67" t="s">
        <v>30</v>
      </c>
      <c r="I15" s="327" t="s">
        <v>31</v>
      </c>
      <c r="J15" s="67" t="s">
        <v>32</v>
      </c>
      <c r="K15" s="67" t="s">
        <v>33</v>
      </c>
      <c r="L15" s="67" t="s">
        <v>34</v>
      </c>
      <c r="M15" s="67" t="s">
        <v>35</v>
      </c>
      <c r="N15" s="67" t="s">
        <v>36</v>
      </c>
      <c r="O15" s="67" t="s">
        <v>37</v>
      </c>
      <c r="P15" s="67" t="s">
        <v>38</v>
      </c>
      <c r="Q15" s="67" t="s">
        <v>39</v>
      </c>
      <c r="R15" s="67" t="s">
        <v>40</v>
      </c>
      <c r="S15" s="68" t="s">
        <v>41</v>
      </c>
    </row>
    <row r="16" spans="1:22">
      <c r="B16" s="76" t="s">
        <v>47</v>
      </c>
      <c r="C16" s="326" t="str">
        <f>IF(CRITERIOS!T35=0,"",(IF(AND(CRITERIOS!T35&gt;=4,CRITERIOS!T35&lt;5),"APTO-4",(IF(CRITERIOS!T35=5,"APTO-5","NO APTO")))))</f>
        <v/>
      </c>
      <c r="D16" s="325" t="str">
        <f>IF(CRITERIOS!U35=0,"",(IF(AND(CRITERIOS!U35&gt;=4,CRITERIOS!U35&lt;5),"APTO-4",(IF(CRITERIOS!U35=5,"APTO-5","NO APTO")))))</f>
        <v/>
      </c>
      <c r="E16" s="325" t="str">
        <f>IF(CRITERIOS!V35=0,"",(IF(AND(CRITERIOS!V35&gt;=4,CRITERIOS!V35&lt;5),"APTO-4",(IF(CRITERIOS!V35=5,"APTO-5","NO APTO")))))</f>
        <v/>
      </c>
      <c r="F16" s="325" t="str">
        <f>IF(CRITERIOS!W35=0,"",(IF(AND(CRITERIOS!W35&gt;=4,CRITERIOS!W35&lt;5),"APTO-4",(IF(CRITERIOS!W35=5,"APTO-5","NO APTO")))))</f>
        <v/>
      </c>
      <c r="G16" s="325" t="str">
        <f>IF(CRITERIOS!X35=0,"",(IF(AND(CRITERIOS!X35&gt;=4,CRITERIOS!X35&lt;5),"APTO-4",(IF(CRITERIOS!X35=5,"APTO-5","NO APTO")))))</f>
        <v/>
      </c>
      <c r="H16" s="325" t="str">
        <f>IF(CRITERIOS!Y35=0,"",(IF(AND(CRITERIOS!Y35&gt;=4,CRITERIOS!Y35&lt;5),"APTO-4",(IF(CRITERIOS!Y35=5,"APTO-5","NO APTO")))))</f>
        <v/>
      </c>
      <c r="I16" s="325" t="str">
        <f>IF(CRITERIOS!Z35=0,"",(IF(AND(CRITERIOS!Z35&gt;=4,CRITERIOS!Z35&lt;5),"APTO-4",(IF(CRITERIOS!Z35=5,"APTO-5","NO APTO")))))</f>
        <v/>
      </c>
      <c r="J16" s="325" t="str">
        <f>IF(CRITERIOS!AA35=0,"",(IF(AND(CRITERIOS!AA35&gt;=4,CRITERIOS!AA35&lt;5),"APTO-4",(IF(CRITERIOS!AA35=5,"APTO-5","NO APTO")))))</f>
        <v/>
      </c>
      <c r="K16" s="325" t="str">
        <f>IF(CRITERIOS!AB35=0,"",(IF(AND(CRITERIOS!AB35&gt;=4,CRITERIOS!AB35&lt;5),"APTO-4",(IF(CRITERIOS!AB35=5,"APTO-5","NO APTO")))))</f>
        <v/>
      </c>
      <c r="L16" s="325" t="str">
        <f>IF(CRITERIOS!AC35=0,"",(IF(AND(CRITERIOS!AC35&gt;=4,CRITERIOS!AC35&lt;5),"APTO-4",(IF(CRITERIOS!AC35=5,"APTO-5","NO APTO")))))</f>
        <v/>
      </c>
      <c r="M16" s="325" t="str">
        <f>IF(CRITERIOS!AD35=0,"",(IF(AND(CRITERIOS!AD35&gt;=4,CRITERIOS!AD35&lt;5),"APTO-4",(IF(CRITERIOS!AD35=5,"APTO-5","NO APTO")))))</f>
        <v/>
      </c>
      <c r="N16" s="325" t="str">
        <f>IF(CRITERIOS!AE35=0,"",(IF(AND(CRITERIOS!AE35&gt;=4,CRITERIOS!AE35&lt;5),"APTO-4",(IF(CRITERIOS!AE35=5,"APTO-5","NO APTO")))))</f>
        <v/>
      </c>
      <c r="O16" s="325" t="str">
        <f>IF(CRITERIOS!AF35=0,"",(IF(AND(CRITERIOS!AF35&gt;=4,CRITERIOS!AF35&lt;5),"APTO-4",(IF(CRITERIOS!AF35=5,"APTO-5","NO APTO")))))</f>
        <v/>
      </c>
      <c r="P16" s="325" t="str">
        <f>IF(CRITERIOS!AG35=0,"",(IF(AND(CRITERIOS!AG35&gt;=4,CRITERIOS!AG35&lt;5),"APTO-4",(IF(CRITERIOS!AG35=5,"APTO-5","NO APTO")))))</f>
        <v/>
      </c>
      <c r="Q16" s="325" t="str">
        <f>IF(CRITERIOS!AH35=0,"",(IF(AND(CRITERIOS!AH35&gt;=4,CRITERIOS!AH35&lt;5),"APTO-4",(IF(CRITERIOS!AH35=5,"APTO-5","NO APTO")))))</f>
        <v/>
      </c>
      <c r="R16" s="325" t="str">
        <f>IF(CRITERIOS!AI35=0,"",(IF(AND(CRITERIOS!AI35&gt;=4,CRITERIOS!AI35&lt;5),"APTO-4",(IF(CRITERIOS!AI35=5,"APTO-5","NO APTO")))))</f>
        <v/>
      </c>
      <c r="S16" s="324" t="str">
        <f>IF(CRITERIOS!AJ35=0,"",(IF(AND(CRITERIOS!AJ35&gt;=4,CRITERIOS!AJ35&lt;5),"APTO-4",(IF(CRITERIOS!AJ35=5,"APTO-5","NO APTO")))))</f>
        <v/>
      </c>
    </row>
    <row r="17" spans="2:19" ht="15">
      <c r="B17" s="77" t="s">
        <v>0</v>
      </c>
      <c r="C17" s="323" t="str">
        <f>IF(CRITERIOS!T$41=0,"",(IF(CRITERIOS!T$41&gt;((3.5*CRITERIOS!T$36)-1),"APTO","NO APTO")))</f>
        <v/>
      </c>
      <c r="D17" s="322" t="str">
        <f>IF(CRITERIOS!U$41=0,"",(IF(CRITERIOS!U$41&gt;((3.5*CRITERIOS!U$36)-1),"APTO","NO APTO")))</f>
        <v/>
      </c>
      <c r="E17" s="322" t="str">
        <f>IF(CRITERIOS!V$41=0,"",(IF(CRITERIOS!V$41&gt;((3.5*CRITERIOS!V$36)-1),"APTO","NO APTO")))</f>
        <v/>
      </c>
      <c r="F17" s="322" t="str">
        <f>IF(CRITERIOS!W$41=0,"",(IF(CRITERIOS!W$41&gt;((3.5*CRITERIOS!W$36)-1),"APTO","NO APTO")))</f>
        <v/>
      </c>
      <c r="G17" s="322" t="str">
        <f>IF(CRITERIOS!X$41=0,"",(IF(CRITERIOS!X$41&gt;((3.5*CRITERIOS!X$36)-1),"APTO","NO APTO")))</f>
        <v/>
      </c>
      <c r="H17" s="322" t="str">
        <f>IF(CRITERIOS!Y$41=0,"",(IF(CRITERIOS!Y$41&gt;((3.5*CRITERIOS!Y$36)-1),"APTO","NO APTO")))</f>
        <v/>
      </c>
      <c r="I17" s="322" t="str">
        <f>IF(CRITERIOS!Z$41=0,"",(IF(CRITERIOS!Z$41&gt;((3.5*CRITERIOS!Z$36)-1),"APTO","NO APTO")))</f>
        <v/>
      </c>
      <c r="J17" s="322" t="str">
        <f>IF(CRITERIOS!AA$41=0,"",(IF(CRITERIOS!AA$41&gt;((3.5*CRITERIOS!AA$36)-1),"APTO","NO APTO")))</f>
        <v/>
      </c>
      <c r="K17" s="322" t="str">
        <f>IF(CRITERIOS!AB$41=0,"",(IF(CRITERIOS!AB$41&gt;((3.5*CRITERIOS!AB$36)-1),"APTO","NO APTO")))</f>
        <v/>
      </c>
      <c r="L17" s="322" t="str">
        <f>IF(CRITERIOS!AC$41=0,"",(IF(CRITERIOS!AC$41&gt;((3.5*CRITERIOS!AC$36)-1),"APTO","NO APTO")))</f>
        <v/>
      </c>
      <c r="M17" s="322" t="str">
        <f>IF(CRITERIOS!AD$41=0,"",(IF(CRITERIOS!AD$41&gt;((3.5*CRITERIOS!AD$36)-1),"APTO","NO APTO")))</f>
        <v/>
      </c>
      <c r="N17" s="322" t="str">
        <f>IF(CRITERIOS!AE$41=0,"",(IF(CRITERIOS!AE$41&gt;((3.5*CRITERIOS!AE$36)-1),"APTO","NO APTO")))</f>
        <v/>
      </c>
      <c r="O17" s="322" t="str">
        <f>IF(CRITERIOS!AF$41=0,"",(IF(CRITERIOS!AF$41&gt;((3.5*CRITERIOS!AF$36)-1),"APTO","NO APTO")))</f>
        <v/>
      </c>
      <c r="P17" s="322" t="str">
        <f>IF(CRITERIOS!AG$41=0,"",(IF(CRITERIOS!AG$41&gt;((3.5*CRITERIOS!AG$36)-1),"APTO","NO APTO")))</f>
        <v/>
      </c>
      <c r="Q17" s="322" t="str">
        <f>IF(CRITERIOS!AH$41=0,"",(IF(CRITERIOS!AH$41&gt;((3.5*CRITERIOS!AH$36)-1),"APTO","NO APTO")))</f>
        <v/>
      </c>
      <c r="R17" s="322" t="str">
        <f>IF(CRITERIOS!AI$41=0,"",(IF(CRITERIOS!AI$41&gt;((3.5*CRITERIOS!AI$36)-1),"APTO","NO APTO")))</f>
        <v/>
      </c>
      <c r="S17" s="321" t="str">
        <f>IF(CRITERIOS!AJ$41=0,"",(IF(CRITERIOS!AJ$41&gt;((3.5*CRITERIOS!AJ$36)-1),"APTO","NO APTO")))</f>
        <v/>
      </c>
    </row>
    <row r="18" spans="2:19" ht="15">
      <c r="B18" s="78" t="s">
        <v>1</v>
      </c>
      <c r="C18" s="323" t="str">
        <f>IF(CRITERIOS!T53=0,"",(IF(AND(CRITERIOS!T53&gt;=4,CRITERIOS!T53&lt;5),"APTO-4",(IF(CRITERIOS!T53=5,"APTO-5","NO APTO")))))</f>
        <v/>
      </c>
      <c r="D18" s="322" t="str">
        <f>IF(CRITERIOS!U53=0,"",(IF(AND(CRITERIOS!U53&gt;=4,CRITERIOS!U53&lt;5),"APTO-4",(IF(CRITERIOS!U53=5,"APTO-5","NO APTO")))))</f>
        <v/>
      </c>
      <c r="E18" s="322" t="str">
        <f>IF(CRITERIOS!V53=0,"",(IF(AND(CRITERIOS!V53&gt;=4,CRITERIOS!V53&lt;5),"APTO-4",(IF(CRITERIOS!V53=5,"APTO-5","NO APTO")))))</f>
        <v/>
      </c>
      <c r="F18" s="322" t="str">
        <f>IF(CRITERIOS!W53=0,"",(IF(AND(CRITERIOS!W53&gt;=4,CRITERIOS!W53&lt;5),"APTO-4",(IF(CRITERIOS!W53=5,"APTO-5","NO APTO")))))</f>
        <v/>
      </c>
      <c r="G18" s="322" t="str">
        <f>IF(CRITERIOS!X53=0,"",(IF(AND(CRITERIOS!X53&gt;=4,CRITERIOS!X53&lt;5),"APTO-4",(IF(CRITERIOS!X53=5,"APTO-5","NO APTO")))))</f>
        <v/>
      </c>
      <c r="H18" s="322" t="str">
        <f>IF(CRITERIOS!Y53=0,"",(IF(AND(CRITERIOS!Y53&gt;=4,CRITERIOS!Y53&lt;5),"APTO-4",(IF(CRITERIOS!Y53=5,"APTO-5","NO APTO")))))</f>
        <v/>
      </c>
      <c r="I18" s="322" t="str">
        <f>IF(CRITERIOS!Z53=0,"",(IF(AND(CRITERIOS!Z53&gt;=4,CRITERIOS!Z53&lt;5),"APTO-4",(IF(CRITERIOS!Z53=5,"APTO-5","NO APTO")))))</f>
        <v/>
      </c>
      <c r="J18" s="322" t="str">
        <f>IF(CRITERIOS!AA53=0,"",(IF(AND(CRITERIOS!AA53&gt;=4,CRITERIOS!AA53&lt;5),"APTO-4",(IF(CRITERIOS!AA53=5,"APTO-5","NO APTO")))))</f>
        <v/>
      </c>
      <c r="K18" s="322" t="str">
        <f>IF(CRITERIOS!AB53=0,"",(IF(AND(CRITERIOS!AB53&gt;=4,CRITERIOS!AB53&lt;5),"APTO-4",(IF(CRITERIOS!AB53=5,"APTO-5","NO APTO")))))</f>
        <v/>
      </c>
      <c r="L18" s="322" t="str">
        <f>IF(CRITERIOS!AC53=0,"",(IF(AND(CRITERIOS!AC53&gt;=4,CRITERIOS!AC53&lt;5),"APTO-4",(IF(CRITERIOS!AC53=5,"APTO-5","NO APTO")))))</f>
        <v/>
      </c>
      <c r="M18" s="322" t="str">
        <f>IF(CRITERIOS!AD53=0,"",(IF(AND(CRITERIOS!AD53&gt;=4,CRITERIOS!AD53&lt;5),"APTO-4",(IF(CRITERIOS!AD53=5,"APTO-5","NO APTO")))))</f>
        <v/>
      </c>
      <c r="N18" s="322" t="str">
        <f>IF(CRITERIOS!AE53=0,"",(IF(AND(CRITERIOS!AE53&gt;=4,CRITERIOS!AE53&lt;5),"APTO-4",(IF(CRITERIOS!AE53=5,"APTO-5","NO APTO")))))</f>
        <v/>
      </c>
      <c r="O18" s="322" t="str">
        <f>IF(CRITERIOS!AF53=0,"",(IF(AND(CRITERIOS!AF53&gt;=4,CRITERIOS!AF53&lt;5),"APTO-4",(IF(CRITERIOS!AF53=5,"APTO-5","NO APTO")))))</f>
        <v/>
      </c>
      <c r="P18" s="322" t="str">
        <f>IF(CRITERIOS!AG53=0,"",(IF(AND(CRITERIOS!AG53&gt;=4,CRITERIOS!AG53&lt;5),"APTO-4",(IF(CRITERIOS!AG53=5,"APTO-5","NO APTO")))))</f>
        <v/>
      </c>
      <c r="Q18" s="322" t="str">
        <f>IF(CRITERIOS!AH53=0,"",(IF(AND(CRITERIOS!AH53&gt;=4,CRITERIOS!AH53&lt;5),"APTO-4",(IF(CRITERIOS!AH53=5,"APTO-5","NO APTO")))))</f>
        <v/>
      </c>
      <c r="R18" s="322" t="str">
        <f>IF(CRITERIOS!AI53=0,"",(IF(AND(CRITERIOS!AI53&gt;=4,CRITERIOS!AI53&lt;5),"APTO-4",(IF(CRITERIOS!AI53=5,"APTO-5","NO APTO")))))</f>
        <v/>
      </c>
      <c r="S18" s="321" t="str">
        <f>IF(CRITERIOS!AJ53=0,"",(IF(AND(CRITERIOS!AJ53&gt;=4,CRITERIOS!AJ53&lt;5),"APTO-4",(IF(CRITERIOS!AJ53=5,"APTO-5","NO APTO")))))</f>
        <v/>
      </c>
    </row>
    <row r="19" spans="2:19" ht="30">
      <c r="B19" s="79" t="s">
        <v>45</v>
      </c>
      <c r="C19" s="323" t="str">
        <f>IF(CRITERIOS!T63=0,"",(IF(AND(CRITERIOS!T63&gt;=4,CRITERIOS!T63&lt;5),"APTO-4",(IF(CRITERIOS!T63=5,"APTO-5","NO APTO")))))</f>
        <v/>
      </c>
      <c r="D19" s="322" t="str">
        <f>IF(CRITERIOS!U63=0,"",(IF(AND(CRITERIOS!U63&gt;=4,CRITERIOS!U63&lt;5),"APTO-4",(IF(CRITERIOS!U63=5,"APTO-5","NO APTO")))))</f>
        <v/>
      </c>
      <c r="E19" s="322" t="str">
        <f>IF(CRITERIOS!V63=0,"",(IF(AND(CRITERIOS!V63&gt;=4,CRITERIOS!V63&lt;5),"APTO-4",(IF(CRITERIOS!V63=5,"APTO-5","NO APTO")))))</f>
        <v/>
      </c>
      <c r="F19" s="322" t="str">
        <f>IF(CRITERIOS!W63=0,"",(IF(AND(CRITERIOS!W63&gt;=4,CRITERIOS!W63&lt;5),"APTO-4",(IF(CRITERIOS!W63=5,"APTO-5","NO APTO")))))</f>
        <v/>
      </c>
      <c r="G19" s="322" t="str">
        <f>IF(CRITERIOS!X63=0,"",(IF(AND(CRITERIOS!X63&gt;=4,CRITERIOS!X63&lt;5),"APTO-4",(IF(CRITERIOS!X63=5,"APTO-5","NO APTO")))))</f>
        <v/>
      </c>
      <c r="H19" s="322" t="str">
        <f>IF(CRITERIOS!Y63=0,"",(IF(AND(CRITERIOS!Y63&gt;=4,CRITERIOS!Y63&lt;5),"APTO-4",(IF(CRITERIOS!Y63=5,"APTO-5","NO APTO")))))</f>
        <v/>
      </c>
      <c r="I19" s="322" t="str">
        <f>IF(CRITERIOS!Z63=0,"",(IF(AND(CRITERIOS!Z63&gt;=4,CRITERIOS!Z63&lt;5),"APTO-4",(IF(CRITERIOS!Z63=5,"APTO-5","NO APTO")))))</f>
        <v/>
      </c>
      <c r="J19" s="322" t="str">
        <f>IF(CRITERIOS!AA63=0,"",(IF(AND(CRITERIOS!AA63&gt;=4,CRITERIOS!AA63&lt;5),"APTO-4",(IF(CRITERIOS!AA63=5,"APTO-5","NO APTO")))))</f>
        <v/>
      </c>
      <c r="K19" s="322" t="str">
        <f>IF(CRITERIOS!AB63=0,"",(IF(AND(CRITERIOS!AB63&gt;=4,CRITERIOS!AB63&lt;5),"APTO-4",(IF(CRITERIOS!AB63=5,"APTO-5","NO APTO")))))</f>
        <v/>
      </c>
      <c r="L19" s="322" t="str">
        <f>IF(CRITERIOS!AC63=0,"",(IF(AND(CRITERIOS!AC63&gt;=4,CRITERIOS!AC63&lt;5),"APTO-4",(IF(CRITERIOS!AC63=5,"APTO-5","NO APTO")))))</f>
        <v/>
      </c>
      <c r="M19" s="322" t="str">
        <f>IF(CRITERIOS!AD63=0,"",(IF(AND(CRITERIOS!AD63&gt;=4,CRITERIOS!AD63&lt;5),"APTO-4",(IF(CRITERIOS!AD63=5,"APTO-5","NO APTO")))))</f>
        <v/>
      </c>
      <c r="N19" s="322" t="str">
        <f>IF(CRITERIOS!AE63=0,"",(IF(AND(CRITERIOS!AE63&gt;=4,CRITERIOS!AE63&lt;5),"APTO-4",(IF(CRITERIOS!AE63=5,"APTO-5","NO APTO")))))</f>
        <v/>
      </c>
      <c r="O19" s="322" t="str">
        <f>IF(CRITERIOS!AF63=0,"",(IF(AND(CRITERIOS!AF63&gt;=4,CRITERIOS!AF63&lt;5),"APTO-4",(IF(CRITERIOS!AF63=5,"APTO-5","NO APTO")))))</f>
        <v/>
      </c>
      <c r="P19" s="322" t="str">
        <f>IF(CRITERIOS!AG63=0,"",(IF(AND(CRITERIOS!AG63&gt;=4,CRITERIOS!AG63&lt;5),"APTO-4",(IF(CRITERIOS!AG63=5,"APTO-5","NO APTO")))))</f>
        <v/>
      </c>
      <c r="Q19" s="322" t="str">
        <f>IF(CRITERIOS!AH63=0,"",(IF(AND(CRITERIOS!AH63&gt;=4,CRITERIOS!AH63&lt;5),"APTO-4",(IF(CRITERIOS!AH63=5,"APTO-5","NO APTO")))))</f>
        <v/>
      </c>
      <c r="R19" s="322" t="str">
        <f>IF(CRITERIOS!AI63=0,"",(IF(AND(CRITERIOS!AI63&gt;=4,CRITERIOS!AI63&lt;5),"APTO-4",(IF(CRITERIOS!AI63=5,"APTO-5","NO APTO")))))</f>
        <v/>
      </c>
      <c r="S19" s="321" t="str">
        <f>IF(CRITERIOS!AJ63=0,"",(IF(AND(CRITERIOS!AJ63&gt;=4,CRITERIOS!AJ63&lt;5),"APTO-4",(IF(CRITERIOS!AJ63=5,"APTO-5","NO APTO")))))</f>
        <v/>
      </c>
    </row>
    <row r="20" spans="2:19" ht="30.75" thickBot="1">
      <c r="B20" s="80" t="s">
        <v>46</v>
      </c>
      <c r="C20" s="320" t="str">
        <f>IF(CRITERIOS!T69=0,"",(IF(AND(CRITERIOS!T69&gt;=4,CRITERIOS!T69&lt;5),"APTO-4",(IF(CRITERIOS!T69=5,"APTO-5","NO APTO")))))</f>
        <v/>
      </c>
      <c r="D20" s="319" t="str">
        <f>IF(CRITERIOS!U69=0,"",(IF(AND(CRITERIOS!U69&gt;=4,CRITERIOS!U69&lt;5),"APTO-4",(IF(CRITERIOS!U69=5,"APTO-5","NO APTO")))))</f>
        <v/>
      </c>
      <c r="E20" s="319" t="str">
        <f>IF(CRITERIOS!V69=0,"",(IF(AND(CRITERIOS!V69&gt;=4,CRITERIOS!V69&lt;5),"APTO-4",(IF(CRITERIOS!V69=5,"APTO-5","NO APTO")))))</f>
        <v/>
      </c>
      <c r="F20" s="319" t="str">
        <f>IF(CRITERIOS!W69=0,"",(IF(AND(CRITERIOS!W69&gt;=4,CRITERIOS!W69&lt;5),"APTO-4",(IF(CRITERIOS!W69=5,"APTO-5","NO APTO")))))</f>
        <v/>
      </c>
      <c r="G20" s="319" t="str">
        <f>IF(CRITERIOS!X69=0,"",(IF(AND(CRITERIOS!X69&gt;=4,CRITERIOS!X69&lt;5),"APTO-4",(IF(CRITERIOS!X69=5,"APTO-5","NO APTO")))))</f>
        <v/>
      </c>
      <c r="H20" s="319" t="str">
        <f>IF(CRITERIOS!Y69=0,"",(IF(AND(CRITERIOS!Y69&gt;=4,CRITERIOS!Y69&lt;5),"APTO-4",(IF(CRITERIOS!Y69=5,"APTO-5","NO APTO")))))</f>
        <v/>
      </c>
      <c r="I20" s="319" t="str">
        <f>IF(CRITERIOS!Z69=0,"",(IF(AND(CRITERIOS!Z69&gt;=4,CRITERIOS!Z69&lt;5),"APTO-4",(IF(CRITERIOS!Z69=5,"APTO-5","NO APTO")))))</f>
        <v/>
      </c>
      <c r="J20" s="319" t="str">
        <f>IF(CRITERIOS!AA69=0,"",(IF(AND(CRITERIOS!AA69&gt;=4,CRITERIOS!AA69&lt;5),"APTO-4",(IF(CRITERIOS!AA69=5,"APTO-5","NO APTO")))))</f>
        <v/>
      </c>
      <c r="K20" s="319" t="str">
        <f>IF(CRITERIOS!AB69=0,"",(IF(AND(CRITERIOS!AB69&gt;=4,CRITERIOS!AB69&lt;5),"APTO-4",(IF(CRITERIOS!AB69=5,"APTO-5","NO APTO")))))</f>
        <v/>
      </c>
      <c r="L20" s="319" t="str">
        <f>IF(CRITERIOS!AC69=0,"",(IF(AND(CRITERIOS!AC69&gt;=4,CRITERIOS!AC69&lt;5),"APTO-4",(IF(CRITERIOS!AC69=5,"APTO-5","NO APTO")))))</f>
        <v/>
      </c>
      <c r="M20" s="319" t="str">
        <f>IF(CRITERIOS!AD69=0,"",(IF(AND(CRITERIOS!AD69&gt;=4,CRITERIOS!AD69&lt;5),"APTO-4",(IF(CRITERIOS!AD69=5,"APTO-5","NO APTO")))))</f>
        <v/>
      </c>
      <c r="N20" s="319" t="str">
        <f>IF(CRITERIOS!AE69=0,"",(IF(AND(CRITERIOS!AE69&gt;=4,CRITERIOS!AE69&lt;5),"APTO-4",(IF(CRITERIOS!AE69=5,"APTO-5","NO APTO")))))</f>
        <v/>
      </c>
      <c r="O20" s="319" t="str">
        <f>IF(CRITERIOS!AF69=0,"",(IF(AND(CRITERIOS!AF69&gt;=4,CRITERIOS!AF69&lt;5),"APTO-4",(IF(CRITERIOS!AF69=5,"APTO-5","NO APTO")))))</f>
        <v/>
      </c>
      <c r="P20" s="319" t="str">
        <f>IF(CRITERIOS!AG69=0,"",(IF(AND(CRITERIOS!AG69&gt;=4,CRITERIOS!AG69&lt;5),"APTO-4",(IF(CRITERIOS!AG69=5,"APTO-5","NO APTO")))))</f>
        <v/>
      </c>
      <c r="Q20" s="319" t="str">
        <f>IF(CRITERIOS!AH69=0,"",(IF(AND(CRITERIOS!AH69&gt;=4,CRITERIOS!AH69&lt;5),"APTO-4",(IF(CRITERIOS!AH69=5,"APTO-5","NO APTO")))))</f>
        <v/>
      </c>
      <c r="R20" s="319" t="str">
        <f>IF(CRITERIOS!AI69=0,"",(IF(AND(CRITERIOS!AI69&gt;=4,CRITERIOS!AI69&lt;5),"APTO-4",(IF(CRITERIOS!AI69=5,"APTO-5","NO APTO")))))</f>
        <v/>
      </c>
      <c r="S20" s="318" t="str">
        <f>IF(CRITERIOS!AJ69=0,"",(IF(AND(CRITERIOS!AJ69&gt;=4,CRITERIOS!AJ69&lt;5),"APTO-4",(IF(CRITERIOS!AJ69=5,"APTO-5","NO APTO")))))</f>
        <v/>
      </c>
    </row>
    <row r="22" spans="2:19" ht="15">
      <c r="B22"/>
      <c r="C22"/>
    </row>
    <row r="23" spans="2:19" ht="15">
      <c r="B23"/>
      <c r="C23"/>
    </row>
    <row r="24" spans="2:19" thickBot="1">
      <c r="B24"/>
      <c r="C24"/>
    </row>
    <row r="25" spans="2:19" ht="19.5" thickBot="1">
      <c r="B25" s="83" t="s">
        <v>95</v>
      </c>
      <c r="C25" s="81">
        <v>1</v>
      </c>
      <c r="D25" s="53">
        <v>2</v>
      </c>
      <c r="E25" s="54">
        <v>3</v>
      </c>
      <c r="F25" s="55">
        <v>4</v>
      </c>
      <c r="G25" s="56">
        <v>5</v>
      </c>
    </row>
    <row r="26" spans="2:19" ht="18.75">
      <c r="B26" s="317" t="s">
        <v>47</v>
      </c>
      <c r="C26" s="316" t="s">
        <v>99</v>
      </c>
      <c r="D26" s="315" t="s">
        <v>99</v>
      </c>
      <c r="E26" s="314" t="s">
        <v>99</v>
      </c>
      <c r="F26" s="313" t="s">
        <v>181</v>
      </c>
      <c r="G26" s="312" t="s">
        <v>180</v>
      </c>
    </row>
    <row r="27" spans="2:19" ht="18.75">
      <c r="B27" s="84" t="s">
        <v>0</v>
      </c>
      <c r="C27" s="82" t="s">
        <v>99</v>
      </c>
      <c r="D27" s="49" t="s">
        <v>99</v>
      </c>
      <c r="E27" s="50" t="s">
        <v>99</v>
      </c>
      <c r="F27" s="57" t="s">
        <v>181</v>
      </c>
      <c r="G27" s="58" t="s">
        <v>180</v>
      </c>
    </row>
    <row r="28" spans="2:19" ht="18.75">
      <c r="B28" s="85" t="s">
        <v>1</v>
      </c>
      <c r="C28" s="82" t="s">
        <v>99</v>
      </c>
      <c r="D28" s="49" t="s">
        <v>99</v>
      </c>
      <c r="E28" s="50" t="s">
        <v>99</v>
      </c>
      <c r="F28" s="57" t="s">
        <v>181</v>
      </c>
      <c r="G28" s="58" t="s">
        <v>180</v>
      </c>
    </row>
    <row r="29" spans="2:19" ht="31.5">
      <c r="B29" s="86" t="s">
        <v>45</v>
      </c>
      <c r="C29" s="82" t="s">
        <v>99</v>
      </c>
      <c r="D29" s="49" t="s">
        <v>99</v>
      </c>
      <c r="E29" s="50" t="s">
        <v>99</v>
      </c>
      <c r="F29" s="57" t="s">
        <v>181</v>
      </c>
      <c r="G29" s="58" t="s">
        <v>180</v>
      </c>
    </row>
    <row r="30" spans="2:19" ht="32.25" thickBot="1">
      <c r="B30" s="87" t="s">
        <v>46</v>
      </c>
      <c r="C30" s="311" t="s">
        <v>99</v>
      </c>
      <c r="D30" s="51" t="s">
        <v>99</v>
      </c>
      <c r="E30" s="52" t="s">
        <v>99</v>
      </c>
      <c r="F30" s="310" t="s">
        <v>181</v>
      </c>
      <c r="G30" s="309" t="s">
        <v>180</v>
      </c>
    </row>
    <row r="31" spans="2:19" ht="15">
      <c r="B31"/>
      <c r="C31"/>
    </row>
    <row r="32" spans="2:19" ht="15">
      <c r="B32"/>
      <c r="C32"/>
    </row>
    <row r="33" spans="2:12" ht="15">
      <c r="B33"/>
      <c r="C33"/>
      <c r="F33" s="268" t="s">
        <v>166</v>
      </c>
      <c r="G33" s="269"/>
      <c r="H33" s="269"/>
      <c r="I33" s="269"/>
      <c r="J33" s="269"/>
      <c r="K33" s="269"/>
      <c r="L33" s="270"/>
    </row>
    <row r="34" spans="2:12" ht="15">
      <c r="B34"/>
      <c r="C34"/>
      <c r="F34" s="271"/>
      <c r="G34" s="272"/>
      <c r="H34" s="272"/>
      <c r="I34" s="272"/>
      <c r="J34" s="272"/>
      <c r="K34" s="272"/>
      <c r="L34" s="273"/>
    </row>
    <row r="35" spans="2:12" ht="15">
      <c r="B35"/>
      <c r="C35"/>
    </row>
    <row r="36" spans="2:12" ht="15">
      <c r="B36"/>
      <c r="C36"/>
    </row>
    <row r="37" spans="2:12" ht="15">
      <c r="B37"/>
      <c r="C37"/>
    </row>
    <row r="38" spans="2:12" ht="15">
      <c r="B38"/>
      <c r="C38"/>
    </row>
    <row r="39" spans="2:12" ht="15">
      <c r="B39"/>
      <c r="C39"/>
    </row>
    <row r="40" spans="2:12" ht="15">
      <c r="B40"/>
      <c r="C40"/>
    </row>
    <row r="41" spans="2:12" ht="15">
      <c r="B41"/>
      <c r="C41"/>
    </row>
    <row r="42" spans="2:12" ht="15">
      <c r="B42"/>
      <c r="C42"/>
    </row>
  </sheetData>
  <mergeCells count="8">
    <mergeCell ref="F33:L34"/>
    <mergeCell ref="C1:C5"/>
    <mergeCell ref="D1:R5"/>
    <mergeCell ref="S1:T2"/>
    <mergeCell ref="U1:V2"/>
    <mergeCell ref="S3:T4"/>
    <mergeCell ref="U3:V4"/>
    <mergeCell ref="S5:V5"/>
  </mergeCells>
  <conditionalFormatting sqref="D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S13 C16:S20">
    <cfRule type="containsText" dxfId="2" priority="3" operator="containsText" text="APTO-5">
      <formula>NOT(ISERROR(SEARCH("APTO-5",C9)))</formula>
    </cfRule>
  </conditionalFormatting>
  <conditionalFormatting sqref="C9:S13 C16:S20">
    <cfRule type="containsText" dxfId="1" priority="1" operator="containsText" text="NO APTO">
      <formula>NOT(ISERROR(SEARCH("NO APTO",C9)))</formula>
    </cfRule>
    <cfRule type="containsText" dxfId="0" priority="2" operator="containsText" text="APTO-4">
      <formula>NOT(ISERROR(SEARCH("APTO-4",C9)))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opLeftCell="A23" workbookViewId="0">
      <selection activeCell="D27" sqref="D27:J28"/>
    </sheetView>
  </sheetViews>
  <sheetFormatPr baseColWidth="10" defaultRowHeight="15"/>
  <cols>
    <col min="1" max="1" width="18.7109375" customWidth="1"/>
    <col min="2" max="2" width="34.140625" customWidth="1"/>
    <col min="3" max="3" width="44.5703125" customWidth="1"/>
    <col min="4" max="4" width="49.140625" customWidth="1"/>
    <col min="5" max="5" width="22.28515625" customWidth="1"/>
    <col min="8" max="8" width="17.140625" customWidth="1"/>
    <col min="9" max="9" width="11.85546875" bestFit="1" customWidth="1"/>
    <col min="10" max="10" width="15" bestFit="1" customWidth="1"/>
    <col min="11" max="12" width="18.42578125" bestFit="1" customWidth="1"/>
    <col min="16" max="16" width="11.85546875" bestFit="1" customWidth="1"/>
  </cols>
  <sheetData>
    <row r="1" spans="1:34" ht="15" customHeight="1">
      <c r="A1" s="204"/>
      <c r="B1" s="255" t="s">
        <v>164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7"/>
      <c r="Q1" s="254" t="s">
        <v>163</v>
      </c>
      <c r="R1" s="254"/>
      <c r="S1" s="251">
        <v>43809</v>
      </c>
      <c r="T1" s="251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264"/>
      <c r="AF1" s="264"/>
      <c r="AG1" s="265"/>
      <c r="AH1" s="265"/>
    </row>
    <row r="2" spans="1:34">
      <c r="A2" s="204"/>
      <c r="B2" s="258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60"/>
      <c r="Q2" s="254"/>
      <c r="R2" s="254"/>
      <c r="S2" s="251"/>
      <c r="T2" s="251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264"/>
      <c r="AF2" s="264"/>
      <c r="AG2" s="265"/>
      <c r="AH2" s="265"/>
    </row>
    <row r="3" spans="1:34">
      <c r="A3" s="204"/>
      <c r="B3" s="258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60"/>
      <c r="Q3" s="252" t="s">
        <v>160</v>
      </c>
      <c r="R3" s="252"/>
      <c r="S3" s="252" t="s">
        <v>161</v>
      </c>
      <c r="T3" s="252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266"/>
      <c r="AF3" s="266"/>
      <c r="AG3" s="266"/>
      <c r="AH3" s="266"/>
    </row>
    <row r="4" spans="1:34">
      <c r="A4" s="204"/>
      <c r="B4" s="258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60"/>
      <c r="Q4" s="252"/>
      <c r="R4" s="252"/>
      <c r="S4" s="252"/>
      <c r="T4" s="252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266"/>
      <c r="AF4" s="266"/>
      <c r="AG4" s="266"/>
      <c r="AH4" s="266"/>
    </row>
    <row r="5" spans="1:34" ht="36" customHeight="1">
      <c r="A5" s="204"/>
      <c r="B5" s="261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3"/>
      <c r="Q5" s="253" t="s">
        <v>162</v>
      </c>
      <c r="R5" s="253"/>
      <c r="S5" s="253"/>
      <c r="T5" s="25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267"/>
      <c r="AF5" s="267"/>
      <c r="AG5" s="267"/>
      <c r="AH5" s="267"/>
    </row>
    <row r="8" spans="1:34" ht="15.75" thickBot="1">
      <c r="A8" s="290" t="s">
        <v>118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145"/>
      <c r="P8" s="145"/>
      <c r="Q8" s="145"/>
      <c r="R8" s="277" t="s">
        <v>154</v>
      </c>
      <c r="S8" s="278"/>
      <c r="T8" s="278"/>
    </row>
    <row r="9" spans="1:34" ht="15.75" customHeight="1" thickBot="1">
      <c r="A9" s="104" t="s">
        <v>47</v>
      </c>
      <c r="B9" s="105" t="s">
        <v>103</v>
      </c>
      <c r="C9" s="105" t="s">
        <v>104</v>
      </c>
      <c r="D9" s="106" t="s">
        <v>105</v>
      </c>
      <c r="E9" s="143"/>
      <c r="F9" s="284" t="s">
        <v>119</v>
      </c>
      <c r="G9" s="285"/>
      <c r="H9" s="285"/>
      <c r="I9" s="285"/>
      <c r="J9" s="285"/>
      <c r="K9" s="285"/>
      <c r="L9" s="285"/>
      <c r="M9" s="285"/>
      <c r="N9" s="286"/>
      <c r="O9" s="145"/>
      <c r="P9" s="145"/>
      <c r="Q9" s="145"/>
      <c r="R9" s="145"/>
      <c r="S9" s="145"/>
      <c r="T9" s="145"/>
    </row>
    <row r="10" spans="1:34" ht="22.5" customHeight="1">
      <c r="A10" s="281" t="s">
        <v>106</v>
      </c>
      <c r="B10" s="274" t="s">
        <v>107</v>
      </c>
      <c r="C10" s="274" t="s">
        <v>108</v>
      </c>
      <c r="D10" s="293" t="s">
        <v>109</v>
      </c>
      <c r="E10" s="144"/>
      <c r="F10" s="115" t="s">
        <v>96</v>
      </c>
      <c r="G10" s="116" t="s">
        <v>9</v>
      </c>
      <c r="H10" s="116" t="s">
        <v>10</v>
      </c>
      <c r="I10" s="116" t="s">
        <v>11</v>
      </c>
      <c r="J10" s="116" t="s">
        <v>12</v>
      </c>
      <c r="K10" s="116" t="s">
        <v>13</v>
      </c>
      <c r="L10" s="116" t="s">
        <v>14</v>
      </c>
      <c r="M10" s="116" t="s">
        <v>15</v>
      </c>
      <c r="N10" s="117" t="s">
        <v>16</v>
      </c>
      <c r="O10" s="145"/>
      <c r="P10" s="279"/>
      <c r="Q10" s="145"/>
      <c r="R10" s="146">
        <v>1</v>
      </c>
      <c r="S10" s="147">
        <v>2</v>
      </c>
      <c r="T10" s="148">
        <v>3</v>
      </c>
    </row>
    <row r="11" spans="1:34" ht="22.5" customHeight="1" thickBot="1">
      <c r="A11" s="282"/>
      <c r="B11" s="275"/>
      <c r="C11" s="275"/>
      <c r="D11" s="294"/>
      <c r="E11" s="144"/>
      <c r="F11" s="118" t="s">
        <v>19</v>
      </c>
      <c r="G11" s="119" t="s">
        <v>20</v>
      </c>
      <c r="H11" s="119" t="s">
        <v>21</v>
      </c>
      <c r="I11" s="119" t="s">
        <v>22</v>
      </c>
      <c r="J11" s="119" t="s">
        <v>23</v>
      </c>
      <c r="K11" s="119" t="s">
        <v>24</v>
      </c>
      <c r="L11" s="119" t="s">
        <v>17</v>
      </c>
      <c r="M11" s="119" t="s">
        <v>18</v>
      </c>
      <c r="N11" s="120" t="s">
        <v>25</v>
      </c>
      <c r="O11" s="145"/>
      <c r="P11" s="280"/>
      <c r="Q11" s="145"/>
      <c r="R11" s="149">
        <v>4</v>
      </c>
      <c r="S11" s="150">
        <v>5</v>
      </c>
      <c r="T11" s="151">
        <v>6</v>
      </c>
    </row>
    <row r="12" spans="1:34" ht="22.5" customHeight="1">
      <c r="A12" s="282"/>
      <c r="B12" s="275"/>
      <c r="C12" s="275"/>
      <c r="D12" s="294"/>
      <c r="E12" s="144"/>
      <c r="F12" s="118" t="s">
        <v>26</v>
      </c>
      <c r="G12" s="119" t="s">
        <v>27</v>
      </c>
      <c r="H12" s="119" t="s">
        <v>28</v>
      </c>
      <c r="I12" s="119" t="s">
        <v>29</v>
      </c>
      <c r="J12" s="119" t="s">
        <v>30</v>
      </c>
      <c r="K12" s="119" t="s">
        <v>31</v>
      </c>
      <c r="L12" s="119" t="s">
        <v>32</v>
      </c>
      <c r="M12" s="119" t="s">
        <v>33</v>
      </c>
      <c r="N12" s="120" t="s">
        <v>36</v>
      </c>
      <c r="O12" s="145"/>
      <c r="P12" s="145"/>
      <c r="Q12" s="145"/>
      <c r="R12" s="145"/>
      <c r="S12" s="145"/>
      <c r="T12" s="145"/>
    </row>
    <row r="13" spans="1:34" ht="22.5" customHeight="1" thickBot="1">
      <c r="A13" s="283"/>
      <c r="B13" s="275"/>
      <c r="C13" s="276"/>
      <c r="D13" s="295"/>
      <c r="E13" s="144"/>
      <c r="F13" s="121" t="s">
        <v>37</v>
      </c>
      <c r="G13" s="122" t="s">
        <v>38</v>
      </c>
      <c r="H13" s="122" t="s">
        <v>39</v>
      </c>
      <c r="I13" s="122" t="s">
        <v>40</v>
      </c>
      <c r="J13" s="122" t="s">
        <v>41</v>
      </c>
      <c r="K13" s="122" t="s">
        <v>34</v>
      </c>
      <c r="L13" s="122" t="s">
        <v>35</v>
      </c>
      <c r="M13" s="114"/>
      <c r="N13" s="113"/>
      <c r="O13" s="145"/>
      <c r="P13" s="145"/>
      <c r="Q13" s="145"/>
      <c r="R13" s="145"/>
      <c r="S13" s="145"/>
      <c r="T13" s="145"/>
    </row>
    <row r="14" spans="1:34" ht="22.5" customHeight="1" thickBot="1">
      <c r="A14" s="287" t="s">
        <v>110</v>
      </c>
      <c r="B14" s="275"/>
      <c r="C14" s="274" t="s">
        <v>111</v>
      </c>
      <c r="D14" s="293" t="s">
        <v>112</v>
      </c>
      <c r="E14" s="144"/>
      <c r="F14" s="141" t="s">
        <v>96</v>
      </c>
      <c r="G14" s="107" t="s">
        <v>9</v>
      </c>
      <c r="H14" s="107" t="s">
        <v>10</v>
      </c>
      <c r="I14" s="107" t="s">
        <v>11</v>
      </c>
      <c r="J14" s="107" t="s">
        <v>12</v>
      </c>
      <c r="K14" s="107" t="s">
        <v>13</v>
      </c>
      <c r="L14" s="107" t="s">
        <v>14</v>
      </c>
      <c r="M14" s="107" t="s">
        <v>15</v>
      </c>
      <c r="N14" s="108" t="s">
        <v>16</v>
      </c>
      <c r="O14" s="145"/>
      <c r="P14" s="145"/>
      <c r="Q14" s="145"/>
      <c r="R14" s="145"/>
      <c r="S14" s="145"/>
      <c r="T14" s="145"/>
    </row>
    <row r="15" spans="1:34" ht="22.5" customHeight="1" thickBot="1">
      <c r="A15" s="288"/>
      <c r="B15" s="275"/>
      <c r="C15" s="275"/>
      <c r="D15" s="294"/>
      <c r="E15" s="144"/>
      <c r="F15" s="109" t="s">
        <v>19</v>
      </c>
      <c r="G15" s="103" t="s">
        <v>20</v>
      </c>
      <c r="H15" s="103" t="s">
        <v>21</v>
      </c>
      <c r="I15" s="103" t="s">
        <v>22</v>
      </c>
      <c r="J15" s="103" t="s">
        <v>23</v>
      </c>
      <c r="K15" s="103" t="s">
        <v>24</v>
      </c>
      <c r="L15" s="103" t="s">
        <v>17</v>
      </c>
      <c r="M15" s="103" t="s">
        <v>18</v>
      </c>
      <c r="N15" s="110" t="s">
        <v>25</v>
      </c>
      <c r="O15" s="145"/>
      <c r="P15" s="279"/>
      <c r="Q15" s="145"/>
      <c r="R15" s="152">
        <v>1</v>
      </c>
      <c r="S15" s="153">
        <v>2</v>
      </c>
      <c r="T15" s="154"/>
    </row>
    <row r="16" spans="1:34" ht="22.5" customHeight="1" thickBot="1">
      <c r="A16" s="288"/>
      <c r="B16" s="275"/>
      <c r="C16" s="275"/>
      <c r="D16" s="294"/>
      <c r="E16" s="144"/>
      <c r="F16" s="109" t="s">
        <v>26</v>
      </c>
      <c r="G16" s="103" t="s">
        <v>27</v>
      </c>
      <c r="H16" s="103" t="s">
        <v>28</v>
      </c>
      <c r="I16" s="103" t="s">
        <v>29</v>
      </c>
      <c r="J16" s="103" t="s">
        <v>30</v>
      </c>
      <c r="K16" s="103" t="s">
        <v>31</v>
      </c>
      <c r="L16" s="103" t="s">
        <v>32</v>
      </c>
      <c r="M16" s="142" t="s">
        <v>33</v>
      </c>
      <c r="N16" s="110" t="s">
        <v>36</v>
      </c>
      <c r="O16" s="145"/>
      <c r="P16" s="280"/>
      <c r="Q16" s="145"/>
      <c r="R16" s="145"/>
      <c r="S16" s="145"/>
      <c r="T16" s="145"/>
    </row>
    <row r="17" spans="1:20" ht="22.5" customHeight="1" thickBot="1">
      <c r="A17" s="289"/>
      <c r="B17" s="275"/>
      <c r="C17" s="276"/>
      <c r="D17" s="295"/>
      <c r="E17" s="144"/>
      <c r="F17" s="111" t="s">
        <v>37</v>
      </c>
      <c r="G17" s="112" t="s">
        <v>38</v>
      </c>
      <c r="H17" s="112" t="s">
        <v>39</v>
      </c>
      <c r="I17" s="112" t="s">
        <v>40</v>
      </c>
      <c r="J17" s="112" t="s">
        <v>41</v>
      </c>
      <c r="K17" s="112" t="s">
        <v>34</v>
      </c>
      <c r="L17" s="112" t="s">
        <v>35</v>
      </c>
      <c r="M17" s="291" t="s">
        <v>121</v>
      </c>
      <c r="N17" s="292"/>
      <c r="O17" s="145"/>
      <c r="P17" s="145"/>
      <c r="Q17" s="145"/>
      <c r="R17" s="145"/>
      <c r="S17" s="145"/>
      <c r="T17" s="145"/>
    </row>
    <row r="18" spans="1:20" ht="22.5" customHeight="1" thickBot="1">
      <c r="A18" s="296" t="s">
        <v>113</v>
      </c>
      <c r="B18" s="275"/>
      <c r="C18" s="274" t="s">
        <v>114</v>
      </c>
      <c r="D18" s="293" t="s">
        <v>115</v>
      </c>
      <c r="E18" s="144"/>
      <c r="F18" s="123" t="s">
        <v>96</v>
      </c>
      <c r="G18" s="124" t="s">
        <v>9</v>
      </c>
      <c r="H18" s="124" t="s">
        <v>10</v>
      </c>
      <c r="I18" s="129" t="s">
        <v>11</v>
      </c>
      <c r="J18" s="124" t="s">
        <v>12</v>
      </c>
      <c r="K18" s="124" t="s">
        <v>13</v>
      </c>
      <c r="L18" s="124" t="s">
        <v>14</v>
      </c>
      <c r="M18" s="129" t="s">
        <v>15</v>
      </c>
      <c r="N18" s="125" t="s">
        <v>16</v>
      </c>
      <c r="O18" s="145"/>
      <c r="P18" s="145"/>
      <c r="Q18" s="145"/>
      <c r="R18" s="145"/>
      <c r="S18" s="145"/>
      <c r="T18" s="145"/>
    </row>
    <row r="19" spans="1:20" ht="22.5" customHeight="1" thickBot="1">
      <c r="A19" s="297"/>
      <c r="B19" s="275"/>
      <c r="C19" s="275"/>
      <c r="D19" s="294"/>
      <c r="E19" s="144"/>
      <c r="F19" s="126" t="s">
        <v>19</v>
      </c>
      <c r="G19" s="130" t="s">
        <v>20</v>
      </c>
      <c r="H19" s="130" t="s">
        <v>21</v>
      </c>
      <c r="I19" s="130" t="s">
        <v>22</v>
      </c>
      <c r="J19" s="127" t="s">
        <v>23</v>
      </c>
      <c r="K19" s="130" t="s">
        <v>24</v>
      </c>
      <c r="L19" s="127" t="s">
        <v>17</v>
      </c>
      <c r="M19" s="127" t="s">
        <v>18</v>
      </c>
      <c r="N19" s="131" t="s">
        <v>25</v>
      </c>
      <c r="O19" s="145"/>
      <c r="P19" s="279"/>
      <c r="Q19" s="145"/>
      <c r="R19" s="152">
        <v>1</v>
      </c>
      <c r="S19" s="153">
        <v>2</v>
      </c>
      <c r="T19" s="154">
        <v>3</v>
      </c>
    </row>
    <row r="20" spans="1:20" ht="22.5" customHeight="1" thickBot="1">
      <c r="A20" s="297"/>
      <c r="B20" s="275"/>
      <c r="C20" s="275"/>
      <c r="D20" s="294"/>
      <c r="E20" s="144"/>
      <c r="F20" s="126" t="s">
        <v>26</v>
      </c>
      <c r="G20" s="130" t="s">
        <v>27</v>
      </c>
      <c r="H20" s="130" t="s">
        <v>28</v>
      </c>
      <c r="I20" s="127" t="s">
        <v>29</v>
      </c>
      <c r="J20" s="127" t="s">
        <v>30</v>
      </c>
      <c r="K20" s="130" t="s">
        <v>31</v>
      </c>
      <c r="L20" s="130" t="s">
        <v>32</v>
      </c>
      <c r="M20" s="127" t="s">
        <v>33</v>
      </c>
      <c r="N20" s="128" t="s">
        <v>36</v>
      </c>
      <c r="O20" s="145"/>
      <c r="P20" s="280"/>
      <c r="Q20" s="145"/>
      <c r="R20" s="152">
        <v>4</v>
      </c>
      <c r="S20" s="153">
        <v>5</v>
      </c>
      <c r="T20" s="154"/>
    </row>
    <row r="21" spans="1:20" ht="22.5" customHeight="1" thickBot="1">
      <c r="A21" s="298"/>
      <c r="B21" s="275"/>
      <c r="C21" s="276"/>
      <c r="D21" s="295"/>
      <c r="E21" s="144"/>
      <c r="F21" s="177" t="s">
        <v>37</v>
      </c>
      <c r="G21" s="178" t="s">
        <v>38</v>
      </c>
      <c r="H21" s="178" t="s">
        <v>39</v>
      </c>
      <c r="I21" s="179" t="s">
        <v>40</v>
      </c>
      <c r="J21" s="179" t="s">
        <v>41</v>
      </c>
      <c r="K21" s="178" t="s">
        <v>34</v>
      </c>
      <c r="L21" s="178" t="s">
        <v>35</v>
      </c>
      <c r="M21" s="180"/>
      <c r="N21" s="181"/>
      <c r="O21" s="145"/>
      <c r="P21" s="145"/>
      <c r="Q21" s="145"/>
      <c r="R21" s="145"/>
      <c r="S21" s="145"/>
      <c r="T21" s="145"/>
    </row>
    <row r="22" spans="1:20" ht="33" customHeight="1" thickBot="1">
      <c r="A22" s="299" t="s">
        <v>116</v>
      </c>
      <c r="B22" s="275"/>
      <c r="C22" s="274" t="s">
        <v>117</v>
      </c>
      <c r="D22" s="274" t="s">
        <v>165</v>
      </c>
      <c r="E22" s="144"/>
      <c r="F22" s="133" t="s">
        <v>96</v>
      </c>
      <c r="G22" s="134" t="s">
        <v>9</v>
      </c>
      <c r="H22" s="134" t="s">
        <v>10</v>
      </c>
      <c r="I22" s="134" t="s">
        <v>11</v>
      </c>
      <c r="J22" s="134" t="s">
        <v>12</v>
      </c>
      <c r="K22" s="134" t="s">
        <v>13</v>
      </c>
      <c r="L22" s="134" t="s">
        <v>14</v>
      </c>
      <c r="M22" s="134" t="s">
        <v>15</v>
      </c>
      <c r="N22" s="135" t="s">
        <v>16</v>
      </c>
      <c r="O22" s="145"/>
      <c r="P22" s="145"/>
      <c r="Q22" s="145"/>
      <c r="R22" s="145"/>
      <c r="S22" s="145"/>
      <c r="T22" s="145"/>
    </row>
    <row r="23" spans="1:20" ht="33" customHeight="1" thickBot="1">
      <c r="A23" s="300"/>
      <c r="B23" s="275"/>
      <c r="C23" s="275"/>
      <c r="D23" s="275"/>
      <c r="E23" s="144"/>
      <c r="F23" s="136" t="s">
        <v>19</v>
      </c>
      <c r="G23" s="137" t="s">
        <v>20</v>
      </c>
      <c r="H23" s="130" t="s">
        <v>21</v>
      </c>
      <c r="I23" s="137" t="s">
        <v>22</v>
      </c>
      <c r="J23" s="137" t="s">
        <v>23</v>
      </c>
      <c r="K23" s="130" t="s">
        <v>24</v>
      </c>
      <c r="L23" s="137" t="s">
        <v>17</v>
      </c>
      <c r="M23" s="137" t="s">
        <v>18</v>
      </c>
      <c r="N23" s="131" t="s">
        <v>25</v>
      </c>
      <c r="O23" s="145"/>
      <c r="P23" s="279"/>
      <c r="Q23" s="145"/>
      <c r="R23" s="152">
        <v>1</v>
      </c>
      <c r="S23" s="153">
        <v>2</v>
      </c>
      <c r="T23" s="154">
        <v>3</v>
      </c>
    </row>
    <row r="24" spans="1:20" ht="33" customHeight="1" thickBot="1">
      <c r="A24" s="300"/>
      <c r="B24" s="275"/>
      <c r="C24" s="275"/>
      <c r="D24" s="275"/>
      <c r="E24" s="144"/>
      <c r="F24" s="136" t="s">
        <v>26</v>
      </c>
      <c r="G24" s="130" t="s">
        <v>27</v>
      </c>
      <c r="H24" s="137" t="s">
        <v>28</v>
      </c>
      <c r="I24" s="130" t="s">
        <v>29</v>
      </c>
      <c r="J24" s="137" t="s">
        <v>30</v>
      </c>
      <c r="K24" s="137" t="s">
        <v>31</v>
      </c>
      <c r="L24" s="137" t="s">
        <v>32</v>
      </c>
      <c r="M24" s="137" t="s">
        <v>33</v>
      </c>
      <c r="N24" s="138" t="s">
        <v>36</v>
      </c>
      <c r="O24" s="145"/>
      <c r="P24" s="280"/>
      <c r="Q24" s="145"/>
      <c r="R24" s="152">
        <v>4</v>
      </c>
      <c r="S24" s="153">
        <v>5</v>
      </c>
      <c r="T24" s="154"/>
    </row>
    <row r="25" spans="1:20" ht="33" customHeight="1" thickBot="1">
      <c r="A25" s="300"/>
      <c r="B25" s="276"/>
      <c r="C25" s="276"/>
      <c r="D25" s="276"/>
      <c r="E25" s="144"/>
      <c r="F25" s="139" t="s">
        <v>37</v>
      </c>
      <c r="G25" s="140" t="s">
        <v>38</v>
      </c>
      <c r="H25" s="140" t="s">
        <v>39</v>
      </c>
      <c r="I25" s="132" t="s">
        <v>40</v>
      </c>
      <c r="J25" s="132" t="s">
        <v>41</v>
      </c>
      <c r="K25" s="140" t="s">
        <v>34</v>
      </c>
      <c r="L25" s="140" t="s">
        <v>35</v>
      </c>
      <c r="M25" s="140" t="s">
        <v>120</v>
      </c>
      <c r="N25" s="182" t="s">
        <v>159</v>
      </c>
      <c r="O25" s="145"/>
      <c r="P25" s="145"/>
      <c r="Q25" s="145"/>
      <c r="R25" s="145"/>
      <c r="S25" s="145"/>
      <c r="T25" s="145"/>
    </row>
    <row r="27" spans="1:20" ht="19.5" customHeight="1">
      <c r="D27" s="268" t="s">
        <v>166</v>
      </c>
      <c r="E27" s="269"/>
      <c r="F27" s="269"/>
      <c r="G27" s="269"/>
      <c r="H27" s="269"/>
      <c r="I27" s="269"/>
      <c r="J27" s="270"/>
    </row>
    <row r="28" spans="1:20" ht="19.5" customHeight="1">
      <c r="A28" s="184"/>
      <c r="B28" s="184"/>
      <c r="D28" s="271"/>
      <c r="E28" s="272"/>
      <c r="F28" s="272"/>
      <c r="G28" s="272"/>
      <c r="H28" s="272"/>
      <c r="I28" s="272"/>
      <c r="J28" s="273"/>
      <c r="K28" s="184"/>
      <c r="L28" s="184"/>
      <c r="M28" s="184"/>
      <c r="N28" s="184"/>
      <c r="O28" s="184"/>
      <c r="P28" s="184"/>
      <c r="Q28" s="184"/>
      <c r="R28" s="184"/>
      <c r="S28" s="184"/>
      <c r="T28" s="184"/>
    </row>
    <row r="29" spans="1:20">
      <c r="A29" s="184"/>
      <c r="B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</row>
    <row r="30" spans="1:20">
      <c r="A30" s="184"/>
      <c r="B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</row>
    <row r="31" spans="1:20">
      <c r="A31" s="184"/>
      <c r="B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</row>
    <row r="32" spans="1:20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</row>
  </sheetData>
  <mergeCells count="34">
    <mergeCell ref="A8:N8"/>
    <mergeCell ref="B10:B25"/>
    <mergeCell ref="M17:N17"/>
    <mergeCell ref="C10:C13"/>
    <mergeCell ref="D10:D13"/>
    <mergeCell ref="C18:C21"/>
    <mergeCell ref="D18:D21"/>
    <mergeCell ref="A18:A21"/>
    <mergeCell ref="A22:A25"/>
    <mergeCell ref="C14:C17"/>
    <mergeCell ref="D14:D17"/>
    <mergeCell ref="C22:C25"/>
    <mergeCell ref="P15:P16"/>
    <mergeCell ref="P19:P20"/>
    <mergeCell ref="P23:P24"/>
    <mergeCell ref="A10:A13"/>
    <mergeCell ref="F9:N9"/>
    <mergeCell ref="A14:A17"/>
    <mergeCell ref="D27:J28"/>
    <mergeCell ref="B1:P5"/>
    <mergeCell ref="A1:A5"/>
    <mergeCell ref="AE1:AF2"/>
    <mergeCell ref="AG1:AH2"/>
    <mergeCell ref="AE3:AF4"/>
    <mergeCell ref="AG3:AH4"/>
    <mergeCell ref="AE5:AH5"/>
    <mergeCell ref="Q1:R2"/>
    <mergeCell ref="Q3:R4"/>
    <mergeCell ref="S1:T2"/>
    <mergeCell ref="S3:T4"/>
    <mergeCell ref="Q5:T5"/>
    <mergeCell ref="D22:D25"/>
    <mergeCell ref="R8:T8"/>
    <mergeCell ref="P10:P11"/>
  </mergeCells>
  <conditionalFormatting sqref="G1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Formato Revisión Alcance</vt:lpstr>
      <vt:lpstr>CRITERIOS</vt:lpstr>
      <vt:lpstr>Revisión Alcance</vt:lpstr>
      <vt:lpstr>RESULTADOS</vt:lpstr>
      <vt:lpstr>ALCANCE DE CERTIFICACIÓN</vt:lpstr>
      <vt:lpstr>'Formato Revisión Alcance'!Área_de_impresión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Orozco Jimenez</dc:creator>
  <cp:lastModifiedBy>Mateo Orozco Jimenez</cp:lastModifiedBy>
  <dcterms:created xsi:type="dcterms:W3CDTF">2019-08-22T17:41:00Z</dcterms:created>
  <dcterms:modified xsi:type="dcterms:W3CDTF">2019-12-11T17:04:03Z</dcterms:modified>
</cp:coreProperties>
</file>