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13_ncr:1_{D5E726ED-4B2E-42E8-8736-077D1ED16E54}" xr6:coauthVersionLast="47" xr6:coauthVersionMax="47" xr10:uidLastSave="{6A52C387-A38F-4BDA-B090-BDC3C0DF2417}"/>
  <bookViews>
    <workbookView xWindow="-120" yWindow="-120" windowWidth="29040" windowHeight="15840" xr2:uid="{00000000-000D-0000-FFFF-FFFF00000000}"/>
  </bookViews>
  <sheets>
    <sheet name="Requerimientos" sheetId="1" r:id="rId1"/>
    <sheet name="Instrucciones para diligenciar" sheetId="2" r:id="rId2"/>
    <sheet name="Listas" sheetId="6" state="hidden" r:id="rId3"/>
  </sheets>
  <externalReferences>
    <externalReference r:id="rId4"/>
  </externalReferences>
  <definedNames>
    <definedName name="_xlnm._FilterDatabase" localSheetId="2" hidden="1">Listas!$E$1:$F$401</definedName>
    <definedName name="_xlnm._FilterDatabase" localSheetId="0" hidden="1">Requerimientos!$A$5:$AK$5</definedName>
    <definedName name="Amazonas">#REF!</definedName>
    <definedName name="Antioquia">#REF!</definedName>
    <definedName name="Arauca">#REF!</definedName>
    <definedName name="_xlnm.Print_Area" localSheetId="1">'Instrucciones para diligenciar'!$A$1:$O$48</definedName>
    <definedName name="_xlnm.Print_Area" localSheetId="0">Requerimientos!$A:$AK</definedName>
    <definedName name="Atlántico">#REF!</definedName>
    <definedName name="Bienestarina">Listas!$F$94:$F$112</definedName>
    <definedName name="Bogotá">#REF!</definedName>
    <definedName name="Bolívar">#REF!</definedName>
    <definedName name="Boyacá">#REF!</definedName>
    <definedName name="Caldas">#REF!</definedName>
    <definedName name="Caquetá">#REF!</definedName>
    <definedName name="Casanare">#REF!</definedName>
    <definedName name="Cauca">#REF!</definedName>
    <definedName name="Centro_de_Emergencia_RDComponente_Técnico">Listas!#REF!</definedName>
    <definedName name="Cesar">#REF!</definedName>
    <definedName name="Chocó">#REF!</definedName>
    <definedName name="Componente_Administrativo">Listas!$F$322:$F$401</definedName>
    <definedName name="Componente_Financiero">Listas!$F$69:$F$93</definedName>
    <definedName name="Componente_Legal">Listas!$F$60:$F$68</definedName>
    <definedName name="Componente_Técnico">Listas!$F$139:$F$321</definedName>
    <definedName name="Córdoba">#REF!</definedName>
    <definedName name="Cundinamarca">#REF!</definedName>
    <definedName name="Dotación_adquirida_o_recibida_por_el_contratista">Listas!$F$42:$F$59</definedName>
    <definedName name="Eje_Ambiental">Listas!$F$119:$F$127</definedName>
    <definedName name="Eje_de_Calidad">Listas!$F$128:$F$132</definedName>
    <definedName name="Eje_de_Seguridad_y_Salud_en_el_Trabajo">Listas!$F$133:$F$138</definedName>
    <definedName name="Eje_Seguridad_de_la_Información">Listas!$F$113:$F$118</definedName>
    <definedName name="Generales">Listas!$F$2:$F$41</definedName>
    <definedName name="Guainía">#REF!</definedName>
    <definedName name="Guaviare">#REF!</definedName>
    <definedName name="Huila">#REF!</definedName>
    <definedName name="La_Guajira">#REF!</definedName>
    <definedName name="Magdalena">#REF!</definedName>
    <definedName name="Meta">#REF!</definedName>
    <definedName name="MOD">#REF!</definedName>
    <definedName name="Nariño">#REF!</definedName>
    <definedName name="Norte_de_Santander">#REF!</definedName>
    <definedName name="Objeto_del_contrato">Listas!$F$402</definedName>
    <definedName name="POB">#REF!</definedName>
    <definedName name="Putumayo">#REF!</definedName>
    <definedName name="Quindío">#REF!</definedName>
    <definedName name="Risaralda">#REF!</definedName>
    <definedName name="San_Andrés">#REF!</definedName>
    <definedName name="Santander">#REF!</definedName>
    <definedName name="Sucre">#REF!</definedName>
    <definedName name="Tolima">#REF!</definedName>
    <definedName name="Valle">#REF!</definedName>
    <definedName name="Vaupés">#REF!</definedName>
    <definedName name="Vichad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004" i="1" l="1"/>
  <c r="X1004" i="1"/>
  <c r="W1004" i="1"/>
  <c r="V1004" i="1"/>
  <c r="U1004" i="1"/>
  <c r="T1004" i="1"/>
  <c r="S1004" i="1"/>
  <c r="R1004" i="1"/>
  <c r="Q1004" i="1"/>
  <c r="P1004" i="1"/>
  <c r="O1004" i="1"/>
  <c r="N1004" i="1"/>
  <c r="M1004" i="1"/>
  <c r="L1004" i="1"/>
  <c r="K1004" i="1"/>
  <c r="J1004" i="1"/>
  <c r="I1004" i="1"/>
  <c r="H1004" i="1"/>
  <c r="G1004" i="1"/>
  <c r="F1004" i="1"/>
  <c r="E1004" i="1"/>
  <c r="D1004" i="1"/>
  <c r="C1004" i="1"/>
  <c r="B1004" i="1"/>
  <c r="Y1003" i="1"/>
  <c r="X1003" i="1"/>
  <c r="W1003" i="1"/>
  <c r="V1003" i="1"/>
  <c r="U1003" i="1"/>
  <c r="T1003" i="1"/>
  <c r="S1003" i="1"/>
  <c r="R1003" i="1"/>
  <c r="Q1003" i="1"/>
  <c r="P1003" i="1"/>
  <c r="O1003" i="1"/>
  <c r="N1003" i="1"/>
  <c r="M1003" i="1"/>
  <c r="L1003" i="1"/>
  <c r="K1003" i="1"/>
  <c r="J1003" i="1"/>
  <c r="I1003" i="1"/>
  <c r="H1003" i="1"/>
  <c r="G1003" i="1"/>
  <c r="F1003" i="1"/>
  <c r="E1003" i="1"/>
  <c r="D1003" i="1"/>
  <c r="C1003" i="1"/>
  <c r="B1003" i="1"/>
  <c r="Y1002" i="1"/>
  <c r="X1002" i="1"/>
  <c r="W1002" i="1"/>
  <c r="V1002" i="1"/>
  <c r="U1002" i="1"/>
  <c r="T1002" i="1"/>
  <c r="S1002" i="1"/>
  <c r="R1002" i="1"/>
  <c r="Q1002" i="1"/>
  <c r="P1002" i="1"/>
  <c r="O1002" i="1"/>
  <c r="N1002" i="1"/>
  <c r="M1002" i="1"/>
  <c r="L1002" i="1"/>
  <c r="K1002" i="1"/>
  <c r="J1002" i="1"/>
  <c r="I1002" i="1"/>
  <c r="H1002" i="1"/>
  <c r="G1002" i="1"/>
  <c r="F1002" i="1"/>
  <c r="E1002" i="1"/>
  <c r="D1002" i="1"/>
  <c r="C1002" i="1"/>
  <c r="B1002" i="1"/>
  <c r="Y1001" i="1"/>
  <c r="X1001" i="1"/>
  <c r="W1001" i="1"/>
  <c r="V1001" i="1"/>
  <c r="U1001" i="1"/>
  <c r="T1001" i="1"/>
  <c r="S1001" i="1"/>
  <c r="R1001" i="1"/>
  <c r="Q1001" i="1"/>
  <c r="P1001" i="1"/>
  <c r="O1001" i="1"/>
  <c r="N1001" i="1"/>
  <c r="M1001" i="1"/>
  <c r="L1001" i="1"/>
  <c r="K1001" i="1"/>
  <c r="J1001" i="1"/>
  <c r="I1001" i="1"/>
  <c r="H1001" i="1"/>
  <c r="G1001" i="1"/>
  <c r="F1001" i="1"/>
  <c r="E1001" i="1"/>
  <c r="D1001" i="1"/>
  <c r="C1001" i="1"/>
  <c r="B1001" i="1"/>
  <c r="Y1000" i="1"/>
  <c r="X1000" i="1"/>
  <c r="W1000" i="1"/>
  <c r="V1000" i="1"/>
  <c r="U1000" i="1"/>
  <c r="T1000" i="1"/>
  <c r="S1000" i="1"/>
  <c r="R1000" i="1"/>
  <c r="Q1000" i="1"/>
  <c r="P1000" i="1"/>
  <c r="O1000" i="1"/>
  <c r="N1000" i="1"/>
  <c r="M1000" i="1"/>
  <c r="L1000" i="1"/>
  <c r="K1000" i="1"/>
  <c r="J1000" i="1"/>
  <c r="I1000" i="1"/>
  <c r="H1000" i="1"/>
  <c r="G1000" i="1"/>
  <c r="F1000" i="1"/>
  <c r="E1000" i="1"/>
  <c r="D1000" i="1"/>
  <c r="C1000" i="1"/>
  <c r="B1000" i="1"/>
  <c r="Y999" i="1"/>
  <c r="X999" i="1"/>
  <c r="W999" i="1"/>
  <c r="V999" i="1"/>
  <c r="U999" i="1"/>
  <c r="T999" i="1"/>
  <c r="S999" i="1"/>
  <c r="R999" i="1"/>
  <c r="Q999" i="1"/>
  <c r="P999" i="1"/>
  <c r="O999" i="1"/>
  <c r="N999" i="1"/>
  <c r="M999" i="1"/>
  <c r="L999" i="1"/>
  <c r="K999" i="1"/>
  <c r="J999" i="1"/>
  <c r="I999" i="1"/>
  <c r="H999" i="1"/>
  <c r="G999" i="1"/>
  <c r="F999" i="1"/>
  <c r="E999" i="1"/>
  <c r="D999" i="1"/>
  <c r="C999" i="1"/>
  <c r="B999" i="1"/>
  <c r="Y998" i="1"/>
  <c r="X998" i="1"/>
  <c r="W998" i="1"/>
  <c r="V998" i="1"/>
  <c r="U998" i="1"/>
  <c r="T998" i="1"/>
  <c r="S998" i="1"/>
  <c r="R998" i="1"/>
  <c r="Q998" i="1"/>
  <c r="P998" i="1"/>
  <c r="O998" i="1"/>
  <c r="N998" i="1"/>
  <c r="M998" i="1"/>
  <c r="L998" i="1"/>
  <c r="K998" i="1"/>
  <c r="J998" i="1"/>
  <c r="I998" i="1"/>
  <c r="H998" i="1"/>
  <c r="G998" i="1"/>
  <c r="F998" i="1"/>
  <c r="E998" i="1"/>
  <c r="D998" i="1"/>
  <c r="C998" i="1"/>
  <c r="B998" i="1"/>
  <c r="Y997" i="1"/>
  <c r="X997" i="1"/>
  <c r="W997" i="1"/>
  <c r="V997" i="1"/>
  <c r="U997" i="1"/>
  <c r="T997" i="1"/>
  <c r="S997" i="1"/>
  <c r="R997" i="1"/>
  <c r="Q997" i="1"/>
  <c r="P997" i="1"/>
  <c r="O997" i="1"/>
  <c r="N997" i="1"/>
  <c r="M997" i="1"/>
  <c r="L997" i="1"/>
  <c r="K997" i="1"/>
  <c r="J997" i="1"/>
  <c r="I997" i="1"/>
  <c r="H997" i="1"/>
  <c r="G997" i="1"/>
  <c r="F997" i="1"/>
  <c r="E997" i="1"/>
  <c r="D997" i="1"/>
  <c r="C997" i="1"/>
  <c r="B997" i="1"/>
  <c r="Y996" i="1"/>
  <c r="X996" i="1"/>
  <c r="W996" i="1"/>
  <c r="V996" i="1"/>
  <c r="U996" i="1"/>
  <c r="T996" i="1"/>
  <c r="S996" i="1"/>
  <c r="R996" i="1"/>
  <c r="Q996" i="1"/>
  <c r="P996" i="1"/>
  <c r="O996" i="1"/>
  <c r="N996" i="1"/>
  <c r="M996" i="1"/>
  <c r="L996" i="1"/>
  <c r="K996" i="1"/>
  <c r="J996" i="1"/>
  <c r="I996" i="1"/>
  <c r="H996" i="1"/>
  <c r="G996" i="1"/>
  <c r="F996" i="1"/>
  <c r="E996" i="1"/>
  <c r="D996" i="1"/>
  <c r="C996" i="1"/>
  <c r="B996" i="1"/>
  <c r="Y995" i="1"/>
  <c r="X995" i="1"/>
  <c r="W995" i="1"/>
  <c r="V995" i="1"/>
  <c r="U995" i="1"/>
  <c r="T995" i="1"/>
  <c r="S995" i="1"/>
  <c r="R995" i="1"/>
  <c r="Q995" i="1"/>
  <c r="P995" i="1"/>
  <c r="O995" i="1"/>
  <c r="N995" i="1"/>
  <c r="M995" i="1"/>
  <c r="L995" i="1"/>
  <c r="K995" i="1"/>
  <c r="J995" i="1"/>
  <c r="I995" i="1"/>
  <c r="H995" i="1"/>
  <c r="G995" i="1"/>
  <c r="F995" i="1"/>
  <c r="E995" i="1"/>
  <c r="D995" i="1"/>
  <c r="C995" i="1"/>
  <c r="B995" i="1"/>
  <c r="Y994" i="1"/>
  <c r="X994" i="1"/>
  <c r="W994" i="1"/>
  <c r="V994" i="1"/>
  <c r="U994" i="1"/>
  <c r="T994" i="1"/>
  <c r="S994" i="1"/>
  <c r="R994" i="1"/>
  <c r="Q994" i="1"/>
  <c r="P994" i="1"/>
  <c r="O994" i="1"/>
  <c r="N994" i="1"/>
  <c r="M994" i="1"/>
  <c r="L994" i="1"/>
  <c r="K994" i="1"/>
  <c r="J994" i="1"/>
  <c r="I994" i="1"/>
  <c r="H994" i="1"/>
  <c r="G994" i="1"/>
  <c r="F994" i="1"/>
  <c r="E994" i="1"/>
  <c r="D994" i="1"/>
  <c r="C994" i="1"/>
  <c r="B994" i="1"/>
  <c r="Y993" i="1"/>
  <c r="X993" i="1"/>
  <c r="W993" i="1"/>
  <c r="V993" i="1"/>
  <c r="U993" i="1"/>
  <c r="T993" i="1"/>
  <c r="S993" i="1"/>
  <c r="R993" i="1"/>
  <c r="Q993" i="1"/>
  <c r="P993" i="1"/>
  <c r="O993" i="1"/>
  <c r="N993" i="1"/>
  <c r="M993" i="1"/>
  <c r="L993" i="1"/>
  <c r="K993" i="1"/>
  <c r="J993" i="1"/>
  <c r="I993" i="1"/>
  <c r="H993" i="1"/>
  <c r="G993" i="1"/>
  <c r="F993" i="1"/>
  <c r="E993" i="1"/>
  <c r="D993" i="1"/>
  <c r="C993" i="1"/>
  <c r="B993" i="1"/>
  <c r="Y992" i="1"/>
  <c r="X992" i="1"/>
  <c r="W992" i="1"/>
  <c r="V992" i="1"/>
  <c r="U992" i="1"/>
  <c r="T992" i="1"/>
  <c r="S992" i="1"/>
  <c r="R992" i="1"/>
  <c r="Q992" i="1"/>
  <c r="P992" i="1"/>
  <c r="O992" i="1"/>
  <c r="N992" i="1"/>
  <c r="M992" i="1"/>
  <c r="L992" i="1"/>
  <c r="K992" i="1"/>
  <c r="J992" i="1"/>
  <c r="I992" i="1"/>
  <c r="H992" i="1"/>
  <c r="G992" i="1"/>
  <c r="F992" i="1"/>
  <c r="E992" i="1"/>
  <c r="D992" i="1"/>
  <c r="C992" i="1"/>
  <c r="B992" i="1"/>
  <c r="Y991" i="1"/>
  <c r="X991" i="1"/>
  <c r="W991" i="1"/>
  <c r="V991" i="1"/>
  <c r="U991" i="1"/>
  <c r="T991" i="1"/>
  <c r="S991" i="1"/>
  <c r="R991" i="1"/>
  <c r="Q991" i="1"/>
  <c r="P991" i="1"/>
  <c r="O991" i="1"/>
  <c r="N991" i="1"/>
  <c r="M991" i="1"/>
  <c r="L991" i="1"/>
  <c r="K991" i="1"/>
  <c r="J991" i="1"/>
  <c r="I991" i="1"/>
  <c r="H991" i="1"/>
  <c r="G991" i="1"/>
  <c r="F991" i="1"/>
  <c r="E991" i="1"/>
  <c r="D991" i="1"/>
  <c r="C991" i="1"/>
  <c r="B991" i="1"/>
  <c r="Y990" i="1"/>
  <c r="X990" i="1"/>
  <c r="W990" i="1"/>
  <c r="V990" i="1"/>
  <c r="U990" i="1"/>
  <c r="T990" i="1"/>
  <c r="S990" i="1"/>
  <c r="R990" i="1"/>
  <c r="Q990" i="1"/>
  <c r="P990" i="1"/>
  <c r="O990" i="1"/>
  <c r="N990" i="1"/>
  <c r="M990" i="1"/>
  <c r="L990" i="1"/>
  <c r="K990" i="1"/>
  <c r="J990" i="1"/>
  <c r="I990" i="1"/>
  <c r="H990" i="1"/>
  <c r="G990" i="1"/>
  <c r="F990" i="1"/>
  <c r="E990" i="1"/>
  <c r="D990" i="1"/>
  <c r="C990" i="1"/>
  <c r="B990" i="1"/>
  <c r="Y989" i="1"/>
  <c r="X989" i="1"/>
  <c r="W989" i="1"/>
  <c r="V989" i="1"/>
  <c r="U989" i="1"/>
  <c r="T989" i="1"/>
  <c r="S989" i="1"/>
  <c r="R989" i="1"/>
  <c r="Q989" i="1"/>
  <c r="P989" i="1"/>
  <c r="O989" i="1"/>
  <c r="N989" i="1"/>
  <c r="M989" i="1"/>
  <c r="L989" i="1"/>
  <c r="K989" i="1"/>
  <c r="J989" i="1"/>
  <c r="I989" i="1"/>
  <c r="H989" i="1"/>
  <c r="G989" i="1"/>
  <c r="F989" i="1"/>
  <c r="E989" i="1"/>
  <c r="D989" i="1"/>
  <c r="C989" i="1"/>
  <c r="B989" i="1"/>
  <c r="Y988" i="1"/>
  <c r="X988" i="1"/>
  <c r="W988" i="1"/>
  <c r="V988" i="1"/>
  <c r="U988" i="1"/>
  <c r="T988" i="1"/>
  <c r="S988" i="1"/>
  <c r="R988" i="1"/>
  <c r="Q988" i="1"/>
  <c r="P988" i="1"/>
  <c r="O988" i="1"/>
  <c r="N988" i="1"/>
  <c r="M988" i="1"/>
  <c r="L988" i="1"/>
  <c r="K988" i="1"/>
  <c r="J988" i="1"/>
  <c r="I988" i="1"/>
  <c r="H988" i="1"/>
  <c r="G988" i="1"/>
  <c r="F988" i="1"/>
  <c r="E988" i="1"/>
  <c r="D988" i="1"/>
  <c r="C988" i="1"/>
  <c r="B988" i="1"/>
  <c r="Y987" i="1"/>
  <c r="X987" i="1"/>
  <c r="W987" i="1"/>
  <c r="V987" i="1"/>
  <c r="U987" i="1"/>
  <c r="T987" i="1"/>
  <c r="S987" i="1"/>
  <c r="R987" i="1"/>
  <c r="Q987" i="1"/>
  <c r="P987" i="1"/>
  <c r="O987" i="1"/>
  <c r="N987" i="1"/>
  <c r="M987" i="1"/>
  <c r="L987" i="1"/>
  <c r="K987" i="1"/>
  <c r="J987" i="1"/>
  <c r="I987" i="1"/>
  <c r="H987" i="1"/>
  <c r="G987" i="1"/>
  <c r="F987" i="1"/>
  <c r="E987" i="1"/>
  <c r="D987" i="1"/>
  <c r="C987" i="1"/>
  <c r="B987" i="1"/>
  <c r="Y986" i="1"/>
  <c r="X986" i="1"/>
  <c r="W986" i="1"/>
  <c r="V986" i="1"/>
  <c r="U986" i="1"/>
  <c r="T986" i="1"/>
  <c r="S986" i="1"/>
  <c r="R986" i="1"/>
  <c r="Q986" i="1"/>
  <c r="P986" i="1"/>
  <c r="O986" i="1"/>
  <c r="N986" i="1"/>
  <c r="M986" i="1"/>
  <c r="L986" i="1"/>
  <c r="K986" i="1"/>
  <c r="J986" i="1"/>
  <c r="I986" i="1"/>
  <c r="H986" i="1"/>
  <c r="G986" i="1"/>
  <c r="F986" i="1"/>
  <c r="E986" i="1"/>
  <c r="D986" i="1"/>
  <c r="C986" i="1"/>
  <c r="B986" i="1"/>
  <c r="Y985" i="1"/>
  <c r="X985" i="1"/>
  <c r="W985" i="1"/>
  <c r="V985" i="1"/>
  <c r="U985" i="1"/>
  <c r="T985" i="1"/>
  <c r="S985" i="1"/>
  <c r="R985" i="1"/>
  <c r="Q985" i="1"/>
  <c r="P985" i="1"/>
  <c r="O985" i="1"/>
  <c r="N985" i="1"/>
  <c r="M985" i="1"/>
  <c r="L985" i="1"/>
  <c r="K985" i="1"/>
  <c r="J985" i="1"/>
  <c r="I985" i="1"/>
  <c r="H985" i="1"/>
  <c r="G985" i="1"/>
  <c r="F985" i="1"/>
  <c r="E985" i="1"/>
  <c r="D985" i="1"/>
  <c r="C985" i="1"/>
  <c r="B985" i="1"/>
  <c r="Y984" i="1"/>
  <c r="X984" i="1"/>
  <c r="W984" i="1"/>
  <c r="V984" i="1"/>
  <c r="U984" i="1"/>
  <c r="T984" i="1"/>
  <c r="S984" i="1"/>
  <c r="R984" i="1"/>
  <c r="Q984" i="1"/>
  <c r="P984" i="1"/>
  <c r="O984" i="1"/>
  <c r="N984" i="1"/>
  <c r="M984" i="1"/>
  <c r="L984" i="1"/>
  <c r="K984" i="1"/>
  <c r="J984" i="1"/>
  <c r="I984" i="1"/>
  <c r="H984" i="1"/>
  <c r="G984" i="1"/>
  <c r="F984" i="1"/>
  <c r="E984" i="1"/>
  <c r="D984" i="1"/>
  <c r="C984" i="1"/>
  <c r="B984" i="1"/>
  <c r="Y983" i="1"/>
  <c r="X983" i="1"/>
  <c r="W983" i="1"/>
  <c r="V983" i="1"/>
  <c r="U983" i="1"/>
  <c r="T983" i="1"/>
  <c r="S983" i="1"/>
  <c r="R983" i="1"/>
  <c r="Q983" i="1"/>
  <c r="P983" i="1"/>
  <c r="O983" i="1"/>
  <c r="N983" i="1"/>
  <c r="M983" i="1"/>
  <c r="L983" i="1"/>
  <c r="K983" i="1"/>
  <c r="J983" i="1"/>
  <c r="I983" i="1"/>
  <c r="H983" i="1"/>
  <c r="G983" i="1"/>
  <c r="F983" i="1"/>
  <c r="E983" i="1"/>
  <c r="D983" i="1"/>
  <c r="C983" i="1"/>
  <c r="B983" i="1"/>
  <c r="Y982" i="1"/>
  <c r="X982" i="1"/>
  <c r="W982" i="1"/>
  <c r="V982" i="1"/>
  <c r="U982" i="1"/>
  <c r="T982" i="1"/>
  <c r="S982" i="1"/>
  <c r="R982" i="1"/>
  <c r="Q982" i="1"/>
  <c r="P982" i="1"/>
  <c r="O982" i="1"/>
  <c r="N982" i="1"/>
  <c r="M982" i="1"/>
  <c r="L982" i="1"/>
  <c r="K982" i="1"/>
  <c r="J982" i="1"/>
  <c r="I982" i="1"/>
  <c r="H982" i="1"/>
  <c r="G982" i="1"/>
  <c r="F982" i="1"/>
  <c r="E982" i="1"/>
  <c r="D982" i="1"/>
  <c r="C982" i="1"/>
  <c r="B982" i="1"/>
  <c r="Y981" i="1"/>
  <c r="X981" i="1"/>
  <c r="W981" i="1"/>
  <c r="V981" i="1"/>
  <c r="U981" i="1"/>
  <c r="T981" i="1"/>
  <c r="S981" i="1"/>
  <c r="R981" i="1"/>
  <c r="Q981" i="1"/>
  <c r="P981" i="1"/>
  <c r="O981" i="1"/>
  <c r="N981" i="1"/>
  <c r="M981" i="1"/>
  <c r="L981" i="1"/>
  <c r="K981" i="1"/>
  <c r="J981" i="1"/>
  <c r="I981" i="1"/>
  <c r="H981" i="1"/>
  <c r="G981" i="1"/>
  <c r="F981" i="1"/>
  <c r="E981" i="1"/>
  <c r="D981" i="1"/>
  <c r="C981" i="1"/>
  <c r="B981" i="1"/>
  <c r="Y980" i="1"/>
  <c r="X980" i="1"/>
  <c r="W980" i="1"/>
  <c r="V980" i="1"/>
  <c r="U980" i="1"/>
  <c r="T980" i="1"/>
  <c r="S980" i="1"/>
  <c r="R980" i="1"/>
  <c r="Q980" i="1"/>
  <c r="P980" i="1"/>
  <c r="O980" i="1"/>
  <c r="N980" i="1"/>
  <c r="M980" i="1"/>
  <c r="L980" i="1"/>
  <c r="K980" i="1"/>
  <c r="J980" i="1"/>
  <c r="I980" i="1"/>
  <c r="H980" i="1"/>
  <c r="G980" i="1"/>
  <c r="F980" i="1"/>
  <c r="E980" i="1"/>
  <c r="D980" i="1"/>
  <c r="C980" i="1"/>
  <c r="B980" i="1"/>
  <c r="Y979" i="1"/>
  <c r="X979" i="1"/>
  <c r="W979" i="1"/>
  <c r="V979" i="1"/>
  <c r="U979" i="1"/>
  <c r="T979" i="1"/>
  <c r="S979" i="1"/>
  <c r="R979" i="1"/>
  <c r="Q979" i="1"/>
  <c r="P979" i="1"/>
  <c r="O979" i="1"/>
  <c r="N979" i="1"/>
  <c r="M979" i="1"/>
  <c r="L979" i="1"/>
  <c r="K979" i="1"/>
  <c r="J979" i="1"/>
  <c r="I979" i="1"/>
  <c r="H979" i="1"/>
  <c r="G979" i="1"/>
  <c r="F979" i="1"/>
  <c r="E979" i="1"/>
  <c r="D979" i="1"/>
  <c r="C979" i="1"/>
  <c r="B979" i="1"/>
  <c r="Y978" i="1"/>
  <c r="X978" i="1"/>
  <c r="W978" i="1"/>
  <c r="V978" i="1"/>
  <c r="U978" i="1"/>
  <c r="T978" i="1"/>
  <c r="S978" i="1"/>
  <c r="R978" i="1"/>
  <c r="Q978" i="1"/>
  <c r="P978" i="1"/>
  <c r="O978" i="1"/>
  <c r="N978" i="1"/>
  <c r="M978" i="1"/>
  <c r="L978" i="1"/>
  <c r="K978" i="1"/>
  <c r="J978" i="1"/>
  <c r="I978" i="1"/>
  <c r="H978" i="1"/>
  <c r="G978" i="1"/>
  <c r="F978" i="1"/>
  <c r="E978" i="1"/>
  <c r="D978" i="1"/>
  <c r="C978" i="1"/>
  <c r="B978" i="1"/>
  <c r="Y977" i="1"/>
  <c r="X977" i="1"/>
  <c r="W977" i="1"/>
  <c r="V977" i="1"/>
  <c r="U977" i="1"/>
  <c r="T977" i="1"/>
  <c r="S977" i="1"/>
  <c r="R977" i="1"/>
  <c r="Q977" i="1"/>
  <c r="P977" i="1"/>
  <c r="O977" i="1"/>
  <c r="N977" i="1"/>
  <c r="M977" i="1"/>
  <c r="L977" i="1"/>
  <c r="K977" i="1"/>
  <c r="J977" i="1"/>
  <c r="I977" i="1"/>
  <c r="H977" i="1"/>
  <c r="G977" i="1"/>
  <c r="F977" i="1"/>
  <c r="E977" i="1"/>
  <c r="D977" i="1"/>
  <c r="C977" i="1"/>
  <c r="B977" i="1"/>
  <c r="Y976" i="1"/>
  <c r="X976" i="1"/>
  <c r="W976" i="1"/>
  <c r="V976" i="1"/>
  <c r="U976" i="1"/>
  <c r="T976" i="1"/>
  <c r="S976" i="1"/>
  <c r="R976" i="1"/>
  <c r="Q976" i="1"/>
  <c r="P976" i="1"/>
  <c r="O976" i="1"/>
  <c r="N976" i="1"/>
  <c r="M976" i="1"/>
  <c r="L976" i="1"/>
  <c r="K976" i="1"/>
  <c r="J976" i="1"/>
  <c r="I976" i="1"/>
  <c r="H976" i="1"/>
  <c r="G976" i="1"/>
  <c r="F976" i="1"/>
  <c r="E976" i="1"/>
  <c r="D976" i="1"/>
  <c r="C976" i="1"/>
  <c r="B976" i="1"/>
  <c r="Y975" i="1"/>
  <c r="X975" i="1"/>
  <c r="W975" i="1"/>
  <c r="V975" i="1"/>
  <c r="U975" i="1"/>
  <c r="T975" i="1"/>
  <c r="S975" i="1"/>
  <c r="R975" i="1"/>
  <c r="Q975" i="1"/>
  <c r="P975" i="1"/>
  <c r="O975" i="1"/>
  <c r="N975" i="1"/>
  <c r="M975" i="1"/>
  <c r="L975" i="1"/>
  <c r="K975" i="1"/>
  <c r="J975" i="1"/>
  <c r="I975" i="1"/>
  <c r="H975" i="1"/>
  <c r="G975" i="1"/>
  <c r="F975" i="1"/>
  <c r="E975" i="1"/>
  <c r="D975" i="1"/>
  <c r="C975" i="1"/>
  <c r="B975" i="1"/>
  <c r="Y974" i="1"/>
  <c r="X974" i="1"/>
  <c r="W974" i="1"/>
  <c r="V974" i="1"/>
  <c r="U974" i="1"/>
  <c r="T974" i="1"/>
  <c r="S974" i="1"/>
  <c r="R974" i="1"/>
  <c r="Q974" i="1"/>
  <c r="P974" i="1"/>
  <c r="O974" i="1"/>
  <c r="N974" i="1"/>
  <c r="M974" i="1"/>
  <c r="L974" i="1"/>
  <c r="K974" i="1"/>
  <c r="J974" i="1"/>
  <c r="I974" i="1"/>
  <c r="H974" i="1"/>
  <c r="G974" i="1"/>
  <c r="F974" i="1"/>
  <c r="E974" i="1"/>
  <c r="D974" i="1"/>
  <c r="C974" i="1"/>
  <c r="B974" i="1"/>
  <c r="Y973" i="1"/>
  <c r="X973" i="1"/>
  <c r="W973" i="1"/>
  <c r="V973" i="1"/>
  <c r="U973" i="1"/>
  <c r="T973" i="1"/>
  <c r="S973" i="1"/>
  <c r="R973" i="1"/>
  <c r="Q973" i="1"/>
  <c r="P973" i="1"/>
  <c r="O973" i="1"/>
  <c r="N973" i="1"/>
  <c r="M973" i="1"/>
  <c r="L973" i="1"/>
  <c r="K973" i="1"/>
  <c r="J973" i="1"/>
  <c r="I973" i="1"/>
  <c r="H973" i="1"/>
  <c r="G973" i="1"/>
  <c r="F973" i="1"/>
  <c r="E973" i="1"/>
  <c r="D973" i="1"/>
  <c r="C973" i="1"/>
  <c r="B973" i="1"/>
  <c r="Y972" i="1"/>
  <c r="X972" i="1"/>
  <c r="W972" i="1"/>
  <c r="V972" i="1"/>
  <c r="U972" i="1"/>
  <c r="T972" i="1"/>
  <c r="S972" i="1"/>
  <c r="R972" i="1"/>
  <c r="Q972" i="1"/>
  <c r="P972" i="1"/>
  <c r="O972" i="1"/>
  <c r="N972" i="1"/>
  <c r="M972" i="1"/>
  <c r="L972" i="1"/>
  <c r="K972" i="1"/>
  <c r="J972" i="1"/>
  <c r="I972" i="1"/>
  <c r="H972" i="1"/>
  <c r="G972" i="1"/>
  <c r="F972" i="1"/>
  <c r="E972" i="1"/>
  <c r="D972" i="1"/>
  <c r="C972" i="1"/>
  <c r="B972" i="1"/>
  <c r="Y971" i="1"/>
  <c r="X971" i="1"/>
  <c r="W971" i="1"/>
  <c r="V971" i="1"/>
  <c r="U971" i="1"/>
  <c r="T971" i="1"/>
  <c r="S971" i="1"/>
  <c r="R971" i="1"/>
  <c r="Q971" i="1"/>
  <c r="P971" i="1"/>
  <c r="O971" i="1"/>
  <c r="N971" i="1"/>
  <c r="M971" i="1"/>
  <c r="L971" i="1"/>
  <c r="K971" i="1"/>
  <c r="J971" i="1"/>
  <c r="I971" i="1"/>
  <c r="H971" i="1"/>
  <c r="G971" i="1"/>
  <c r="F971" i="1"/>
  <c r="E971" i="1"/>
  <c r="D971" i="1"/>
  <c r="C971" i="1"/>
  <c r="B971" i="1"/>
  <c r="Y970" i="1"/>
  <c r="X970" i="1"/>
  <c r="W970" i="1"/>
  <c r="V970" i="1"/>
  <c r="U970" i="1"/>
  <c r="T970" i="1"/>
  <c r="S970" i="1"/>
  <c r="R970" i="1"/>
  <c r="Q970" i="1"/>
  <c r="P970" i="1"/>
  <c r="O970" i="1"/>
  <c r="N970" i="1"/>
  <c r="M970" i="1"/>
  <c r="L970" i="1"/>
  <c r="K970" i="1"/>
  <c r="J970" i="1"/>
  <c r="I970" i="1"/>
  <c r="H970" i="1"/>
  <c r="G970" i="1"/>
  <c r="F970" i="1"/>
  <c r="E970" i="1"/>
  <c r="D970" i="1"/>
  <c r="C970" i="1"/>
  <c r="B970" i="1"/>
  <c r="Y969" i="1"/>
  <c r="X969" i="1"/>
  <c r="W969" i="1"/>
  <c r="V969" i="1"/>
  <c r="U969" i="1"/>
  <c r="T969" i="1"/>
  <c r="S969" i="1"/>
  <c r="R969" i="1"/>
  <c r="Q969" i="1"/>
  <c r="P969" i="1"/>
  <c r="O969" i="1"/>
  <c r="N969" i="1"/>
  <c r="M969" i="1"/>
  <c r="L969" i="1"/>
  <c r="K969" i="1"/>
  <c r="J969" i="1"/>
  <c r="I969" i="1"/>
  <c r="H969" i="1"/>
  <c r="G969" i="1"/>
  <c r="F969" i="1"/>
  <c r="E969" i="1"/>
  <c r="D969" i="1"/>
  <c r="C969" i="1"/>
  <c r="B969" i="1"/>
  <c r="Y968" i="1"/>
  <c r="X968" i="1"/>
  <c r="W968" i="1"/>
  <c r="V968" i="1"/>
  <c r="U968" i="1"/>
  <c r="T968" i="1"/>
  <c r="S968" i="1"/>
  <c r="R968" i="1"/>
  <c r="Q968" i="1"/>
  <c r="P968" i="1"/>
  <c r="O968" i="1"/>
  <c r="N968" i="1"/>
  <c r="M968" i="1"/>
  <c r="L968" i="1"/>
  <c r="K968" i="1"/>
  <c r="J968" i="1"/>
  <c r="I968" i="1"/>
  <c r="H968" i="1"/>
  <c r="G968" i="1"/>
  <c r="F968" i="1"/>
  <c r="E968" i="1"/>
  <c r="D968" i="1"/>
  <c r="C968" i="1"/>
  <c r="B968" i="1"/>
  <c r="Y967" i="1"/>
  <c r="X967" i="1"/>
  <c r="W967" i="1"/>
  <c r="V967" i="1"/>
  <c r="U967" i="1"/>
  <c r="T967" i="1"/>
  <c r="S967" i="1"/>
  <c r="R967" i="1"/>
  <c r="Q967" i="1"/>
  <c r="P967" i="1"/>
  <c r="O967" i="1"/>
  <c r="N967" i="1"/>
  <c r="M967" i="1"/>
  <c r="L967" i="1"/>
  <c r="K967" i="1"/>
  <c r="J967" i="1"/>
  <c r="I967" i="1"/>
  <c r="H967" i="1"/>
  <c r="G967" i="1"/>
  <c r="F967" i="1"/>
  <c r="E967" i="1"/>
  <c r="D967" i="1"/>
  <c r="C967" i="1"/>
  <c r="B967" i="1"/>
  <c r="Y966" i="1"/>
  <c r="X966" i="1"/>
  <c r="W966" i="1"/>
  <c r="V966" i="1"/>
  <c r="U966" i="1"/>
  <c r="T966" i="1"/>
  <c r="S966" i="1"/>
  <c r="R966" i="1"/>
  <c r="Q966" i="1"/>
  <c r="P966" i="1"/>
  <c r="O966" i="1"/>
  <c r="N966" i="1"/>
  <c r="M966" i="1"/>
  <c r="L966" i="1"/>
  <c r="K966" i="1"/>
  <c r="J966" i="1"/>
  <c r="I966" i="1"/>
  <c r="H966" i="1"/>
  <c r="G966" i="1"/>
  <c r="F966" i="1"/>
  <c r="E966" i="1"/>
  <c r="D966" i="1"/>
  <c r="C966" i="1"/>
  <c r="B966" i="1"/>
  <c r="Y965" i="1"/>
  <c r="X965" i="1"/>
  <c r="W965" i="1"/>
  <c r="V965" i="1"/>
  <c r="U965" i="1"/>
  <c r="T965" i="1"/>
  <c r="S965" i="1"/>
  <c r="R965" i="1"/>
  <c r="Q965" i="1"/>
  <c r="P965" i="1"/>
  <c r="O965" i="1"/>
  <c r="N965" i="1"/>
  <c r="M965" i="1"/>
  <c r="L965" i="1"/>
  <c r="K965" i="1"/>
  <c r="J965" i="1"/>
  <c r="I965" i="1"/>
  <c r="H965" i="1"/>
  <c r="G965" i="1"/>
  <c r="F965" i="1"/>
  <c r="E965" i="1"/>
  <c r="D965" i="1"/>
  <c r="C965" i="1"/>
  <c r="B965" i="1"/>
  <c r="Y964" i="1"/>
  <c r="X964" i="1"/>
  <c r="W964" i="1"/>
  <c r="V964" i="1"/>
  <c r="U964" i="1"/>
  <c r="T964" i="1"/>
  <c r="S964" i="1"/>
  <c r="R964" i="1"/>
  <c r="Q964" i="1"/>
  <c r="P964" i="1"/>
  <c r="O964" i="1"/>
  <c r="N964" i="1"/>
  <c r="M964" i="1"/>
  <c r="L964" i="1"/>
  <c r="K964" i="1"/>
  <c r="J964" i="1"/>
  <c r="I964" i="1"/>
  <c r="H964" i="1"/>
  <c r="G964" i="1"/>
  <c r="F964" i="1"/>
  <c r="E964" i="1"/>
  <c r="D964" i="1"/>
  <c r="C964" i="1"/>
  <c r="B964" i="1"/>
  <c r="Y963" i="1"/>
  <c r="X963" i="1"/>
  <c r="W963" i="1"/>
  <c r="V963" i="1"/>
  <c r="U963" i="1"/>
  <c r="T963" i="1"/>
  <c r="S963" i="1"/>
  <c r="R963" i="1"/>
  <c r="Q963" i="1"/>
  <c r="P963" i="1"/>
  <c r="O963" i="1"/>
  <c r="N963" i="1"/>
  <c r="M963" i="1"/>
  <c r="L963" i="1"/>
  <c r="K963" i="1"/>
  <c r="J963" i="1"/>
  <c r="I963" i="1"/>
  <c r="H963" i="1"/>
  <c r="G963" i="1"/>
  <c r="F963" i="1"/>
  <c r="E963" i="1"/>
  <c r="D963" i="1"/>
  <c r="C963" i="1"/>
  <c r="B963" i="1"/>
  <c r="Y962" i="1"/>
  <c r="X962" i="1"/>
  <c r="W962" i="1"/>
  <c r="V962" i="1"/>
  <c r="U962" i="1"/>
  <c r="T962" i="1"/>
  <c r="S962" i="1"/>
  <c r="R962" i="1"/>
  <c r="Q962" i="1"/>
  <c r="P962" i="1"/>
  <c r="O962" i="1"/>
  <c r="N962" i="1"/>
  <c r="M962" i="1"/>
  <c r="L962" i="1"/>
  <c r="K962" i="1"/>
  <c r="J962" i="1"/>
  <c r="I962" i="1"/>
  <c r="H962" i="1"/>
  <c r="G962" i="1"/>
  <c r="F962" i="1"/>
  <c r="E962" i="1"/>
  <c r="D962" i="1"/>
  <c r="C962" i="1"/>
  <c r="B962" i="1"/>
  <c r="Y961" i="1"/>
  <c r="X961" i="1"/>
  <c r="W961" i="1"/>
  <c r="V961" i="1"/>
  <c r="U961" i="1"/>
  <c r="T961" i="1"/>
  <c r="S961" i="1"/>
  <c r="R961" i="1"/>
  <c r="Q961" i="1"/>
  <c r="P961" i="1"/>
  <c r="O961" i="1"/>
  <c r="N961" i="1"/>
  <c r="M961" i="1"/>
  <c r="L961" i="1"/>
  <c r="K961" i="1"/>
  <c r="J961" i="1"/>
  <c r="I961" i="1"/>
  <c r="H961" i="1"/>
  <c r="G961" i="1"/>
  <c r="F961" i="1"/>
  <c r="E961" i="1"/>
  <c r="D961" i="1"/>
  <c r="C961" i="1"/>
  <c r="B961" i="1"/>
  <c r="Y960" i="1"/>
  <c r="X960" i="1"/>
  <c r="W960" i="1"/>
  <c r="V960" i="1"/>
  <c r="U960" i="1"/>
  <c r="T960" i="1"/>
  <c r="S960" i="1"/>
  <c r="R960" i="1"/>
  <c r="Q960" i="1"/>
  <c r="P960" i="1"/>
  <c r="O960" i="1"/>
  <c r="N960" i="1"/>
  <c r="M960" i="1"/>
  <c r="L960" i="1"/>
  <c r="K960" i="1"/>
  <c r="J960" i="1"/>
  <c r="I960" i="1"/>
  <c r="H960" i="1"/>
  <c r="G960" i="1"/>
  <c r="F960" i="1"/>
  <c r="E960" i="1"/>
  <c r="D960" i="1"/>
  <c r="C960" i="1"/>
  <c r="B960" i="1"/>
  <c r="Y959" i="1"/>
  <c r="X959" i="1"/>
  <c r="W959" i="1"/>
  <c r="V959" i="1"/>
  <c r="U959" i="1"/>
  <c r="T959" i="1"/>
  <c r="S959" i="1"/>
  <c r="R959" i="1"/>
  <c r="Q959" i="1"/>
  <c r="P959" i="1"/>
  <c r="O959" i="1"/>
  <c r="N959" i="1"/>
  <c r="M959" i="1"/>
  <c r="L959" i="1"/>
  <c r="K959" i="1"/>
  <c r="J959" i="1"/>
  <c r="I959" i="1"/>
  <c r="H959" i="1"/>
  <c r="G959" i="1"/>
  <c r="F959" i="1"/>
  <c r="E959" i="1"/>
  <c r="D959" i="1"/>
  <c r="C959" i="1"/>
  <c r="B959" i="1"/>
  <c r="Y958" i="1"/>
  <c r="X958" i="1"/>
  <c r="W958" i="1"/>
  <c r="V958" i="1"/>
  <c r="U958" i="1"/>
  <c r="T958" i="1"/>
  <c r="S958" i="1"/>
  <c r="R958" i="1"/>
  <c r="Q958" i="1"/>
  <c r="P958" i="1"/>
  <c r="O958" i="1"/>
  <c r="N958" i="1"/>
  <c r="M958" i="1"/>
  <c r="L958" i="1"/>
  <c r="K958" i="1"/>
  <c r="J958" i="1"/>
  <c r="I958" i="1"/>
  <c r="H958" i="1"/>
  <c r="G958" i="1"/>
  <c r="F958" i="1"/>
  <c r="E958" i="1"/>
  <c r="D958" i="1"/>
  <c r="C958" i="1"/>
  <c r="B958" i="1"/>
  <c r="Y957" i="1"/>
  <c r="X957" i="1"/>
  <c r="W957" i="1"/>
  <c r="V957" i="1"/>
  <c r="U957" i="1"/>
  <c r="T957" i="1"/>
  <c r="S957" i="1"/>
  <c r="R957" i="1"/>
  <c r="Q957" i="1"/>
  <c r="P957" i="1"/>
  <c r="O957" i="1"/>
  <c r="N957" i="1"/>
  <c r="M957" i="1"/>
  <c r="L957" i="1"/>
  <c r="K957" i="1"/>
  <c r="J957" i="1"/>
  <c r="I957" i="1"/>
  <c r="H957" i="1"/>
  <c r="G957" i="1"/>
  <c r="F957" i="1"/>
  <c r="E957" i="1"/>
  <c r="D957" i="1"/>
  <c r="C957" i="1"/>
  <c r="B957" i="1"/>
  <c r="Y956" i="1"/>
  <c r="X956" i="1"/>
  <c r="W956" i="1"/>
  <c r="V956" i="1"/>
  <c r="U956" i="1"/>
  <c r="T956" i="1"/>
  <c r="S956" i="1"/>
  <c r="R956" i="1"/>
  <c r="Q956" i="1"/>
  <c r="P956" i="1"/>
  <c r="O956" i="1"/>
  <c r="N956" i="1"/>
  <c r="M956" i="1"/>
  <c r="L956" i="1"/>
  <c r="K956" i="1"/>
  <c r="J956" i="1"/>
  <c r="I956" i="1"/>
  <c r="H956" i="1"/>
  <c r="G956" i="1"/>
  <c r="F956" i="1"/>
  <c r="E956" i="1"/>
  <c r="D956" i="1"/>
  <c r="C956" i="1"/>
  <c r="B956" i="1"/>
  <c r="Y955" i="1"/>
  <c r="X955" i="1"/>
  <c r="W955" i="1"/>
  <c r="V955" i="1"/>
  <c r="U955" i="1"/>
  <c r="T955" i="1"/>
  <c r="S955" i="1"/>
  <c r="R955" i="1"/>
  <c r="Q955" i="1"/>
  <c r="P955" i="1"/>
  <c r="O955" i="1"/>
  <c r="N955" i="1"/>
  <c r="M955" i="1"/>
  <c r="L955" i="1"/>
  <c r="K955" i="1"/>
  <c r="J955" i="1"/>
  <c r="I955" i="1"/>
  <c r="H955" i="1"/>
  <c r="G955" i="1"/>
  <c r="F955" i="1"/>
  <c r="E955" i="1"/>
  <c r="D955" i="1"/>
  <c r="C955" i="1"/>
  <c r="B955" i="1"/>
  <c r="Y954" i="1"/>
  <c r="X954" i="1"/>
  <c r="W954" i="1"/>
  <c r="V954" i="1"/>
  <c r="U954" i="1"/>
  <c r="T954" i="1"/>
  <c r="S954" i="1"/>
  <c r="R954" i="1"/>
  <c r="Q954" i="1"/>
  <c r="P954" i="1"/>
  <c r="O954" i="1"/>
  <c r="N954" i="1"/>
  <c r="M954" i="1"/>
  <c r="L954" i="1"/>
  <c r="K954" i="1"/>
  <c r="J954" i="1"/>
  <c r="I954" i="1"/>
  <c r="H954" i="1"/>
  <c r="G954" i="1"/>
  <c r="F954" i="1"/>
  <c r="E954" i="1"/>
  <c r="D954" i="1"/>
  <c r="C954" i="1"/>
  <c r="B954" i="1"/>
  <c r="Y953" i="1"/>
  <c r="X953" i="1"/>
  <c r="W953" i="1"/>
  <c r="V953" i="1"/>
  <c r="U953" i="1"/>
  <c r="T953" i="1"/>
  <c r="S953" i="1"/>
  <c r="R953" i="1"/>
  <c r="Q953" i="1"/>
  <c r="P953" i="1"/>
  <c r="O953" i="1"/>
  <c r="N953" i="1"/>
  <c r="M953" i="1"/>
  <c r="L953" i="1"/>
  <c r="K953" i="1"/>
  <c r="J953" i="1"/>
  <c r="I953" i="1"/>
  <c r="H953" i="1"/>
  <c r="G953" i="1"/>
  <c r="F953" i="1"/>
  <c r="E953" i="1"/>
  <c r="D953" i="1"/>
  <c r="C953" i="1"/>
  <c r="B953" i="1"/>
  <c r="Y952" i="1"/>
  <c r="X952" i="1"/>
  <c r="W952" i="1"/>
  <c r="V952" i="1"/>
  <c r="U952" i="1"/>
  <c r="T952" i="1"/>
  <c r="S952" i="1"/>
  <c r="R952" i="1"/>
  <c r="Q952" i="1"/>
  <c r="P952" i="1"/>
  <c r="O952" i="1"/>
  <c r="N952" i="1"/>
  <c r="M952" i="1"/>
  <c r="L952" i="1"/>
  <c r="K952" i="1"/>
  <c r="J952" i="1"/>
  <c r="I952" i="1"/>
  <c r="H952" i="1"/>
  <c r="G952" i="1"/>
  <c r="F952" i="1"/>
  <c r="E952" i="1"/>
  <c r="D952" i="1"/>
  <c r="C952" i="1"/>
  <c r="B952" i="1"/>
  <c r="Y951" i="1"/>
  <c r="X951" i="1"/>
  <c r="W951" i="1"/>
  <c r="V951" i="1"/>
  <c r="U951" i="1"/>
  <c r="T951" i="1"/>
  <c r="S951" i="1"/>
  <c r="R951" i="1"/>
  <c r="Q951" i="1"/>
  <c r="P951" i="1"/>
  <c r="O951" i="1"/>
  <c r="N951" i="1"/>
  <c r="M951" i="1"/>
  <c r="L951" i="1"/>
  <c r="K951" i="1"/>
  <c r="J951" i="1"/>
  <c r="I951" i="1"/>
  <c r="H951" i="1"/>
  <c r="G951" i="1"/>
  <c r="F951" i="1"/>
  <c r="E951" i="1"/>
  <c r="D951" i="1"/>
  <c r="C951" i="1"/>
  <c r="B951" i="1"/>
  <c r="Y950" i="1"/>
  <c r="X950" i="1"/>
  <c r="W950" i="1"/>
  <c r="V950" i="1"/>
  <c r="U950" i="1"/>
  <c r="T950" i="1"/>
  <c r="S950" i="1"/>
  <c r="R950" i="1"/>
  <c r="Q950" i="1"/>
  <c r="P950" i="1"/>
  <c r="O950" i="1"/>
  <c r="N950" i="1"/>
  <c r="M950" i="1"/>
  <c r="L950" i="1"/>
  <c r="K950" i="1"/>
  <c r="J950" i="1"/>
  <c r="I950" i="1"/>
  <c r="H950" i="1"/>
  <c r="G950" i="1"/>
  <c r="F950" i="1"/>
  <c r="E950" i="1"/>
  <c r="D950" i="1"/>
  <c r="C950" i="1"/>
  <c r="B950" i="1"/>
  <c r="Y949" i="1"/>
  <c r="X949" i="1"/>
  <c r="W949" i="1"/>
  <c r="V949" i="1"/>
  <c r="U949" i="1"/>
  <c r="T949" i="1"/>
  <c r="S949" i="1"/>
  <c r="R949" i="1"/>
  <c r="Q949" i="1"/>
  <c r="P949" i="1"/>
  <c r="O949" i="1"/>
  <c r="N949" i="1"/>
  <c r="M949" i="1"/>
  <c r="L949" i="1"/>
  <c r="K949" i="1"/>
  <c r="J949" i="1"/>
  <c r="I949" i="1"/>
  <c r="H949" i="1"/>
  <c r="G949" i="1"/>
  <c r="F949" i="1"/>
  <c r="E949" i="1"/>
  <c r="D949" i="1"/>
  <c r="C949" i="1"/>
  <c r="B949" i="1"/>
  <c r="Y948" i="1"/>
  <c r="X948" i="1"/>
  <c r="W948" i="1"/>
  <c r="V948" i="1"/>
  <c r="U948" i="1"/>
  <c r="T948" i="1"/>
  <c r="S948" i="1"/>
  <c r="R948" i="1"/>
  <c r="Q948" i="1"/>
  <c r="P948" i="1"/>
  <c r="O948" i="1"/>
  <c r="N948" i="1"/>
  <c r="M948" i="1"/>
  <c r="L948" i="1"/>
  <c r="K948" i="1"/>
  <c r="J948" i="1"/>
  <c r="I948" i="1"/>
  <c r="H948" i="1"/>
  <c r="G948" i="1"/>
  <c r="F948" i="1"/>
  <c r="E948" i="1"/>
  <c r="D948" i="1"/>
  <c r="C948" i="1"/>
  <c r="B948" i="1"/>
  <c r="Y947" i="1"/>
  <c r="X947" i="1"/>
  <c r="W947" i="1"/>
  <c r="V947" i="1"/>
  <c r="U947" i="1"/>
  <c r="T947" i="1"/>
  <c r="S947" i="1"/>
  <c r="R947" i="1"/>
  <c r="Q947" i="1"/>
  <c r="P947" i="1"/>
  <c r="O947" i="1"/>
  <c r="N947" i="1"/>
  <c r="M947" i="1"/>
  <c r="L947" i="1"/>
  <c r="K947" i="1"/>
  <c r="J947" i="1"/>
  <c r="I947" i="1"/>
  <c r="H947" i="1"/>
  <c r="G947" i="1"/>
  <c r="F947" i="1"/>
  <c r="E947" i="1"/>
  <c r="D947" i="1"/>
  <c r="C947" i="1"/>
  <c r="B947" i="1"/>
  <c r="Y946" i="1"/>
  <c r="X946" i="1"/>
  <c r="W946" i="1"/>
  <c r="V946" i="1"/>
  <c r="U946" i="1"/>
  <c r="T946" i="1"/>
  <c r="S946" i="1"/>
  <c r="R946" i="1"/>
  <c r="Q946" i="1"/>
  <c r="P946" i="1"/>
  <c r="O946" i="1"/>
  <c r="N946" i="1"/>
  <c r="M946" i="1"/>
  <c r="L946" i="1"/>
  <c r="K946" i="1"/>
  <c r="J946" i="1"/>
  <c r="I946" i="1"/>
  <c r="H946" i="1"/>
  <c r="G946" i="1"/>
  <c r="F946" i="1"/>
  <c r="E946" i="1"/>
  <c r="D946" i="1"/>
  <c r="C946" i="1"/>
  <c r="B946" i="1"/>
  <c r="Y945" i="1"/>
  <c r="X945" i="1"/>
  <c r="W945" i="1"/>
  <c r="V945" i="1"/>
  <c r="U945" i="1"/>
  <c r="T945" i="1"/>
  <c r="S945" i="1"/>
  <c r="R945" i="1"/>
  <c r="Q945" i="1"/>
  <c r="P945" i="1"/>
  <c r="O945" i="1"/>
  <c r="N945" i="1"/>
  <c r="M945" i="1"/>
  <c r="L945" i="1"/>
  <c r="K945" i="1"/>
  <c r="J945" i="1"/>
  <c r="I945" i="1"/>
  <c r="H945" i="1"/>
  <c r="G945" i="1"/>
  <c r="F945" i="1"/>
  <c r="E945" i="1"/>
  <c r="D945" i="1"/>
  <c r="C945" i="1"/>
  <c r="B945" i="1"/>
  <c r="Y944" i="1"/>
  <c r="X944" i="1"/>
  <c r="W944" i="1"/>
  <c r="V944" i="1"/>
  <c r="U944" i="1"/>
  <c r="T944" i="1"/>
  <c r="S944" i="1"/>
  <c r="R944" i="1"/>
  <c r="Q944" i="1"/>
  <c r="P944" i="1"/>
  <c r="O944" i="1"/>
  <c r="N944" i="1"/>
  <c r="M944" i="1"/>
  <c r="L944" i="1"/>
  <c r="K944" i="1"/>
  <c r="J944" i="1"/>
  <c r="I944" i="1"/>
  <c r="H944" i="1"/>
  <c r="G944" i="1"/>
  <c r="F944" i="1"/>
  <c r="E944" i="1"/>
  <c r="D944" i="1"/>
  <c r="C944" i="1"/>
  <c r="B944" i="1"/>
  <c r="Y943" i="1"/>
  <c r="X943" i="1"/>
  <c r="W943" i="1"/>
  <c r="V943" i="1"/>
  <c r="U943" i="1"/>
  <c r="T943" i="1"/>
  <c r="S943" i="1"/>
  <c r="R943" i="1"/>
  <c r="Q943" i="1"/>
  <c r="P943" i="1"/>
  <c r="O943" i="1"/>
  <c r="N943" i="1"/>
  <c r="M943" i="1"/>
  <c r="L943" i="1"/>
  <c r="K943" i="1"/>
  <c r="J943" i="1"/>
  <c r="I943" i="1"/>
  <c r="H943" i="1"/>
  <c r="G943" i="1"/>
  <c r="F943" i="1"/>
  <c r="E943" i="1"/>
  <c r="D943" i="1"/>
  <c r="C943" i="1"/>
  <c r="B943" i="1"/>
  <c r="Y942" i="1"/>
  <c r="X942" i="1"/>
  <c r="W942" i="1"/>
  <c r="V942" i="1"/>
  <c r="U942" i="1"/>
  <c r="T942" i="1"/>
  <c r="S942" i="1"/>
  <c r="R942" i="1"/>
  <c r="Q942" i="1"/>
  <c r="P942" i="1"/>
  <c r="O942" i="1"/>
  <c r="N942" i="1"/>
  <c r="M942" i="1"/>
  <c r="L942" i="1"/>
  <c r="K942" i="1"/>
  <c r="J942" i="1"/>
  <c r="I942" i="1"/>
  <c r="H942" i="1"/>
  <c r="G942" i="1"/>
  <c r="F942" i="1"/>
  <c r="E942" i="1"/>
  <c r="D942" i="1"/>
  <c r="C942" i="1"/>
  <c r="B942" i="1"/>
  <c r="Y941" i="1"/>
  <c r="X941" i="1"/>
  <c r="W941" i="1"/>
  <c r="V941" i="1"/>
  <c r="U941" i="1"/>
  <c r="T941" i="1"/>
  <c r="S941" i="1"/>
  <c r="R941" i="1"/>
  <c r="Q941" i="1"/>
  <c r="P941" i="1"/>
  <c r="O941" i="1"/>
  <c r="N941" i="1"/>
  <c r="M941" i="1"/>
  <c r="L941" i="1"/>
  <c r="K941" i="1"/>
  <c r="J941" i="1"/>
  <c r="I941" i="1"/>
  <c r="H941" i="1"/>
  <c r="G941" i="1"/>
  <c r="F941" i="1"/>
  <c r="E941" i="1"/>
  <c r="D941" i="1"/>
  <c r="C941" i="1"/>
  <c r="B941" i="1"/>
  <c r="Y940" i="1"/>
  <c r="X940" i="1"/>
  <c r="W940" i="1"/>
  <c r="V940" i="1"/>
  <c r="U940" i="1"/>
  <c r="T940" i="1"/>
  <c r="S940" i="1"/>
  <c r="R940" i="1"/>
  <c r="Q940" i="1"/>
  <c r="P940" i="1"/>
  <c r="O940" i="1"/>
  <c r="N940" i="1"/>
  <c r="M940" i="1"/>
  <c r="L940" i="1"/>
  <c r="K940" i="1"/>
  <c r="J940" i="1"/>
  <c r="I940" i="1"/>
  <c r="H940" i="1"/>
  <c r="G940" i="1"/>
  <c r="F940" i="1"/>
  <c r="E940" i="1"/>
  <c r="D940" i="1"/>
  <c r="C940" i="1"/>
  <c r="B940" i="1"/>
  <c r="Y939" i="1"/>
  <c r="X939" i="1"/>
  <c r="W939" i="1"/>
  <c r="V939" i="1"/>
  <c r="U939" i="1"/>
  <c r="T939" i="1"/>
  <c r="S939" i="1"/>
  <c r="R939" i="1"/>
  <c r="Q939" i="1"/>
  <c r="P939" i="1"/>
  <c r="O939" i="1"/>
  <c r="N939" i="1"/>
  <c r="M939" i="1"/>
  <c r="L939" i="1"/>
  <c r="K939" i="1"/>
  <c r="J939" i="1"/>
  <c r="I939" i="1"/>
  <c r="H939" i="1"/>
  <c r="G939" i="1"/>
  <c r="F939" i="1"/>
  <c r="E939" i="1"/>
  <c r="D939" i="1"/>
  <c r="C939" i="1"/>
  <c r="B939" i="1"/>
  <c r="Y938" i="1"/>
  <c r="X938" i="1"/>
  <c r="W938" i="1"/>
  <c r="V938" i="1"/>
  <c r="U938" i="1"/>
  <c r="T938" i="1"/>
  <c r="S938" i="1"/>
  <c r="R938" i="1"/>
  <c r="Q938" i="1"/>
  <c r="P938" i="1"/>
  <c r="O938" i="1"/>
  <c r="N938" i="1"/>
  <c r="M938" i="1"/>
  <c r="L938" i="1"/>
  <c r="K938" i="1"/>
  <c r="J938" i="1"/>
  <c r="I938" i="1"/>
  <c r="H938" i="1"/>
  <c r="G938" i="1"/>
  <c r="F938" i="1"/>
  <c r="E938" i="1"/>
  <c r="D938" i="1"/>
  <c r="C938" i="1"/>
  <c r="B938" i="1"/>
  <c r="Y937" i="1"/>
  <c r="X937" i="1"/>
  <c r="W937" i="1"/>
  <c r="V937" i="1"/>
  <c r="U937" i="1"/>
  <c r="T937" i="1"/>
  <c r="S937" i="1"/>
  <c r="R937" i="1"/>
  <c r="Q937" i="1"/>
  <c r="P937" i="1"/>
  <c r="O937" i="1"/>
  <c r="N937" i="1"/>
  <c r="M937" i="1"/>
  <c r="L937" i="1"/>
  <c r="K937" i="1"/>
  <c r="J937" i="1"/>
  <c r="I937" i="1"/>
  <c r="H937" i="1"/>
  <c r="G937" i="1"/>
  <c r="F937" i="1"/>
  <c r="E937" i="1"/>
  <c r="D937" i="1"/>
  <c r="C937" i="1"/>
  <c r="B937" i="1"/>
  <c r="Y936" i="1"/>
  <c r="X936" i="1"/>
  <c r="W936" i="1"/>
  <c r="V936" i="1"/>
  <c r="U936" i="1"/>
  <c r="T936" i="1"/>
  <c r="S936" i="1"/>
  <c r="R936" i="1"/>
  <c r="Q936" i="1"/>
  <c r="P936" i="1"/>
  <c r="O936" i="1"/>
  <c r="N936" i="1"/>
  <c r="M936" i="1"/>
  <c r="L936" i="1"/>
  <c r="K936" i="1"/>
  <c r="J936" i="1"/>
  <c r="I936" i="1"/>
  <c r="H936" i="1"/>
  <c r="G936" i="1"/>
  <c r="F936" i="1"/>
  <c r="E936" i="1"/>
  <c r="D936" i="1"/>
  <c r="C936" i="1"/>
  <c r="B936" i="1"/>
  <c r="Y935" i="1"/>
  <c r="X935" i="1"/>
  <c r="W935" i="1"/>
  <c r="V935" i="1"/>
  <c r="U935" i="1"/>
  <c r="T935" i="1"/>
  <c r="S935" i="1"/>
  <c r="R935" i="1"/>
  <c r="Q935" i="1"/>
  <c r="P935" i="1"/>
  <c r="O935" i="1"/>
  <c r="N935" i="1"/>
  <c r="M935" i="1"/>
  <c r="L935" i="1"/>
  <c r="K935" i="1"/>
  <c r="J935" i="1"/>
  <c r="I935" i="1"/>
  <c r="H935" i="1"/>
  <c r="G935" i="1"/>
  <c r="F935" i="1"/>
  <c r="E935" i="1"/>
  <c r="D935" i="1"/>
  <c r="C935" i="1"/>
  <c r="B935" i="1"/>
  <c r="Y934" i="1"/>
  <c r="X934" i="1"/>
  <c r="W934" i="1"/>
  <c r="V934" i="1"/>
  <c r="U934" i="1"/>
  <c r="T934" i="1"/>
  <c r="S934" i="1"/>
  <c r="R934" i="1"/>
  <c r="Q934" i="1"/>
  <c r="P934" i="1"/>
  <c r="O934" i="1"/>
  <c r="N934" i="1"/>
  <c r="M934" i="1"/>
  <c r="L934" i="1"/>
  <c r="K934" i="1"/>
  <c r="J934" i="1"/>
  <c r="I934" i="1"/>
  <c r="H934" i="1"/>
  <c r="G934" i="1"/>
  <c r="F934" i="1"/>
  <c r="E934" i="1"/>
  <c r="D934" i="1"/>
  <c r="C934" i="1"/>
  <c r="B934" i="1"/>
  <c r="Y933" i="1"/>
  <c r="X933" i="1"/>
  <c r="W933" i="1"/>
  <c r="V933" i="1"/>
  <c r="U933" i="1"/>
  <c r="T933" i="1"/>
  <c r="S933" i="1"/>
  <c r="R933" i="1"/>
  <c r="Q933" i="1"/>
  <c r="P933" i="1"/>
  <c r="O933" i="1"/>
  <c r="N933" i="1"/>
  <c r="M933" i="1"/>
  <c r="L933" i="1"/>
  <c r="K933" i="1"/>
  <c r="J933" i="1"/>
  <c r="I933" i="1"/>
  <c r="H933" i="1"/>
  <c r="G933" i="1"/>
  <c r="F933" i="1"/>
  <c r="E933" i="1"/>
  <c r="D933" i="1"/>
  <c r="C933" i="1"/>
  <c r="B933" i="1"/>
  <c r="Y932" i="1"/>
  <c r="X932" i="1"/>
  <c r="W932" i="1"/>
  <c r="V932" i="1"/>
  <c r="U932" i="1"/>
  <c r="T932" i="1"/>
  <c r="S932" i="1"/>
  <c r="R932" i="1"/>
  <c r="Q932" i="1"/>
  <c r="P932" i="1"/>
  <c r="O932" i="1"/>
  <c r="N932" i="1"/>
  <c r="M932" i="1"/>
  <c r="L932" i="1"/>
  <c r="K932" i="1"/>
  <c r="J932" i="1"/>
  <c r="I932" i="1"/>
  <c r="H932" i="1"/>
  <c r="G932" i="1"/>
  <c r="F932" i="1"/>
  <c r="E932" i="1"/>
  <c r="D932" i="1"/>
  <c r="C932" i="1"/>
  <c r="B932" i="1"/>
  <c r="Y931" i="1"/>
  <c r="X931" i="1"/>
  <c r="W931" i="1"/>
  <c r="V931" i="1"/>
  <c r="U931" i="1"/>
  <c r="T931" i="1"/>
  <c r="S931" i="1"/>
  <c r="R931" i="1"/>
  <c r="Q931" i="1"/>
  <c r="P931" i="1"/>
  <c r="O931" i="1"/>
  <c r="N931" i="1"/>
  <c r="M931" i="1"/>
  <c r="L931" i="1"/>
  <c r="K931" i="1"/>
  <c r="J931" i="1"/>
  <c r="I931" i="1"/>
  <c r="H931" i="1"/>
  <c r="G931" i="1"/>
  <c r="F931" i="1"/>
  <c r="E931" i="1"/>
  <c r="D931" i="1"/>
  <c r="C931" i="1"/>
  <c r="B931" i="1"/>
  <c r="Y930" i="1"/>
  <c r="X930" i="1"/>
  <c r="W930" i="1"/>
  <c r="V930" i="1"/>
  <c r="U930" i="1"/>
  <c r="T930" i="1"/>
  <c r="S930" i="1"/>
  <c r="R930" i="1"/>
  <c r="Q930" i="1"/>
  <c r="P930" i="1"/>
  <c r="O930" i="1"/>
  <c r="N930" i="1"/>
  <c r="M930" i="1"/>
  <c r="L930" i="1"/>
  <c r="K930" i="1"/>
  <c r="J930" i="1"/>
  <c r="I930" i="1"/>
  <c r="H930" i="1"/>
  <c r="G930" i="1"/>
  <c r="F930" i="1"/>
  <c r="E930" i="1"/>
  <c r="D930" i="1"/>
  <c r="C930" i="1"/>
  <c r="B930" i="1"/>
  <c r="Y929" i="1"/>
  <c r="X929" i="1"/>
  <c r="W929" i="1"/>
  <c r="V929" i="1"/>
  <c r="U929" i="1"/>
  <c r="T929" i="1"/>
  <c r="S929" i="1"/>
  <c r="R929" i="1"/>
  <c r="Q929" i="1"/>
  <c r="P929" i="1"/>
  <c r="O929" i="1"/>
  <c r="N929" i="1"/>
  <c r="M929" i="1"/>
  <c r="L929" i="1"/>
  <c r="K929" i="1"/>
  <c r="J929" i="1"/>
  <c r="I929" i="1"/>
  <c r="H929" i="1"/>
  <c r="G929" i="1"/>
  <c r="F929" i="1"/>
  <c r="E929" i="1"/>
  <c r="D929" i="1"/>
  <c r="C929" i="1"/>
  <c r="B929" i="1"/>
  <c r="Y928" i="1"/>
  <c r="X928" i="1"/>
  <c r="W928" i="1"/>
  <c r="V928" i="1"/>
  <c r="U928" i="1"/>
  <c r="T928" i="1"/>
  <c r="S928" i="1"/>
  <c r="R928" i="1"/>
  <c r="Q928" i="1"/>
  <c r="P928" i="1"/>
  <c r="O928" i="1"/>
  <c r="N928" i="1"/>
  <c r="M928" i="1"/>
  <c r="L928" i="1"/>
  <c r="K928" i="1"/>
  <c r="J928" i="1"/>
  <c r="I928" i="1"/>
  <c r="H928" i="1"/>
  <c r="G928" i="1"/>
  <c r="F928" i="1"/>
  <c r="E928" i="1"/>
  <c r="D928" i="1"/>
  <c r="C928" i="1"/>
  <c r="B928" i="1"/>
  <c r="Y927" i="1"/>
  <c r="X927" i="1"/>
  <c r="W927" i="1"/>
  <c r="V927" i="1"/>
  <c r="U927" i="1"/>
  <c r="T927" i="1"/>
  <c r="S927" i="1"/>
  <c r="R927" i="1"/>
  <c r="Q927" i="1"/>
  <c r="P927" i="1"/>
  <c r="O927" i="1"/>
  <c r="N927" i="1"/>
  <c r="M927" i="1"/>
  <c r="L927" i="1"/>
  <c r="K927" i="1"/>
  <c r="J927" i="1"/>
  <c r="I927" i="1"/>
  <c r="H927" i="1"/>
  <c r="G927" i="1"/>
  <c r="F927" i="1"/>
  <c r="E927" i="1"/>
  <c r="D927" i="1"/>
  <c r="C927" i="1"/>
  <c r="B927" i="1"/>
  <c r="Y926" i="1"/>
  <c r="X926" i="1"/>
  <c r="W926" i="1"/>
  <c r="V926" i="1"/>
  <c r="U926" i="1"/>
  <c r="T926" i="1"/>
  <c r="S926" i="1"/>
  <c r="R926" i="1"/>
  <c r="Q926" i="1"/>
  <c r="P926" i="1"/>
  <c r="O926" i="1"/>
  <c r="N926" i="1"/>
  <c r="M926" i="1"/>
  <c r="L926" i="1"/>
  <c r="K926" i="1"/>
  <c r="J926" i="1"/>
  <c r="I926" i="1"/>
  <c r="H926" i="1"/>
  <c r="G926" i="1"/>
  <c r="F926" i="1"/>
  <c r="E926" i="1"/>
  <c r="D926" i="1"/>
  <c r="C926" i="1"/>
  <c r="B926" i="1"/>
  <c r="Y925" i="1"/>
  <c r="X925" i="1"/>
  <c r="W925" i="1"/>
  <c r="V925" i="1"/>
  <c r="U925" i="1"/>
  <c r="T925" i="1"/>
  <c r="S925" i="1"/>
  <c r="R925" i="1"/>
  <c r="Q925" i="1"/>
  <c r="P925" i="1"/>
  <c r="O925" i="1"/>
  <c r="N925" i="1"/>
  <c r="M925" i="1"/>
  <c r="L925" i="1"/>
  <c r="K925" i="1"/>
  <c r="J925" i="1"/>
  <c r="I925" i="1"/>
  <c r="H925" i="1"/>
  <c r="G925" i="1"/>
  <c r="F925" i="1"/>
  <c r="E925" i="1"/>
  <c r="D925" i="1"/>
  <c r="C925" i="1"/>
  <c r="B925" i="1"/>
  <c r="Y924" i="1"/>
  <c r="X924" i="1"/>
  <c r="W924" i="1"/>
  <c r="V924" i="1"/>
  <c r="U924" i="1"/>
  <c r="T924" i="1"/>
  <c r="S924" i="1"/>
  <c r="R924" i="1"/>
  <c r="Q924" i="1"/>
  <c r="P924" i="1"/>
  <c r="O924" i="1"/>
  <c r="N924" i="1"/>
  <c r="M924" i="1"/>
  <c r="L924" i="1"/>
  <c r="K924" i="1"/>
  <c r="J924" i="1"/>
  <c r="I924" i="1"/>
  <c r="H924" i="1"/>
  <c r="G924" i="1"/>
  <c r="F924" i="1"/>
  <c r="E924" i="1"/>
  <c r="D924" i="1"/>
  <c r="C924" i="1"/>
  <c r="B924" i="1"/>
  <c r="Y923" i="1"/>
  <c r="X923" i="1"/>
  <c r="W923" i="1"/>
  <c r="V923" i="1"/>
  <c r="U923" i="1"/>
  <c r="T923" i="1"/>
  <c r="S923" i="1"/>
  <c r="R923" i="1"/>
  <c r="Q923" i="1"/>
  <c r="P923" i="1"/>
  <c r="O923" i="1"/>
  <c r="N923" i="1"/>
  <c r="M923" i="1"/>
  <c r="L923" i="1"/>
  <c r="K923" i="1"/>
  <c r="J923" i="1"/>
  <c r="I923" i="1"/>
  <c r="H923" i="1"/>
  <c r="G923" i="1"/>
  <c r="F923" i="1"/>
  <c r="E923" i="1"/>
  <c r="D923" i="1"/>
  <c r="C923" i="1"/>
  <c r="B923" i="1"/>
  <c r="Y922" i="1"/>
  <c r="X922" i="1"/>
  <c r="W922" i="1"/>
  <c r="V922" i="1"/>
  <c r="U922" i="1"/>
  <c r="T922" i="1"/>
  <c r="S922" i="1"/>
  <c r="R922" i="1"/>
  <c r="Q922" i="1"/>
  <c r="P922" i="1"/>
  <c r="O922" i="1"/>
  <c r="N922" i="1"/>
  <c r="M922" i="1"/>
  <c r="L922" i="1"/>
  <c r="K922" i="1"/>
  <c r="J922" i="1"/>
  <c r="I922" i="1"/>
  <c r="H922" i="1"/>
  <c r="G922" i="1"/>
  <c r="F922" i="1"/>
  <c r="E922" i="1"/>
  <c r="D922" i="1"/>
  <c r="C922" i="1"/>
  <c r="B922" i="1"/>
  <c r="Y921" i="1"/>
  <c r="X921" i="1"/>
  <c r="W921" i="1"/>
  <c r="V921" i="1"/>
  <c r="U921" i="1"/>
  <c r="T921" i="1"/>
  <c r="S921" i="1"/>
  <c r="R921" i="1"/>
  <c r="Q921" i="1"/>
  <c r="P921" i="1"/>
  <c r="O921" i="1"/>
  <c r="N921" i="1"/>
  <c r="M921" i="1"/>
  <c r="L921" i="1"/>
  <c r="K921" i="1"/>
  <c r="J921" i="1"/>
  <c r="I921" i="1"/>
  <c r="H921" i="1"/>
  <c r="G921" i="1"/>
  <c r="F921" i="1"/>
  <c r="E921" i="1"/>
  <c r="D921" i="1"/>
  <c r="C921" i="1"/>
  <c r="B921" i="1"/>
  <c r="Y920" i="1"/>
  <c r="X920" i="1"/>
  <c r="W920" i="1"/>
  <c r="V920" i="1"/>
  <c r="U920" i="1"/>
  <c r="T920" i="1"/>
  <c r="S920" i="1"/>
  <c r="R920" i="1"/>
  <c r="Q920" i="1"/>
  <c r="P920" i="1"/>
  <c r="O920" i="1"/>
  <c r="N920" i="1"/>
  <c r="M920" i="1"/>
  <c r="L920" i="1"/>
  <c r="K920" i="1"/>
  <c r="J920" i="1"/>
  <c r="I920" i="1"/>
  <c r="H920" i="1"/>
  <c r="G920" i="1"/>
  <c r="F920" i="1"/>
  <c r="E920" i="1"/>
  <c r="D920" i="1"/>
  <c r="C920" i="1"/>
  <c r="B920" i="1"/>
  <c r="Y919" i="1"/>
  <c r="X919" i="1"/>
  <c r="W919" i="1"/>
  <c r="V919" i="1"/>
  <c r="U919" i="1"/>
  <c r="T919" i="1"/>
  <c r="S919" i="1"/>
  <c r="R919" i="1"/>
  <c r="Q919" i="1"/>
  <c r="P919" i="1"/>
  <c r="O919" i="1"/>
  <c r="N919" i="1"/>
  <c r="M919" i="1"/>
  <c r="L919" i="1"/>
  <c r="K919" i="1"/>
  <c r="J919" i="1"/>
  <c r="I919" i="1"/>
  <c r="H919" i="1"/>
  <c r="G919" i="1"/>
  <c r="F919" i="1"/>
  <c r="E919" i="1"/>
  <c r="D919" i="1"/>
  <c r="C919" i="1"/>
  <c r="B919" i="1"/>
  <c r="Y918" i="1"/>
  <c r="X918" i="1"/>
  <c r="W918" i="1"/>
  <c r="V918" i="1"/>
  <c r="U918" i="1"/>
  <c r="T918" i="1"/>
  <c r="S918" i="1"/>
  <c r="R918" i="1"/>
  <c r="Q918" i="1"/>
  <c r="P918" i="1"/>
  <c r="O918" i="1"/>
  <c r="N918" i="1"/>
  <c r="M918" i="1"/>
  <c r="L918" i="1"/>
  <c r="K918" i="1"/>
  <c r="J918" i="1"/>
  <c r="I918" i="1"/>
  <c r="H918" i="1"/>
  <c r="G918" i="1"/>
  <c r="F918" i="1"/>
  <c r="E918" i="1"/>
  <c r="D918" i="1"/>
  <c r="C918" i="1"/>
  <c r="B918" i="1"/>
  <c r="Y917" i="1"/>
  <c r="X917" i="1"/>
  <c r="W917" i="1"/>
  <c r="V917" i="1"/>
  <c r="U917" i="1"/>
  <c r="T917" i="1"/>
  <c r="S917" i="1"/>
  <c r="R917" i="1"/>
  <c r="Q917" i="1"/>
  <c r="P917" i="1"/>
  <c r="O917" i="1"/>
  <c r="N917" i="1"/>
  <c r="M917" i="1"/>
  <c r="L917" i="1"/>
  <c r="K917" i="1"/>
  <c r="J917" i="1"/>
  <c r="I917" i="1"/>
  <c r="H917" i="1"/>
  <c r="G917" i="1"/>
  <c r="F917" i="1"/>
  <c r="E917" i="1"/>
  <c r="D917" i="1"/>
  <c r="C917" i="1"/>
  <c r="B917" i="1"/>
  <c r="Y916" i="1"/>
  <c r="X916" i="1"/>
  <c r="W916" i="1"/>
  <c r="V916" i="1"/>
  <c r="U916" i="1"/>
  <c r="T916" i="1"/>
  <c r="S916" i="1"/>
  <c r="R916" i="1"/>
  <c r="Q916" i="1"/>
  <c r="P916" i="1"/>
  <c r="O916" i="1"/>
  <c r="N916" i="1"/>
  <c r="M916" i="1"/>
  <c r="L916" i="1"/>
  <c r="K916" i="1"/>
  <c r="J916" i="1"/>
  <c r="I916" i="1"/>
  <c r="H916" i="1"/>
  <c r="G916" i="1"/>
  <c r="F916" i="1"/>
  <c r="E916" i="1"/>
  <c r="D916" i="1"/>
  <c r="C916" i="1"/>
  <c r="B916" i="1"/>
  <c r="Y915" i="1"/>
  <c r="X915" i="1"/>
  <c r="W915" i="1"/>
  <c r="V915" i="1"/>
  <c r="U915" i="1"/>
  <c r="T915" i="1"/>
  <c r="S915" i="1"/>
  <c r="R915" i="1"/>
  <c r="Q915" i="1"/>
  <c r="P915" i="1"/>
  <c r="O915" i="1"/>
  <c r="N915" i="1"/>
  <c r="M915" i="1"/>
  <c r="L915" i="1"/>
  <c r="K915" i="1"/>
  <c r="J915" i="1"/>
  <c r="I915" i="1"/>
  <c r="H915" i="1"/>
  <c r="G915" i="1"/>
  <c r="F915" i="1"/>
  <c r="E915" i="1"/>
  <c r="D915" i="1"/>
  <c r="C915" i="1"/>
  <c r="B915" i="1"/>
  <c r="Y914" i="1"/>
  <c r="X914" i="1"/>
  <c r="W914" i="1"/>
  <c r="V914" i="1"/>
  <c r="U914" i="1"/>
  <c r="T914" i="1"/>
  <c r="S914" i="1"/>
  <c r="R914" i="1"/>
  <c r="Q914" i="1"/>
  <c r="P914" i="1"/>
  <c r="O914" i="1"/>
  <c r="N914" i="1"/>
  <c r="M914" i="1"/>
  <c r="L914" i="1"/>
  <c r="K914" i="1"/>
  <c r="J914" i="1"/>
  <c r="I914" i="1"/>
  <c r="H914" i="1"/>
  <c r="G914" i="1"/>
  <c r="F914" i="1"/>
  <c r="E914" i="1"/>
  <c r="D914" i="1"/>
  <c r="C914" i="1"/>
  <c r="B914" i="1"/>
  <c r="Y913" i="1"/>
  <c r="X913" i="1"/>
  <c r="W913" i="1"/>
  <c r="V913" i="1"/>
  <c r="U913" i="1"/>
  <c r="T913" i="1"/>
  <c r="S913" i="1"/>
  <c r="R913" i="1"/>
  <c r="Q913" i="1"/>
  <c r="P913" i="1"/>
  <c r="O913" i="1"/>
  <c r="N913" i="1"/>
  <c r="M913" i="1"/>
  <c r="L913" i="1"/>
  <c r="K913" i="1"/>
  <c r="J913" i="1"/>
  <c r="I913" i="1"/>
  <c r="H913" i="1"/>
  <c r="G913" i="1"/>
  <c r="F913" i="1"/>
  <c r="E913" i="1"/>
  <c r="D913" i="1"/>
  <c r="C913" i="1"/>
  <c r="B913" i="1"/>
  <c r="Y912" i="1"/>
  <c r="X912" i="1"/>
  <c r="W912" i="1"/>
  <c r="V912" i="1"/>
  <c r="U912" i="1"/>
  <c r="T912" i="1"/>
  <c r="S912" i="1"/>
  <c r="R912" i="1"/>
  <c r="Q912" i="1"/>
  <c r="P912" i="1"/>
  <c r="O912" i="1"/>
  <c r="N912" i="1"/>
  <c r="M912" i="1"/>
  <c r="L912" i="1"/>
  <c r="K912" i="1"/>
  <c r="J912" i="1"/>
  <c r="I912" i="1"/>
  <c r="H912" i="1"/>
  <c r="G912" i="1"/>
  <c r="F912" i="1"/>
  <c r="E912" i="1"/>
  <c r="D912" i="1"/>
  <c r="C912" i="1"/>
  <c r="B912" i="1"/>
  <c r="Y911" i="1"/>
  <c r="X911" i="1"/>
  <c r="W911" i="1"/>
  <c r="V911" i="1"/>
  <c r="U911" i="1"/>
  <c r="T911" i="1"/>
  <c r="S911" i="1"/>
  <c r="R911" i="1"/>
  <c r="Q911" i="1"/>
  <c r="P911" i="1"/>
  <c r="O911" i="1"/>
  <c r="N911" i="1"/>
  <c r="M911" i="1"/>
  <c r="L911" i="1"/>
  <c r="K911" i="1"/>
  <c r="J911" i="1"/>
  <c r="I911" i="1"/>
  <c r="H911" i="1"/>
  <c r="G911" i="1"/>
  <c r="F911" i="1"/>
  <c r="E911" i="1"/>
  <c r="D911" i="1"/>
  <c r="C911" i="1"/>
  <c r="B911" i="1"/>
  <c r="Y910" i="1"/>
  <c r="X910" i="1"/>
  <c r="W910" i="1"/>
  <c r="V910" i="1"/>
  <c r="U910" i="1"/>
  <c r="T910" i="1"/>
  <c r="S910" i="1"/>
  <c r="R910" i="1"/>
  <c r="Q910" i="1"/>
  <c r="P910" i="1"/>
  <c r="O910" i="1"/>
  <c r="N910" i="1"/>
  <c r="M910" i="1"/>
  <c r="L910" i="1"/>
  <c r="K910" i="1"/>
  <c r="J910" i="1"/>
  <c r="I910" i="1"/>
  <c r="H910" i="1"/>
  <c r="G910" i="1"/>
  <c r="F910" i="1"/>
  <c r="E910" i="1"/>
  <c r="D910" i="1"/>
  <c r="C910" i="1"/>
  <c r="B910" i="1"/>
  <c r="Y909" i="1"/>
  <c r="X909" i="1"/>
  <c r="W909" i="1"/>
  <c r="V909" i="1"/>
  <c r="U909" i="1"/>
  <c r="T909" i="1"/>
  <c r="S909" i="1"/>
  <c r="R909" i="1"/>
  <c r="Q909" i="1"/>
  <c r="P909" i="1"/>
  <c r="O909" i="1"/>
  <c r="N909" i="1"/>
  <c r="M909" i="1"/>
  <c r="L909" i="1"/>
  <c r="K909" i="1"/>
  <c r="J909" i="1"/>
  <c r="I909" i="1"/>
  <c r="H909" i="1"/>
  <c r="G909" i="1"/>
  <c r="F909" i="1"/>
  <c r="E909" i="1"/>
  <c r="D909" i="1"/>
  <c r="C909" i="1"/>
  <c r="B909" i="1"/>
  <c r="Y908" i="1"/>
  <c r="X908" i="1"/>
  <c r="W908" i="1"/>
  <c r="V908" i="1"/>
  <c r="U908" i="1"/>
  <c r="T908" i="1"/>
  <c r="S908" i="1"/>
  <c r="R908" i="1"/>
  <c r="Q908" i="1"/>
  <c r="P908" i="1"/>
  <c r="O908" i="1"/>
  <c r="N908" i="1"/>
  <c r="M908" i="1"/>
  <c r="L908" i="1"/>
  <c r="K908" i="1"/>
  <c r="J908" i="1"/>
  <c r="I908" i="1"/>
  <c r="H908" i="1"/>
  <c r="G908" i="1"/>
  <c r="F908" i="1"/>
  <c r="E908" i="1"/>
  <c r="D908" i="1"/>
  <c r="C908" i="1"/>
  <c r="B908" i="1"/>
  <c r="Y907" i="1"/>
  <c r="X907" i="1"/>
  <c r="W907" i="1"/>
  <c r="V907" i="1"/>
  <c r="U907" i="1"/>
  <c r="T907" i="1"/>
  <c r="S907" i="1"/>
  <c r="R907" i="1"/>
  <c r="Q907" i="1"/>
  <c r="P907" i="1"/>
  <c r="O907" i="1"/>
  <c r="N907" i="1"/>
  <c r="M907" i="1"/>
  <c r="L907" i="1"/>
  <c r="K907" i="1"/>
  <c r="J907" i="1"/>
  <c r="I907" i="1"/>
  <c r="H907" i="1"/>
  <c r="G907" i="1"/>
  <c r="F907" i="1"/>
  <c r="E907" i="1"/>
  <c r="D907" i="1"/>
  <c r="C907" i="1"/>
  <c r="B907" i="1"/>
  <c r="Y906" i="1"/>
  <c r="X906" i="1"/>
  <c r="W906" i="1"/>
  <c r="V906" i="1"/>
  <c r="U906" i="1"/>
  <c r="T906" i="1"/>
  <c r="S906" i="1"/>
  <c r="R906" i="1"/>
  <c r="Q906" i="1"/>
  <c r="P906" i="1"/>
  <c r="O906" i="1"/>
  <c r="N906" i="1"/>
  <c r="M906" i="1"/>
  <c r="L906" i="1"/>
  <c r="K906" i="1"/>
  <c r="J906" i="1"/>
  <c r="I906" i="1"/>
  <c r="H906" i="1"/>
  <c r="G906" i="1"/>
  <c r="F906" i="1"/>
  <c r="E906" i="1"/>
  <c r="D906" i="1"/>
  <c r="C906" i="1"/>
  <c r="B906" i="1"/>
  <c r="Y905" i="1"/>
  <c r="X905" i="1"/>
  <c r="W905" i="1"/>
  <c r="V905" i="1"/>
  <c r="U905" i="1"/>
  <c r="T905" i="1"/>
  <c r="S905" i="1"/>
  <c r="R905" i="1"/>
  <c r="Q905" i="1"/>
  <c r="P905" i="1"/>
  <c r="O905" i="1"/>
  <c r="N905" i="1"/>
  <c r="M905" i="1"/>
  <c r="L905" i="1"/>
  <c r="K905" i="1"/>
  <c r="J905" i="1"/>
  <c r="I905" i="1"/>
  <c r="H905" i="1"/>
  <c r="G905" i="1"/>
  <c r="F905" i="1"/>
  <c r="E905" i="1"/>
  <c r="D905" i="1"/>
  <c r="C905" i="1"/>
  <c r="B905" i="1"/>
  <c r="Y904" i="1"/>
  <c r="X904" i="1"/>
  <c r="W904" i="1"/>
  <c r="V904" i="1"/>
  <c r="U904" i="1"/>
  <c r="T904" i="1"/>
  <c r="S904" i="1"/>
  <c r="R904" i="1"/>
  <c r="Q904" i="1"/>
  <c r="P904" i="1"/>
  <c r="O904" i="1"/>
  <c r="N904" i="1"/>
  <c r="M904" i="1"/>
  <c r="L904" i="1"/>
  <c r="K904" i="1"/>
  <c r="J904" i="1"/>
  <c r="I904" i="1"/>
  <c r="H904" i="1"/>
  <c r="G904" i="1"/>
  <c r="F904" i="1"/>
  <c r="E904" i="1"/>
  <c r="D904" i="1"/>
  <c r="C904" i="1"/>
  <c r="B904" i="1"/>
  <c r="Y903" i="1"/>
  <c r="X903" i="1"/>
  <c r="W903" i="1"/>
  <c r="V903" i="1"/>
  <c r="U903" i="1"/>
  <c r="T903" i="1"/>
  <c r="S903" i="1"/>
  <c r="R903" i="1"/>
  <c r="Q903" i="1"/>
  <c r="P903" i="1"/>
  <c r="O903" i="1"/>
  <c r="N903" i="1"/>
  <c r="M903" i="1"/>
  <c r="L903" i="1"/>
  <c r="K903" i="1"/>
  <c r="J903" i="1"/>
  <c r="I903" i="1"/>
  <c r="H903" i="1"/>
  <c r="G903" i="1"/>
  <c r="F903" i="1"/>
  <c r="E903" i="1"/>
  <c r="D903" i="1"/>
  <c r="C903" i="1"/>
  <c r="B903" i="1"/>
  <c r="Y902" i="1"/>
  <c r="X902" i="1"/>
  <c r="W902" i="1"/>
  <c r="V902" i="1"/>
  <c r="U902" i="1"/>
  <c r="T902" i="1"/>
  <c r="S902" i="1"/>
  <c r="R902" i="1"/>
  <c r="Q902" i="1"/>
  <c r="P902" i="1"/>
  <c r="O902" i="1"/>
  <c r="N902" i="1"/>
  <c r="M902" i="1"/>
  <c r="L902" i="1"/>
  <c r="K902" i="1"/>
  <c r="J902" i="1"/>
  <c r="I902" i="1"/>
  <c r="H902" i="1"/>
  <c r="G902" i="1"/>
  <c r="F902" i="1"/>
  <c r="E902" i="1"/>
  <c r="D902" i="1"/>
  <c r="C902" i="1"/>
  <c r="B902" i="1"/>
  <c r="Y901" i="1"/>
  <c r="X901" i="1"/>
  <c r="W901" i="1"/>
  <c r="V901" i="1"/>
  <c r="U901" i="1"/>
  <c r="T901" i="1"/>
  <c r="S901" i="1"/>
  <c r="R901" i="1"/>
  <c r="Q901" i="1"/>
  <c r="P901" i="1"/>
  <c r="O901" i="1"/>
  <c r="N901" i="1"/>
  <c r="M901" i="1"/>
  <c r="L901" i="1"/>
  <c r="K901" i="1"/>
  <c r="J901" i="1"/>
  <c r="I901" i="1"/>
  <c r="H901" i="1"/>
  <c r="G901" i="1"/>
  <c r="F901" i="1"/>
  <c r="E901" i="1"/>
  <c r="D901" i="1"/>
  <c r="C901" i="1"/>
  <c r="B901" i="1"/>
  <c r="Y900" i="1"/>
  <c r="X900" i="1"/>
  <c r="W900" i="1"/>
  <c r="V900" i="1"/>
  <c r="U900" i="1"/>
  <c r="T900" i="1"/>
  <c r="S900" i="1"/>
  <c r="R900" i="1"/>
  <c r="Q900" i="1"/>
  <c r="P900" i="1"/>
  <c r="O900" i="1"/>
  <c r="N900" i="1"/>
  <c r="M900" i="1"/>
  <c r="L900" i="1"/>
  <c r="K900" i="1"/>
  <c r="J900" i="1"/>
  <c r="I900" i="1"/>
  <c r="H900" i="1"/>
  <c r="G900" i="1"/>
  <c r="F900" i="1"/>
  <c r="E900" i="1"/>
  <c r="D900" i="1"/>
  <c r="C900" i="1"/>
  <c r="B900" i="1"/>
  <c r="Y899" i="1"/>
  <c r="X899" i="1"/>
  <c r="W899" i="1"/>
  <c r="V899" i="1"/>
  <c r="U899" i="1"/>
  <c r="T899" i="1"/>
  <c r="S899" i="1"/>
  <c r="R899" i="1"/>
  <c r="Q899" i="1"/>
  <c r="P899" i="1"/>
  <c r="O899" i="1"/>
  <c r="N899" i="1"/>
  <c r="M899" i="1"/>
  <c r="L899" i="1"/>
  <c r="K899" i="1"/>
  <c r="J899" i="1"/>
  <c r="I899" i="1"/>
  <c r="H899" i="1"/>
  <c r="G899" i="1"/>
  <c r="F899" i="1"/>
  <c r="E899" i="1"/>
  <c r="D899" i="1"/>
  <c r="C899" i="1"/>
  <c r="B899" i="1"/>
  <c r="Y898" i="1"/>
  <c r="X898" i="1"/>
  <c r="W898" i="1"/>
  <c r="V898" i="1"/>
  <c r="U898" i="1"/>
  <c r="T898" i="1"/>
  <c r="S898" i="1"/>
  <c r="R898" i="1"/>
  <c r="Q898" i="1"/>
  <c r="P898" i="1"/>
  <c r="O898" i="1"/>
  <c r="N898" i="1"/>
  <c r="M898" i="1"/>
  <c r="L898" i="1"/>
  <c r="K898" i="1"/>
  <c r="J898" i="1"/>
  <c r="I898" i="1"/>
  <c r="H898" i="1"/>
  <c r="G898" i="1"/>
  <c r="F898" i="1"/>
  <c r="E898" i="1"/>
  <c r="D898" i="1"/>
  <c r="C898" i="1"/>
  <c r="B898" i="1"/>
  <c r="Y897" i="1"/>
  <c r="X897" i="1"/>
  <c r="W897" i="1"/>
  <c r="V897" i="1"/>
  <c r="U897" i="1"/>
  <c r="T897" i="1"/>
  <c r="S897" i="1"/>
  <c r="R897" i="1"/>
  <c r="Q897" i="1"/>
  <c r="P897" i="1"/>
  <c r="O897" i="1"/>
  <c r="N897" i="1"/>
  <c r="M897" i="1"/>
  <c r="L897" i="1"/>
  <c r="K897" i="1"/>
  <c r="J897" i="1"/>
  <c r="I897" i="1"/>
  <c r="H897" i="1"/>
  <c r="G897" i="1"/>
  <c r="F897" i="1"/>
  <c r="E897" i="1"/>
  <c r="D897" i="1"/>
  <c r="C897" i="1"/>
  <c r="B897" i="1"/>
  <c r="Y896" i="1"/>
  <c r="X896" i="1"/>
  <c r="W896" i="1"/>
  <c r="V896" i="1"/>
  <c r="U896" i="1"/>
  <c r="T896" i="1"/>
  <c r="S896" i="1"/>
  <c r="R896" i="1"/>
  <c r="Q896" i="1"/>
  <c r="P896" i="1"/>
  <c r="O896" i="1"/>
  <c r="N896" i="1"/>
  <c r="M896" i="1"/>
  <c r="L896" i="1"/>
  <c r="K896" i="1"/>
  <c r="J896" i="1"/>
  <c r="I896" i="1"/>
  <c r="H896" i="1"/>
  <c r="G896" i="1"/>
  <c r="F896" i="1"/>
  <c r="E896" i="1"/>
  <c r="D896" i="1"/>
  <c r="C896" i="1"/>
  <c r="B896" i="1"/>
  <c r="Y895" i="1"/>
  <c r="X895" i="1"/>
  <c r="W895" i="1"/>
  <c r="V895" i="1"/>
  <c r="U895" i="1"/>
  <c r="T895" i="1"/>
  <c r="S895" i="1"/>
  <c r="R895" i="1"/>
  <c r="Q895" i="1"/>
  <c r="P895" i="1"/>
  <c r="O895" i="1"/>
  <c r="N895" i="1"/>
  <c r="M895" i="1"/>
  <c r="L895" i="1"/>
  <c r="K895" i="1"/>
  <c r="J895" i="1"/>
  <c r="I895" i="1"/>
  <c r="H895" i="1"/>
  <c r="G895" i="1"/>
  <c r="F895" i="1"/>
  <c r="E895" i="1"/>
  <c r="D895" i="1"/>
  <c r="C895" i="1"/>
  <c r="B895" i="1"/>
  <c r="Y894" i="1"/>
  <c r="X894" i="1"/>
  <c r="W894" i="1"/>
  <c r="V894" i="1"/>
  <c r="U894" i="1"/>
  <c r="T894" i="1"/>
  <c r="S894" i="1"/>
  <c r="R894" i="1"/>
  <c r="Q894" i="1"/>
  <c r="P894" i="1"/>
  <c r="O894" i="1"/>
  <c r="N894" i="1"/>
  <c r="M894" i="1"/>
  <c r="L894" i="1"/>
  <c r="K894" i="1"/>
  <c r="J894" i="1"/>
  <c r="I894" i="1"/>
  <c r="H894" i="1"/>
  <c r="G894" i="1"/>
  <c r="F894" i="1"/>
  <c r="E894" i="1"/>
  <c r="D894" i="1"/>
  <c r="C894" i="1"/>
  <c r="B894" i="1"/>
  <c r="Y893" i="1"/>
  <c r="X893" i="1"/>
  <c r="W893" i="1"/>
  <c r="V893" i="1"/>
  <c r="U893" i="1"/>
  <c r="T893" i="1"/>
  <c r="S893" i="1"/>
  <c r="R893" i="1"/>
  <c r="Q893" i="1"/>
  <c r="P893" i="1"/>
  <c r="O893" i="1"/>
  <c r="N893" i="1"/>
  <c r="M893" i="1"/>
  <c r="L893" i="1"/>
  <c r="K893" i="1"/>
  <c r="J893" i="1"/>
  <c r="I893" i="1"/>
  <c r="H893" i="1"/>
  <c r="G893" i="1"/>
  <c r="F893" i="1"/>
  <c r="E893" i="1"/>
  <c r="D893" i="1"/>
  <c r="C893" i="1"/>
  <c r="B893" i="1"/>
  <c r="Y892" i="1"/>
  <c r="X892" i="1"/>
  <c r="W892" i="1"/>
  <c r="V892" i="1"/>
  <c r="U892" i="1"/>
  <c r="T892" i="1"/>
  <c r="S892" i="1"/>
  <c r="R892" i="1"/>
  <c r="Q892" i="1"/>
  <c r="P892" i="1"/>
  <c r="O892" i="1"/>
  <c r="N892" i="1"/>
  <c r="M892" i="1"/>
  <c r="L892" i="1"/>
  <c r="K892" i="1"/>
  <c r="J892" i="1"/>
  <c r="I892" i="1"/>
  <c r="H892" i="1"/>
  <c r="G892" i="1"/>
  <c r="F892" i="1"/>
  <c r="E892" i="1"/>
  <c r="D892" i="1"/>
  <c r="C892" i="1"/>
  <c r="B892" i="1"/>
  <c r="Y891" i="1"/>
  <c r="X891" i="1"/>
  <c r="W891" i="1"/>
  <c r="V891" i="1"/>
  <c r="U891" i="1"/>
  <c r="T891" i="1"/>
  <c r="S891" i="1"/>
  <c r="R891" i="1"/>
  <c r="Q891" i="1"/>
  <c r="P891" i="1"/>
  <c r="O891" i="1"/>
  <c r="N891" i="1"/>
  <c r="M891" i="1"/>
  <c r="L891" i="1"/>
  <c r="K891" i="1"/>
  <c r="J891" i="1"/>
  <c r="I891" i="1"/>
  <c r="H891" i="1"/>
  <c r="G891" i="1"/>
  <c r="F891" i="1"/>
  <c r="E891" i="1"/>
  <c r="D891" i="1"/>
  <c r="C891" i="1"/>
  <c r="B891" i="1"/>
  <c r="Y890" i="1"/>
  <c r="X890" i="1"/>
  <c r="W890" i="1"/>
  <c r="V890" i="1"/>
  <c r="U890" i="1"/>
  <c r="T890" i="1"/>
  <c r="S890" i="1"/>
  <c r="R890" i="1"/>
  <c r="Q890" i="1"/>
  <c r="P890" i="1"/>
  <c r="O890" i="1"/>
  <c r="N890" i="1"/>
  <c r="M890" i="1"/>
  <c r="L890" i="1"/>
  <c r="K890" i="1"/>
  <c r="J890" i="1"/>
  <c r="I890" i="1"/>
  <c r="H890" i="1"/>
  <c r="G890" i="1"/>
  <c r="F890" i="1"/>
  <c r="E890" i="1"/>
  <c r="D890" i="1"/>
  <c r="C890" i="1"/>
  <c r="B890" i="1"/>
  <c r="Y889" i="1"/>
  <c r="X889" i="1"/>
  <c r="W889" i="1"/>
  <c r="V889" i="1"/>
  <c r="U889" i="1"/>
  <c r="T889" i="1"/>
  <c r="S889" i="1"/>
  <c r="R889" i="1"/>
  <c r="Q889" i="1"/>
  <c r="P889" i="1"/>
  <c r="O889" i="1"/>
  <c r="N889" i="1"/>
  <c r="M889" i="1"/>
  <c r="L889" i="1"/>
  <c r="K889" i="1"/>
  <c r="J889" i="1"/>
  <c r="I889" i="1"/>
  <c r="H889" i="1"/>
  <c r="G889" i="1"/>
  <c r="F889" i="1"/>
  <c r="E889" i="1"/>
  <c r="D889" i="1"/>
  <c r="C889" i="1"/>
  <c r="B889" i="1"/>
  <c r="Y888" i="1"/>
  <c r="X888" i="1"/>
  <c r="W888" i="1"/>
  <c r="V888" i="1"/>
  <c r="U888" i="1"/>
  <c r="T888" i="1"/>
  <c r="S888" i="1"/>
  <c r="R888" i="1"/>
  <c r="Q888" i="1"/>
  <c r="P888" i="1"/>
  <c r="O888" i="1"/>
  <c r="N888" i="1"/>
  <c r="M888" i="1"/>
  <c r="L888" i="1"/>
  <c r="K888" i="1"/>
  <c r="J888" i="1"/>
  <c r="I888" i="1"/>
  <c r="H888" i="1"/>
  <c r="G888" i="1"/>
  <c r="F888" i="1"/>
  <c r="E888" i="1"/>
  <c r="D888" i="1"/>
  <c r="C888" i="1"/>
  <c r="B888" i="1"/>
  <c r="Y887" i="1"/>
  <c r="X887" i="1"/>
  <c r="W887" i="1"/>
  <c r="V887" i="1"/>
  <c r="U887" i="1"/>
  <c r="T887" i="1"/>
  <c r="S887" i="1"/>
  <c r="R887" i="1"/>
  <c r="Q887" i="1"/>
  <c r="P887" i="1"/>
  <c r="O887" i="1"/>
  <c r="N887" i="1"/>
  <c r="M887" i="1"/>
  <c r="L887" i="1"/>
  <c r="K887" i="1"/>
  <c r="J887" i="1"/>
  <c r="I887" i="1"/>
  <c r="H887" i="1"/>
  <c r="G887" i="1"/>
  <c r="F887" i="1"/>
  <c r="E887" i="1"/>
  <c r="D887" i="1"/>
  <c r="C887" i="1"/>
  <c r="B887" i="1"/>
  <c r="Y886" i="1"/>
  <c r="X886" i="1"/>
  <c r="W886" i="1"/>
  <c r="V886" i="1"/>
  <c r="U886" i="1"/>
  <c r="T886" i="1"/>
  <c r="S886" i="1"/>
  <c r="R886" i="1"/>
  <c r="Q886" i="1"/>
  <c r="P886" i="1"/>
  <c r="O886" i="1"/>
  <c r="N886" i="1"/>
  <c r="M886" i="1"/>
  <c r="L886" i="1"/>
  <c r="K886" i="1"/>
  <c r="J886" i="1"/>
  <c r="I886" i="1"/>
  <c r="H886" i="1"/>
  <c r="G886" i="1"/>
  <c r="F886" i="1"/>
  <c r="E886" i="1"/>
  <c r="D886" i="1"/>
  <c r="C886" i="1"/>
  <c r="B886" i="1"/>
  <c r="Y885" i="1"/>
  <c r="X885" i="1"/>
  <c r="W885" i="1"/>
  <c r="V885" i="1"/>
  <c r="U885" i="1"/>
  <c r="T885" i="1"/>
  <c r="S885" i="1"/>
  <c r="R885" i="1"/>
  <c r="Q885" i="1"/>
  <c r="P885" i="1"/>
  <c r="O885" i="1"/>
  <c r="N885" i="1"/>
  <c r="M885" i="1"/>
  <c r="L885" i="1"/>
  <c r="K885" i="1"/>
  <c r="J885" i="1"/>
  <c r="I885" i="1"/>
  <c r="H885" i="1"/>
  <c r="G885" i="1"/>
  <c r="F885" i="1"/>
  <c r="E885" i="1"/>
  <c r="D885" i="1"/>
  <c r="C885" i="1"/>
  <c r="B885" i="1"/>
  <c r="Y884" i="1"/>
  <c r="X884" i="1"/>
  <c r="W884" i="1"/>
  <c r="V884" i="1"/>
  <c r="U884" i="1"/>
  <c r="T884" i="1"/>
  <c r="S884" i="1"/>
  <c r="R884" i="1"/>
  <c r="Q884" i="1"/>
  <c r="P884" i="1"/>
  <c r="O884" i="1"/>
  <c r="N884" i="1"/>
  <c r="M884" i="1"/>
  <c r="L884" i="1"/>
  <c r="K884" i="1"/>
  <c r="J884" i="1"/>
  <c r="I884" i="1"/>
  <c r="H884" i="1"/>
  <c r="G884" i="1"/>
  <c r="F884" i="1"/>
  <c r="E884" i="1"/>
  <c r="D884" i="1"/>
  <c r="C884" i="1"/>
  <c r="B884" i="1"/>
  <c r="Y883" i="1"/>
  <c r="X883" i="1"/>
  <c r="W883" i="1"/>
  <c r="V883" i="1"/>
  <c r="U883" i="1"/>
  <c r="T883" i="1"/>
  <c r="S883" i="1"/>
  <c r="R883" i="1"/>
  <c r="Q883" i="1"/>
  <c r="P883" i="1"/>
  <c r="O883" i="1"/>
  <c r="N883" i="1"/>
  <c r="M883" i="1"/>
  <c r="L883" i="1"/>
  <c r="K883" i="1"/>
  <c r="J883" i="1"/>
  <c r="I883" i="1"/>
  <c r="H883" i="1"/>
  <c r="G883" i="1"/>
  <c r="F883" i="1"/>
  <c r="E883" i="1"/>
  <c r="D883" i="1"/>
  <c r="C883" i="1"/>
  <c r="B883" i="1"/>
  <c r="Y882" i="1"/>
  <c r="X882" i="1"/>
  <c r="W882" i="1"/>
  <c r="V882" i="1"/>
  <c r="U882" i="1"/>
  <c r="T882" i="1"/>
  <c r="S882" i="1"/>
  <c r="R882" i="1"/>
  <c r="Q882" i="1"/>
  <c r="P882" i="1"/>
  <c r="O882" i="1"/>
  <c r="N882" i="1"/>
  <c r="M882" i="1"/>
  <c r="L882" i="1"/>
  <c r="K882" i="1"/>
  <c r="J882" i="1"/>
  <c r="I882" i="1"/>
  <c r="H882" i="1"/>
  <c r="G882" i="1"/>
  <c r="F882" i="1"/>
  <c r="E882" i="1"/>
  <c r="D882" i="1"/>
  <c r="C882" i="1"/>
  <c r="B882" i="1"/>
  <c r="Y881" i="1"/>
  <c r="X881" i="1"/>
  <c r="W881" i="1"/>
  <c r="V881" i="1"/>
  <c r="U881" i="1"/>
  <c r="T881" i="1"/>
  <c r="S881" i="1"/>
  <c r="R881" i="1"/>
  <c r="Q881" i="1"/>
  <c r="P881" i="1"/>
  <c r="O881" i="1"/>
  <c r="N881" i="1"/>
  <c r="M881" i="1"/>
  <c r="L881" i="1"/>
  <c r="K881" i="1"/>
  <c r="J881" i="1"/>
  <c r="I881" i="1"/>
  <c r="H881" i="1"/>
  <c r="G881" i="1"/>
  <c r="F881" i="1"/>
  <c r="E881" i="1"/>
  <c r="D881" i="1"/>
  <c r="C881" i="1"/>
  <c r="B881" i="1"/>
  <c r="Y880" i="1"/>
  <c r="X880" i="1"/>
  <c r="W880" i="1"/>
  <c r="V880" i="1"/>
  <c r="U880" i="1"/>
  <c r="T880" i="1"/>
  <c r="S880" i="1"/>
  <c r="R880" i="1"/>
  <c r="Q880" i="1"/>
  <c r="P880" i="1"/>
  <c r="O880" i="1"/>
  <c r="N880" i="1"/>
  <c r="M880" i="1"/>
  <c r="L880" i="1"/>
  <c r="K880" i="1"/>
  <c r="J880" i="1"/>
  <c r="I880" i="1"/>
  <c r="H880" i="1"/>
  <c r="G880" i="1"/>
  <c r="F880" i="1"/>
  <c r="E880" i="1"/>
  <c r="D880" i="1"/>
  <c r="C880" i="1"/>
  <c r="B880" i="1"/>
  <c r="Y879" i="1"/>
  <c r="X879" i="1"/>
  <c r="W879" i="1"/>
  <c r="V879" i="1"/>
  <c r="U879" i="1"/>
  <c r="T879" i="1"/>
  <c r="S879" i="1"/>
  <c r="R879" i="1"/>
  <c r="Q879" i="1"/>
  <c r="P879" i="1"/>
  <c r="O879" i="1"/>
  <c r="N879" i="1"/>
  <c r="M879" i="1"/>
  <c r="L879" i="1"/>
  <c r="K879" i="1"/>
  <c r="J879" i="1"/>
  <c r="I879" i="1"/>
  <c r="H879" i="1"/>
  <c r="G879" i="1"/>
  <c r="F879" i="1"/>
  <c r="E879" i="1"/>
  <c r="D879" i="1"/>
  <c r="C879" i="1"/>
  <c r="B879" i="1"/>
  <c r="Y878" i="1"/>
  <c r="X878" i="1"/>
  <c r="W878" i="1"/>
  <c r="V878" i="1"/>
  <c r="U878" i="1"/>
  <c r="T878" i="1"/>
  <c r="S878" i="1"/>
  <c r="R878" i="1"/>
  <c r="Q878" i="1"/>
  <c r="P878" i="1"/>
  <c r="O878" i="1"/>
  <c r="N878" i="1"/>
  <c r="M878" i="1"/>
  <c r="L878" i="1"/>
  <c r="K878" i="1"/>
  <c r="J878" i="1"/>
  <c r="I878" i="1"/>
  <c r="H878" i="1"/>
  <c r="G878" i="1"/>
  <c r="F878" i="1"/>
  <c r="E878" i="1"/>
  <c r="D878" i="1"/>
  <c r="C878" i="1"/>
  <c r="B878" i="1"/>
  <c r="Y877" i="1"/>
  <c r="X877" i="1"/>
  <c r="W877" i="1"/>
  <c r="V877" i="1"/>
  <c r="U877" i="1"/>
  <c r="T877" i="1"/>
  <c r="S877" i="1"/>
  <c r="R877" i="1"/>
  <c r="Q877" i="1"/>
  <c r="P877" i="1"/>
  <c r="O877" i="1"/>
  <c r="N877" i="1"/>
  <c r="M877" i="1"/>
  <c r="L877" i="1"/>
  <c r="K877" i="1"/>
  <c r="J877" i="1"/>
  <c r="I877" i="1"/>
  <c r="H877" i="1"/>
  <c r="G877" i="1"/>
  <c r="F877" i="1"/>
  <c r="E877" i="1"/>
  <c r="D877" i="1"/>
  <c r="C877" i="1"/>
  <c r="B877" i="1"/>
  <c r="Y876" i="1"/>
  <c r="X876" i="1"/>
  <c r="W876" i="1"/>
  <c r="V876" i="1"/>
  <c r="U876" i="1"/>
  <c r="T876" i="1"/>
  <c r="S876" i="1"/>
  <c r="R876" i="1"/>
  <c r="Q876" i="1"/>
  <c r="P876" i="1"/>
  <c r="O876" i="1"/>
  <c r="N876" i="1"/>
  <c r="M876" i="1"/>
  <c r="L876" i="1"/>
  <c r="K876" i="1"/>
  <c r="J876" i="1"/>
  <c r="I876" i="1"/>
  <c r="H876" i="1"/>
  <c r="G876" i="1"/>
  <c r="F876" i="1"/>
  <c r="E876" i="1"/>
  <c r="D876" i="1"/>
  <c r="C876" i="1"/>
  <c r="B876" i="1"/>
  <c r="Y875" i="1"/>
  <c r="X875" i="1"/>
  <c r="W875" i="1"/>
  <c r="V875" i="1"/>
  <c r="U875" i="1"/>
  <c r="T875" i="1"/>
  <c r="S875" i="1"/>
  <c r="R875" i="1"/>
  <c r="Q875" i="1"/>
  <c r="P875" i="1"/>
  <c r="O875" i="1"/>
  <c r="N875" i="1"/>
  <c r="M875" i="1"/>
  <c r="L875" i="1"/>
  <c r="K875" i="1"/>
  <c r="J875" i="1"/>
  <c r="I875" i="1"/>
  <c r="H875" i="1"/>
  <c r="G875" i="1"/>
  <c r="F875" i="1"/>
  <c r="E875" i="1"/>
  <c r="D875" i="1"/>
  <c r="C875" i="1"/>
  <c r="B875" i="1"/>
  <c r="Y874" i="1"/>
  <c r="X874" i="1"/>
  <c r="W874" i="1"/>
  <c r="V874" i="1"/>
  <c r="U874" i="1"/>
  <c r="T874" i="1"/>
  <c r="S874" i="1"/>
  <c r="R874" i="1"/>
  <c r="Q874" i="1"/>
  <c r="P874" i="1"/>
  <c r="O874" i="1"/>
  <c r="N874" i="1"/>
  <c r="M874" i="1"/>
  <c r="L874" i="1"/>
  <c r="K874" i="1"/>
  <c r="J874" i="1"/>
  <c r="I874" i="1"/>
  <c r="H874" i="1"/>
  <c r="G874" i="1"/>
  <c r="F874" i="1"/>
  <c r="E874" i="1"/>
  <c r="D874" i="1"/>
  <c r="C874" i="1"/>
  <c r="B874" i="1"/>
  <c r="Y873" i="1"/>
  <c r="X873" i="1"/>
  <c r="W873" i="1"/>
  <c r="V873" i="1"/>
  <c r="U873" i="1"/>
  <c r="T873" i="1"/>
  <c r="S873" i="1"/>
  <c r="R873" i="1"/>
  <c r="Q873" i="1"/>
  <c r="P873" i="1"/>
  <c r="O873" i="1"/>
  <c r="N873" i="1"/>
  <c r="M873" i="1"/>
  <c r="L873" i="1"/>
  <c r="K873" i="1"/>
  <c r="J873" i="1"/>
  <c r="I873" i="1"/>
  <c r="H873" i="1"/>
  <c r="G873" i="1"/>
  <c r="F873" i="1"/>
  <c r="E873" i="1"/>
  <c r="D873" i="1"/>
  <c r="C873" i="1"/>
  <c r="B873" i="1"/>
  <c r="Y872" i="1"/>
  <c r="X872" i="1"/>
  <c r="W872" i="1"/>
  <c r="V872" i="1"/>
  <c r="U872" i="1"/>
  <c r="T872" i="1"/>
  <c r="S872" i="1"/>
  <c r="R872" i="1"/>
  <c r="Q872" i="1"/>
  <c r="P872" i="1"/>
  <c r="O872" i="1"/>
  <c r="N872" i="1"/>
  <c r="M872" i="1"/>
  <c r="L872" i="1"/>
  <c r="K872" i="1"/>
  <c r="J872" i="1"/>
  <c r="I872" i="1"/>
  <c r="H872" i="1"/>
  <c r="G872" i="1"/>
  <c r="F872" i="1"/>
  <c r="E872" i="1"/>
  <c r="D872" i="1"/>
  <c r="C872" i="1"/>
  <c r="B872" i="1"/>
  <c r="Y871" i="1"/>
  <c r="X871" i="1"/>
  <c r="W871" i="1"/>
  <c r="V871" i="1"/>
  <c r="U871" i="1"/>
  <c r="T871" i="1"/>
  <c r="S871" i="1"/>
  <c r="R871" i="1"/>
  <c r="Q871" i="1"/>
  <c r="P871" i="1"/>
  <c r="O871" i="1"/>
  <c r="N871" i="1"/>
  <c r="M871" i="1"/>
  <c r="L871" i="1"/>
  <c r="K871" i="1"/>
  <c r="J871" i="1"/>
  <c r="I871" i="1"/>
  <c r="H871" i="1"/>
  <c r="G871" i="1"/>
  <c r="F871" i="1"/>
  <c r="E871" i="1"/>
  <c r="D871" i="1"/>
  <c r="C871" i="1"/>
  <c r="B871" i="1"/>
  <c r="Y870" i="1"/>
  <c r="X870" i="1"/>
  <c r="W870" i="1"/>
  <c r="V870" i="1"/>
  <c r="U870" i="1"/>
  <c r="T870" i="1"/>
  <c r="S870" i="1"/>
  <c r="R870" i="1"/>
  <c r="Q870" i="1"/>
  <c r="P870" i="1"/>
  <c r="O870" i="1"/>
  <c r="N870" i="1"/>
  <c r="M870" i="1"/>
  <c r="L870" i="1"/>
  <c r="K870" i="1"/>
  <c r="J870" i="1"/>
  <c r="I870" i="1"/>
  <c r="H870" i="1"/>
  <c r="G870" i="1"/>
  <c r="F870" i="1"/>
  <c r="E870" i="1"/>
  <c r="D870" i="1"/>
  <c r="C870" i="1"/>
  <c r="B870" i="1"/>
  <c r="Y869" i="1"/>
  <c r="X869" i="1"/>
  <c r="W869" i="1"/>
  <c r="V869" i="1"/>
  <c r="U869" i="1"/>
  <c r="T869" i="1"/>
  <c r="S869" i="1"/>
  <c r="R869" i="1"/>
  <c r="Q869" i="1"/>
  <c r="P869" i="1"/>
  <c r="O869" i="1"/>
  <c r="N869" i="1"/>
  <c r="M869" i="1"/>
  <c r="L869" i="1"/>
  <c r="K869" i="1"/>
  <c r="J869" i="1"/>
  <c r="I869" i="1"/>
  <c r="H869" i="1"/>
  <c r="G869" i="1"/>
  <c r="F869" i="1"/>
  <c r="E869" i="1"/>
  <c r="D869" i="1"/>
  <c r="C869" i="1"/>
  <c r="B869" i="1"/>
  <c r="Y868" i="1"/>
  <c r="X868" i="1"/>
  <c r="W868" i="1"/>
  <c r="V868" i="1"/>
  <c r="U868" i="1"/>
  <c r="T868" i="1"/>
  <c r="S868" i="1"/>
  <c r="R868" i="1"/>
  <c r="Q868" i="1"/>
  <c r="P868" i="1"/>
  <c r="O868" i="1"/>
  <c r="N868" i="1"/>
  <c r="M868" i="1"/>
  <c r="L868" i="1"/>
  <c r="K868" i="1"/>
  <c r="J868" i="1"/>
  <c r="I868" i="1"/>
  <c r="H868" i="1"/>
  <c r="G868" i="1"/>
  <c r="F868" i="1"/>
  <c r="E868" i="1"/>
  <c r="D868" i="1"/>
  <c r="C868" i="1"/>
  <c r="B868" i="1"/>
  <c r="Y867" i="1"/>
  <c r="X867" i="1"/>
  <c r="W867" i="1"/>
  <c r="V867" i="1"/>
  <c r="U867" i="1"/>
  <c r="T867" i="1"/>
  <c r="S867" i="1"/>
  <c r="R867" i="1"/>
  <c r="Q867" i="1"/>
  <c r="P867" i="1"/>
  <c r="O867" i="1"/>
  <c r="N867" i="1"/>
  <c r="M867" i="1"/>
  <c r="L867" i="1"/>
  <c r="K867" i="1"/>
  <c r="J867" i="1"/>
  <c r="I867" i="1"/>
  <c r="H867" i="1"/>
  <c r="G867" i="1"/>
  <c r="F867" i="1"/>
  <c r="E867" i="1"/>
  <c r="D867" i="1"/>
  <c r="C867" i="1"/>
  <c r="B867" i="1"/>
  <c r="Y866" i="1"/>
  <c r="X866" i="1"/>
  <c r="W866" i="1"/>
  <c r="V866" i="1"/>
  <c r="U866" i="1"/>
  <c r="T866" i="1"/>
  <c r="S866" i="1"/>
  <c r="R866" i="1"/>
  <c r="Q866" i="1"/>
  <c r="P866" i="1"/>
  <c r="O866" i="1"/>
  <c r="N866" i="1"/>
  <c r="M866" i="1"/>
  <c r="L866" i="1"/>
  <c r="K866" i="1"/>
  <c r="J866" i="1"/>
  <c r="I866" i="1"/>
  <c r="H866" i="1"/>
  <c r="G866" i="1"/>
  <c r="F866" i="1"/>
  <c r="E866" i="1"/>
  <c r="D866" i="1"/>
  <c r="C866" i="1"/>
  <c r="B866" i="1"/>
  <c r="Y865" i="1"/>
  <c r="X865" i="1"/>
  <c r="W865" i="1"/>
  <c r="V865" i="1"/>
  <c r="U865" i="1"/>
  <c r="T865" i="1"/>
  <c r="S865" i="1"/>
  <c r="R865" i="1"/>
  <c r="Q865" i="1"/>
  <c r="P865" i="1"/>
  <c r="O865" i="1"/>
  <c r="N865" i="1"/>
  <c r="M865" i="1"/>
  <c r="L865" i="1"/>
  <c r="K865" i="1"/>
  <c r="J865" i="1"/>
  <c r="I865" i="1"/>
  <c r="H865" i="1"/>
  <c r="G865" i="1"/>
  <c r="F865" i="1"/>
  <c r="E865" i="1"/>
  <c r="D865" i="1"/>
  <c r="C865" i="1"/>
  <c r="B865" i="1"/>
  <c r="Y864" i="1"/>
  <c r="X864" i="1"/>
  <c r="W864" i="1"/>
  <c r="V864" i="1"/>
  <c r="U864" i="1"/>
  <c r="T864" i="1"/>
  <c r="S864" i="1"/>
  <c r="R864" i="1"/>
  <c r="Q864" i="1"/>
  <c r="P864" i="1"/>
  <c r="O864" i="1"/>
  <c r="N864" i="1"/>
  <c r="M864" i="1"/>
  <c r="L864" i="1"/>
  <c r="K864" i="1"/>
  <c r="J864" i="1"/>
  <c r="I864" i="1"/>
  <c r="H864" i="1"/>
  <c r="G864" i="1"/>
  <c r="F864" i="1"/>
  <c r="E864" i="1"/>
  <c r="D864" i="1"/>
  <c r="C864" i="1"/>
  <c r="B864" i="1"/>
  <c r="Y863" i="1"/>
  <c r="X863" i="1"/>
  <c r="W863" i="1"/>
  <c r="V863" i="1"/>
  <c r="U863" i="1"/>
  <c r="T863" i="1"/>
  <c r="S863" i="1"/>
  <c r="R863" i="1"/>
  <c r="Q863" i="1"/>
  <c r="P863" i="1"/>
  <c r="O863" i="1"/>
  <c r="N863" i="1"/>
  <c r="M863" i="1"/>
  <c r="L863" i="1"/>
  <c r="K863" i="1"/>
  <c r="J863" i="1"/>
  <c r="I863" i="1"/>
  <c r="H863" i="1"/>
  <c r="G863" i="1"/>
  <c r="F863" i="1"/>
  <c r="E863" i="1"/>
  <c r="D863" i="1"/>
  <c r="C863" i="1"/>
  <c r="B863" i="1"/>
  <c r="Y862" i="1"/>
  <c r="X862" i="1"/>
  <c r="W862" i="1"/>
  <c r="V862" i="1"/>
  <c r="U862" i="1"/>
  <c r="T862" i="1"/>
  <c r="S862" i="1"/>
  <c r="R862" i="1"/>
  <c r="Q862" i="1"/>
  <c r="P862" i="1"/>
  <c r="O862" i="1"/>
  <c r="N862" i="1"/>
  <c r="M862" i="1"/>
  <c r="L862" i="1"/>
  <c r="K862" i="1"/>
  <c r="J862" i="1"/>
  <c r="I862" i="1"/>
  <c r="H862" i="1"/>
  <c r="G862" i="1"/>
  <c r="F862" i="1"/>
  <c r="E862" i="1"/>
  <c r="D862" i="1"/>
  <c r="C862" i="1"/>
  <c r="B862" i="1"/>
  <c r="Y861" i="1"/>
  <c r="X861" i="1"/>
  <c r="W861" i="1"/>
  <c r="V861" i="1"/>
  <c r="U861" i="1"/>
  <c r="T861" i="1"/>
  <c r="S861" i="1"/>
  <c r="R861" i="1"/>
  <c r="Q861" i="1"/>
  <c r="P861" i="1"/>
  <c r="O861" i="1"/>
  <c r="N861" i="1"/>
  <c r="M861" i="1"/>
  <c r="L861" i="1"/>
  <c r="K861" i="1"/>
  <c r="J861" i="1"/>
  <c r="I861" i="1"/>
  <c r="H861" i="1"/>
  <c r="G861" i="1"/>
  <c r="F861" i="1"/>
  <c r="E861" i="1"/>
  <c r="D861" i="1"/>
  <c r="C861" i="1"/>
  <c r="B861" i="1"/>
  <c r="Y860" i="1"/>
  <c r="X860" i="1"/>
  <c r="W860" i="1"/>
  <c r="V860" i="1"/>
  <c r="U860" i="1"/>
  <c r="T860" i="1"/>
  <c r="S860" i="1"/>
  <c r="R860" i="1"/>
  <c r="Q860" i="1"/>
  <c r="P860" i="1"/>
  <c r="O860" i="1"/>
  <c r="N860" i="1"/>
  <c r="M860" i="1"/>
  <c r="L860" i="1"/>
  <c r="K860" i="1"/>
  <c r="J860" i="1"/>
  <c r="I860" i="1"/>
  <c r="H860" i="1"/>
  <c r="G860" i="1"/>
  <c r="F860" i="1"/>
  <c r="E860" i="1"/>
  <c r="D860" i="1"/>
  <c r="C860" i="1"/>
  <c r="B860" i="1"/>
  <c r="Y859" i="1"/>
  <c r="X859" i="1"/>
  <c r="W859" i="1"/>
  <c r="V859" i="1"/>
  <c r="U859" i="1"/>
  <c r="T859" i="1"/>
  <c r="S859" i="1"/>
  <c r="R859" i="1"/>
  <c r="Q859" i="1"/>
  <c r="P859" i="1"/>
  <c r="O859" i="1"/>
  <c r="N859" i="1"/>
  <c r="M859" i="1"/>
  <c r="L859" i="1"/>
  <c r="K859" i="1"/>
  <c r="J859" i="1"/>
  <c r="I859" i="1"/>
  <c r="H859" i="1"/>
  <c r="G859" i="1"/>
  <c r="F859" i="1"/>
  <c r="E859" i="1"/>
  <c r="D859" i="1"/>
  <c r="C859" i="1"/>
  <c r="B859" i="1"/>
  <c r="Y858" i="1"/>
  <c r="X858" i="1"/>
  <c r="W858" i="1"/>
  <c r="V858" i="1"/>
  <c r="U858" i="1"/>
  <c r="T858" i="1"/>
  <c r="S858" i="1"/>
  <c r="R858" i="1"/>
  <c r="Q858" i="1"/>
  <c r="P858" i="1"/>
  <c r="O858" i="1"/>
  <c r="N858" i="1"/>
  <c r="M858" i="1"/>
  <c r="L858" i="1"/>
  <c r="K858" i="1"/>
  <c r="J858" i="1"/>
  <c r="I858" i="1"/>
  <c r="H858" i="1"/>
  <c r="G858" i="1"/>
  <c r="F858" i="1"/>
  <c r="E858" i="1"/>
  <c r="D858" i="1"/>
  <c r="C858" i="1"/>
  <c r="B858" i="1"/>
  <c r="Y857" i="1"/>
  <c r="X857" i="1"/>
  <c r="W857" i="1"/>
  <c r="V857" i="1"/>
  <c r="U857" i="1"/>
  <c r="T857" i="1"/>
  <c r="S857" i="1"/>
  <c r="R857" i="1"/>
  <c r="Q857" i="1"/>
  <c r="P857" i="1"/>
  <c r="O857" i="1"/>
  <c r="N857" i="1"/>
  <c r="M857" i="1"/>
  <c r="L857" i="1"/>
  <c r="K857" i="1"/>
  <c r="J857" i="1"/>
  <c r="I857" i="1"/>
  <c r="H857" i="1"/>
  <c r="G857" i="1"/>
  <c r="F857" i="1"/>
  <c r="E857" i="1"/>
  <c r="D857" i="1"/>
  <c r="C857" i="1"/>
  <c r="B857" i="1"/>
  <c r="Y856" i="1"/>
  <c r="X856" i="1"/>
  <c r="W856" i="1"/>
  <c r="V856" i="1"/>
  <c r="U856" i="1"/>
  <c r="T856" i="1"/>
  <c r="S856" i="1"/>
  <c r="R856" i="1"/>
  <c r="Q856" i="1"/>
  <c r="P856" i="1"/>
  <c r="O856" i="1"/>
  <c r="N856" i="1"/>
  <c r="M856" i="1"/>
  <c r="L856" i="1"/>
  <c r="K856" i="1"/>
  <c r="J856" i="1"/>
  <c r="I856" i="1"/>
  <c r="H856" i="1"/>
  <c r="G856" i="1"/>
  <c r="F856" i="1"/>
  <c r="E856" i="1"/>
  <c r="D856" i="1"/>
  <c r="C856" i="1"/>
  <c r="B856" i="1"/>
  <c r="Y855" i="1"/>
  <c r="X855" i="1"/>
  <c r="W855" i="1"/>
  <c r="V855" i="1"/>
  <c r="U855" i="1"/>
  <c r="T855" i="1"/>
  <c r="S855" i="1"/>
  <c r="R855" i="1"/>
  <c r="Q855" i="1"/>
  <c r="P855" i="1"/>
  <c r="O855" i="1"/>
  <c r="N855" i="1"/>
  <c r="M855" i="1"/>
  <c r="L855" i="1"/>
  <c r="K855" i="1"/>
  <c r="J855" i="1"/>
  <c r="I855" i="1"/>
  <c r="H855" i="1"/>
  <c r="G855" i="1"/>
  <c r="F855" i="1"/>
  <c r="E855" i="1"/>
  <c r="D855" i="1"/>
  <c r="C855" i="1"/>
  <c r="B855" i="1"/>
  <c r="Y854" i="1"/>
  <c r="X854" i="1"/>
  <c r="W854" i="1"/>
  <c r="V854" i="1"/>
  <c r="U854" i="1"/>
  <c r="T854" i="1"/>
  <c r="S854" i="1"/>
  <c r="R854" i="1"/>
  <c r="Q854" i="1"/>
  <c r="P854" i="1"/>
  <c r="O854" i="1"/>
  <c r="N854" i="1"/>
  <c r="M854" i="1"/>
  <c r="L854" i="1"/>
  <c r="K854" i="1"/>
  <c r="J854" i="1"/>
  <c r="I854" i="1"/>
  <c r="H854" i="1"/>
  <c r="G854" i="1"/>
  <c r="F854" i="1"/>
  <c r="E854" i="1"/>
  <c r="D854" i="1"/>
  <c r="C854" i="1"/>
  <c r="B854" i="1"/>
  <c r="Y853" i="1"/>
  <c r="X853" i="1"/>
  <c r="W853" i="1"/>
  <c r="V853" i="1"/>
  <c r="U853" i="1"/>
  <c r="T853" i="1"/>
  <c r="S853" i="1"/>
  <c r="R853" i="1"/>
  <c r="Q853" i="1"/>
  <c r="P853" i="1"/>
  <c r="O853" i="1"/>
  <c r="N853" i="1"/>
  <c r="M853" i="1"/>
  <c r="L853" i="1"/>
  <c r="K853" i="1"/>
  <c r="J853" i="1"/>
  <c r="I853" i="1"/>
  <c r="H853" i="1"/>
  <c r="G853" i="1"/>
  <c r="F853" i="1"/>
  <c r="E853" i="1"/>
  <c r="D853" i="1"/>
  <c r="C853" i="1"/>
  <c r="B853" i="1"/>
  <c r="Y852" i="1"/>
  <c r="X852" i="1"/>
  <c r="W852" i="1"/>
  <c r="V852" i="1"/>
  <c r="U852" i="1"/>
  <c r="T852" i="1"/>
  <c r="S852" i="1"/>
  <c r="R852" i="1"/>
  <c r="Q852" i="1"/>
  <c r="P852" i="1"/>
  <c r="O852" i="1"/>
  <c r="N852" i="1"/>
  <c r="M852" i="1"/>
  <c r="L852" i="1"/>
  <c r="K852" i="1"/>
  <c r="J852" i="1"/>
  <c r="I852" i="1"/>
  <c r="H852" i="1"/>
  <c r="G852" i="1"/>
  <c r="F852" i="1"/>
  <c r="E852" i="1"/>
  <c r="D852" i="1"/>
  <c r="C852" i="1"/>
  <c r="B852" i="1"/>
  <c r="Y851" i="1"/>
  <c r="X851" i="1"/>
  <c r="W851" i="1"/>
  <c r="V851" i="1"/>
  <c r="U851" i="1"/>
  <c r="T851" i="1"/>
  <c r="S851" i="1"/>
  <c r="R851" i="1"/>
  <c r="Q851" i="1"/>
  <c r="P851" i="1"/>
  <c r="O851" i="1"/>
  <c r="N851" i="1"/>
  <c r="M851" i="1"/>
  <c r="L851" i="1"/>
  <c r="K851" i="1"/>
  <c r="J851" i="1"/>
  <c r="I851" i="1"/>
  <c r="H851" i="1"/>
  <c r="G851" i="1"/>
  <c r="F851" i="1"/>
  <c r="E851" i="1"/>
  <c r="D851" i="1"/>
  <c r="C851" i="1"/>
  <c r="B851" i="1"/>
  <c r="Y850" i="1"/>
  <c r="X850" i="1"/>
  <c r="W850" i="1"/>
  <c r="V850" i="1"/>
  <c r="U850" i="1"/>
  <c r="T850" i="1"/>
  <c r="S850" i="1"/>
  <c r="R850" i="1"/>
  <c r="Q850" i="1"/>
  <c r="P850" i="1"/>
  <c r="O850" i="1"/>
  <c r="N850" i="1"/>
  <c r="M850" i="1"/>
  <c r="L850" i="1"/>
  <c r="K850" i="1"/>
  <c r="J850" i="1"/>
  <c r="I850" i="1"/>
  <c r="H850" i="1"/>
  <c r="G850" i="1"/>
  <c r="F850" i="1"/>
  <c r="E850" i="1"/>
  <c r="D850" i="1"/>
  <c r="C850" i="1"/>
  <c r="B850" i="1"/>
  <c r="Y849" i="1"/>
  <c r="X849" i="1"/>
  <c r="W849" i="1"/>
  <c r="V849" i="1"/>
  <c r="U849" i="1"/>
  <c r="T849" i="1"/>
  <c r="S849" i="1"/>
  <c r="R849" i="1"/>
  <c r="Q849" i="1"/>
  <c r="P849" i="1"/>
  <c r="O849" i="1"/>
  <c r="N849" i="1"/>
  <c r="M849" i="1"/>
  <c r="L849" i="1"/>
  <c r="K849" i="1"/>
  <c r="J849" i="1"/>
  <c r="I849" i="1"/>
  <c r="H849" i="1"/>
  <c r="G849" i="1"/>
  <c r="F849" i="1"/>
  <c r="E849" i="1"/>
  <c r="D849" i="1"/>
  <c r="C849" i="1"/>
  <c r="B849" i="1"/>
  <c r="Y848" i="1"/>
  <c r="X848" i="1"/>
  <c r="W848" i="1"/>
  <c r="V848" i="1"/>
  <c r="U848" i="1"/>
  <c r="T848" i="1"/>
  <c r="S848" i="1"/>
  <c r="R848" i="1"/>
  <c r="Q848" i="1"/>
  <c r="P848" i="1"/>
  <c r="O848" i="1"/>
  <c r="N848" i="1"/>
  <c r="M848" i="1"/>
  <c r="L848" i="1"/>
  <c r="K848" i="1"/>
  <c r="J848" i="1"/>
  <c r="I848" i="1"/>
  <c r="H848" i="1"/>
  <c r="G848" i="1"/>
  <c r="F848" i="1"/>
  <c r="E848" i="1"/>
  <c r="D848" i="1"/>
  <c r="C848" i="1"/>
  <c r="B848" i="1"/>
  <c r="Y847" i="1"/>
  <c r="X847" i="1"/>
  <c r="W847" i="1"/>
  <c r="V847" i="1"/>
  <c r="U847" i="1"/>
  <c r="T847" i="1"/>
  <c r="S847" i="1"/>
  <c r="R847" i="1"/>
  <c r="Q847" i="1"/>
  <c r="P847" i="1"/>
  <c r="O847" i="1"/>
  <c r="N847" i="1"/>
  <c r="M847" i="1"/>
  <c r="L847" i="1"/>
  <c r="K847" i="1"/>
  <c r="J847" i="1"/>
  <c r="I847" i="1"/>
  <c r="H847" i="1"/>
  <c r="G847" i="1"/>
  <c r="F847" i="1"/>
  <c r="E847" i="1"/>
  <c r="D847" i="1"/>
  <c r="C847" i="1"/>
  <c r="B847" i="1"/>
  <c r="Y846" i="1"/>
  <c r="X846" i="1"/>
  <c r="W846" i="1"/>
  <c r="V846" i="1"/>
  <c r="U846" i="1"/>
  <c r="T846" i="1"/>
  <c r="S846" i="1"/>
  <c r="R846" i="1"/>
  <c r="Q846" i="1"/>
  <c r="P846" i="1"/>
  <c r="O846" i="1"/>
  <c r="N846" i="1"/>
  <c r="M846" i="1"/>
  <c r="L846" i="1"/>
  <c r="K846" i="1"/>
  <c r="J846" i="1"/>
  <c r="I846" i="1"/>
  <c r="H846" i="1"/>
  <c r="G846" i="1"/>
  <c r="F846" i="1"/>
  <c r="E846" i="1"/>
  <c r="D846" i="1"/>
  <c r="C846" i="1"/>
  <c r="B846" i="1"/>
  <c r="Y845" i="1"/>
  <c r="X845" i="1"/>
  <c r="W845" i="1"/>
  <c r="V845" i="1"/>
  <c r="U845" i="1"/>
  <c r="T845" i="1"/>
  <c r="S845" i="1"/>
  <c r="R845" i="1"/>
  <c r="Q845" i="1"/>
  <c r="P845" i="1"/>
  <c r="O845" i="1"/>
  <c r="N845" i="1"/>
  <c r="M845" i="1"/>
  <c r="L845" i="1"/>
  <c r="K845" i="1"/>
  <c r="J845" i="1"/>
  <c r="I845" i="1"/>
  <c r="H845" i="1"/>
  <c r="G845" i="1"/>
  <c r="F845" i="1"/>
  <c r="E845" i="1"/>
  <c r="D845" i="1"/>
  <c r="C845" i="1"/>
  <c r="B845" i="1"/>
  <c r="Y844" i="1"/>
  <c r="X844" i="1"/>
  <c r="W844" i="1"/>
  <c r="V844" i="1"/>
  <c r="U844" i="1"/>
  <c r="T844" i="1"/>
  <c r="S844" i="1"/>
  <c r="R844" i="1"/>
  <c r="Q844" i="1"/>
  <c r="P844" i="1"/>
  <c r="O844" i="1"/>
  <c r="N844" i="1"/>
  <c r="M844" i="1"/>
  <c r="L844" i="1"/>
  <c r="K844" i="1"/>
  <c r="J844" i="1"/>
  <c r="I844" i="1"/>
  <c r="H844" i="1"/>
  <c r="G844" i="1"/>
  <c r="F844" i="1"/>
  <c r="E844" i="1"/>
  <c r="D844" i="1"/>
  <c r="C844" i="1"/>
  <c r="B844" i="1"/>
  <c r="Y843" i="1"/>
  <c r="X843" i="1"/>
  <c r="W843" i="1"/>
  <c r="V843" i="1"/>
  <c r="U843" i="1"/>
  <c r="T843" i="1"/>
  <c r="S843" i="1"/>
  <c r="R843" i="1"/>
  <c r="Q843" i="1"/>
  <c r="P843" i="1"/>
  <c r="O843" i="1"/>
  <c r="N843" i="1"/>
  <c r="M843" i="1"/>
  <c r="L843" i="1"/>
  <c r="K843" i="1"/>
  <c r="J843" i="1"/>
  <c r="I843" i="1"/>
  <c r="H843" i="1"/>
  <c r="G843" i="1"/>
  <c r="F843" i="1"/>
  <c r="E843" i="1"/>
  <c r="D843" i="1"/>
  <c r="C843" i="1"/>
  <c r="B843" i="1"/>
  <c r="Y842" i="1"/>
  <c r="X842" i="1"/>
  <c r="W842" i="1"/>
  <c r="V842" i="1"/>
  <c r="U842" i="1"/>
  <c r="T842" i="1"/>
  <c r="S842" i="1"/>
  <c r="R842" i="1"/>
  <c r="Q842" i="1"/>
  <c r="P842" i="1"/>
  <c r="O842" i="1"/>
  <c r="N842" i="1"/>
  <c r="M842" i="1"/>
  <c r="L842" i="1"/>
  <c r="K842" i="1"/>
  <c r="J842" i="1"/>
  <c r="I842" i="1"/>
  <c r="H842" i="1"/>
  <c r="G842" i="1"/>
  <c r="F842" i="1"/>
  <c r="E842" i="1"/>
  <c r="D842" i="1"/>
  <c r="C842" i="1"/>
  <c r="B842" i="1"/>
  <c r="Y841" i="1"/>
  <c r="X841" i="1"/>
  <c r="W841" i="1"/>
  <c r="V841" i="1"/>
  <c r="U841" i="1"/>
  <c r="T841" i="1"/>
  <c r="S841" i="1"/>
  <c r="R841" i="1"/>
  <c r="Q841" i="1"/>
  <c r="P841" i="1"/>
  <c r="O841" i="1"/>
  <c r="N841" i="1"/>
  <c r="M841" i="1"/>
  <c r="L841" i="1"/>
  <c r="K841" i="1"/>
  <c r="J841" i="1"/>
  <c r="I841" i="1"/>
  <c r="H841" i="1"/>
  <c r="G841" i="1"/>
  <c r="F841" i="1"/>
  <c r="E841" i="1"/>
  <c r="D841" i="1"/>
  <c r="C841" i="1"/>
  <c r="B841" i="1"/>
  <c r="Y840" i="1"/>
  <c r="X840" i="1"/>
  <c r="W840" i="1"/>
  <c r="V840" i="1"/>
  <c r="U840" i="1"/>
  <c r="T840" i="1"/>
  <c r="S840" i="1"/>
  <c r="R840" i="1"/>
  <c r="Q840" i="1"/>
  <c r="P840" i="1"/>
  <c r="O840" i="1"/>
  <c r="N840" i="1"/>
  <c r="M840" i="1"/>
  <c r="L840" i="1"/>
  <c r="K840" i="1"/>
  <c r="J840" i="1"/>
  <c r="I840" i="1"/>
  <c r="H840" i="1"/>
  <c r="G840" i="1"/>
  <c r="F840" i="1"/>
  <c r="E840" i="1"/>
  <c r="D840" i="1"/>
  <c r="C840" i="1"/>
  <c r="B840" i="1"/>
  <c r="Y839" i="1"/>
  <c r="X839" i="1"/>
  <c r="W839" i="1"/>
  <c r="V839" i="1"/>
  <c r="U839" i="1"/>
  <c r="T839" i="1"/>
  <c r="S839" i="1"/>
  <c r="R839" i="1"/>
  <c r="Q839" i="1"/>
  <c r="P839" i="1"/>
  <c r="O839" i="1"/>
  <c r="N839" i="1"/>
  <c r="M839" i="1"/>
  <c r="L839" i="1"/>
  <c r="K839" i="1"/>
  <c r="J839" i="1"/>
  <c r="I839" i="1"/>
  <c r="H839" i="1"/>
  <c r="G839" i="1"/>
  <c r="F839" i="1"/>
  <c r="E839" i="1"/>
  <c r="D839" i="1"/>
  <c r="C839" i="1"/>
  <c r="B839" i="1"/>
  <c r="Y838" i="1"/>
  <c r="X838" i="1"/>
  <c r="W838" i="1"/>
  <c r="V838" i="1"/>
  <c r="U838" i="1"/>
  <c r="T838" i="1"/>
  <c r="S838" i="1"/>
  <c r="R838" i="1"/>
  <c r="Q838" i="1"/>
  <c r="P838" i="1"/>
  <c r="O838" i="1"/>
  <c r="N838" i="1"/>
  <c r="M838" i="1"/>
  <c r="L838" i="1"/>
  <c r="K838" i="1"/>
  <c r="J838" i="1"/>
  <c r="I838" i="1"/>
  <c r="H838" i="1"/>
  <c r="G838" i="1"/>
  <c r="F838" i="1"/>
  <c r="E838" i="1"/>
  <c r="D838" i="1"/>
  <c r="C838" i="1"/>
  <c r="B838" i="1"/>
  <c r="Y837" i="1"/>
  <c r="X837" i="1"/>
  <c r="W837" i="1"/>
  <c r="V837" i="1"/>
  <c r="U837" i="1"/>
  <c r="T837" i="1"/>
  <c r="S837" i="1"/>
  <c r="R837" i="1"/>
  <c r="Q837" i="1"/>
  <c r="P837" i="1"/>
  <c r="O837" i="1"/>
  <c r="N837" i="1"/>
  <c r="M837" i="1"/>
  <c r="L837" i="1"/>
  <c r="K837" i="1"/>
  <c r="J837" i="1"/>
  <c r="I837" i="1"/>
  <c r="H837" i="1"/>
  <c r="G837" i="1"/>
  <c r="F837" i="1"/>
  <c r="E837" i="1"/>
  <c r="D837" i="1"/>
  <c r="C837" i="1"/>
  <c r="B837" i="1"/>
  <c r="Y836" i="1"/>
  <c r="X836" i="1"/>
  <c r="W836" i="1"/>
  <c r="V836" i="1"/>
  <c r="U836" i="1"/>
  <c r="T836" i="1"/>
  <c r="S836" i="1"/>
  <c r="R836" i="1"/>
  <c r="Q836" i="1"/>
  <c r="P836" i="1"/>
  <c r="O836" i="1"/>
  <c r="N836" i="1"/>
  <c r="M836" i="1"/>
  <c r="L836" i="1"/>
  <c r="K836" i="1"/>
  <c r="J836" i="1"/>
  <c r="I836" i="1"/>
  <c r="H836" i="1"/>
  <c r="G836" i="1"/>
  <c r="F836" i="1"/>
  <c r="E836" i="1"/>
  <c r="D836" i="1"/>
  <c r="C836" i="1"/>
  <c r="B836" i="1"/>
  <c r="Y835" i="1"/>
  <c r="X835" i="1"/>
  <c r="W835" i="1"/>
  <c r="V835" i="1"/>
  <c r="U835" i="1"/>
  <c r="T835" i="1"/>
  <c r="S835" i="1"/>
  <c r="R835" i="1"/>
  <c r="Q835" i="1"/>
  <c r="P835" i="1"/>
  <c r="O835" i="1"/>
  <c r="N835" i="1"/>
  <c r="M835" i="1"/>
  <c r="L835" i="1"/>
  <c r="K835" i="1"/>
  <c r="J835" i="1"/>
  <c r="I835" i="1"/>
  <c r="H835" i="1"/>
  <c r="G835" i="1"/>
  <c r="F835" i="1"/>
  <c r="E835" i="1"/>
  <c r="D835" i="1"/>
  <c r="C835" i="1"/>
  <c r="B835" i="1"/>
  <c r="Y834" i="1"/>
  <c r="X834" i="1"/>
  <c r="W834" i="1"/>
  <c r="V834" i="1"/>
  <c r="U834" i="1"/>
  <c r="T834" i="1"/>
  <c r="S834" i="1"/>
  <c r="R834" i="1"/>
  <c r="Q834" i="1"/>
  <c r="P834" i="1"/>
  <c r="O834" i="1"/>
  <c r="N834" i="1"/>
  <c r="M834" i="1"/>
  <c r="L834" i="1"/>
  <c r="K834" i="1"/>
  <c r="J834" i="1"/>
  <c r="I834" i="1"/>
  <c r="H834" i="1"/>
  <c r="G834" i="1"/>
  <c r="F834" i="1"/>
  <c r="E834" i="1"/>
  <c r="D834" i="1"/>
  <c r="C834" i="1"/>
  <c r="B834" i="1"/>
  <c r="Y833" i="1"/>
  <c r="X833" i="1"/>
  <c r="W833" i="1"/>
  <c r="V833" i="1"/>
  <c r="U833" i="1"/>
  <c r="T833" i="1"/>
  <c r="S833" i="1"/>
  <c r="R833" i="1"/>
  <c r="Q833" i="1"/>
  <c r="P833" i="1"/>
  <c r="O833" i="1"/>
  <c r="N833" i="1"/>
  <c r="M833" i="1"/>
  <c r="L833" i="1"/>
  <c r="K833" i="1"/>
  <c r="J833" i="1"/>
  <c r="I833" i="1"/>
  <c r="H833" i="1"/>
  <c r="G833" i="1"/>
  <c r="F833" i="1"/>
  <c r="E833" i="1"/>
  <c r="D833" i="1"/>
  <c r="C833" i="1"/>
  <c r="B833" i="1"/>
  <c r="Y832" i="1"/>
  <c r="X832" i="1"/>
  <c r="W832" i="1"/>
  <c r="V832" i="1"/>
  <c r="U832" i="1"/>
  <c r="T832" i="1"/>
  <c r="S832" i="1"/>
  <c r="R832" i="1"/>
  <c r="Q832" i="1"/>
  <c r="P832" i="1"/>
  <c r="O832" i="1"/>
  <c r="N832" i="1"/>
  <c r="M832" i="1"/>
  <c r="L832" i="1"/>
  <c r="K832" i="1"/>
  <c r="J832" i="1"/>
  <c r="I832" i="1"/>
  <c r="H832" i="1"/>
  <c r="G832" i="1"/>
  <c r="F832" i="1"/>
  <c r="E832" i="1"/>
  <c r="D832" i="1"/>
  <c r="C832" i="1"/>
  <c r="B832" i="1"/>
  <c r="Y831" i="1"/>
  <c r="X831" i="1"/>
  <c r="W831" i="1"/>
  <c r="V831" i="1"/>
  <c r="U831" i="1"/>
  <c r="T831" i="1"/>
  <c r="S831" i="1"/>
  <c r="R831" i="1"/>
  <c r="Q831" i="1"/>
  <c r="P831" i="1"/>
  <c r="O831" i="1"/>
  <c r="N831" i="1"/>
  <c r="M831" i="1"/>
  <c r="L831" i="1"/>
  <c r="K831" i="1"/>
  <c r="J831" i="1"/>
  <c r="I831" i="1"/>
  <c r="H831" i="1"/>
  <c r="G831" i="1"/>
  <c r="F831" i="1"/>
  <c r="E831" i="1"/>
  <c r="D831" i="1"/>
  <c r="C831" i="1"/>
  <c r="B831" i="1"/>
  <c r="Y830" i="1"/>
  <c r="X830" i="1"/>
  <c r="W830" i="1"/>
  <c r="V830" i="1"/>
  <c r="U830" i="1"/>
  <c r="T830" i="1"/>
  <c r="S830" i="1"/>
  <c r="R830" i="1"/>
  <c r="Q830" i="1"/>
  <c r="P830" i="1"/>
  <c r="O830" i="1"/>
  <c r="N830" i="1"/>
  <c r="M830" i="1"/>
  <c r="L830" i="1"/>
  <c r="K830" i="1"/>
  <c r="J830" i="1"/>
  <c r="I830" i="1"/>
  <c r="H830" i="1"/>
  <c r="G830" i="1"/>
  <c r="F830" i="1"/>
  <c r="E830" i="1"/>
  <c r="D830" i="1"/>
  <c r="C830" i="1"/>
  <c r="B830" i="1"/>
  <c r="Y829" i="1"/>
  <c r="X829" i="1"/>
  <c r="W829" i="1"/>
  <c r="V829" i="1"/>
  <c r="U829" i="1"/>
  <c r="T829" i="1"/>
  <c r="S829" i="1"/>
  <c r="R829" i="1"/>
  <c r="Q829" i="1"/>
  <c r="P829" i="1"/>
  <c r="O829" i="1"/>
  <c r="N829" i="1"/>
  <c r="M829" i="1"/>
  <c r="L829" i="1"/>
  <c r="K829" i="1"/>
  <c r="J829" i="1"/>
  <c r="I829" i="1"/>
  <c r="H829" i="1"/>
  <c r="G829" i="1"/>
  <c r="F829" i="1"/>
  <c r="E829" i="1"/>
  <c r="D829" i="1"/>
  <c r="C829" i="1"/>
  <c r="B829" i="1"/>
  <c r="Y828" i="1"/>
  <c r="X828" i="1"/>
  <c r="W828" i="1"/>
  <c r="V828" i="1"/>
  <c r="U828" i="1"/>
  <c r="T828" i="1"/>
  <c r="S828" i="1"/>
  <c r="R828" i="1"/>
  <c r="Q828" i="1"/>
  <c r="P828" i="1"/>
  <c r="O828" i="1"/>
  <c r="N828" i="1"/>
  <c r="M828" i="1"/>
  <c r="L828" i="1"/>
  <c r="K828" i="1"/>
  <c r="J828" i="1"/>
  <c r="I828" i="1"/>
  <c r="H828" i="1"/>
  <c r="G828" i="1"/>
  <c r="F828" i="1"/>
  <c r="E828" i="1"/>
  <c r="D828" i="1"/>
  <c r="C828" i="1"/>
  <c r="B828" i="1"/>
  <c r="Y827" i="1"/>
  <c r="X827" i="1"/>
  <c r="W827" i="1"/>
  <c r="V827" i="1"/>
  <c r="U827" i="1"/>
  <c r="T827" i="1"/>
  <c r="S827" i="1"/>
  <c r="R827" i="1"/>
  <c r="Q827" i="1"/>
  <c r="P827" i="1"/>
  <c r="O827" i="1"/>
  <c r="N827" i="1"/>
  <c r="M827" i="1"/>
  <c r="L827" i="1"/>
  <c r="K827" i="1"/>
  <c r="J827" i="1"/>
  <c r="I827" i="1"/>
  <c r="H827" i="1"/>
  <c r="G827" i="1"/>
  <c r="F827" i="1"/>
  <c r="E827" i="1"/>
  <c r="D827" i="1"/>
  <c r="C827" i="1"/>
  <c r="B827" i="1"/>
  <c r="Y826" i="1"/>
  <c r="X826" i="1"/>
  <c r="W826" i="1"/>
  <c r="V826" i="1"/>
  <c r="U826" i="1"/>
  <c r="T826" i="1"/>
  <c r="S826" i="1"/>
  <c r="R826" i="1"/>
  <c r="Q826" i="1"/>
  <c r="P826" i="1"/>
  <c r="O826" i="1"/>
  <c r="N826" i="1"/>
  <c r="M826" i="1"/>
  <c r="L826" i="1"/>
  <c r="K826" i="1"/>
  <c r="J826" i="1"/>
  <c r="I826" i="1"/>
  <c r="H826" i="1"/>
  <c r="G826" i="1"/>
  <c r="F826" i="1"/>
  <c r="E826" i="1"/>
  <c r="D826" i="1"/>
  <c r="C826" i="1"/>
  <c r="B826" i="1"/>
  <c r="Y825" i="1"/>
  <c r="X825" i="1"/>
  <c r="W825" i="1"/>
  <c r="V825" i="1"/>
  <c r="U825" i="1"/>
  <c r="T825" i="1"/>
  <c r="S825" i="1"/>
  <c r="R825" i="1"/>
  <c r="Q825" i="1"/>
  <c r="P825" i="1"/>
  <c r="O825" i="1"/>
  <c r="N825" i="1"/>
  <c r="M825" i="1"/>
  <c r="L825" i="1"/>
  <c r="K825" i="1"/>
  <c r="J825" i="1"/>
  <c r="I825" i="1"/>
  <c r="H825" i="1"/>
  <c r="G825" i="1"/>
  <c r="F825" i="1"/>
  <c r="E825" i="1"/>
  <c r="D825" i="1"/>
  <c r="C825" i="1"/>
  <c r="B825" i="1"/>
  <c r="Y824" i="1"/>
  <c r="X824" i="1"/>
  <c r="W824" i="1"/>
  <c r="V824" i="1"/>
  <c r="U824" i="1"/>
  <c r="T824" i="1"/>
  <c r="S824" i="1"/>
  <c r="R824" i="1"/>
  <c r="Q824" i="1"/>
  <c r="P824" i="1"/>
  <c r="O824" i="1"/>
  <c r="N824" i="1"/>
  <c r="M824" i="1"/>
  <c r="L824" i="1"/>
  <c r="K824" i="1"/>
  <c r="J824" i="1"/>
  <c r="I824" i="1"/>
  <c r="H824" i="1"/>
  <c r="G824" i="1"/>
  <c r="F824" i="1"/>
  <c r="E824" i="1"/>
  <c r="D824" i="1"/>
  <c r="C824" i="1"/>
  <c r="B824" i="1"/>
  <c r="Y823" i="1"/>
  <c r="X823" i="1"/>
  <c r="W823" i="1"/>
  <c r="V823" i="1"/>
  <c r="U823" i="1"/>
  <c r="T823" i="1"/>
  <c r="S823" i="1"/>
  <c r="R823" i="1"/>
  <c r="Q823" i="1"/>
  <c r="P823" i="1"/>
  <c r="O823" i="1"/>
  <c r="N823" i="1"/>
  <c r="M823" i="1"/>
  <c r="L823" i="1"/>
  <c r="K823" i="1"/>
  <c r="J823" i="1"/>
  <c r="I823" i="1"/>
  <c r="H823" i="1"/>
  <c r="G823" i="1"/>
  <c r="F823" i="1"/>
  <c r="E823" i="1"/>
  <c r="D823" i="1"/>
  <c r="C823" i="1"/>
  <c r="B823" i="1"/>
  <c r="Y822" i="1"/>
  <c r="X822" i="1"/>
  <c r="W822" i="1"/>
  <c r="V822" i="1"/>
  <c r="U822" i="1"/>
  <c r="T822" i="1"/>
  <c r="S822" i="1"/>
  <c r="R822" i="1"/>
  <c r="Q822" i="1"/>
  <c r="P822" i="1"/>
  <c r="O822" i="1"/>
  <c r="N822" i="1"/>
  <c r="M822" i="1"/>
  <c r="L822" i="1"/>
  <c r="K822" i="1"/>
  <c r="J822" i="1"/>
  <c r="I822" i="1"/>
  <c r="H822" i="1"/>
  <c r="G822" i="1"/>
  <c r="F822" i="1"/>
  <c r="E822" i="1"/>
  <c r="D822" i="1"/>
  <c r="C822" i="1"/>
  <c r="B822" i="1"/>
  <c r="Y821" i="1"/>
  <c r="X821" i="1"/>
  <c r="W821" i="1"/>
  <c r="V821" i="1"/>
  <c r="U821" i="1"/>
  <c r="T821" i="1"/>
  <c r="S821" i="1"/>
  <c r="R821" i="1"/>
  <c r="Q821" i="1"/>
  <c r="P821" i="1"/>
  <c r="O821" i="1"/>
  <c r="N821" i="1"/>
  <c r="M821" i="1"/>
  <c r="L821" i="1"/>
  <c r="K821" i="1"/>
  <c r="J821" i="1"/>
  <c r="I821" i="1"/>
  <c r="H821" i="1"/>
  <c r="G821" i="1"/>
  <c r="F821" i="1"/>
  <c r="E821" i="1"/>
  <c r="D821" i="1"/>
  <c r="C821" i="1"/>
  <c r="B821" i="1"/>
  <c r="Y820" i="1"/>
  <c r="X820" i="1"/>
  <c r="W820" i="1"/>
  <c r="V820" i="1"/>
  <c r="U820" i="1"/>
  <c r="T820" i="1"/>
  <c r="S820" i="1"/>
  <c r="R820" i="1"/>
  <c r="Q820" i="1"/>
  <c r="P820" i="1"/>
  <c r="O820" i="1"/>
  <c r="N820" i="1"/>
  <c r="M820" i="1"/>
  <c r="L820" i="1"/>
  <c r="K820" i="1"/>
  <c r="J820" i="1"/>
  <c r="I820" i="1"/>
  <c r="H820" i="1"/>
  <c r="G820" i="1"/>
  <c r="F820" i="1"/>
  <c r="E820" i="1"/>
  <c r="D820" i="1"/>
  <c r="C820" i="1"/>
  <c r="B820" i="1"/>
  <c r="Y819" i="1"/>
  <c r="X819" i="1"/>
  <c r="W819" i="1"/>
  <c r="V819" i="1"/>
  <c r="U819" i="1"/>
  <c r="T819" i="1"/>
  <c r="S819" i="1"/>
  <c r="R819" i="1"/>
  <c r="Q819" i="1"/>
  <c r="P819" i="1"/>
  <c r="O819" i="1"/>
  <c r="N819" i="1"/>
  <c r="M819" i="1"/>
  <c r="L819" i="1"/>
  <c r="K819" i="1"/>
  <c r="J819" i="1"/>
  <c r="I819" i="1"/>
  <c r="H819" i="1"/>
  <c r="G819" i="1"/>
  <c r="F819" i="1"/>
  <c r="E819" i="1"/>
  <c r="D819" i="1"/>
  <c r="C819" i="1"/>
  <c r="B819" i="1"/>
  <c r="Y818" i="1"/>
  <c r="X818" i="1"/>
  <c r="W818" i="1"/>
  <c r="V818" i="1"/>
  <c r="U818" i="1"/>
  <c r="T818" i="1"/>
  <c r="S818" i="1"/>
  <c r="R818" i="1"/>
  <c r="Q818" i="1"/>
  <c r="P818" i="1"/>
  <c r="O818" i="1"/>
  <c r="N818" i="1"/>
  <c r="M818" i="1"/>
  <c r="L818" i="1"/>
  <c r="K818" i="1"/>
  <c r="J818" i="1"/>
  <c r="I818" i="1"/>
  <c r="H818" i="1"/>
  <c r="G818" i="1"/>
  <c r="F818" i="1"/>
  <c r="E818" i="1"/>
  <c r="D818" i="1"/>
  <c r="C818" i="1"/>
  <c r="B818" i="1"/>
  <c r="Y817" i="1"/>
  <c r="X817" i="1"/>
  <c r="W817" i="1"/>
  <c r="V817" i="1"/>
  <c r="U817" i="1"/>
  <c r="T817" i="1"/>
  <c r="S817" i="1"/>
  <c r="R817" i="1"/>
  <c r="Q817" i="1"/>
  <c r="P817" i="1"/>
  <c r="O817" i="1"/>
  <c r="N817" i="1"/>
  <c r="M817" i="1"/>
  <c r="L817" i="1"/>
  <c r="K817" i="1"/>
  <c r="J817" i="1"/>
  <c r="I817" i="1"/>
  <c r="H817" i="1"/>
  <c r="G817" i="1"/>
  <c r="F817" i="1"/>
  <c r="E817" i="1"/>
  <c r="D817" i="1"/>
  <c r="C817" i="1"/>
  <c r="B817" i="1"/>
  <c r="Y816" i="1"/>
  <c r="X816" i="1"/>
  <c r="W816" i="1"/>
  <c r="V816" i="1"/>
  <c r="U816" i="1"/>
  <c r="T816" i="1"/>
  <c r="S816" i="1"/>
  <c r="R816" i="1"/>
  <c r="Q816" i="1"/>
  <c r="P816" i="1"/>
  <c r="O816" i="1"/>
  <c r="N816" i="1"/>
  <c r="M816" i="1"/>
  <c r="L816" i="1"/>
  <c r="K816" i="1"/>
  <c r="J816" i="1"/>
  <c r="I816" i="1"/>
  <c r="H816" i="1"/>
  <c r="G816" i="1"/>
  <c r="F816" i="1"/>
  <c r="E816" i="1"/>
  <c r="D816" i="1"/>
  <c r="C816" i="1"/>
  <c r="B816" i="1"/>
  <c r="Y815" i="1"/>
  <c r="X815" i="1"/>
  <c r="W815" i="1"/>
  <c r="V815" i="1"/>
  <c r="U815" i="1"/>
  <c r="T815" i="1"/>
  <c r="S815" i="1"/>
  <c r="R815" i="1"/>
  <c r="Q815" i="1"/>
  <c r="P815" i="1"/>
  <c r="O815" i="1"/>
  <c r="N815" i="1"/>
  <c r="M815" i="1"/>
  <c r="L815" i="1"/>
  <c r="K815" i="1"/>
  <c r="J815" i="1"/>
  <c r="I815" i="1"/>
  <c r="H815" i="1"/>
  <c r="G815" i="1"/>
  <c r="F815" i="1"/>
  <c r="E815" i="1"/>
  <c r="D815" i="1"/>
  <c r="C815" i="1"/>
  <c r="B815" i="1"/>
  <c r="Y814" i="1"/>
  <c r="X814" i="1"/>
  <c r="W814" i="1"/>
  <c r="V814" i="1"/>
  <c r="U814" i="1"/>
  <c r="T814" i="1"/>
  <c r="S814" i="1"/>
  <c r="R814" i="1"/>
  <c r="Q814" i="1"/>
  <c r="P814" i="1"/>
  <c r="O814" i="1"/>
  <c r="N814" i="1"/>
  <c r="M814" i="1"/>
  <c r="L814" i="1"/>
  <c r="K814" i="1"/>
  <c r="J814" i="1"/>
  <c r="I814" i="1"/>
  <c r="H814" i="1"/>
  <c r="G814" i="1"/>
  <c r="F814" i="1"/>
  <c r="E814" i="1"/>
  <c r="D814" i="1"/>
  <c r="C814" i="1"/>
  <c r="B814" i="1"/>
  <c r="Y813" i="1"/>
  <c r="X813" i="1"/>
  <c r="W813" i="1"/>
  <c r="V813" i="1"/>
  <c r="U813" i="1"/>
  <c r="T813" i="1"/>
  <c r="S813" i="1"/>
  <c r="R813" i="1"/>
  <c r="Q813" i="1"/>
  <c r="P813" i="1"/>
  <c r="O813" i="1"/>
  <c r="N813" i="1"/>
  <c r="M813" i="1"/>
  <c r="L813" i="1"/>
  <c r="K813" i="1"/>
  <c r="J813" i="1"/>
  <c r="I813" i="1"/>
  <c r="H813" i="1"/>
  <c r="G813" i="1"/>
  <c r="F813" i="1"/>
  <c r="E813" i="1"/>
  <c r="D813" i="1"/>
  <c r="C813" i="1"/>
  <c r="B813" i="1"/>
  <c r="Y812" i="1"/>
  <c r="X812" i="1"/>
  <c r="W812" i="1"/>
  <c r="V812" i="1"/>
  <c r="U812" i="1"/>
  <c r="T812" i="1"/>
  <c r="S812" i="1"/>
  <c r="R812" i="1"/>
  <c r="Q812" i="1"/>
  <c r="P812" i="1"/>
  <c r="O812" i="1"/>
  <c r="N812" i="1"/>
  <c r="M812" i="1"/>
  <c r="L812" i="1"/>
  <c r="K812" i="1"/>
  <c r="J812" i="1"/>
  <c r="I812" i="1"/>
  <c r="H812" i="1"/>
  <c r="G812" i="1"/>
  <c r="F812" i="1"/>
  <c r="E812" i="1"/>
  <c r="D812" i="1"/>
  <c r="C812" i="1"/>
  <c r="B812" i="1"/>
  <c r="Y811" i="1"/>
  <c r="X811" i="1"/>
  <c r="W811" i="1"/>
  <c r="V811" i="1"/>
  <c r="U811" i="1"/>
  <c r="T811" i="1"/>
  <c r="S811" i="1"/>
  <c r="R811" i="1"/>
  <c r="Q811" i="1"/>
  <c r="P811" i="1"/>
  <c r="O811" i="1"/>
  <c r="N811" i="1"/>
  <c r="M811" i="1"/>
  <c r="L811" i="1"/>
  <c r="K811" i="1"/>
  <c r="J811" i="1"/>
  <c r="I811" i="1"/>
  <c r="H811" i="1"/>
  <c r="G811" i="1"/>
  <c r="F811" i="1"/>
  <c r="E811" i="1"/>
  <c r="D811" i="1"/>
  <c r="C811" i="1"/>
  <c r="B811" i="1"/>
  <c r="Y810" i="1"/>
  <c r="X810" i="1"/>
  <c r="W810" i="1"/>
  <c r="V810" i="1"/>
  <c r="U810" i="1"/>
  <c r="T810" i="1"/>
  <c r="S810" i="1"/>
  <c r="R810" i="1"/>
  <c r="Q810" i="1"/>
  <c r="P810" i="1"/>
  <c r="O810" i="1"/>
  <c r="N810" i="1"/>
  <c r="M810" i="1"/>
  <c r="L810" i="1"/>
  <c r="K810" i="1"/>
  <c r="J810" i="1"/>
  <c r="I810" i="1"/>
  <c r="H810" i="1"/>
  <c r="G810" i="1"/>
  <c r="F810" i="1"/>
  <c r="E810" i="1"/>
  <c r="D810" i="1"/>
  <c r="C810" i="1"/>
  <c r="B810" i="1"/>
  <c r="Y809" i="1"/>
  <c r="X809" i="1"/>
  <c r="W809" i="1"/>
  <c r="V809" i="1"/>
  <c r="U809" i="1"/>
  <c r="T809" i="1"/>
  <c r="S809" i="1"/>
  <c r="R809" i="1"/>
  <c r="Q809" i="1"/>
  <c r="P809" i="1"/>
  <c r="O809" i="1"/>
  <c r="N809" i="1"/>
  <c r="M809" i="1"/>
  <c r="L809" i="1"/>
  <c r="K809" i="1"/>
  <c r="J809" i="1"/>
  <c r="I809" i="1"/>
  <c r="H809" i="1"/>
  <c r="G809" i="1"/>
  <c r="F809" i="1"/>
  <c r="E809" i="1"/>
  <c r="D809" i="1"/>
  <c r="C809" i="1"/>
  <c r="B809" i="1"/>
  <c r="Y808" i="1"/>
  <c r="X808" i="1"/>
  <c r="W808" i="1"/>
  <c r="V808" i="1"/>
  <c r="U808" i="1"/>
  <c r="T808" i="1"/>
  <c r="S808" i="1"/>
  <c r="R808" i="1"/>
  <c r="Q808" i="1"/>
  <c r="P808" i="1"/>
  <c r="O808" i="1"/>
  <c r="N808" i="1"/>
  <c r="M808" i="1"/>
  <c r="L808" i="1"/>
  <c r="K808" i="1"/>
  <c r="J808" i="1"/>
  <c r="I808" i="1"/>
  <c r="H808" i="1"/>
  <c r="G808" i="1"/>
  <c r="F808" i="1"/>
  <c r="E808" i="1"/>
  <c r="D808" i="1"/>
  <c r="C808" i="1"/>
  <c r="B808" i="1"/>
  <c r="Y807" i="1"/>
  <c r="X807" i="1"/>
  <c r="W807" i="1"/>
  <c r="V807" i="1"/>
  <c r="U807" i="1"/>
  <c r="T807" i="1"/>
  <c r="S807" i="1"/>
  <c r="R807" i="1"/>
  <c r="Q807" i="1"/>
  <c r="P807" i="1"/>
  <c r="O807" i="1"/>
  <c r="N807" i="1"/>
  <c r="M807" i="1"/>
  <c r="L807" i="1"/>
  <c r="K807" i="1"/>
  <c r="J807" i="1"/>
  <c r="I807" i="1"/>
  <c r="H807" i="1"/>
  <c r="G807" i="1"/>
  <c r="F807" i="1"/>
  <c r="E807" i="1"/>
  <c r="D807" i="1"/>
  <c r="C807" i="1"/>
  <c r="B807" i="1"/>
  <c r="Y806" i="1"/>
  <c r="X806" i="1"/>
  <c r="W806" i="1"/>
  <c r="V806" i="1"/>
  <c r="U806" i="1"/>
  <c r="T806" i="1"/>
  <c r="S806" i="1"/>
  <c r="R806" i="1"/>
  <c r="Q806" i="1"/>
  <c r="P806" i="1"/>
  <c r="O806" i="1"/>
  <c r="N806" i="1"/>
  <c r="M806" i="1"/>
  <c r="L806" i="1"/>
  <c r="K806" i="1"/>
  <c r="J806" i="1"/>
  <c r="I806" i="1"/>
  <c r="H806" i="1"/>
  <c r="G806" i="1"/>
  <c r="F806" i="1"/>
  <c r="E806" i="1"/>
  <c r="D806" i="1"/>
  <c r="C806" i="1"/>
  <c r="B806" i="1"/>
  <c r="Y805" i="1"/>
  <c r="X805" i="1"/>
  <c r="W805" i="1"/>
  <c r="V805" i="1"/>
  <c r="U805" i="1"/>
  <c r="T805" i="1"/>
  <c r="S805" i="1"/>
  <c r="R805" i="1"/>
  <c r="Q805" i="1"/>
  <c r="P805" i="1"/>
  <c r="O805" i="1"/>
  <c r="N805" i="1"/>
  <c r="M805" i="1"/>
  <c r="L805" i="1"/>
  <c r="K805" i="1"/>
  <c r="J805" i="1"/>
  <c r="I805" i="1"/>
  <c r="H805" i="1"/>
  <c r="G805" i="1"/>
  <c r="F805" i="1"/>
  <c r="E805" i="1"/>
  <c r="D805" i="1"/>
  <c r="C805" i="1"/>
  <c r="B805" i="1"/>
  <c r="Y804" i="1"/>
  <c r="X804" i="1"/>
  <c r="W804" i="1"/>
  <c r="V804" i="1"/>
  <c r="U804" i="1"/>
  <c r="T804" i="1"/>
  <c r="S804" i="1"/>
  <c r="R804" i="1"/>
  <c r="Q804" i="1"/>
  <c r="P804" i="1"/>
  <c r="O804" i="1"/>
  <c r="N804" i="1"/>
  <c r="M804" i="1"/>
  <c r="L804" i="1"/>
  <c r="K804" i="1"/>
  <c r="J804" i="1"/>
  <c r="I804" i="1"/>
  <c r="H804" i="1"/>
  <c r="G804" i="1"/>
  <c r="F804" i="1"/>
  <c r="E804" i="1"/>
  <c r="D804" i="1"/>
  <c r="C804" i="1"/>
  <c r="B804" i="1"/>
  <c r="Y803" i="1"/>
  <c r="X803" i="1"/>
  <c r="W803" i="1"/>
  <c r="V803" i="1"/>
  <c r="U803" i="1"/>
  <c r="T803" i="1"/>
  <c r="S803" i="1"/>
  <c r="R803" i="1"/>
  <c r="Q803" i="1"/>
  <c r="P803" i="1"/>
  <c r="O803" i="1"/>
  <c r="N803" i="1"/>
  <c r="M803" i="1"/>
  <c r="L803" i="1"/>
  <c r="K803" i="1"/>
  <c r="J803" i="1"/>
  <c r="I803" i="1"/>
  <c r="H803" i="1"/>
  <c r="G803" i="1"/>
  <c r="F803" i="1"/>
  <c r="E803" i="1"/>
  <c r="D803" i="1"/>
  <c r="C803" i="1"/>
  <c r="B803" i="1"/>
  <c r="Y802" i="1"/>
  <c r="X802" i="1"/>
  <c r="W802" i="1"/>
  <c r="V802" i="1"/>
  <c r="U802" i="1"/>
  <c r="T802" i="1"/>
  <c r="S802" i="1"/>
  <c r="R802" i="1"/>
  <c r="Q802" i="1"/>
  <c r="P802" i="1"/>
  <c r="O802" i="1"/>
  <c r="N802" i="1"/>
  <c r="M802" i="1"/>
  <c r="L802" i="1"/>
  <c r="K802" i="1"/>
  <c r="J802" i="1"/>
  <c r="I802" i="1"/>
  <c r="H802" i="1"/>
  <c r="G802" i="1"/>
  <c r="F802" i="1"/>
  <c r="E802" i="1"/>
  <c r="D802" i="1"/>
  <c r="C802" i="1"/>
  <c r="B802" i="1"/>
  <c r="Y801" i="1"/>
  <c r="X801" i="1"/>
  <c r="W801" i="1"/>
  <c r="V801" i="1"/>
  <c r="U801" i="1"/>
  <c r="T801" i="1"/>
  <c r="S801" i="1"/>
  <c r="R801" i="1"/>
  <c r="Q801" i="1"/>
  <c r="P801" i="1"/>
  <c r="O801" i="1"/>
  <c r="N801" i="1"/>
  <c r="M801" i="1"/>
  <c r="L801" i="1"/>
  <c r="K801" i="1"/>
  <c r="J801" i="1"/>
  <c r="I801" i="1"/>
  <c r="H801" i="1"/>
  <c r="G801" i="1"/>
  <c r="F801" i="1"/>
  <c r="E801" i="1"/>
  <c r="D801" i="1"/>
  <c r="C801" i="1"/>
  <c r="B801" i="1"/>
  <c r="Y800" i="1"/>
  <c r="X800" i="1"/>
  <c r="W800" i="1"/>
  <c r="V800" i="1"/>
  <c r="U800" i="1"/>
  <c r="T800" i="1"/>
  <c r="S800" i="1"/>
  <c r="R800" i="1"/>
  <c r="Q800" i="1"/>
  <c r="P800" i="1"/>
  <c r="O800" i="1"/>
  <c r="N800" i="1"/>
  <c r="M800" i="1"/>
  <c r="L800" i="1"/>
  <c r="K800" i="1"/>
  <c r="J800" i="1"/>
  <c r="I800" i="1"/>
  <c r="H800" i="1"/>
  <c r="G800" i="1"/>
  <c r="F800" i="1"/>
  <c r="E800" i="1"/>
  <c r="D800" i="1"/>
  <c r="C800" i="1"/>
  <c r="B800" i="1"/>
  <c r="Y799" i="1"/>
  <c r="X799" i="1"/>
  <c r="W799" i="1"/>
  <c r="V799" i="1"/>
  <c r="U799" i="1"/>
  <c r="T799" i="1"/>
  <c r="S799" i="1"/>
  <c r="R799" i="1"/>
  <c r="Q799" i="1"/>
  <c r="P799" i="1"/>
  <c r="O799" i="1"/>
  <c r="N799" i="1"/>
  <c r="M799" i="1"/>
  <c r="L799" i="1"/>
  <c r="K799" i="1"/>
  <c r="J799" i="1"/>
  <c r="I799" i="1"/>
  <c r="H799" i="1"/>
  <c r="G799" i="1"/>
  <c r="F799" i="1"/>
  <c r="E799" i="1"/>
  <c r="D799" i="1"/>
  <c r="C799" i="1"/>
  <c r="B799" i="1"/>
  <c r="Y798" i="1"/>
  <c r="X798" i="1"/>
  <c r="W798" i="1"/>
  <c r="V798" i="1"/>
  <c r="U798" i="1"/>
  <c r="T798" i="1"/>
  <c r="S798" i="1"/>
  <c r="R798" i="1"/>
  <c r="Q798" i="1"/>
  <c r="P798" i="1"/>
  <c r="O798" i="1"/>
  <c r="N798" i="1"/>
  <c r="M798" i="1"/>
  <c r="L798" i="1"/>
  <c r="K798" i="1"/>
  <c r="J798" i="1"/>
  <c r="I798" i="1"/>
  <c r="H798" i="1"/>
  <c r="G798" i="1"/>
  <c r="F798" i="1"/>
  <c r="E798" i="1"/>
  <c r="D798" i="1"/>
  <c r="C798" i="1"/>
  <c r="B798" i="1"/>
  <c r="Y797" i="1"/>
  <c r="X797" i="1"/>
  <c r="W797" i="1"/>
  <c r="V797" i="1"/>
  <c r="U797" i="1"/>
  <c r="T797" i="1"/>
  <c r="S797" i="1"/>
  <c r="R797" i="1"/>
  <c r="Q797" i="1"/>
  <c r="P797" i="1"/>
  <c r="O797" i="1"/>
  <c r="N797" i="1"/>
  <c r="M797" i="1"/>
  <c r="L797" i="1"/>
  <c r="K797" i="1"/>
  <c r="J797" i="1"/>
  <c r="I797" i="1"/>
  <c r="H797" i="1"/>
  <c r="G797" i="1"/>
  <c r="F797" i="1"/>
  <c r="E797" i="1"/>
  <c r="D797" i="1"/>
  <c r="C797" i="1"/>
  <c r="B797" i="1"/>
  <c r="Y796" i="1"/>
  <c r="X796" i="1"/>
  <c r="W796" i="1"/>
  <c r="V796" i="1"/>
  <c r="U796" i="1"/>
  <c r="T796" i="1"/>
  <c r="S796" i="1"/>
  <c r="R796" i="1"/>
  <c r="Q796" i="1"/>
  <c r="P796" i="1"/>
  <c r="O796" i="1"/>
  <c r="N796" i="1"/>
  <c r="M796" i="1"/>
  <c r="L796" i="1"/>
  <c r="K796" i="1"/>
  <c r="J796" i="1"/>
  <c r="I796" i="1"/>
  <c r="H796" i="1"/>
  <c r="G796" i="1"/>
  <c r="F796" i="1"/>
  <c r="E796" i="1"/>
  <c r="D796" i="1"/>
  <c r="C796" i="1"/>
  <c r="B796" i="1"/>
  <c r="Y795" i="1"/>
  <c r="X795" i="1"/>
  <c r="W795" i="1"/>
  <c r="V795" i="1"/>
  <c r="U795" i="1"/>
  <c r="T795" i="1"/>
  <c r="S795" i="1"/>
  <c r="R795" i="1"/>
  <c r="Q795" i="1"/>
  <c r="P795" i="1"/>
  <c r="O795" i="1"/>
  <c r="N795" i="1"/>
  <c r="M795" i="1"/>
  <c r="L795" i="1"/>
  <c r="K795" i="1"/>
  <c r="J795" i="1"/>
  <c r="I795" i="1"/>
  <c r="H795" i="1"/>
  <c r="G795" i="1"/>
  <c r="F795" i="1"/>
  <c r="E795" i="1"/>
  <c r="D795" i="1"/>
  <c r="C795" i="1"/>
  <c r="B795" i="1"/>
  <c r="Y794" i="1"/>
  <c r="X794" i="1"/>
  <c r="W794" i="1"/>
  <c r="V794" i="1"/>
  <c r="U794" i="1"/>
  <c r="T794" i="1"/>
  <c r="S794" i="1"/>
  <c r="R794" i="1"/>
  <c r="Q794" i="1"/>
  <c r="P794" i="1"/>
  <c r="O794" i="1"/>
  <c r="N794" i="1"/>
  <c r="M794" i="1"/>
  <c r="L794" i="1"/>
  <c r="K794" i="1"/>
  <c r="J794" i="1"/>
  <c r="I794" i="1"/>
  <c r="H794" i="1"/>
  <c r="G794" i="1"/>
  <c r="F794" i="1"/>
  <c r="E794" i="1"/>
  <c r="D794" i="1"/>
  <c r="C794" i="1"/>
  <c r="B794" i="1"/>
  <c r="Y793" i="1"/>
  <c r="X793" i="1"/>
  <c r="W793" i="1"/>
  <c r="V793" i="1"/>
  <c r="U793" i="1"/>
  <c r="T793" i="1"/>
  <c r="S793" i="1"/>
  <c r="R793" i="1"/>
  <c r="Q793" i="1"/>
  <c r="P793" i="1"/>
  <c r="O793" i="1"/>
  <c r="N793" i="1"/>
  <c r="M793" i="1"/>
  <c r="L793" i="1"/>
  <c r="K793" i="1"/>
  <c r="J793" i="1"/>
  <c r="I793" i="1"/>
  <c r="H793" i="1"/>
  <c r="G793" i="1"/>
  <c r="F793" i="1"/>
  <c r="E793" i="1"/>
  <c r="D793" i="1"/>
  <c r="C793" i="1"/>
  <c r="B793" i="1"/>
  <c r="Y792" i="1"/>
  <c r="X792" i="1"/>
  <c r="W792" i="1"/>
  <c r="V792" i="1"/>
  <c r="U792" i="1"/>
  <c r="T792" i="1"/>
  <c r="S792" i="1"/>
  <c r="R792" i="1"/>
  <c r="Q792" i="1"/>
  <c r="P792" i="1"/>
  <c r="O792" i="1"/>
  <c r="N792" i="1"/>
  <c r="M792" i="1"/>
  <c r="L792" i="1"/>
  <c r="K792" i="1"/>
  <c r="J792" i="1"/>
  <c r="I792" i="1"/>
  <c r="H792" i="1"/>
  <c r="G792" i="1"/>
  <c r="F792" i="1"/>
  <c r="E792" i="1"/>
  <c r="D792" i="1"/>
  <c r="C792" i="1"/>
  <c r="B792" i="1"/>
  <c r="Y791" i="1"/>
  <c r="X791" i="1"/>
  <c r="W791" i="1"/>
  <c r="V791" i="1"/>
  <c r="U791" i="1"/>
  <c r="T791" i="1"/>
  <c r="S791" i="1"/>
  <c r="R791" i="1"/>
  <c r="Q791" i="1"/>
  <c r="P791" i="1"/>
  <c r="O791" i="1"/>
  <c r="N791" i="1"/>
  <c r="M791" i="1"/>
  <c r="L791" i="1"/>
  <c r="K791" i="1"/>
  <c r="J791" i="1"/>
  <c r="I791" i="1"/>
  <c r="H791" i="1"/>
  <c r="G791" i="1"/>
  <c r="F791" i="1"/>
  <c r="E791" i="1"/>
  <c r="D791" i="1"/>
  <c r="C791" i="1"/>
  <c r="B791" i="1"/>
  <c r="Y790" i="1"/>
  <c r="X790" i="1"/>
  <c r="W790" i="1"/>
  <c r="V790" i="1"/>
  <c r="U790" i="1"/>
  <c r="T790" i="1"/>
  <c r="S790" i="1"/>
  <c r="R790" i="1"/>
  <c r="Q790" i="1"/>
  <c r="P790" i="1"/>
  <c r="O790" i="1"/>
  <c r="N790" i="1"/>
  <c r="M790" i="1"/>
  <c r="L790" i="1"/>
  <c r="K790" i="1"/>
  <c r="J790" i="1"/>
  <c r="I790" i="1"/>
  <c r="H790" i="1"/>
  <c r="G790" i="1"/>
  <c r="F790" i="1"/>
  <c r="E790" i="1"/>
  <c r="D790" i="1"/>
  <c r="C790" i="1"/>
  <c r="B790" i="1"/>
  <c r="Y789" i="1"/>
  <c r="X789" i="1"/>
  <c r="W789" i="1"/>
  <c r="V789" i="1"/>
  <c r="U789" i="1"/>
  <c r="T789" i="1"/>
  <c r="S789" i="1"/>
  <c r="R789" i="1"/>
  <c r="Q789" i="1"/>
  <c r="P789" i="1"/>
  <c r="O789" i="1"/>
  <c r="N789" i="1"/>
  <c r="M789" i="1"/>
  <c r="L789" i="1"/>
  <c r="K789" i="1"/>
  <c r="J789" i="1"/>
  <c r="I789" i="1"/>
  <c r="H789" i="1"/>
  <c r="G789" i="1"/>
  <c r="F789" i="1"/>
  <c r="E789" i="1"/>
  <c r="D789" i="1"/>
  <c r="C789" i="1"/>
  <c r="B789" i="1"/>
  <c r="Y788" i="1"/>
  <c r="X788" i="1"/>
  <c r="W788" i="1"/>
  <c r="V788" i="1"/>
  <c r="U788" i="1"/>
  <c r="T788" i="1"/>
  <c r="S788" i="1"/>
  <c r="R788" i="1"/>
  <c r="Q788" i="1"/>
  <c r="P788" i="1"/>
  <c r="O788" i="1"/>
  <c r="N788" i="1"/>
  <c r="M788" i="1"/>
  <c r="L788" i="1"/>
  <c r="K788" i="1"/>
  <c r="J788" i="1"/>
  <c r="I788" i="1"/>
  <c r="H788" i="1"/>
  <c r="G788" i="1"/>
  <c r="F788" i="1"/>
  <c r="E788" i="1"/>
  <c r="D788" i="1"/>
  <c r="C788" i="1"/>
  <c r="B788" i="1"/>
  <c r="Y787" i="1"/>
  <c r="X787" i="1"/>
  <c r="W787" i="1"/>
  <c r="V787" i="1"/>
  <c r="U787" i="1"/>
  <c r="T787" i="1"/>
  <c r="S787" i="1"/>
  <c r="R787" i="1"/>
  <c r="Q787" i="1"/>
  <c r="P787" i="1"/>
  <c r="O787" i="1"/>
  <c r="N787" i="1"/>
  <c r="M787" i="1"/>
  <c r="L787" i="1"/>
  <c r="K787" i="1"/>
  <c r="J787" i="1"/>
  <c r="I787" i="1"/>
  <c r="H787" i="1"/>
  <c r="G787" i="1"/>
  <c r="F787" i="1"/>
  <c r="E787" i="1"/>
  <c r="D787" i="1"/>
  <c r="C787" i="1"/>
  <c r="B787" i="1"/>
  <c r="Y786" i="1"/>
  <c r="X786" i="1"/>
  <c r="W786" i="1"/>
  <c r="V786" i="1"/>
  <c r="U786" i="1"/>
  <c r="T786" i="1"/>
  <c r="S786" i="1"/>
  <c r="R786" i="1"/>
  <c r="Q786" i="1"/>
  <c r="P786" i="1"/>
  <c r="O786" i="1"/>
  <c r="N786" i="1"/>
  <c r="M786" i="1"/>
  <c r="L786" i="1"/>
  <c r="K786" i="1"/>
  <c r="J786" i="1"/>
  <c r="I786" i="1"/>
  <c r="H786" i="1"/>
  <c r="G786" i="1"/>
  <c r="F786" i="1"/>
  <c r="E786" i="1"/>
  <c r="D786" i="1"/>
  <c r="C786" i="1"/>
  <c r="B786" i="1"/>
  <c r="Y785" i="1"/>
  <c r="X785" i="1"/>
  <c r="W785" i="1"/>
  <c r="V785" i="1"/>
  <c r="U785" i="1"/>
  <c r="T785" i="1"/>
  <c r="S785" i="1"/>
  <c r="R785" i="1"/>
  <c r="Q785" i="1"/>
  <c r="P785" i="1"/>
  <c r="O785" i="1"/>
  <c r="N785" i="1"/>
  <c r="M785" i="1"/>
  <c r="L785" i="1"/>
  <c r="K785" i="1"/>
  <c r="J785" i="1"/>
  <c r="I785" i="1"/>
  <c r="H785" i="1"/>
  <c r="G785" i="1"/>
  <c r="F785" i="1"/>
  <c r="E785" i="1"/>
  <c r="D785" i="1"/>
  <c r="C785" i="1"/>
  <c r="B785" i="1"/>
  <c r="Y784" i="1"/>
  <c r="X784" i="1"/>
  <c r="W784" i="1"/>
  <c r="V784" i="1"/>
  <c r="U784" i="1"/>
  <c r="T784" i="1"/>
  <c r="S784" i="1"/>
  <c r="R784" i="1"/>
  <c r="Q784" i="1"/>
  <c r="P784" i="1"/>
  <c r="O784" i="1"/>
  <c r="N784" i="1"/>
  <c r="M784" i="1"/>
  <c r="L784" i="1"/>
  <c r="K784" i="1"/>
  <c r="J784" i="1"/>
  <c r="I784" i="1"/>
  <c r="H784" i="1"/>
  <c r="G784" i="1"/>
  <c r="F784" i="1"/>
  <c r="E784" i="1"/>
  <c r="D784" i="1"/>
  <c r="C784" i="1"/>
  <c r="B784" i="1"/>
  <c r="Y783" i="1"/>
  <c r="X783" i="1"/>
  <c r="W783" i="1"/>
  <c r="V783" i="1"/>
  <c r="U783" i="1"/>
  <c r="T783" i="1"/>
  <c r="S783" i="1"/>
  <c r="R783" i="1"/>
  <c r="Q783" i="1"/>
  <c r="P783" i="1"/>
  <c r="O783" i="1"/>
  <c r="N783" i="1"/>
  <c r="M783" i="1"/>
  <c r="L783" i="1"/>
  <c r="K783" i="1"/>
  <c r="J783" i="1"/>
  <c r="I783" i="1"/>
  <c r="H783" i="1"/>
  <c r="G783" i="1"/>
  <c r="F783" i="1"/>
  <c r="E783" i="1"/>
  <c r="D783" i="1"/>
  <c r="C783" i="1"/>
  <c r="B783" i="1"/>
  <c r="Y782" i="1"/>
  <c r="X782" i="1"/>
  <c r="W782" i="1"/>
  <c r="V782" i="1"/>
  <c r="U782" i="1"/>
  <c r="T782" i="1"/>
  <c r="S782" i="1"/>
  <c r="R782" i="1"/>
  <c r="Q782" i="1"/>
  <c r="P782" i="1"/>
  <c r="O782" i="1"/>
  <c r="N782" i="1"/>
  <c r="M782" i="1"/>
  <c r="L782" i="1"/>
  <c r="K782" i="1"/>
  <c r="J782" i="1"/>
  <c r="I782" i="1"/>
  <c r="H782" i="1"/>
  <c r="G782" i="1"/>
  <c r="F782" i="1"/>
  <c r="E782" i="1"/>
  <c r="D782" i="1"/>
  <c r="C782" i="1"/>
  <c r="B782" i="1"/>
  <c r="Y781" i="1"/>
  <c r="X781" i="1"/>
  <c r="W781" i="1"/>
  <c r="V781" i="1"/>
  <c r="U781" i="1"/>
  <c r="T781" i="1"/>
  <c r="S781" i="1"/>
  <c r="R781" i="1"/>
  <c r="Q781" i="1"/>
  <c r="P781" i="1"/>
  <c r="O781" i="1"/>
  <c r="N781" i="1"/>
  <c r="M781" i="1"/>
  <c r="L781" i="1"/>
  <c r="K781" i="1"/>
  <c r="J781" i="1"/>
  <c r="I781" i="1"/>
  <c r="H781" i="1"/>
  <c r="G781" i="1"/>
  <c r="F781" i="1"/>
  <c r="E781" i="1"/>
  <c r="D781" i="1"/>
  <c r="C781" i="1"/>
  <c r="B781" i="1"/>
  <c r="Y780" i="1"/>
  <c r="X780" i="1"/>
  <c r="W780" i="1"/>
  <c r="V780" i="1"/>
  <c r="U780" i="1"/>
  <c r="T780" i="1"/>
  <c r="S780" i="1"/>
  <c r="R780" i="1"/>
  <c r="Q780" i="1"/>
  <c r="P780" i="1"/>
  <c r="O780" i="1"/>
  <c r="N780" i="1"/>
  <c r="M780" i="1"/>
  <c r="L780" i="1"/>
  <c r="K780" i="1"/>
  <c r="J780" i="1"/>
  <c r="I780" i="1"/>
  <c r="H780" i="1"/>
  <c r="G780" i="1"/>
  <c r="F780" i="1"/>
  <c r="E780" i="1"/>
  <c r="D780" i="1"/>
  <c r="C780" i="1"/>
  <c r="B780" i="1"/>
  <c r="Y779" i="1"/>
  <c r="X779" i="1"/>
  <c r="W779" i="1"/>
  <c r="V779" i="1"/>
  <c r="U779" i="1"/>
  <c r="T779" i="1"/>
  <c r="S779" i="1"/>
  <c r="R779" i="1"/>
  <c r="Q779" i="1"/>
  <c r="P779" i="1"/>
  <c r="O779" i="1"/>
  <c r="N779" i="1"/>
  <c r="M779" i="1"/>
  <c r="L779" i="1"/>
  <c r="K779" i="1"/>
  <c r="J779" i="1"/>
  <c r="I779" i="1"/>
  <c r="H779" i="1"/>
  <c r="G779" i="1"/>
  <c r="F779" i="1"/>
  <c r="E779" i="1"/>
  <c r="D779" i="1"/>
  <c r="C779" i="1"/>
  <c r="B779" i="1"/>
  <c r="Y778" i="1"/>
  <c r="X778" i="1"/>
  <c r="W778" i="1"/>
  <c r="V778" i="1"/>
  <c r="U778" i="1"/>
  <c r="T778" i="1"/>
  <c r="S778" i="1"/>
  <c r="R778" i="1"/>
  <c r="Q778" i="1"/>
  <c r="P778" i="1"/>
  <c r="O778" i="1"/>
  <c r="N778" i="1"/>
  <c r="M778" i="1"/>
  <c r="L778" i="1"/>
  <c r="K778" i="1"/>
  <c r="J778" i="1"/>
  <c r="I778" i="1"/>
  <c r="H778" i="1"/>
  <c r="G778" i="1"/>
  <c r="F778" i="1"/>
  <c r="E778" i="1"/>
  <c r="D778" i="1"/>
  <c r="C778" i="1"/>
  <c r="B778" i="1"/>
  <c r="Y777" i="1"/>
  <c r="X777" i="1"/>
  <c r="W777" i="1"/>
  <c r="V777" i="1"/>
  <c r="U777" i="1"/>
  <c r="T777" i="1"/>
  <c r="S777" i="1"/>
  <c r="R777" i="1"/>
  <c r="Q777" i="1"/>
  <c r="P777" i="1"/>
  <c r="O777" i="1"/>
  <c r="N777" i="1"/>
  <c r="M777" i="1"/>
  <c r="L777" i="1"/>
  <c r="K777" i="1"/>
  <c r="J777" i="1"/>
  <c r="I777" i="1"/>
  <c r="H777" i="1"/>
  <c r="G777" i="1"/>
  <c r="F777" i="1"/>
  <c r="E777" i="1"/>
  <c r="D777" i="1"/>
  <c r="C777" i="1"/>
  <c r="B777" i="1"/>
  <c r="Y776" i="1"/>
  <c r="X776" i="1"/>
  <c r="W776" i="1"/>
  <c r="V776" i="1"/>
  <c r="U776" i="1"/>
  <c r="T776" i="1"/>
  <c r="S776" i="1"/>
  <c r="R776" i="1"/>
  <c r="Q776" i="1"/>
  <c r="P776" i="1"/>
  <c r="O776" i="1"/>
  <c r="N776" i="1"/>
  <c r="M776" i="1"/>
  <c r="L776" i="1"/>
  <c r="K776" i="1"/>
  <c r="J776" i="1"/>
  <c r="I776" i="1"/>
  <c r="H776" i="1"/>
  <c r="G776" i="1"/>
  <c r="F776" i="1"/>
  <c r="E776" i="1"/>
  <c r="D776" i="1"/>
  <c r="C776" i="1"/>
  <c r="B776" i="1"/>
  <c r="Y775" i="1"/>
  <c r="X775" i="1"/>
  <c r="W775" i="1"/>
  <c r="V775" i="1"/>
  <c r="U775" i="1"/>
  <c r="T775" i="1"/>
  <c r="S775" i="1"/>
  <c r="R775" i="1"/>
  <c r="Q775" i="1"/>
  <c r="P775" i="1"/>
  <c r="O775" i="1"/>
  <c r="N775" i="1"/>
  <c r="M775" i="1"/>
  <c r="L775" i="1"/>
  <c r="K775" i="1"/>
  <c r="J775" i="1"/>
  <c r="I775" i="1"/>
  <c r="H775" i="1"/>
  <c r="G775" i="1"/>
  <c r="F775" i="1"/>
  <c r="E775" i="1"/>
  <c r="D775" i="1"/>
  <c r="C775" i="1"/>
  <c r="B775" i="1"/>
  <c r="Y774" i="1"/>
  <c r="X774" i="1"/>
  <c r="W774" i="1"/>
  <c r="V774" i="1"/>
  <c r="U774" i="1"/>
  <c r="T774" i="1"/>
  <c r="S774" i="1"/>
  <c r="R774" i="1"/>
  <c r="Q774" i="1"/>
  <c r="P774" i="1"/>
  <c r="O774" i="1"/>
  <c r="N774" i="1"/>
  <c r="M774" i="1"/>
  <c r="L774" i="1"/>
  <c r="K774" i="1"/>
  <c r="J774" i="1"/>
  <c r="I774" i="1"/>
  <c r="H774" i="1"/>
  <c r="G774" i="1"/>
  <c r="F774" i="1"/>
  <c r="E774" i="1"/>
  <c r="D774" i="1"/>
  <c r="C774" i="1"/>
  <c r="B774" i="1"/>
  <c r="Y773" i="1"/>
  <c r="X773" i="1"/>
  <c r="W773" i="1"/>
  <c r="V773" i="1"/>
  <c r="U773" i="1"/>
  <c r="T773" i="1"/>
  <c r="S773" i="1"/>
  <c r="R773" i="1"/>
  <c r="Q773" i="1"/>
  <c r="P773" i="1"/>
  <c r="O773" i="1"/>
  <c r="N773" i="1"/>
  <c r="M773" i="1"/>
  <c r="L773" i="1"/>
  <c r="K773" i="1"/>
  <c r="J773" i="1"/>
  <c r="I773" i="1"/>
  <c r="H773" i="1"/>
  <c r="G773" i="1"/>
  <c r="F773" i="1"/>
  <c r="E773" i="1"/>
  <c r="D773" i="1"/>
  <c r="C773" i="1"/>
  <c r="B773" i="1"/>
  <c r="Y772" i="1"/>
  <c r="X772" i="1"/>
  <c r="W772" i="1"/>
  <c r="V772" i="1"/>
  <c r="U772" i="1"/>
  <c r="T772" i="1"/>
  <c r="S772" i="1"/>
  <c r="R772" i="1"/>
  <c r="Q772" i="1"/>
  <c r="P772" i="1"/>
  <c r="O772" i="1"/>
  <c r="N772" i="1"/>
  <c r="M772" i="1"/>
  <c r="L772" i="1"/>
  <c r="K772" i="1"/>
  <c r="J772" i="1"/>
  <c r="I772" i="1"/>
  <c r="H772" i="1"/>
  <c r="G772" i="1"/>
  <c r="F772" i="1"/>
  <c r="E772" i="1"/>
  <c r="D772" i="1"/>
  <c r="C772" i="1"/>
  <c r="B772" i="1"/>
  <c r="Y771" i="1"/>
  <c r="X771" i="1"/>
  <c r="W771" i="1"/>
  <c r="V771" i="1"/>
  <c r="U771" i="1"/>
  <c r="T771" i="1"/>
  <c r="S771" i="1"/>
  <c r="R771" i="1"/>
  <c r="Q771" i="1"/>
  <c r="P771" i="1"/>
  <c r="O771" i="1"/>
  <c r="N771" i="1"/>
  <c r="M771" i="1"/>
  <c r="L771" i="1"/>
  <c r="K771" i="1"/>
  <c r="J771" i="1"/>
  <c r="I771" i="1"/>
  <c r="H771" i="1"/>
  <c r="G771" i="1"/>
  <c r="F771" i="1"/>
  <c r="E771" i="1"/>
  <c r="D771" i="1"/>
  <c r="C771" i="1"/>
  <c r="B771" i="1"/>
  <c r="Y770" i="1"/>
  <c r="X770" i="1"/>
  <c r="W770" i="1"/>
  <c r="V770" i="1"/>
  <c r="U770" i="1"/>
  <c r="T770" i="1"/>
  <c r="S770" i="1"/>
  <c r="R770" i="1"/>
  <c r="Q770" i="1"/>
  <c r="P770" i="1"/>
  <c r="O770" i="1"/>
  <c r="N770" i="1"/>
  <c r="M770" i="1"/>
  <c r="L770" i="1"/>
  <c r="K770" i="1"/>
  <c r="J770" i="1"/>
  <c r="I770" i="1"/>
  <c r="H770" i="1"/>
  <c r="G770" i="1"/>
  <c r="F770" i="1"/>
  <c r="E770" i="1"/>
  <c r="D770" i="1"/>
  <c r="C770" i="1"/>
  <c r="B770" i="1"/>
  <c r="Y769" i="1"/>
  <c r="X769" i="1"/>
  <c r="W769" i="1"/>
  <c r="V769" i="1"/>
  <c r="U769" i="1"/>
  <c r="T769" i="1"/>
  <c r="S769" i="1"/>
  <c r="R769" i="1"/>
  <c r="Q769" i="1"/>
  <c r="P769" i="1"/>
  <c r="O769" i="1"/>
  <c r="N769" i="1"/>
  <c r="M769" i="1"/>
  <c r="L769" i="1"/>
  <c r="K769" i="1"/>
  <c r="J769" i="1"/>
  <c r="I769" i="1"/>
  <c r="H769" i="1"/>
  <c r="G769" i="1"/>
  <c r="F769" i="1"/>
  <c r="E769" i="1"/>
  <c r="D769" i="1"/>
  <c r="C769" i="1"/>
  <c r="B769" i="1"/>
  <c r="Y768" i="1"/>
  <c r="X768" i="1"/>
  <c r="W768" i="1"/>
  <c r="V768" i="1"/>
  <c r="U768" i="1"/>
  <c r="T768" i="1"/>
  <c r="S768" i="1"/>
  <c r="R768" i="1"/>
  <c r="Q768" i="1"/>
  <c r="P768" i="1"/>
  <c r="O768" i="1"/>
  <c r="N768" i="1"/>
  <c r="M768" i="1"/>
  <c r="L768" i="1"/>
  <c r="K768" i="1"/>
  <c r="J768" i="1"/>
  <c r="I768" i="1"/>
  <c r="H768" i="1"/>
  <c r="G768" i="1"/>
  <c r="F768" i="1"/>
  <c r="E768" i="1"/>
  <c r="D768" i="1"/>
  <c r="C768" i="1"/>
  <c r="B768" i="1"/>
  <c r="Y767" i="1"/>
  <c r="X767" i="1"/>
  <c r="W767" i="1"/>
  <c r="V767" i="1"/>
  <c r="U767" i="1"/>
  <c r="T767" i="1"/>
  <c r="S767" i="1"/>
  <c r="R767" i="1"/>
  <c r="Q767" i="1"/>
  <c r="P767" i="1"/>
  <c r="O767" i="1"/>
  <c r="N767" i="1"/>
  <c r="M767" i="1"/>
  <c r="L767" i="1"/>
  <c r="K767" i="1"/>
  <c r="J767" i="1"/>
  <c r="I767" i="1"/>
  <c r="H767" i="1"/>
  <c r="G767" i="1"/>
  <c r="F767" i="1"/>
  <c r="E767" i="1"/>
  <c r="D767" i="1"/>
  <c r="C767" i="1"/>
  <c r="B767" i="1"/>
  <c r="Y766" i="1"/>
  <c r="X766" i="1"/>
  <c r="W766" i="1"/>
  <c r="V766" i="1"/>
  <c r="U766" i="1"/>
  <c r="T766" i="1"/>
  <c r="S766" i="1"/>
  <c r="R766" i="1"/>
  <c r="Q766" i="1"/>
  <c r="P766" i="1"/>
  <c r="O766" i="1"/>
  <c r="N766" i="1"/>
  <c r="M766" i="1"/>
  <c r="L766" i="1"/>
  <c r="K766" i="1"/>
  <c r="J766" i="1"/>
  <c r="I766" i="1"/>
  <c r="H766" i="1"/>
  <c r="G766" i="1"/>
  <c r="F766" i="1"/>
  <c r="E766" i="1"/>
  <c r="D766" i="1"/>
  <c r="C766" i="1"/>
  <c r="B766" i="1"/>
  <c r="Y765" i="1"/>
  <c r="X765" i="1"/>
  <c r="W765" i="1"/>
  <c r="V765" i="1"/>
  <c r="U765" i="1"/>
  <c r="T765" i="1"/>
  <c r="S765" i="1"/>
  <c r="R765" i="1"/>
  <c r="Q765" i="1"/>
  <c r="P765" i="1"/>
  <c r="O765" i="1"/>
  <c r="N765" i="1"/>
  <c r="M765" i="1"/>
  <c r="L765" i="1"/>
  <c r="K765" i="1"/>
  <c r="J765" i="1"/>
  <c r="I765" i="1"/>
  <c r="H765" i="1"/>
  <c r="G765" i="1"/>
  <c r="F765" i="1"/>
  <c r="E765" i="1"/>
  <c r="D765" i="1"/>
  <c r="C765" i="1"/>
  <c r="B765" i="1"/>
  <c r="Y764" i="1"/>
  <c r="X764" i="1"/>
  <c r="W764" i="1"/>
  <c r="V764" i="1"/>
  <c r="U764" i="1"/>
  <c r="T764" i="1"/>
  <c r="S764" i="1"/>
  <c r="R764" i="1"/>
  <c r="Q764" i="1"/>
  <c r="P764" i="1"/>
  <c r="O764" i="1"/>
  <c r="N764" i="1"/>
  <c r="M764" i="1"/>
  <c r="L764" i="1"/>
  <c r="K764" i="1"/>
  <c r="J764" i="1"/>
  <c r="I764" i="1"/>
  <c r="H764" i="1"/>
  <c r="G764" i="1"/>
  <c r="F764" i="1"/>
  <c r="E764" i="1"/>
  <c r="D764" i="1"/>
  <c r="C764" i="1"/>
  <c r="B764" i="1"/>
  <c r="Y763" i="1"/>
  <c r="X763" i="1"/>
  <c r="W763" i="1"/>
  <c r="V763" i="1"/>
  <c r="U763" i="1"/>
  <c r="T763" i="1"/>
  <c r="S763" i="1"/>
  <c r="R763" i="1"/>
  <c r="Q763" i="1"/>
  <c r="P763" i="1"/>
  <c r="O763" i="1"/>
  <c r="N763" i="1"/>
  <c r="M763" i="1"/>
  <c r="L763" i="1"/>
  <c r="K763" i="1"/>
  <c r="J763" i="1"/>
  <c r="I763" i="1"/>
  <c r="H763" i="1"/>
  <c r="G763" i="1"/>
  <c r="F763" i="1"/>
  <c r="E763" i="1"/>
  <c r="D763" i="1"/>
  <c r="C763" i="1"/>
  <c r="B763" i="1"/>
  <c r="Y762" i="1"/>
  <c r="X762" i="1"/>
  <c r="W762" i="1"/>
  <c r="V762" i="1"/>
  <c r="U762" i="1"/>
  <c r="T762" i="1"/>
  <c r="S762" i="1"/>
  <c r="R762" i="1"/>
  <c r="Q762" i="1"/>
  <c r="P762" i="1"/>
  <c r="O762" i="1"/>
  <c r="N762" i="1"/>
  <c r="M762" i="1"/>
  <c r="L762" i="1"/>
  <c r="K762" i="1"/>
  <c r="J762" i="1"/>
  <c r="I762" i="1"/>
  <c r="H762" i="1"/>
  <c r="G762" i="1"/>
  <c r="F762" i="1"/>
  <c r="E762" i="1"/>
  <c r="D762" i="1"/>
  <c r="C762" i="1"/>
  <c r="B762" i="1"/>
  <c r="Y761" i="1"/>
  <c r="X761" i="1"/>
  <c r="W761" i="1"/>
  <c r="V761" i="1"/>
  <c r="U761" i="1"/>
  <c r="T761" i="1"/>
  <c r="S761" i="1"/>
  <c r="R761" i="1"/>
  <c r="Q761" i="1"/>
  <c r="P761" i="1"/>
  <c r="O761" i="1"/>
  <c r="N761" i="1"/>
  <c r="M761" i="1"/>
  <c r="L761" i="1"/>
  <c r="K761" i="1"/>
  <c r="J761" i="1"/>
  <c r="I761" i="1"/>
  <c r="H761" i="1"/>
  <c r="G761" i="1"/>
  <c r="F761" i="1"/>
  <c r="E761" i="1"/>
  <c r="D761" i="1"/>
  <c r="C761" i="1"/>
  <c r="B761" i="1"/>
  <c r="Y760" i="1"/>
  <c r="X760" i="1"/>
  <c r="W760" i="1"/>
  <c r="V760" i="1"/>
  <c r="U760" i="1"/>
  <c r="T760" i="1"/>
  <c r="S760" i="1"/>
  <c r="R760" i="1"/>
  <c r="Q760" i="1"/>
  <c r="P760" i="1"/>
  <c r="O760" i="1"/>
  <c r="N760" i="1"/>
  <c r="M760" i="1"/>
  <c r="L760" i="1"/>
  <c r="K760" i="1"/>
  <c r="J760" i="1"/>
  <c r="I760" i="1"/>
  <c r="H760" i="1"/>
  <c r="G760" i="1"/>
  <c r="F760" i="1"/>
  <c r="E760" i="1"/>
  <c r="D760" i="1"/>
  <c r="C760" i="1"/>
  <c r="B760" i="1"/>
  <c r="Y759" i="1"/>
  <c r="X759" i="1"/>
  <c r="W759" i="1"/>
  <c r="V759" i="1"/>
  <c r="U759" i="1"/>
  <c r="T759" i="1"/>
  <c r="S759" i="1"/>
  <c r="R759" i="1"/>
  <c r="Q759" i="1"/>
  <c r="P759" i="1"/>
  <c r="O759" i="1"/>
  <c r="N759" i="1"/>
  <c r="M759" i="1"/>
  <c r="L759" i="1"/>
  <c r="K759" i="1"/>
  <c r="J759" i="1"/>
  <c r="I759" i="1"/>
  <c r="H759" i="1"/>
  <c r="G759" i="1"/>
  <c r="F759" i="1"/>
  <c r="E759" i="1"/>
  <c r="D759" i="1"/>
  <c r="C759" i="1"/>
  <c r="B759" i="1"/>
  <c r="Y758" i="1"/>
  <c r="X758" i="1"/>
  <c r="W758" i="1"/>
  <c r="V758" i="1"/>
  <c r="U758" i="1"/>
  <c r="T758" i="1"/>
  <c r="S758" i="1"/>
  <c r="R758" i="1"/>
  <c r="Q758" i="1"/>
  <c r="P758" i="1"/>
  <c r="O758" i="1"/>
  <c r="N758" i="1"/>
  <c r="M758" i="1"/>
  <c r="L758" i="1"/>
  <c r="K758" i="1"/>
  <c r="J758" i="1"/>
  <c r="I758" i="1"/>
  <c r="H758" i="1"/>
  <c r="G758" i="1"/>
  <c r="F758" i="1"/>
  <c r="E758" i="1"/>
  <c r="D758" i="1"/>
  <c r="C758" i="1"/>
  <c r="B758" i="1"/>
  <c r="Y757" i="1"/>
  <c r="X757" i="1"/>
  <c r="W757" i="1"/>
  <c r="V757" i="1"/>
  <c r="U757" i="1"/>
  <c r="T757" i="1"/>
  <c r="S757" i="1"/>
  <c r="R757" i="1"/>
  <c r="Q757" i="1"/>
  <c r="P757" i="1"/>
  <c r="O757" i="1"/>
  <c r="N757" i="1"/>
  <c r="M757" i="1"/>
  <c r="L757" i="1"/>
  <c r="K757" i="1"/>
  <c r="J757" i="1"/>
  <c r="I757" i="1"/>
  <c r="H757" i="1"/>
  <c r="G757" i="1"/>
  <c r="F757" i="1"/>
  <c r="E757" i="1"/>
  <c r="D757" i="1"/>
  <c r="C757" i="1"/>
  <c r="B757" i="1"/>
  <c r="Y756" i="1"/>
  <c r="X756" i="1"/>
  <c r="W756" i="1"/>
  <c r="V756" i="1"/>
  <c r="U756" i="1"/>
  <c r="T756" i="1"/>
  <c r="S756" i="1"/>
  <c r="R756" i="1"/>
  <c r="Q756" i="1"/>
  <c r="P756" i="1"/>
  <c r="O756" i="1"/>
  <c r="N756" i="1"/>
  <c r="M756" i="1"/>
  <c r="L756" i="1"/>
  <c r="K756" i="1"/>
  <c r="J756" i="1"/>
  <c r="I756" i="1"/>
  <c r="H756" i="1"/>
  <c r="G756" i="1"/>
  <c r="F756" i="1"/>
  <c r="E756" i="1"/>
  <c r="D756" i="1"/>
  <c r="C756" i="1"/>
  <c r="B756" i="1"/>
  <c r="Y755" i="1"/>
  <c r="X755" i="1"/>
  <c r="W755" i="1"/>
  <c r="V755" i="1"/>
  <c r="U755" i="1"/>
  <c r="T755" i="1"/>
  <c r="S755" i="1"/>
  <c r="R755" i="1"/>
  <c r="Q755" i="1"/>
  <c r="P755" i="1"/>
  <c r="O755" i="1"/>
  <c r="N755" i="1"/>
  <c r="M755" i="1"/>
  <c r="L755" i="1"/>
  <c r="K755" i="1"/>
  <c r="J755" i="1"/>
  <c r="I755" i="1"/>
  <c r="H755" i="1"/>
  <c r="G755" i="1"/>
  <c r="F755" i="1"/>
  <c r="E755" i="1"/>
  <c r="D755" i="1"/>
  <c r="C755" i="1"/>
  <c r="B755" i="1"/>
  <c r="Y754" i="1"/>
  <c r="X754" i="1"/>
  <c r="W754" i="1"/>
  <c r="V754" i="1"/>
  <c r="U754" i="1"/>
  <c r="T754" i="1"/>
  <c r="S754" i="1"/>
  <c r="R754" i="1"/>
  <c r="Q754" i="1"/>
  <c r="P754" i="1"/>
  <c r="O754" i="1"/>
  <c r="N754" i="1"/>
  <c r="M754" i="1"/>
  <c r="L754" i="1"/>
  <c r="K754" i="1"/>
  <c r="J754" i="1"/>
  <c r="I754" i="1"/>
  <c r="H754" i="1"/>
  <c r="G754" i="1"/>
  <c r="F754" i="1"/>
  <c r="E754" i="1"/>
  <c r="D754" i="1"/>
  <c r="C754" i="1"/>
  <c r="B754" i="1"/>
  <c r="Y753" i="1"/>
  <c r="X753" i="1"/>
  <c r="W753" i="1"/>
  <c r="V753" i="1"/>
  <c r="U753" i="1"/>
  <c r="T753" i="1"/>
  <c r="S753" i="1"/>
  <c r="R753" i="1"/>
  <c r="Q753" i="1"/>
  <c r="P753" i="1"/>
  <c r="O753" i="1"/>
  <c r="N753" i="1"/>
  <c r="M753" i="1"/>
  <c r="L753" i="1"/>
  <c r="K753" i="1"/>
  <c r="J753" i="1"/>
  <c r="I753" i="1"/>
  <c r="H753" i="1"/>
  <c r="G753" i="1"/>
  <c r="F753" i="1"/>
  <c r="E753" i="1"/>
  <c r="D753" i="1"/>
  <c r="C753" i="1"/>
  <c r="B753" i="1"/>
  <c r="Y752" i="1"/>
  <c r="X752" i="1"/>
  <c r="W752" i="1"/>
  <c r="V752" i="1"/>
  <c r="U752" i="1"/>
  <c r="T752" i="1"/>
  <c r="S752" i="1"/>
  <c r="R752" i="1"/>
  <c r="Q752" i="1"/>
  <c r="P752" i="1"/>
  <c r="O752" i="1"/>
  <c r="N752" i="1"/>
  <c r="M752" i="1"/>
  <c r="L752" i="1"/>
  <c r="K752" i="1"/>
  <c r="J752" i="1"/>
  <c r="I752" i="1"/>
  <c r="H752" i="1"/>
  <c r="G752" i="1"/>
  <c r="F752" i="1"/>
  <c r="E752" i="1"/>
  <c r="D752" i="1"/>
  <c r="C752" i="1"/>
  <c r="B752" i="1"/>
  <c r="Y751" i="1"/>
  <c r="X751" i="1"/>
  <c r="W751" i="1"/>
  <c r="V751" i="1"/>
  <c r="U751" i="1"/>
  <c r="T751" i="1"/>
  <c r="S751" i="1"/>
  <c r="R751" i="1"/>
  <c r="Q751" i="1"/>
  <c r="P751" i="1"/>
  <c r="O751" i="1"/>
  <c r="N751" i="1"/>
  <c r="M751" i="1"/>
  <c r="L751" i="1"/>
  <c r="K751" i="1"/>
  <c r="J751" i="1"/>
  <c r="I751" i="1"/>
  <c r="H751" i="1"/>
  <c r="G751" i="1"/>
  <c r="F751" i="1"/>
  <c r="E751" i="1"/>
  <c r="D751" i="1"/>
  <c r="C751" i="1"/>
  <c r="B751" i="1"/>
  <c r="Y750" i="1"/>
  <c r="X750" i="1"/>
  <c r="W750" i="1"/>
  <c r="V750" i="1"/>
  <c r="U750" i="1"/>
  <c r="T750" i="1"/>
  <c r="S750" i="1"/>
  <c r="R750" i="1"/>
  <c r="Q750" i="1"/>
  <c r="P750" i="1"/>
  <c r="O750" i="1"/>
  <c r="N750" i="1"/>
  <c r="M750" i="1"/>
  <c r="L750" i="1"/>
  <c r="K750" i="1"/>
  <c r="J750" i="1"/>
  <c r="I750" i="1"/>
  <c r="H750" i="1"/>
  <c r="G750" i="1"/>
  <c r="F750" i="1"/>
  <c r="E750" i="1"/>
  <c r="D750" i="1"/>
  <c r="C750" i="1"/>
  <c r="B750" i="1"/>
  <c r="Y749" i="1"/>
  <c r="X749" i="1"/>
  <c r="W749" i="1"/>
  <c r="V749" i="1"/>
  <c r="U749" i="1"/>
  <c r="T749" i="1"/>
  <c r="S749" i="1"/>
  <c r="R749" i="1"/>
  <c r="Q749" i="1"/>
  <c r="P749" i="1"/>
  <c r="O749" i="1"/>
  <c r="N749" i="1"/>
  <c r="M749" i="1"/>
  <c r="L749" i="1"/>
  <c r="K749" i="1"/>
  <c r="J749" i="1"/>
  <c r="I749" i="1"/>
  <c r="H749" i="1"/>
  <c r="G749" i="1"/>
  <c r="F749" i="1"/>
  <c r="E749" i="1"/>
  <c r="D749" i="1"/>
  <c r="C749" i="1"/>
  <c r="B749" i="1"/>
  <c r="Y748" i="1"/>
  <c r="X748" i="1"/>
  <c r="W748" i="1"/>
  <c r="V748" i="1"/>
  <c r="U748" i="1"/>
  <c r="T748" i="1"/>
  <c r="S748" i="1"/>
  <c r="R748" i="1"/>
  <c r="Q748" i="1"/>
  <c r="P748" i="1"/>
  <c r="O748" i="1"/>
  <c r="N748" i="1"/>
  <c r="M748" i="1"/>
  <c r="L748" i="1"/>
  <c r="K748" i="1"/>
  <c r="J748" i="1"/>
  <c r="I748" i="1"/>
  <c r="H748" i="1"/>
  <c r="G748" i="1"/>
  <c r="F748" i="1"/>
  <c r="E748" i="1"/>
  <c r="D748" i="1"/>
  <c r="C748" i="1"/>
  <c r="B748" i="1"/>
  <c r="Y747" i="1"/>
  <c r="X747" i="1"/>
  <c r="W747" i="1"/>
  <c r="V747" i="1"/>
  <c r="U747" i="1"/>
  <c r="T747" i="1"/>
  <c r="S747" i="1"/>
  <c r="R747" i="1"/>
  <c r="Q747" i="1"/>
  <c r="P747" i="1"/>
  <c r="O747" i="1"/>
  <c r="N747" i="1"/>
  <c r="M747" i="1"/>
  <c r="L747" i="1"/>
  <c r="K747" i="1"/>
  <c r="J747" i="1"/>
  <c r="I747" i="1"/>
  <c r="H747" i="1"/>
  <c r="G747" i="1"/>
  <c r="F747" i="1"/>
  <c r="E747" i="1"/>
  <c r="D747" i="1"/>
  <c r="C747" i="1"/>
  <c r="B747" i="1"/>
  <c r="Y746" i="1"/>
  <c r="X746" i="1"/>
  <c r="W746" i="1"/>
  <c r="V746" i="1"/>
  <c r="U746" i="1"/>
  <c r="T746" i="1"/>
  <c r="S746" i="1"/>
  <c r="R746" i="1"/>
  <c r="Q746" i="1"/>
  <c r="P746" i="1"/>
  <c r="O746" i="1"/>
  <c r="N746" i="1"/>
  <c r="M746" i="1"/>
  <c r="L746" i="1"/>
  <c r="K746" i="1"/>
  <c r="J746" i="1"/>
  <c r="I746" i="1"/>
  <c r="H746" i="1"/>
  <c r="G746" i="1"/>
  <c r="F746" i="1"/>
  <c r="E746" i="1"/>
  <c r="D746" i="1"/>
  <c r="C746" i="1"/>
  <c r="B746" i="1"/>
  <c r="Y745" i="1"/>
  <c r="X745" i="1"/>
  <c r="W745" i="1"/>
  <c r="V745" i="1"/>
  <c r="U745" i="1"/>
  <c r="T745" i="1"/>
  <c r="S745" i="1"/>
  <c r="R745" i="1"/>
  <c r="Q745" i="1"/>
  <c r="P745" i="1"/>
  <c r="O745" i="1"/>
  <c r="N745" i="1"/>
  <c r="M745" i="1"/>
  <c r="L745" i="1"/>
  <c r="K745" i="1"/>
  <c r="J745" i="1"/>
  <c r="I745" i="1"/>
  <c r="H745" i="1"/>
  <c r="G745" i="1"/>
  <c r="F745" i="1"/>
  <c r="E745" i="1"/>
  <c r="D745" i="1"/>
  <c r="C745" i="1"/>
  <c r="B745" i="1"/>
  <c r="Y744" i="1"/>
  <c r="X744" i="1"/>
  <c r="W744" i="1"/>
  <c r="V744" i="1"/>
  <c r="U744" i="1"/>
  <c r="T744" i="1"/>
  <c r="S744" i="1"/>
  <c r="R744" i="1"/>
  <c r="Q744" i="1"/>
  <c r="P744" i="1"/>
  <c r="O744" i="1"/>
  <c r="N744" i="1"/>
  <c r="M744" i="1"/>
  <c r="L744" i="1"/>
  <c r="K744" i="1"/>
  <c r="J744" i="1"/>
  <c r="I744" i="1"/>
  <c r="H744" i="1"/>
  <c r="G744" i="1"/>
  <c r="F744" i="1"/>
  <c r="E744" i="1"/>
  <c r="D744" i="1"/>
  <c r="C744" i="1"/>
  <c r="B744" i="1"/>
  <c r="Y743" i="1"/>
  <c r="X743" i="1"/>
  <c r="W743" i="1"/>
  <c r="V743" i="1"/>
  <c r="U743" i="1"/>
  <c r="T743" i="1"/>
  <c r="S743" i="1"/>
  <c r="R743" i="1"/>
  <c r="Q743" i="1"/>
  <c r="P743" i="1"/>
  <c r="O743" i="1"/>
  <c r="N743" i="1"/>
  <c r="M743" i="1"/>
  <c r="L743" i="1"/>
  <c r="K743" i="1"/>
  <c r="J743" i="1"/>
  <c r="I743" i="1"/>
  <c r="H743" i="1"/>
  <c r="G743" i="1"/>
  <c r="F743" i="1"/>
  <c r="E743" i="1"/>
  <c r="D743" i="1"/>
  <c r="C743" i="1"/>
  <c r="B743" i="1"/>
  <c r="Y742" i="1"/>
  <c r="X742" i="1"/>
  <c r="W742" i="1"/>
  <c r="V742" i="1"/>
  <c r="U742" i="1"/>
  <c r="T742" i="1"/>
  <c r="S742" i="1"/>
  <c r="R742" i="1"/>
  <c r="Q742" i="1"/>
  <c r="P742" i="1"/>
  <c r="O742" i="1"/>
  <c r="N742" i="1"/>
  <c r="M742" i="1"/>
  <c r="L742" i="1"/>
  <c r="K742" i="1"/>
  <c r="J742" i="1"/>
  <c r="I742" i="1"/>
  <c r="H742" i="1"/>
  <c r="G742" i="1"/>
  <c r="F742" i="1"/>
  <c r="E742" i="1"/>
  <c r="D742" i="1"/>
  <c r="C742" i="1"/>
  <c r="B742" i="1"/>
  <c r="Y741" i="1"/>
  <c r="X741" i="1"/>
  <c r="W741" i="1"/>
  <c r="V741" i="1"/>
  <c r="U741" i="1"/>
  <c r="T741" i="1"/>
  <c r="S741" i="1"/>
  <c r="R741" i="1"/>
  <c r="Q741" i="1"/>
  <c r="P741" i="1"/>
  <c r="O741" i="1"/>
  <c r="N741" i="1"/>
  <c r="M741" i="1"/>
  <c r="L741" i="1"/>
  <c r="K741" i="1"/>
  <c r="J741" i="1"/>
  <c r="I741" i="1"/>
  <c r="H741" i="1"/>
  <c r="G741" i="1"/>
  <c r="F741" i="1"/>
  <c r="E741" i="1"/>
  <c r="D741" i="1"/>
  <c r="C741" i="1"/>
  <c r="B741" i="1"/>
  <c r="Y740" i="1"/>
  <c r="X740" i="1"/>
  <c r="W740" i="1"/>
  <c r="V740" i="1"/>
  <c r="U740" i="1"/>
  <c r="T740" i="1"/>
  <c r="S740" i="1"/>
  <c r="R740" i="1"/>
  <c r="Q740" i="1"/>
  <c r="P740" i="1"/>
  <c r="O740" i="1"/>
  <c r="N740" i="1"/>
  <c r="M740" i="1"/>
  <c r="L740" i="1"/>
  <c r="K740" i="1"/>
  <c r="J740" i="1"/>
  <c r="I740" i="1"/>
  <c r="H740" i="1"/>
  <c r="G740" i="1"/>
  <c r="F740" i="1"/>
  <c r="E740" i="1"/>
  <c r="D740" i="1"/>
  <c r="C740" i="1"/>
  <c r="B740" i="1"/>
  <c r="Y739" i="1"/>
  <c r="X739" i="1"/>
  <c r="W739" i="1"/>
  <c r="V739" i="1"/>
  <c r="U739" i="1"/>
  <c r="T739" i="1"/>
  <c r="S739" i="1"/>
  <c r="R739" i="1"/>
  <c r="Q739" i="1"/>
  <c r="P739" i="1"/>
  <c r="O739" i="1"/>
  <c r="N739" i="1"/>
  <c r="M739" i="1"/>
  <c r="L739" i="1"/>
  <c r="K739" i="1"/>
  <c r="J739" i="1"/>
  <c r="I739" i="1"/>
  <c r="H739" i="1"/>
  <c r="G739" i="1"/>
  <c r="F739" i="1"/>
  <c r="E739" i="1"/>
  <c r="D739" i="1"/>
  <c r="C739" i="1"/>
  <c r="B739" i="1"/>
  <c r="Y738" i="1"/>
  <c r="X738" i="1"/>
  <c r="W738" i="1"/>
  <c r="V738" i="1"/>
  <c r="U738" i="1"/>
  <c r="T738" i="1"/>
  <c r="S738" i="1"/>
  <c r="R738" i="1"/>
  <c r="Q738" i="1"/>
  <c r="P738" i="1"/>
  <c r="O738" i="1"/>
  <c r="N738" i="1"/>
  <c r="M738" i="1"/>
  <c r="L738" i="1"/>
  <c r="K738" i="1"/>
  <c r="J738" i="1"/>
  <c r="I738" i="1"/>
  <c r="H738" i="1"/>
  <c r="G738" i="1"/>
  <c r="F738" i="1"/>
  <c r="E738" i="1"/>
  <c r="D738" i="1"/>
  <c r="C738" i="1"/>
  <c r="B738" i="1"/>
  <c r="Y737" i="1"/>
  <c r="X737" i="1"/>
  <c r="W737" i="1"/>
  <c r="V737" i="1"/>
  <c r="U737" i="1"/>
  <c r="T737" i="1"/>
  <c r="S737" i="1"/>
  <c r="R737" i="1"/>
  <c r="Q737" i="1"/>
  <c r="P737" i="1"/>
  <c r="O737" i="1"/>
  <c r="N737" i="1"/>
  <c r="M737" i="1"/>
  <c r="L737" i="1"/>
  <c r="K737" i="1"/>
  <c r="J737" i="1"/>
  <c r="I737" i="1"/>
  <c r="H737" i="1"/>
  <c r="G737" i="1"/>
  <c r="F737" i="1"/>
  <c r="E737" i="1"/>
  <c r="D737" i="1"/>
  <c r="C737" i="1"/>
  <c r="B737" i="1"/>
  <c r="Y736" i="1"/>
  <c r="X736" i="1"/>
  <c r="W736" i="1"/>
  <c r="V736" i="1"/>
  <c r="U736" i="1"/>
  <c r="T736" i="1"/>
  <c r="S736" i="1"/>
  <c r="R736" i="1"/>
  <c r="Q736" i="1"/>
  <c r="P736" i="1"/>
  <c r="O736" i="1"/>
  <c r="N736" i="1"/>
  <c r="M736" i="1"/>
  <c r="L736" i="1"/>
  <c r="K736" i="1"/>
  <c r="J736" i="1"/>
  <c r="I736" i="1"/>
  <c r="H736" i="1"/>
  <c r="G736" i="1"/>
  <c r="F736" i="1"/>
  <c r="E736" i="1"/>
  <c r="D736" i="1"/>
  <c r="C736" i="1"/>
  <c r="B736" i="1"/>
  <c r="Y735" i="1"/>
  <c r="X735" i="1"/>
  <c r="W735" i="1"/>
  <c r="V735" i="1"/>
  <c r="U735" i="1"/>
  <c r="T735" i="1"/>
  <c r="S735" i="1"/>
  <c r="R735" i="1"/>
  <c r="Q735" i="1"/>
  <c r="P735" i="1"/>
  <c r="O735" i="1"/>
  <c r="N735" i="1"/>
  <c r="M735" i="1"/>
  <c r="L735" i="1"/>
  <c r="K735" i="1"/>
  <c r="J735" i="1"/>
  <c r="I735" i="1"/>
  <c r="H735" i="1"/>
  <c r="G735" i="1"/>
  <c r="F735" i="1"/>
  <c r="E735" i="1"/>
  <c r="D735" i="1"/>
  <c r="C735" i="1"/>
  <c r="B735" i="1"/>
  <c r="Y734" i="1"/>
  <c r="X734" i="1"/>
  <c r="W734" i="1"/>
  <c r="V734" i="1"/>
  <c r="U734" i="1"/>
  <c r="T734" i="1"/>
  <c r="S734" i="1"/>
  <c r="R734" i="1"/>
  <c r="Q734" i="1"/>
  <c r="P734" i="1"/>
  <c r="O734" i="1"/>
  <c r="N734" i="1"/>
  <c r="M734" i="1"/>
  <c r="L734" i="1"/>
  <c r="K734" i="1"/>
  <c r="J734" i="1"/>
  <c r="I734" i="1"/>
  <c r="H734" i="1"/>
  <c r="G734" i="1"/>
  <c r="F734" i="1"/>
  <c r="E734" i="1"/>
  <c r="D734" i="1"/>
  <c r="C734" i="1"/>
  <c r="B734" i="1"/>
  <c r="Y733" i="1"/>
  <c r="X733" i="1"/>
  <c r="W733" i="1"/>
  <c r="V733" i="1"/>
  <c r="U733" i="1"/>
  <c r="T733" i="1"/>
  <c r="S733" i="1"/>
  <c r="R733" i="1"/>
  <c r="Q733" i="1"/>
  <c r="P733" i="1"/>
  <c r="O733" i="1"/>
  <c r="N733" i="1"/>
  <c r="M733" i="1"/>
  <c r="L733" i="1"/>
  <c r="K733" i="1"/>
  <c r="J733" i="1"/>
  <c r="I733" i="1"/>
  <c r="H733" i="1"/>
  <c r="G733" i="1"/>
  <c r="F733" i="1"/>
  <c r="E733" i="1"/>
  <c r="D733" i="1"/>
  <c r="C733" i="1"/>
  <c r="B733" i="1"/>
  <c r="Y732" i="1"/>
  <c r="X732" i="1"/>
  <c r="W732" i="1"/>
  <c r="V732" i="1"/>
  <c r="U732" i="1"/>
  <c r="T732" i="1"/>
  <c r="S732" i="1"/>
  <c r="R732" i="1"/>
  <c r="Q732" i="1"/>
  <c r="P732" i="1"/>
  <c r="O732" i="1"/>
  <c r="N732" i="1"/>
  <c r="M732" i="1"/>
  <c r="L732" i="1"/>
  <c r="K732" i="1"/>
  <c r="J732" i="1"/>
  <c r="I732" i="1"/>
  <c r="H732" i="1"/>
  <c r="G732" i="1"/>
  <c r="F732" i="1"/>
  <c r="E732" i="1"/>
  <c r="D732" i="1"/>
  <c r="C732" i="1"/>
  <c r="B732" i="1"/>
  <c r="Y731" i="1"/>
  <c r="X731" i="1"/>
  <c r="W731" i="1"/>
  <c r="V731" i="1"/>
  <c r="U731" i="1"/>
  <c r="T731" i="1"/>
  <c r="S731" i="1"/>
  <c r="R731" i="1"/>
  <c r="Q731" i="1"/>
  <c r="P731" i="1"/>
  <c r="O731" i="1"/>
  <c r="N731" i="1"/>
  <c r="M731" i="1"/>
  <c r="L731" i="1"/>
  <c r="K731" i="1"/>
  <c r="J731" i="1"/>
  <c r="I731" i="1"/>
  <c r="H731" i="1"/>
  <c r="G731" i="1"/>
  <c r="F731" i="1"/>
  <c r="E731" i="1"/>
  <c r="D731" i="1"/>
  <c r="C731" i="1"/>
  <c r="B731" i="1"/>
  <c r="Y730" i="1"/>
  <c r="X730" i="1"/>
  <c r="W730" i="1"/>
  <c r="V730" i="1"/>
  <c r="U730" i="1"/>
  <c r="T730" i="1"/>
  <c r="S730" i="1"/>
  <c r="R730" i="1"/>
  <c r="Q730" i="1"/>
  <c r="P730" i="1"/>
  <c r="O730" i="1"/>
  <c r="N730" i="1"/>
  <c r="M730" i="1"/>
  <c r="L730" i="1"/>
  <c r="K730" i="1"/>
  <c r="J730" i="1"/>
  <c r="I730" i="1"/>
  <c r="H730" i="1"/>
  <c r="G730" i="1"/>
  <c r="F730" i="1"/>
  <c r="E730" i="1"/>
  <c r="D730" i="1"/>
  <c r="C730" i="1"/>
  <c r="B730" i="1"/>
  <c r="Y729" i="1"/>
  <c r="X729" i="1"/>
  <c r="W729" i="1"/>
  <c r="V729" i="1"/>
  <c r="U729" i="1"/>
  <c r="T729" i="1"/>
  <c r="S729" i="1"/>
  <c r="R729" i="1"/>
  <c r="Q729" i="1"/>
  <c r="P729" i="1"/>
  <c r="O729" i="1"/>
  <c r="N729" i="1"/>
  <c r="M729" i="1"/>
  <c r="L729" i="1"/>
  <c r="K729" i="1"/>
  <c r="J729" i="1"/>
  <c r="I729" i="1"/>
  <c r="H729" i="1"/>
  <c r="G729" i="1"/>
  <c r="F729" i="1"/>
  <c r="E729" i="1"/>
  <c r="D729" i="1"/>
  <c r="C729" i="1"/>
  <c r="B729" i="1"/>
  <c r="Y728" i="1"/>
  <c r="X728" i="1"/>
  <c r="W728" i="1"/>
  <c r="V728" i="1"/>
  <c r="U728" i="1"/>
  <c r="T728" i="1"/>
  <c r="S728" i="1"/>
  <c r="R728" i="1"/>
  <c r="Q728" i="1"/>
  <c r="P728" i="1"/>
  <c r="O728" i="1"/>
  <c r="N728" i="1"/>
  <c r="M728" i="1"/>
  <c r="L728" i="1"/>
  <c r="K728" i="1"/>
  <c r="J728" i="1"/>
  <c r="I728" i="1"/>
  <c r="H728" i="1"/>
  <c r="G728" i="1"/>
  <c r="F728" i="1"/>
  <c r="E728" i="1"/>
  <c r="D728" i="1"/>
  <c r="C728" i="1"/>
  <c r="B728" i="1"/>
  <c r="Y727" i="1"/>
  <c r="X727" i="1"/>
  <c r="W727" i="1"/>
  <c r="V727" i="1"/>
  <c r="U727" i="1"/>
  <c r="T727" i="1"/>
  <c r="S727" i="1"/>
  <c r="R727" i="1"/>
  <c r="Q727" i="1"/>
  <c r="P727" i="1"/>
  <c r="O727" i="1"/>
  <c r="N727" i="1"/>
  <c r="M727" i="1"/>
  <c r="L727" i="1"/>
  <c r="K727" i="1"/>
  <c r="J727" i="1"/>
  <c r="I727" i="1"/>
  <c r="H727" i="1"/>
  <c r="G727" i="1"/>
  <c r="F727" i="1"/>
  <c r="E727" i="1"/>
  <c r="D727" i="1"/>
  <c r="C727" i="1"/>
  <c r="B727" i="1"/>
  <c r="Y726" i="1"/>
  <c r="X726" i="1"/>
  <c r="W726" i="1"/>
  <c r="V726" i="1"/>
  <c r="U726" i="1"/>
  <c r="T726" i="1"/>
  <c r="S726" i="1"/>
  <c r="R726" i="1"/>
  <c r="Q726" i="1"/>
  <c r="P726" i="1"/>
  <c r="O726" i="1"/>
  <c r="N726" i="1"/>
  <c r="M726" i="1"/>
  <c r="L726" i="1"/>
  <c r="K726" i="1"/>
  <c r="J726" i="1"/>
  <c r="I726" i="1"/>
  <c r="H726" i="1"/>
  <c r="G726" i="1"/>
  <c r="F726" i="1"/>
  <c r="E726" i="1"/>
  <c r="D726" i="1"/>
  <c r="C726" i="1"/>
  <c r="B726" i="1"/>
  <c r="Y725" i="1"/>
  <c r="X725" i="1"/>
  <c r="W725" i="1"/>
  <c r="V725" i="1"/>
  <c r="U725" i="1"/>
  <c r="T725" i="1"/>
  <c r="S725" i="1"/>
  <c r="R725" i="1"/>
  <c r="Q725" i="1"/>
  <c r="P725" i="1"/>
  <c r="O725" i="1"/>
  <c r="N725" i="1"/>
  <c r="M725" i="1"/>
  <c r="L725" i="1"/>
  <c r="K725" i="1"/>
  <c r="J725" i="1"/>
  <c r="I725" i="1"/>
  <c r="H725" i="1"/>
  <c r="G725" i="1"/>
  <c r="F725" i="1"/>
  <c r="E725" i="1"/>
  <c r="D725" i="1"/>
  <c r="C725" i="1"/>
  <c r="B725" i="1"/>
  <c r="Y724" i="1"/>
  <c r="X724" i="1"/>
  <c r="W724" i="1"/>
  <c r="V724" i="1"/>
  <c r="U724" i="1"/>
  <c r="T724" i="1"/>
  <c r="S724" i="1"/>
  <c r="R724" i="1"/>
  <c r="Q724" i="1"/>
  <c r="P724" i="1"/>
  <c r="O724" i="1"/>
  <c r="N724" i="1"/>
  <c r="M724" i="1"/>
  <c r="L724" i="1"/>
  <c r="K724" i="1"/>
  <c r="J724" i="1"/>
  <c r="I724" i="1"/>
  <c r="H724" i="1"/>
  <c r="G724" i="1"/>
  <c r="F724" i="1"/>
  <c r="E724" i="1"/>
  <c r="D724" i="1"/>
  <c r="C724" i="1"/>
  <c r="B724" i="1"/>
  <c r="Y723" i="1"/>
  <c r="X723" i="1"/>
  <c r="W723" i="1"/>
  <c r="V723" i="1"/>
  <c r="U723" i="1"/>
  <c r="T723" i="1"/>
  <c r="S723" i="1"/>
  <c r="R723" i="1"/>
  <c r="Q723" i="1"/>
  <c r="P723" i="1"/>
  <c r="O723" i="1"/>
  <c r="N723" i="1"/>
  <c r="M723" i="1"/>
  <c r="L723" i="1"/>
  <c r="K723" i="1"/>
  <c r="J723" i="1"/>
  <c r="I723" i="1"/>
  <c r="H723" i="1"/>
  <c r="G723" i="1"/>
  <c r="F723" i="1"/>
  <c r="E723" i="1"/>
  <c r="D723" i="1"/>
  <c r="C723" i="1"/>
  <c r="B723" i="1"/>
  <c r="Y722" i="1"/>
  <c r="X722" i="1"/>
  <c r="W722" i="1"/>
  <c r="V722" i="1"/>
  <c r="U722" i="1"/>
  <c r="T722" i="1"/>
  <c r="S722" i="1"/>
  <c r="R722" i="1"/>
  <c r="Q722" i="1"/>
  <c r="P722" i="1"/>
  <c r="O722" i="1"/>
  <c r="N722" i="1"/>
  <c r="M722" i="1"/>
  <c r="L722" i="1"/>
  <c r="K722" i="1"/>
  <c r="J722" i="1"/>
  <c r="I722" i="1"/>
  <c r="H722" i="1"/>
  <c r="G722" i="1"/>
  <c r="F722" i="1"/>
  <c r="E722" i="1"/>
  <c r="D722" i="1"/>
  <c r="C722" i="1"/>
  <c r="B722" i="1"/>
  <c r="Y721" i="1"/>
  <c r="X721" i="1"/>
  <c r="W721" i="1"/>
  <c r="V721" i="1"/>
  <c r="U721" i="1"/>
  <c r="T721" i="1"/>
  <c r="S721" i="1"/>
  <c r="R721" i="1"/>
  <c r="Q721" i="1"/>
  <c r="P721" i="1"/>
  <c r="O721" i="1"/>
  <c r="N721" i="1"/>
  <c r="M721" i="1"/>
  <c r="L721" i="1"/>
  <c r="K721" i="1"/>
  <c r="J721" i="1"/>
  <c r="I721" i="1"/>
  <c r="H721" i="1"/>
  <c r="G721" i="1"/>
  <c r="F721" i="1"/>
  <c r="E721" i="1"/>
  <c r="D721" i="1"/>
  <c r="C721" i="1"/>
  <c r="B721" i="1"/>
  <c r="Y720" i="1"/>
  <c r="X720" i="1"/>
  <c r="W720" i="1"/>
  <c r="V720" i="1"/>
  <c r="U720" i="1"/>
  <c r="T720" i="1"/>
  <c r="S720" i="1"/>
  <c r="R720" i="1"/>
  <c r="Q720" i="1"/>
  <c r="P720" i="1"/>
  <c r="O720" i="1"/>
  <c r="N720" i="1"/>
  <c r="M720" i="1"/>
  <c r="L720" i="1"/>
  <c r="K720" i="1"/>
  <c r="J720" i="1"/>
  <c r="I720" i="1"/>
  <c r="H720" i="1"/>
  <c r="G720" i="1"/>
  <c r="F720" i="1"/>
  <c r="E720" i="1"/>
  <c r="D720" i="1"/>
  <c r="C720" i="1"/>
  <c r="B720" i="1"/>
  <c r="Y719" i="1"/>
  <c r="X719" i="1"/>
  <c r="W719" i="1"/>
  <c r="V719" i="1"/>
  <c r="U719" i="1"/>
  <c r="T719" i="1"/>
  <c r="S719" i="1"/>
  <c r="R719" i="1"/>
  <c r="Q719" i="1"/>
  <c r="P719" i="1"/>
  <c r="O719" i="1"/>
  <c r="N719" i="1"/>
  <c r="M719" i="1"/>
  <c r="L719" i="1"/>
  <c r="K719" i="1"/>
  <c r="J719" i="1"/>
  <c r="I719" i="1"/>
  <c r="H719" i="1"/>
  <c r="G719" i="1"/>
  <c r="F719" i="1"/>
  <c r="E719" i="1"/>
  <c r="D719" i="1"/>
  <c r="C719" i="1"/>
  <c r="B719" i="1"/>
  <c r="Y718" i="1"/>
  <c r="X718" i="1"/>
  <c r="W718" i="1"/>
  <c r="V718" i="1"/>
  <c r="U718" i="1"/>
  <c r="T718" i="1"/>
  <c r="S718" i="1"/>
  <c r="R718" i="1"/>
  <c r="Q718" i="1"/>
  <c r="P718" i="1"/>
  <c r="O718" i="1"/>
  <c r="N718" i="1"/>
  <c r="M718" i="1"/>
  <c r="L718" i="1"/>
  <c r="K718" i="1"/>
  <c r="J718" i="1"/>
  <c r="I718" i="1"/>
  <c r="H718" i="1"/>
  <c r="G718" i="1"/>
  <c r="F718" i="1"/>
  <c r="E718" i="1"/>
  <c r="D718" i="1"/>
  <c r="C718" i="1"/>
  <c r="B718" i="1"/>
  <c r="Y717" i="1"/>
  <c r="X717" i="1"/>
  <c r="W717" i="1"/>
  <c r="V717" i="1"/>
  <c r="U717" i="1"/>
  <c r="T717" i="1"/>
  <c r="S717" i="1"/>
  <c r="R717" i="1"/>
  <c r="Q717" i="1"/>
  <c r="P717" i="1"/>
  <c r="O717" i="1"/>
  <c r="N717" i="1"/>
  <c r="M717" i="1"/>
  <c r="L717" i="1"/>
  <c r="K717" i="1"/>
  <c r="J717" i="1"/>
  <c r="I717" i="1"/>
  <c r="H717" i="1"/>
  <c r="G717" i="1"/>
  <c r="F717" i="1"/>
  <c r="E717" i="1"/>
  <c r="D717" i="1"/>
  <c r="C717" i="1"/>
  <c r="B717" i="1"/>
  <c r="Y716" i="1"/>
  <c r="X716" i="1"/>
  <c r="W716" i="1"/>
  <c r="V716" i="1"/>
  <c r="U716" i="1"/>
  <c r="T716" i="1"/>
  <c r="S716" i="1"/>
  <c r="R716" i="1"/>
  <c r="Q716" i="1"/>
  <c r="P716" i="1"/>
  <c r="O716" i="1"/>
  <c r="N716" i="1"/>
  <c r="M716" i="1"/>
  <c r="L716" i="1"/>
  <c r="K716" i="1"/>
  <c r="J716" i="1"/>
  <c r="I716" i="1"/>
  <c r="H716" i="1"/>
  <c r="G716" i="1"/>
  <c r="F716" i="1"/>
  <c r="E716" i="1"/>
  <c r="D716" i="1"/>
  <c r="C716" i="1"/>
  <c r="B716" i="1"/>
  <c r="Y715" i="1"/>
  <c r="X715" i="1"/>
  <c r="W715" i="1"/>
  <c r="V715" i="1"/>
  <c r="U715" i="1"/>
  <c r="T715" i="1"/>
  <c r="S715" i="1"/>
  <c r="R715" i="1"/>
  <c r="Q715" i="1"/>
  <c r="P715" i="1"/>
  <c r="O715" i="1"/>
  <c r="N715" i="1"/>
  <c r="M715" i="1"/>
  <c r="L715" i="1"/>
  <c r="K715" i="1"/>
  <c r="J715" i="1"/>
  <c r="I715" i="1"/>
  <c r="H715" i="1"/>
  <c r="G715" i="1"/>
  <c r="F715" i="1"/>
  <c r="E715" i="1"/>
  <c r="D715" i="1"/>
  <c r="C715" i="1"/>
  <c r="B715" i="1"/>
  <c r="Y714" i="1"/>
  <c r="X714" i="1"/>
  <c r="W714" i="1"/>
  <c r="V714" i="1"/>
  <c r="U714" i="1"/>
  <c r="T714" i="1"/>
  <c r="S714" i="1"/>
  <c r="R714" i="1"/>
  <c r="Q714" i="1"/>
  <c r="P714" i="1"/>
  <c r="O714" i="1"/>
  <c r="N714" i="1"/>
  <c r="M714" i="1"/>
  <c r="L714" i="1"/>
  <c r="K714" i="1"/>
  <c r="J714" i="1"/>
  <c r="I714" i="1"/>
  <c r="H714" i="1"/>
  <c r="G714" i="1"/>
  <c r="F714" i="1"/>
  <c r="E714" i="1"/>
  <c r="D714" i="1"/>
  <c r="C714" i="1"/>
  <c r="B714" i="1"/>
  <c r="Y713" i="1"/>
  <c r="X713" i="1"/>
  <c r="W713" i="1"/>
  <c r="V713" i="1"/>
  <c r="U713" i="1"/>
  <c r="T713" i="1"/>
  <c r="S713" i="1"/>
  <c r="R713" i="1"/>
  <c r="Q713" i="1"/>
  <c r="P713" i="1"/>
  <c r="O713" i="1"/>
  <c r="N713" i="1"/>
  <c r="M713" i="1"/>
  <c r="L713" i="1"/>
  <c r="K713" i="1"/>
  <c r="J713" i="1"/>
  <c r="I713" i="1"/>
  <c r="H713" i="1"/>
  <c r="G713" i="1"/>
  <c r="F713" i="1"/>
  <c r="E713" i="1"/>
  <c r="D713" i="1"/>
  <c r="C713" i="1"/>
  <c r="B713" i="1"/>
  <c r="Y712" i="1"/>
  <c r="X712" i="1"/>
  <c r="W712" i="1"/>
  <c r="V712" i="1"/>
  <c r="U712" i="1"/>
  <c r="T712" i="1"/>
  <c r="S712" i="1"/>
  <c r="R712" i="1"/>
  <c r="Q712" i="1"/>
  <c r="P712" i="1"/>
  <c r="O712" i="1"/>
  <c r="N712" i="1"/>
  <c r="M712" i="1"/>
  <c r="L712" i="1"/>
  <c r="K712" i="1"/>
  <c r="J712" i="1"/>
  <c r="I712" i="1"/>
  <c r="H712" i="1"/>
  <c r="G712" i="1"/>
  <c r="F712" i="1"/>
  <c r="E712" i="1"/>
  <c r="D712" i="1"/>
  <c r="C712" i="1"/>
  <c r="B712" i="1"/>
  <c r="Y711" i="1"/>
  <c r="X711" i="1"/>
  <c r="W711" i="1"/>
  <c r="V711" i="1"/>
  <c r="U711" i="1"/>
  <c r="T711" i="1"/>
  <c r="S711" i="1"/>
  <c r="R711" i="1"/>
  <c r="Q711" i="1"/>
  <c r="P711" i="1"/>
  <c r="O711" i="1"/>
  <c r="N711" i="1"/>
  <c r="M711" i="1"/>
  <c r="L711" i="1"/>
  <c r="K711" i="1"/>
  <c r="J711" i="1"/>
  <c r="I711" i="1"/>
  <c r="H711" i="1"/>
  <c r="G711" i="1"/>
  <c r="F711" i="1"/>
  <c r="E711" i="1"/>
  <c r="D711" i="1"/>
  <c r="C711" i="1"/>
  <c r="B711" i="1"/>
  <c r="Y710" i="1"/>
  <c r="X710" i="1"/>
  <c r="W710" i="1"/>
  <c r="V710" i="1"/>
  <c r="U710" i="1"/>
  <c r="T710" i="1"/>
  <c r="S710" i="1"/>
  <c r="R710" i="1"/>
  <c r="Q710" i="1"/>
  <c r="P710" i="1"/>
  <c r="O710" i="1"/>
  <c r="N710" i="1"/>
  <c r="M710" i="1"/>
  <c r="L710" i="1"/>
  <c r="K710" i="1"/>
  <c r="J710" i="1"/>
  <c r="I710" i="1"/>
  <c r="H710" i="1"/>
  <c r="G710" i="1"/>
  <c r="F710" i="1"/>
  <c r="E710" i="1"/>
  <c r="D710" i="1"/>
  <c r="C710" i="1"/>
  <c r="B710" i="1"/>
  <c r="Y709" i="1"/>
  <c r="X709" i="1"/>
  <c r="W709" i="1"/>
  <c r="V709" i="1"/>
  <c r="U709" i="1"/>
  <c r="T709" i="1"/>
  <c r="S709" i="1"/>
  <c r="R709" i="1"/>
  <c r="Q709" i="1"/>
  <c r="P709" i="1"/>
  <c r="O709" i="1"/>
  <c r="N709" i="1"/>
  <c r="M709" i="1"/>
  <c r="L709" i="1"/>
  <c r="K709" i="1"/>
  <c r="J709" i="1"/>
  <c r="I709" i="1"/>
  <c r="H709" i="1"/>
  <c r="G709" i="1"/>
  <c r="F709" i="1"/>
  <c r="E709" i="1"/>
  <c r="D709" i="1"/>
  <c r="C709" i="1"/>
  <c r="B709" i="1"/>
  <c r="Y708" i="1"/>
  <c r="X708" i="1"/>
  <c r="W708" i="1"/>
  <c r="V708" i="1"/>
  <c r="U708" i="1"/>
  <c r="T708" i="1"/>
  <c r="S708" i="1"/>
  <c r="R708" i="1"/>
  <c r="Q708" i="1"/>
  <c r="P708" i="1"/>
  <c r="O708" i="1"/>
  <c r="N708" i="1"/>
  <c r="M708" i="1"/>
  <c r="L708" i="1"/>
  <c r="K708" i="1"/>
  <c r="J708" i="1"/>
  <c r="I708" i="1"/>
  <c r="H708" i="1"/>
  <c r="G708" i="1"/>
  <c r="F708" i="1"/>
  <c r="E708" i="1"/>
  <c r="D708" i="1"/>
  <c r="C708" i="1"/>
  <c r="B708" i="1"/>
  <c r="Y707" i="1"/>
  <c r="X707" i="1"/>
  <c r="W707" i="1"/>
  <c r="V707" i="1"/>
  <c r="U707" i="1"/>
  <c r="T707" i="1"/>
  <c r="S707" i="1"/>
  <c r="R707" i="1"/>
  <c r="Q707" i="1"/>
  <c r="P707" i="1"/>
  <c r="O707" i="1"/>
  <c r="N707" i="1"/>
  <c r="M707" i="1"/>
  <c r="L707" i="1"/>
  <c r="K707" i="1"/>
  <c r="J707" i="1"/>
  <c r="I707" i="1"/>
  <c r="H707" i="1"/>
  <c r="G707" i="1"/>
  <c r="F707" i="1"/>
  <c r="E707" i="1"/>
  <c r="D707" i="1"/>
  <c r="C707" i="1"/>
  <c r="B707" i="1"/>
  <c r="Y706" i="1"/>
  <c r="X706" i="1"/>
  <c r="W706" i="1"/>
  <c r="V706" i="1"/>
  <c r="U706" i="1"/>
  <c r="T706" i="1"/>
  <c r="S706" i="1"/>
  <c r="R706" i="1"/>
  <c r="Q706" i="1"/>
  <c r="P706" i="1"/>
  <c r="O706" i="1"/>
  <c r="N706" i="1"/>
  <c r="M706" i="1"/>
  <c r="L706" i="1"/>
  <c r="K706" i="1"/>
  <c r="J706" i="1"/>
  <c r="I706" i="1"/>
  <c r="H706" i="1"/>
  <c r="G706" i="1"/>
  <c r="F706" i="1"/>
  <c r="E706" i="1"/>
  <c r="D706" i="1"/>
  <c r="C706" i="1"/>
  <c r="B706" i="1"/>
  <c r="Y705" i="1"/>
  <c r="X705" i="1"/>
  <c r="W705" i="1"/>
  <c r="V705" i="1"/>
  <c r="U705" i="1"/>
  <c r="T705" i="1"/>
  <c r="S705" i="1"/>
  <c r="R705" i="1"/>
  <c r="Q705" i="1"/>
  <c r="P705" i="1"/>
  <c r="O705" i="1"/>
  <c r="N705" i="1"/>
  <c r="M705" i="1"/>
  <c r="L705" i="1"/>
  <c r="K705" i="1"/>
  <c r="J705" i="1"/>
  <c r="I705" i="1"/>
  <c r="H705" i="1"/>
  <c r="G705" i="1"/>
  <c r="F705" i="1"/>
  <c r="E705" i="1"/>
  <c r="D705" i="1"/>
  <c r="C705" i="1"/>
  <c r="B705" i="1"/>
  <c r="Y704" i="1"/>
  <c r="X704" i="1"/>
  <c r="W704" i="1"/>
  <c r="V704" i="1"/>
  <c r="U704" i="1"/>
  <c r="T704" i="1"/>
  <c r="S704" i="1"/>
  <c r="R704" i="1"/>
  <c r="Q704" i="1"/>
  <c r="P704" i="1"/>
  <c r="O704" i="1"/>
  <c r="N704" i="1"/>
  <c r="M704" i="1"/>
  <c r="L704" i="1"/>
  <c r="K704" i="1"/>
  <c r="J704" i="1"/>
  <c r="I704" i="1"/>
  <c r="H704" i="1"/>
  <c r="G704" i="1"/>
  <c r="F704" i="1"/>
  <c r="E704" i="1"/>
  <c r="D704" i="1"/>
  <c r="C704" i="1"/>
  <c r="B704" i="1"/>
  <c r="Y703" i="1"/>
  <c r="X703" i="1"/>
  <c r="W703" i="1"/>
  <c r="V703" i="1"/>
  <c r="U703" i="1"/>
  <c r="T703" i="1"/>
  <c r="S703" i="1"/>
  <c r="R703" i="1"/>
  <c r="Q703" i="1"/>
  <c r="P703" i="1"/>
  <c r="O703" i="1"/>
  <c r="N703" i="1"/>
  <c r="M703" i="1"/>
  <c r="L703" i="1"/>
  <c r="K703" i="1"/>
  <c r="J703" i="1"/>
  <c r="I703" i="1"/>
  <c r="H703" i="1"/>
  <c r="G703" i="1"/>
  <c r="F703" i="1"/>
  <c r="E703" i="1"/>
  <c r="D703" i="1"/>
  <c r="C703" i="1"/>
  <c r="B703" i="1"/>
  <c r="Y702" i="1"/>
  <c r="X702" i="1"/>
  <c r="W702" i="1"/>
  <c r="V702" i="1"/>
  <c r="U702" i="1"/>
  <c r="T702" i="1"/>
  <c r="S702" i="1"/>
  <c r="R702" i="1"/>
  <c r="Q702" i="1"/>
  <c r="P702" i="1"/>
  <c r="O702" i="1"/>
  <c r="N702" i="1"/>
  <c r="M702" i="1"/>
  <c r="L702" i="1"/>
  <c r="K702" i="1"/>
  <c r="J702" i="1"/>
  <c r="I702" i="1"/>
  <c r="H702" i="1"/>
  <c r="G702" i="1"/>
  <c r="F702" i="1"/>
  <c r="E702" i="1"/>
  <c r="D702" i="1"/>
  <c r="C702" i="1"/>
  <c r="B702" i="1"/>
  <c r="Y701" i="1"/>
  <c r="X701" i="1"/>
  <c r="W701" i="1"/>
  <c r="V701" i="1"/>
  <c r="U701" i="1"/>
  <c r="T701" i="1"/>
  <c r="S701" i="1"/>
  <c r="R701" i="1"/>
  <c r="Q701" i="1"/>
  <c r="P701" i="1"/>
  <c r="O701" i="1"/>
  <c r="N701" i="1"/>
  <c r="M701" i="1"/>
  <c r="L701" i="1"/>
  <c r="K701" i="1"/>
  <c r="J701" i="1"/>
  <c r="I701" i="1"/>
  <c r="H701" i="1"/>
  <c r="G701" i="1"/>
  <c r="F701" i="1"/>
  <c r="E701" i="1"/>
  <c r="D701" i="1"/>
  <c r="C701" i="1"/>
  <c r="B701" i="1"/>
  <c r="Y700" i="1"/>
  <c r="X700" i="1"/>
  <c r="W700" i="1"/>
  <c r="V700" i="1"/>
  <c r="U700" i="1"/>
  <c r="T700" i="1"/>
  <c r="S700" i="1"/>
  <c r="R700" i="1"/>
  <c r="Q700" i="1"/>
  <c r="P700" i="1"/>
  <c r="O700" i="1"/>
  <c r="N700" i="1"/>
  <c r="M700" i="1"/>
  <c r="L700" i="1"/>
  <c r="K700" i="1"/>
  <c r="J700" i="1"/>
  <c r="I700" i="1"/>
  <c r="H700" i="1"/>
  <c r="G700" i="1"/>
  <c r="F700" i="1"/>
  <c r="E700" i="1"/>
  <c r="D700" i="1"/>
  <c r="C700" i="1"/>
  <c r="B700" i="1"/>
  <c r="Y699" i="1"/>
  <c r="X699" i="1"/>
  <c r="W699" i="1"/>
  <c r="V699" i="1"/>
  <c r="U699" i="1"/>
  <c r="T699" i="1"/>
  <c r="S699" i="1"/>
  <c r="R699" i="1"/>
  <c r="Q699" i="1"/>
  <c r="P699" i="1"/>
  <c r="O699" i="1"/>
  <c r="N699" i="1"/>
  <c r="M699" i="1"/>
  <c r="L699" i="1"/>
  <c r="K699" i="1"/>
  <c r="J699" i="1"/>
  <c r="I699" i="1"/>
  <c r="H699" i="1"/>
  <c r="G699" i="1"/>
  <c r="F699" i="1"/>
  <c r="E699" i="1"/>
  <c r="D699" i="1"/>
  <c r="C699" i="1"/>
  <c r="B699" i="1"/>
  <c r="Y698" i="1"/>
  <c r="X698" i="1"/>
  <c r="W698" i="1"/>
  <c r="V698" i="1"/>
  <c r="U698" i="1"/>
  <c r="T698" i="1"/>
  <c r="S698" i="1"/>
  <c r="R698" i="1"/>
  <c r="Q698" i="1"/>
  <c r="P698" i="1"/>
  <c r="O698" i="1"/>
  <c r="N698" i="1"/>
  <c r="M698" i="1"/>
  <c r="L698" i="1"/>
  <c r="K698" i="1"/>
  <c r="J698" i="1"/>
  <c r="I698" i="1"/>
  <c r="H698" i="1"/>
  <c r="G698" i="1"/>
  <c r="F698" i="1"/>
  <c r="E698" i="1"/>
  <c r="D698" i="1"/>
  <c r="C698" i="1"/>
  <c r="B698" i="1"/>
  <c r="Y697" i="1"/>
  <c r="X697" i="1"/>
  <c r="W697" i="1"/>
  <c r="V697" i="1"/>
  <c r="U697" i="1"/>
  <c r="T697" i="1"/>
  <c r="S697" i="1"/>
  <c r="R697" i="1"/>
  <c r="Q697" i="1"/>
  <c r="P697" i="1"/>
  <c r="O697" i="1"/>
  <c r="N697" i="1"/>
  <c r="M697" i="1"/>
  <c r="L697" i="1"/>
  <c r="K697" i="1"/>
  <c r="J697" i="1"/>
  <c r="I697" i="1"/>
  <c r="H697" i="1"/>
  <c r="G697" i="1"/>
  <c r="F697" i="1"/>
  <c r="E697" i="1"/>
  <c r="D697" i="1"/>
  <c r="C697" i="1"/>
  <c r="B697" i="1"/>
  <c r="Y696" i="1"/>
  <c r="X696" i="1"/>
  <c r="W696" i="1"/>
  <c r="V696" i="1"/>
  <c r="U696" i="1"/>
  <c r="T696" i="1"/>
  <c r="S696" i="1"/>
  <c r="R696" i="1"/>
  <c r="Q696" i="1"/>
  <c r="P696" i="1"/>
  <c r="O696" i="1"/>
  <c r="N696" i="1"/>
  <c r="M696" i="1"/>
  <c r="L696" i="1"/>
  <c r="K696" i="1"/>
  <c r="J696" i="1"/>
  <c r="I696" i="1"/>
  <c r="H696" i="1"/>
  <c r="G696" i="1"/>
  <c r="F696" i="1"/>
  <c r="E696" i="1"/>
  <c r="D696" i="1"/>
  <c r="C696" i="1"/>
  <c r="B696" i="1"/>
  <c r="Y695" i="1"/>
  <c r="X695" i="1"/>
  <c r="W695" i="1"/>
  <c r="V695" i="1"/>
  <c r="U695" i="1"/>
  <c r="T695" i="1"/>
  <c r="S695" i="1"/>
  <c r="R695" i="1"/>
  <c r="Q695" i="1"/>
  <c r="P695" i="1"/>
  <c r="O695" i="1"/>
  <c r="N695" i="1"/>
  <c r="M695" i="1"/>
  <c r="L695" i="1"/>
  <c r="K695" i="1"/>
  <c r="J695" i="1"/>
  <c r="I695" i="1"/>
  <c r="H695" i="1"/>
  <c r="G695" i="1"/>
  <c r="F695" i="1"/>
  <c r="E695" i="1"/>
  <c r="D695" i="1"/>
  <c r="C695" i="1"/>
  <c r="B695" i="1"/>
  <c r="Y694" i="1"/>
  <c r="X694" i="1"/>
  <c r="W694" i="1"/>
  <c r="V694" i="1"/>
  <c r="U694" i="1"/>
  <c r="T694" i="1"/>
  <c r="S694" i="1"/>
  <c r="R694" i="1"/>
  <c r="Q694" i="1"/>
  <c r="P694" i="1"/>
  <c r="O694" i="1"/>
  <c r="N694" i="1"/>
  <c r="M694" i="1"/>
  <c r="L694" i="1"/>
  <c r="K694" i="1"/>
  <c r="J694" i="1"/>
  <c r="I694" i="1"/>
  <c r="H694" i="1"/>
  <c r="G694" i="1"/>
  <c r="F694" i="1"/>
  <c r="E694" i="1"/>
  <c r="D694" i="1"/>
  <c r="C694" i="1"/>
  <c r="B694" i="1"/>
  <c r="Y693" i="1"/>
  <c r="X693" i="1"/>
  <c r="W693" i="1"/>
  <c r="V693" i="1"/>
  <c r="U693" i="1"/>
  <c r="T693" i="1"/>
  <c r="S693" i="1"/>
  <c r="R693" i="1"/>
  <c r="Q693" i="1"/>
  <c r="P693" i="1"/>
  <c r="O693" i="1"/>
  <c r="N693" i="1"/>
  <c r="M693" i="1"/>
  <c r="L693" i="1"/>
  <c r="K693" i="1"/>
  <c r="J693" i="1"/>
  <c r="I693" i="1"/>
  <c r="H693" i="1"/>
  <c r="G693" i="1"/>
  <c r="F693" i="1"/>
  <c r="E693" i="1"/>
  <c r="D693" i="1"/>
  <c r="C693" i="1"/>
  <c r="B693" i="1"/>
  <c r="Y692" i="1"/>
  <c r="X692" i="1"/>
  <c r="W692" i="1"/>
  <c r="V692" i="1"/>
  <c r="U692" i="1"/>
  <c r="T692" i="1"/>
  <c r="S692" i="1"/>
  <c r="R692" i="1"/>
  <c r="Q692" i="1"/>
  <c r="P692" i="1"/>
  <c r="O692" i="1"/>
  <c r="N692" i="1"/>
  <c r="M692" i="1"/>
  <c r="L692" i="1"/>
  <c r="K692" i="1"/>
  <c r="J692" i="1"/>
  <c r="I692" i="1"/>
  <c r="H692" i="1"/>
  <c r="G692" i="1"/>
  <c r="F692" i="1"/>
  <c r="E692" i="1"/>
  <c r="D692" i="1"/>
  <c r="C692" i="1"/>
  <c r="B692" i="1"/>
  <c r="Y691" i="1"/>
  <c r="X691" i="1"/>
  <c r="W691" i="1"/>
  <c r="V691" i="1"/>
  <c r="U691" i="1"/>
  <c r="T691" i="1"/>
  <c r="S691" i="1"/>
  <c r="R691" i="1"/>
  <c r="Q691" i="1"/>
  <c r="P691" i="1"/>
  <c r="O691" i="1"/>
  <c r="N691" i="1"/>
  <c r="M691" i="1"/>
  <c r="L691" i="1"/>
  <c r="K691" i="1"/>
  <c r="J691" i="1"/>
  <c r="I691" i="1"/>
  <c r="H691" i="1"/>
  <c r="G691" i="1"/>
  <c r="F691" i="1"/>
  <c r="E691" i="1"/>
  <c r="D691" i="1"/>
  <c r="C691" i="1"/>
  <c r="B691" i="1"/>
  <c r="Y690" i="1"/>
  <c r="X690" i="1"/>
  <c r="W690" i="1"/>
  <c r="V690" i="1"/>
  <c r="U690" i="1"/>
  <c r="T690" i="1"/>
  <c r="S690" i="1"/>
  <c r="R690" i="1"/>
  <c r="Q690" i="1"/>
  <c r="P690" i="1"/>
  <c r="O690" i="1"/>
  <c r="N690" i="1"/>
  <c r="M690" i="1"/>
  <c r="L690" i="1"/>
  <c r="K690" i="1"/>
  <c r="J690" i="1"/>
  <c r="I690" i="1"/>
  <c r="H690" i="1"/>
  <c r="G690" i="1"/>
  <c r="F690" i="1"/>
  <c r="E690" i="1"/>
  <c r="D690" i="1"/>
  <c r="C690" i="1"/>
  <c r="B690" i="1"/>
  <c r="Y689" i="1"/>
  <c r="X689" i="1"/>
  <c r="W689" i="1"/>
  <c r="V689" i="1"/>
  <c r="U689" i="1"/>
  <c r="T689" i="1"/>
  <c r="S689" i="1"/>
  <c r="R689" i="1"/>
  <c r="Q689" i="1"/>
  <c r="P689" i="1"/>
  <c r="O689" i="1"/>
  <c r="N689" i="1"/>
  <c r="M689" i="1"/>
  <c r="L689" i="1"/>
  <c r="K689" i="1"/>
  <c r="J689" i="1"/>
  <c r="I689" i="1"/>
  <c r="H689" i="1"/>
  <c r="G689" i="1"/>
  <c r="F689" i="1"/>
  <c r="E689" i="1"/>
  <c r="D689" i="1"/>
  <c r="C689" i="1"/>
  <c r="B689" i="1"/>
  <c r="Y688" i="1"/>
  <c r="X688" i="1"/>
  <c r="W688" i="1"/>
  <c r="V688" i="1"/>
  <c r="U688" i="1"/>
  <c r="T688" i="1"/>
  <c r="S688" i="1"/>
  <c r="R688" i="1"/>
  <c r="Q688" i="1"/>
  <c r="P688" i="1"/>
  <c r="O688" i="1"/>
  <c r="N688" i="1"/>
  <c r="M688" i="1"/>
  <c r="L688" i="1"/>
  <c r="K688" i="1"/>
  <c r="J688" i="1"/>
  <c r="I688" i="1"/>
  <c r="H688" i="1"/>
  <c r="G688" i="1"/>
  <c r="F688" i="1"/>
  <c r="E688" i="1"/>
  <c r="D688" i="1"/>
  <c r="C688" i="1"/>
  <c r="B688" i="1"/>
  <c r="Y687" i="1"/>
  <c r="X687" i="1"/>
  <c r="W687" i="1"/>
  <c r="V687" i="1"/>
  <c r="U687" i="1"/>
  <c r="T687" i="1"/>
  <c r="S687" i="1"/>
  <c r="R687" i="1"/>
  <c r="Q687" i="1"/>
  <c r="P687" i="1"/>
  <c r="O687" i="1"/>
  <c r="N687" i="1"/>
  <c r="M687" i="1"/>
  <c r="L687" i="1"/>
  <c r="K687" i="1"/>
  <c r="J687" i="1"/>
  <c r="I687" i="1"/>
  <c r="H687" i="1"/>
  <c r="G687" i="1"/>
  <c r="F687" i="1"/>
  <c r="E687" i="1"/>
  <c r="D687" i="1"/>
  <c r="C687" i="1"/>
  <c r="B687" i="1"/>
  <c r="Y686" i="1"/>
  <c r="X686" i="1"/>
  <c r="W686" i="1"/>
  <c r="V686" i="1"/>
  <c r="U686" i="1"/>
  <c r="T686" i="1"/>
  <c r="S686" i="1"/>
  <c r="R686" i="1"/>
  <c r="Q686" i="1"/>
  <c r="P686" i="1"/>
  <c r="O686" i="1"/>
  <c r="N686" i="1"/>
  <c r="M686" i="1"/>
  <c r="L686" i="1"/>
  <c r="K686" i="1"/>
  <c r="J686" i="1"/>
  <c r="I686" i="1"/>
  <c r="H686" i="1"/>
  <c r="G686" i="1"/>
  <c r="F686" i="1"/>
  <c r="E686" i="1"/>
  <c r="D686" i="1"/>
  <c r="C686" i="1"/>
  <c r="B686" i="1"/>
  <c r="Y685" i="1"/>
  <c r="X685" i="1"/>
  <c r="W685" i="1"/>
  <c r="V685" i="1"/>
  <c r="U685" i="1"/>
  <c r="T685" i="1"/>
  <c r="S685" i="1"/>
  <c r="R685" i="1"/>
  <c r="Q685" i="1"/>
  <c r="P685" i="1"/>
  <c r="O685" i="1"/>
  <c r="N685" i="1"/>
  <c r="M685" i="1"/>
  <c r="L685" i="1"/>
  <c r="K685" i="1"/>
  <c r="J685" i="1"/>
  <c r="I685" i="1"/>
  <c r="H685" i="1"/>
  <c r="G685" i="1"/>
  <c r="F685" i="1"/>
  <c r="E685" i="1"/>
  <c r="D685" i="1"/>
  <c r="C685" i="1"/>
  <c r="B685" i="1"/>
  <c r="Y684" i="1"/>
  <c r="X684" i="1"/>
  <c r="W684" i="1"/>
  <c r="V684" i="1"/>
  <c r="U684" i="1"/>
  <c r="T684" i="1"/>
  <c r="S684" i="1"/>
  <c r="R684" i="1"/>
  <c r="Q684" i="1"/>
  <c r="P684" i="1"/>
  <c r="O684" i="1"/>
  <c r="N684" i="1"/>
  <c r="M684" i="1"/>
  <c r="L684" i="1"/>
  <c r="K684" i="1"/>
  <c r="J684" i="1"/>
  <c r="I684" i="1"/>
  <c r="H684" i="1"/>
  <c r="G684" i="1"/>
  <c r="F684" i="1"/>
  <c r="E684" i="1"/>
  <c r="D684" i="1"/>
  <c r="C684" i="1"/>
  <c r="B684" i="1"/>
  <c r="Y683" i="1"/>
  <c r="X683" i="1"/>
  <c r="W683" i="1"/>
  <c r="V683" i="1"/>
  <c r="U683" i="1"/>
  <c r="T683" i="1"/>
  <c r="S683" i="1"/>
  <c r="R683" i="1"/>
  <c r="Q683" i="1"/>
  <c r="P683" i="1"/>
  <c r="O683" i="1"/>
  <c r="N683" i="1"/>
  <c r="M683" i="1"/>
  <c r="L683" i="1"/>
  <c r="K683" i="1"/>
  <c r="J683" i="1"/>
  <c r="I683" i="1"/>
  <c r="H683" i="1"/>
  <c r="G683" i="1"/>
  <c r="F683" i="1"/>
  <c r="E683" i="1"/>
  <c r="D683" i="1"/>
  <c r="C683" i="1"/>
  <c r="B683" i="1"/>
  <c r="Y682" i="1"/>
  <c r="X682" i="1"/>
  <c r="W682" i="1"/>
  <c r="V682" i="1"/>
  <c r="U682" i="1"/>
  <c r="T682" i="1"/>
  <c r="S682" i="1"/>
  <c r="R682" i="1"/>
  <c r="Q682" i="1"/>
  <c r="P682" i="1"/>
  <c r="O682" i="1"/>
  <c r="N682" i="1"/>
  <c r="M682" i="1"/>
  <c r="L682" i="1"/>
  <c r="K682" i="1"/>
  <c r="J682" i="1"/>
  <c r="I682" i="1"/>
  <c r="H682" i="1"/>
  <c r="G682" i="1"/>
  <c r="F682" i="1"/>
  <c r="E682" i="1"/>
  <c r="D682" i="1"/>
  <c r="C682" i="1"/>
  <c r="B682" i="1"/>
  <c r="Y681" i="1"/>
  <c r="X681" i="1"/>
  <c r="W681" i="1"/>
  <c r="V681" i="1"/>
  <c r="U681" i="1"/>
  <c r="T681" i="1"/>
  <c r="S681" i="1"/>
  <c r="R681" i="1"/>
  <c r="Q681" i="1"/>
  <c r="P681" i="1"/>
  <c r="O681" i="1"/>
  <c r="N681" i="1"/>
  <c r="M681" i="1"/>
  <c r="L681" i="1"/>
  <c r="K681" i="1"/>
  <c r="J681" i="1"/>
  <c r="I681" i="1"/>
  <c r="H681" i="1"/>
  <c r="G681" i="1"/>
  <c r="F681" i="1"/>
  <c r="E681" i="1"/>
  <c r="D681" i="1"/>
  <c r="C681" i="1"/>
  <c r="B681" i="1"/>
  <c r="Y680" i="1"/>
  <c r="X680" i="1"/>
  <c r="W680" i="1"/>
  <c r="V680" i="1"/>
  <c r="U680" i="1"/>
  <c r="T680" i="1"/>
  <c r="S680" i="1"/>
  <c r="R680" i="1"/>
  <c r="Q680" i="1"/>
  <c r="P680" i="1"/>
  <c r="O680" i="1"/>
  <c r="N680" i="1"/>
  <c r="M680" i="1"/>
  <c r="L680" i="1"/>
  <c r="K680" i="1"/>
  <c r="J680" i="1"/>
  <c r="I680" i="1"/>
  <c r="H680" i="1"/>
  <c r="G680" i="1"/>
  <c r="F680" i="1"/>
  <c r="E680" i="1"/>
  <c r="D680" i="1"/>
  <c r="C680" i="1"/>
  <c r="B680" i="1"/>
  <c r="Y679" i="1"/>
  <c r="X679" i="1"/>
  <c r="W679" i="1"/>
  <c r="V679" i="1"/>
  <c r="U679" i="1"/>
  <c r="T679" i="1"/>
  <c r="S679" i="1"/>
  <c r="R679" i="1"/>
  <c r="Q679" i="1"/>
  <c r="P679" i="1"/>
  <c r="O679" i="1"/>
  <c r="N679" i="1"/>
  <c r="M679" i="1"/>
  <c r="L679" i="1"/>
  <c r="K679" i="1"/>
  <c r="J679" i="1"/>
  <c r="I679" i="1"/>
  <c r="H679" i="1"/>
  <c r="G679" i="1"/>
  <c r="F679" i="1"/>
  <c r="E679" i="1"/>
  <c r="D679" i="1"/>
  <c r="C679" i="1"/>
  <c r="B679" i="1"/>
  <c r="Y678" i="1"/>
  <c r="X678" i="1"/>
  <c r="W678" i="1"/>
  <c r="V678" i="1"/>
  <c r="U678" i="1"/>
  <c r="T678" i="1"/>
  <c r="S678" i="1"/>
  <c r="R678" i="1"/>
  <c r="Q678" i="1"/>
  <c r="P678" i="1"/>
  <c r="O678" i="1"/>
  <c r="N678" i="1"/>
  <c r="M678" i="1"/>
  <c r="L678" i="1"/>
  <c r="K678" i="1"/>
  <c r="J678" i="1"/>
  <c r="I678" i="1"/>
  <c r="H678" i="1"/>
  <c r="G678" i="1"/>
  <c r="F678" i="1"/>
  <c r="E678" i="1"/>
  <c r="D678" i="1"/>
  <c r="C678" i="1"/>
  <c r="B678" i="1"/>
  <c r="Y677" i="1"/>
  <c r="X677" i="1"/>
  <c r="W677" i="1"/>
  <c r="V677" i="1"/>
  <c r="U677" i="1"/>
  <c r="T677" i="1"/>
  <c r="S677" i="1"/>
  <c r="R677" i="1"/>
  <c r="Q677" i="1"/>
  <c r="P677" i="1"/>
  <c r="O677" i="1"/>
  <c r="N677" i="1"/>
  <c r="M677" i="1"/>
  <c r="L677" i="1"/>
  <c r="K677" i="1"/>
  <c r="J677" i="1"/>
  <c r="I677" i="1"/>
  <c r="H677" i="1"/>
  <c r="G677" i="1"/>
  <c r="F677" i="1"/>
  <c r="E677" i="1"/>
  <c r="D677" i="1"/>
  <c r="C677" i="1"/>
  <c r="B677" i="1"/>
  <c r="Y676" i="1"/>
  <c r="X676" i="1"/>
  <c r="W676" i="1"/>
  <c r="V676" i="1"/>
  <c r="U676" i="1"/>
  <c r="T676" i="1"/>
  <c r="S676" i="1"/>
  <c r="R676" i="1"/>
  <c r="Q676" i="1"/>
  <c r="P676" i="1"/>
  <c r="O676" i="1"/>
  <c r="N676" i="1"/>
  <c r="M676" i="1"/>
  <c r="L676" i="1"/>
  <c r="K676" i="1"/>
  <c r="J676" i="1"/>
  <c r="I676" i="1"/>
  <c r="H676" i="1"/>
  <c r="G676" i="1"/>
  <c r="F676" i="1"/>
  <c r="E676" i="1"/>
  <c r="D676" i="1"/>
  <c r="C676" i="1"/>
  <c r="B676" i="1"/>
  <c r="Y675" i="1"/>
  <c r="X675" i="1"/>
  <c r="W675" i="1"/>
  <c r="V675" i="1"/>
  <c r="U675" i="1"/>
  <c r="T675" i="1"/>
  <c r="S675" i="1"/>
  <c r="R675" i="1"/>
  <c r="Q675" i="1"/>
  <c r="P675" i="1"/>
  <c r="O675" i="1"/>
  <c r="N675" i="1"/>
  <c r="M675" i="1"/>
  <c r="L675" i="1"/>
  <c r="K675" i="1"/>
  <c r="J675" i="1"/>
  <c r="I675" i="1"/>
  <c r="H675" i="1"/>
  <c r="G675" i="1"/>
  <c r="F675" i="1"/>
  <c r="E675" i="1"/>
  <c r="D675" i="1"/>
  <c r="C675" i="1"/>
  <c r="B675" i="1"/>
  <c r="Y674" i="1"/>
  <c r="X674" i="1"/>
  <c r="W674" i="1"/>
  <c r="V674" i="1"/>
  <c r="U674" i="1"/>
  <c r="T674" i="1"/>
  <c r="S674" i="1"/>
  <c r="R674" i="1"/>
  <c r="Q674" i="1"/>
  <c r="P674" i="1"/>
  <c r="O674" i="1"/>
  <c r="N674" i="1"/>
  <c r="M674" i="1"/>
  <c r="L674" i="1"/>
  <c r="K674" i="1"/>
  <c r="J674" i="1"/>
  <c r="I674" i="1"/>
  <c r="H674" i="1"/>
  <c r="G674" i="1"/>
  <c r="F674" i="1"/>
  <c r="E674" i="1"/>
  <c r="D674" i="1"/>
  <c r="C674" i="1"/>
  <c r="B674" i="1"/>
  <c r="Y673" i="1"/>
  <c r="X673" i="1"/>
  <c r="W673" i="1"/>
  <c r="V673" i="1"/>
  <c r="U673" i="1"/>
  <c r="T673" i="1"/>
  <c r="S673" i="1"/>
  <c r="R673" i="1"/>
  <c r="Q673" i="1"/>
  <c r="P673" i="1"/>
  <c r="O673" i="1"/>
  <c r="N673" i="1"/>
  <c r="M673" i="1"/>
  <c r="L673" i="1"/>
  <c r="K673" i="1"/>
  <c r="J673" i="1"/>
  <c r="I673" i="1"/>
  <c r="H673" i="1"/>
  <c r="G673" i="1"/>
  <c r="F673" i="1"/>
  <c r="E673" i="1"/>
  <c r="D673" i="1"/>
  <c r="C673" i="1"/>
  <c r="B673" i="1"/>
  <c r="Y672" i="1"/>
  <c r="X672" i="1"/>
  <c r="W672" i="1"/>
  <c r="V672" i="1"/>
  <c r="U672" i="1"/>
  <c r="T672" i="1"/>
  <c r="S672" i="1"/>
  <c r="R672" i="1"/>
  <c r="Q672" i="1"/>
  <c r="P672" i="1"/>
  <c r="O672" i="1"/>
  <c r="N672" i="1"/>
  <c r="M672" i="1"/>
  <c r="L672" i="1"/>
  <c r="K672" i="1"/>
  <c r="J672" i="1"/>
  <c r="I672" i="1"/>
  <c r="H672" i="1"/>
  <c r="G672" i="1"/>
  <c r="F672" i="1"/>
  <c r="E672" i="1"/>
  <c r="D672" i="1"/>
  <c r="C672" i="1"/>
  <c r="B672" i="1"/>
  <c r="Y671" i="1"/>
  <c r="X671" i="1"/>
  <c r="W671" i="1"/>
  <c r="V671" i="1"/>
  <c r="U671" i="1"/>
  <c r="T671" i="1"/>
  <c r="S671" i="1"/>
  <c r="R671" i="1"/>
  <c r="Q671" i="1"/>
  <c r="P671" i="1"/>
  <c r="O671" i="1"/>
  <c r="N671" i="1"/>
  <c r="M671" i="1"/>
  <c r="L671" i="1"/>
  <c r="K671" i="1"/>
  <c r="J671" i="1"/>
  <c r="I671" i="1"/>
  <c r="H671" i="1"/>
  <c r="G671" i="1"/>
  <c r="F671" i="1"/>
  <c r="E671" i="1"/>
  <c r="D671" i="1"/>
  <c r="C671" i="1"/>
  <c r="B671" i="1"/>
  <c r="Y670" i="1"/>
  <c r="X670" i="1"/>
  <c r="W670" i="1"/>
  <c r="V670" i="1"/>
  <c r="U670" i="1"/>
  <c r="T670" i="1"/>
  <c r="S670" i="1"/>
  <c r="R670" i="1"/>
  <c r="Q670" i="1"/>
  <c r="P670" i="1"/>
  <c r="O670" i="1"/>
  <c r="N670" i="1"/>
  <c r="M670" i="1"/>
  <c r="L670" i="1"/>
  <c r="K670" i="1"/>
  <c r="J670" i="1"/>
  <c r="I670" i="1"/>
  <c r="H670" i="1"/>
  <c r="G670" i="1"/>
  <c r="F670" i="1"/>
  <c r="E670" i="1"/>
  <c r="D670" i="1"/>
  <c r="C670" i="1"/>
  <c r="B670" i="1"/>
  <c r="Y669" i="1"/>
  <c r="X669" i="1"/>
  <c r="W669" i="1"/>
  <c r="V669" i="1"/>
  <c r="U669" i="1"/>
  <c r="T669" i="1"/>
  <c r="S669" i="1"/>
  <c r="R669" i="1"/>
  <c r="Q669" i="1"/>
  <c r="P669" i="1"/>
  <c r="O669" i="1"/>
  <c r="N669" i="1"/>
  <c r="M669" i="1"/>
  <c r="L669" i="1"/>
  <c r="K669" i="1"/>
  <c r="J669" i="1"/>
  <c r="I669" i="1"/>
  <c r="H669" i="1"/>
  <c r="G669" i="1"/>
  <c r="F669" i="1"/>
  <c r="E669" i="1"/>
  <c r="D669" i="1"/>
  <c r="C669" i="1"/>
  <c r="B669" i="1"/>
  <c r="Y668" i="1"/>
  <c r="X668" i="1"/>
  <c r="W668" i="1"/>
  <c r="V668" i="1"/>
  <c r="U668" i="1"/>
  <c r="T668" i="1"/>
  <c r="S668" i="1"/>
  <c r="R668" i="1"/>
  <c r="Q668" i="1"/>
  <c r="P668" i="1"/>
  <c r="O668" i="1"/>
  <c r="N668" i="1"/>
  <c r="M668" i="1"/>
  <c r="L668" i="1"/>
  <c r="K668" i="1"/>
  <c r="J668" i="1"/>
  <c r="I668" i="1"/>
  <c r="H668" i="1"/>
  <c r="G668" i="1"/>
  <c r="F668" i="1"/>
  <c r="E668" i="1"/>
  <c r="D668" i="1"/>
  <c r="C668" i="1"/>
  <c r="B668" i="1"/>
  <c r="Y667" i="1"/>
  <c r="X667" i="1"/>
  <c r="W667" i="1"/>
  <c r="V667" i="1"/>
  <c r="U667" i="1"/>
  <c r="T667" i="1"/>
  <c r="S667" i="1"/>
  <c r="R667" i="1"/>
  <c r="Q667" i="1"/>
  <c r="P667" i="1"/>
  <c r="O667" i="1"/>
  <c r="N667" i="1"/>
  <c r="M667" i="1"/>
  <c r="L667" i="1"/>
  <c r="K667" i="1"/>
  <c r="J667" i="1"/>
  <c r="I667" i="1"/>
  <c r="H667" i="1"/>
  <c r="G667" i="1"/>
  <c r="F667" i="1"/>
  <c r="E667" i="1"/>
  <c r="D667" i="1"/>
  <c r="C667" i="1"/>
  <c r="B667" i="1"/>
  <c r="Y666" i="1"/>
  <c r="X666" i="1"/>
  <c r="W666" i="1"/>
  <c r="V666" i="1"/>
  <c r="U666" i="1"/>
  <c r="T666" i="1"/>
  <c r="S666" i="1"/>
  <c r="R666" i="1"/>
  <c r="Q666" i="1"/>
  <c r="P666" i="1"/>
  <c r="O666" i="1"/>
  <c r="N666" i="1"/>
  <c r="M666" i="1"/>
  <c r="L666" i="1"/>
  <c r="K666" i="1"/>
  <c r="J666" i="1"/>
  <c r="I666" i="1"/>
  <c r="H666" i="1"/>
  <c r="G666" i="1"/>
  <c r="F666" i="1"/>
  <c r="E666" i="1"/>
  <c r="D666" i="1"/>
  <c r="C666" i="1"/>
  <c r="B666" i="1"/>
  <c r="Y665" i="1"/>
  <c r="X665" i="1"/>
  <c r="W665" i="1"/>
  <c r="V665" i="1"/>
  <c r="U665" i="1"/>
  <c r="T665" i="1"/>
  <c r="S665" i="1"/>
  <c r="R665" i="1"/>
  <c r="Q665" i="1"/>
  <c r="P665" i="1"/>
  <c r="O665" i="1"/>
  <c r="N665" i="1"/>
  <c r="M665" i="1"/>
  <c r="L665" i="1"/>
  <c r="K665" i="1"/>
  <c r="J665" i="1"/>
  <c r="I665" i="1"/>
  <c r="H665" i="1"/>
  <c r="G665" i="1"/>
  <c r="F665" i="1"/>
  <c r="E665" i="1"/>
  <c r="D665" i="1"/>
  <c r="C665" i="1"/>
  <c r="B665" i="1"/>
  <c r="Y664" i="1"/>
  <c r="X664" i="1"/>
  <c r="W664" i="1"/>
  <c r="V664" i="1"/>
  <c r="U664" i="1"/>
  <c r="T664" i="1"/>
  <c r="S664" i="1"/>
  <c r="R664" i="1"/>
  <c r="Q664" i="1"/>
  <c r="P664" i="1"/>
  <c r="O664" i="1"/>
  <c r="N664" i="1"/>
  <c r="M664" i="1"/>
  <c r="L664" i="1"/>
  <c r="K664" i="1"/>
  <c r="J664" i="1"/>
  <c r="I664" i="1"/>
  <c r="H664" i="1"/>
  <c r="G664" i="1"/>
  <c r="F664" i="1"/>
  <c r="E664" i="1"/>
  <c r="D664" i="1"/>
  <c r="C664" i="1"/>
  <c r="B664" i="1"/>
  <c r="Y663" i="1"/>
  <c r="X663" i="1"/>
  <c r="W663" i="1"/>
  <c r="V663" i="1"/>
  <c r="U663" i="1"/>
  <c r="T663" i="1"/>
  <c r="S663" i="1"/>
  <c r="R663" i="1"/>
  <c r="Q663" i="1"/>
  <c r="P663" i="1"/>
  <c r="O663" i="1"/>
  <c r="N663" i="1"/>
  <c r="M663" i="1"/>
  <c r="L663" i="1"/>
  <c r="K663" i="1"/>
  <c r="J663" i="1"/>
  <c r="I663" i="1"/>
  <c r="H663" i="1"/>
  <c r="G663" i="1"/>
  <c r="F663" i="1"/>
  <c r="E663" i="1"/>
  <c r="D663" i="1"/>
  <c r="C663" i="1"/>
  <c r="B663" i="1"/>
  <c r="Y662" i="1"/>
  <c r="X662" i="1"/>
  <c r="W662" i="1"/>
  <c r="V662" i="1"/>
  <c r="U662" i="1"/>
  <c r="T662" i="1"/>
  <c r="S662" i="1"/>
  <c r="R662" i="1"/>
  <c r="Q662" i="1"/>
  <c r="P662" i="1"/>
  <c r="O662" i="1"/>
  <c r="N662" i="1"/>
  <c r="M662" i="1"/>
  <c r="L662" i="1"/>
  <c r="K662" i="1"/>
  <c r="J662" i="1"/>
  <c r="I662" i="1"/>
  <c r="H662" i="1"/>
  <c r="G662" i="1"/>
  <c r="F662" i="1"/>
  <c r="E662" i="1"/>
  <c r="D662" i="1"/>
  <c r="C662" i="1"/>
  <c r="B662" i="1"/>
  <c r="Y661" i="1"/>
  <c r="X661" i="1"/>
  <c r="W661" i="1"/>
  <c r="V661" i="1"/>
  <c r="U661" i="1"/>
  <c r="T661" i="1"/>
  <c r="S661" i="1"/>
  <c r="R661" i="1"/>
  <c r="Q661" i="1"/>
  <c r="P661" i="1"/>
  <c r="O661" i="1"/>
  <c r="N661" i="1"/>
  <c r="M661" i="1"/>
  <c r="L661" i="1"/>
  <c r="K661" i="1"/>
  <c r="J661" i="1"/>
  <c r="I661" i="1"/>
  <c r="H661" i="1"/>
  <c r="G661" i="1"/>
  <c r="F661" i="1"/>
  <c r="E661" i="1"/>
  <c r="D661" i="1"/>
  <c r="C661" i="1"/>
  <c r="B661" i="1"/>
  <c r="Y660" i="1"/>
  <c r="X660" i="1"/>
  <c r="W660" i="1"/>
  <c r="V660" i="1"/>
  <c r="U660" i="1"/>
  <c r="T660" i="1"/>
  <c r="S660" i="1"/>
  <c r="R660" i="1"/>
  <c r="Q660" i="1"/>
  <c r="P660" i="1"/>
  <c r="O660" i="1"/>
  <c r="N660" i="1"/>
  <c r="M660" i="1"/>
  <c r="L660" i="1"/>
  <c r="K660" i="1"/>
  <c r="J660" i="1"/>
  <c r="I660" i="1"/>
  <c r="H660" i="1"/>
  <c r="G660" i="1"/>
  <c r="F660" i="1"/>
  <c r="E660" i="1"/>
  <c r="D660" i="1"/>
  <c r="C660" i="1"/>
  <c r="B660" i="1"/>
  <c r="Y659" i="1"/>
  <c r="X659" i="1"/>
  <c r="W659" i="1"/>
  <c r="V659" i="1"/>
  <c r="U659" i="1"/>
  <c r="T659" i="1"/>
  <c r="S659" i="1"/>
  <c r="R659" i="1"/>
  <c r="Q659" i="1"/>
  <c r="P659" i="1"/>
  <c r="O659" i="1"/>
  <c r="N659" i="1"/>
  <c r="M659" i="1"/>
  <c r="L659" i="1"/>
  <c r="K659" i="1"/>
  <c r="J659" i="1"/>
  <c r="I659" i="1"/>
  <c r="H659" i="1"/>
  <c r="G659" i="1"/>
  <c r="F659" i="1"/>
  <c r="E659" i="1"/>
  <c r="D659" i="1"/>
  <c r="C659" i="1"/>
  <c r="B659" i="1"/>
  <c r="Y658" i="1"/>
  <c r="X658" i="1"/>
  <c r="W658" i="1"/>
  <c r="V658" i="1"/>
  <c r="U658" i="1"/>
  <c r="T658" i="1"/>
  <c r="S658" i="1"/>
  <c r="R658" i="1"/>
  <c r="Q658" i="1"/>
  <c r="P658" i="1"/>
  <c r="O658" i="1"/>
  <c r="N658" i="1"/>
  <c r="M658" i="1"/>
  <c r="L658" i="1"/>
  <c r="K658" i="1"/>
  <c r="J658" i="1"/>
  <c r="I658" i="1"/>
  <c r="H658" i="1"/>
  <c r="G658" i="1"/>
  <c r="F658" i="1"/>
  <c r="E658" i="1"/>
  <c r="D658" i="1"/>
  <c r="C658" i="1"/>
  <c r="B658" i="1"/>
  <c r="Y657" i="1"/>
  <c r="X657" i="1"/>
  <c r="W657" i="1"/>
  <c r="V657" i="1"/>
  <c r="U657" i="1"/>
  <c r="T657" i="1"/>
  <c r="S657" i="1"/>
  <c r="R657" i="1"/>
  <c r="Q657" i="1"/>
  <c r="P657" i="1"/>
  <c r="O657" i="1"/>
  <c r="N657" i="1"/>
  <c r="M657" i="1"/>
  <c r="L657" i="1"/>
  <c r="K657" i="1"/>
  <c r="J657" i="1"/>
  <c r="I657" i="1"/>
  <c r="H657" i="1"/>
  <c r="G657" i="1"/>
  <c r="F657" i="1"/>
  <c r="E657" i="1"/>
  <c r="D657" i="1"/>
  <c r="C657" i="1"/>
  <c r="B657" i="1"/>
  <c r="Y656" i="1"/>
  <c r="X656" i="1"/>
  <c r="W656" i="1"/>
  <c r="V656" i="1"/>
  <c r="U656" i="1"/>
  <c r="T656" i="1"/>
  <c r="S656" i="1"/>
  <c r="R656" i="1"/>
  <c r="Q656" i="1"/>
  <c r="P656" i="1"/>
  <c r="O656" i="1"/>
  <c r="N656" i="1"/>
  <c r="M656" i="1"/>
  <c r="L656" i="1"/>
  <c r="K656" i="1"/>
  <c r="J656" i="1"/>
  <c r="I656" i="1"/>
  <c r="H656" i="1"/>
  <c r="G656" i="1"/>
  <c r="F656" i="1"/>
  <c r="E656" i="1"/>
  <c r="D656" i="1"/>
  <c r="C656" i="1"/>
  <c r="B656" i="1"/>
  <c r="Y655" i="1"/>
  <c r="X655" i="1"/>
  <c r="W655" i="1"/>
  <c r="V655" i="1"/>
  <c r="U655" i="1"/>
  <c r="T655" i="1"/>
  <c r="S655" i="1"/>
  <c r="R655" i="1"/>
  <c r="Q655" i="1"/>
  <c r="P655" i="1"/>
  <c r="O655" i="1"/>
  <c r="N655" i="1"/>
  <c r="M655" i="1"/>
  <c r="L655" i="1"/>
  <c r="K655" i="1"/>
  <c r="J655" i="1"/>
  <c r="I655" i="1"/>
  <c r="H655" i="1"/>
  <c r="G655" i="1"/>
  <c r="F655" i="1"/>
  <c r="E655" i="1"/>
  <c r="D655" i="1"/>
  <c r="C655" i="1"/>
  <c r="B655" i="1"/>
  <c r="Y654" i="1"/>
  <c r="X654" i="1"/>
  <c r="W654" i="1"/>
  <c r="V654" i="1"/>
  <c r="U654" i="1"/>
  <c r="T654" i="1"/>
  <c r="S654" i="1"/>
  <c r="R654" i="1"/>
  <c r="Q654" i="1"/>
  <c r="P654" i="1"/>
  <c r="O654" i="1"/>
  <c r="N654" i="1"/>
  <c r="M654" i="1"/>
  <c r="L654" i="1"/>
  <c r="K654" i="1"/>
  <c r="J654" i="1"/>
  <c r="I654" i="1"/>
  <c r="H654" i="1"/>
  <c r="G654" i="1"/>
  <c r="F654" i="1"/>
  <c r="E654" i="1"/>
  <c r="D654" i="1"/>
  <c r="C654" i="1"/>
  <c r="B654" i="1"/>
  <c r="Y653" i="1"/>
  <c r="X653" i="1"/>
  <c r="W653" i="1"/>
  <c r="V653" i="1"/>
  <c r="U653" i="1"/>
  <c r="T653" i="1"/>
  <c r="S653" i="1"/>
  <c r="R653" i="1"/>
  <c r="Q653" i="1"/>
  <c r="P653" i="1"/>
  <c r="O653" i="1"/>
  <c r="N653" i="1"/>
  <c r="M653" i="1"/>
  <c r="L653" i="1"/>
  <c r="K653" i="1"/>
  <c r="J653" i="1"/>
  <c r="I653" i="1"/>
  <c r="H653" i="1"/>
  <c r="G653" i="1"/>
  <c r="F653" i="1"/>
  <c r="E653" i="1"/>
  <c r="D653" i="1"/>
  <c r="C653" i="1"/>
  <c r="B653" i="1"/>
  <c r="Y652" i="1"/>
  <c r="X652" i="1"/>
  <c r="W652" i="1"/>
  <c r="V652" i="1"/>
  <c r="U652" i="1"/>
  <c r="T652" i="1"/>
  <c r="S652" i="1"/>
  <c r="R652" i="1"/>
  <c r="Q652" i="1"/>
  <c r="P652" i="1"/>
  <c r="O652" i="1"/>
  <c r="N652" i="1"/>
  <c r="M652" i="1"/>
  <c r="L652" i="1"/>
  <c r="K652" i="1"/>
  <c r="J652" i="1"/>
  <c r="I652" i="1"/>
  <c r="H652" i="1"/>
  <c r="G652" i="1"/>
  <c r="F652" i="1"/>
  <c r="E652" i="1"/>
  <c r="D652" i="1"/>
  <c r="C652" i="1"/>
  <c r="B652" i="1"/>
  <c r="Y651" i="1"/>
  <c r="X651" i="1"/>
  <c r="W651" i="1"/>
  <c r="V651" i="1"/>
  <c r="U651" i="1"/>
  <c r="T651" i="1"/>
  <c r="S651" i="1"/>
  <c r="R651" i="1"/>
  <c r="Q651" i="1"/>
  <c r="P651" i="1"/>
  <c r="O651" i="1"/>
  <c r="N651" i="1"/>
  <c r="M651" i="1"/>
  <c r="L651" i="1"/>
  <c r="K651" i="1"/>
  <c r="J651" i="1"/>
  <c r="I651" i="1"/>
  <c r="H651" i="1"/>
  <c r="G651" i="1"/>
  <c r="F651" i="1"/>
  <c r="E651" i="1"/>
  <c r="D651" i="1"/>
  <c r="C651" i="1"/>
  <c r="B651" i="1"/>
  <c r="Y650" i="1"/>
  <c r="X650" i="1"/>
  <c r="W650" i="1"/>
  <c r="V650" i="1"/>
  <c r="U650" i="1"/>
  <c r="T650" i="1"/>
  <c r="S650" i="1"/>
  <c r="R650" i="1"/>
  <c r="Q650" i="1"/>
  <c r="P650" i="1"/>
  <c r="O650" i="1"/>
  <c r="N650" i="1"/>
  <c r="M650" i="1"/>
  <c r="L650" i="1"/>
  <c r="K650" i="1"/>
  <c r="J650" i="1"/>
  <c r="I650" i="1"/>
  <c r="H650" i="1"/>
  <c r="G650" i="1"/>
  <c r="F650" i="1"/>
  <c r="E650" i="1"/>
  <c r="D650" i="1"/>
  <c r="C650" i="1"/>
  <c r="B650" i="1"/>
  <c r="Y649" i="1"/>
  <c r="X649" i="1"/>
  <c r="W649" i="1"/>
  <c r="V649" i="1"/>
  <c r="U649" i="1"/>
  <c r="T649" i="1"/>
  <c r="S649" i="1"/>
  <c r="R649" i="1"/>
  <c r="Q649" i="1"/>
  <c r="P649" i="1"/>
  <c r="O649" i="1"/>
  <c r="N649" i="1"/>
  <c r="M649" i="1"/>
  <c r="L649" i="1"/>
  <c r="K649" i="1"/>
  <c r="J649" i="1"/>
  <c r="I649" i="1"/>
  <c r="H649" i="1"/>
  <c r="G649" i="1"/>
  <c r="F649" i="1"/>
  <c r="E649" i="1"/>
  <c r="D649" i="1"/>
  <c r="C649" i="1"/>
  <c r="B649" i="1"/>
  <c r="Y648" i="1"/>
  <c r="X648" i="1"/>
  <c r="W648" i="1"/>
  <c r="V648" i="1"/>
  <c r="U648" i="1"/>
  <c r="T648" i="1"/>
  <c r="S648" i="1"/>
  <c r="R648" i="1"/>
  <c r="Q648" i="1"/>
  <c r="P648" i="1"/>
  <c r="O648" i="1"/>
  <c r="N648" i="1"/>
  <c r="M648" i="1"/>
  <c r="L648" i="1"/>
  <c r="K648" i="1"/>
  <c r="J648" i="1"/>
  <c r="I648" i="1"/>
  <c r="H648" i="1"/>
  <c r="G648" i="1"/>
  <c r="F648" i="1"/>
  <c r="E648" i="1"/>
  <c r="D648" i="1"/>
  <c r="C648" i="1"/>
  <c r="B648" i="1"/>
  <c r="Y647" i="1"/>
  <c r="X647" i="1"/>
  <c r="W647" i="1"/>
  <c r="V647" i="1"/>
  <c r="U647" i="1"/>
  <c r="T647" i="1"/>
  <c r="S647" i="1"/>
  <c r="R647" i="1"/>
  <c r="Q647" i="1"/>
  <c r="P647" i="1"/>
  <c r="O647" i="1"/>
  <c r="N647" i="1"/>
  <c r="M647" i="1"/>
  <c r="L647" i="1"/>
  <c r="K647" i="1"/>
  <c r="J647" i="1"/>
  <c r="I647" i="1"/>
  <c r="H647" i="1"/>
  <c r="G647" i="1"/>
  <c r="F647" i="1"/>
  <c r="E647" i="1"/>
  <c r="D647" i="1"/>
  <c r="C647" i="1"/>
  <c r="B647" i="1"/>
  <c r="Y646" i="1"/>
  <c r="X646" i="1"/>
  <c r="W646" i="1"/>
  <c r="V646" i="1"/>
  <c r="U646" i="1"/>
  <c r="T646" i="1"/>
  <c r="S646" i="1"/>
  <c r="R646" i="1"/>
  <c r="Q646" i="1"/>
  <c r="P646" i="1"/>
  <c r="O646" i="1"/>
  <c r="N646" i="1"/>
  <c r="M646" i="1"/>
  <c r="L646" i="1"/>
  <c r="K646" i="1"/>
  <c r="J646" i="1"/>
  <c r="I646" i="1"/>
  <c r="H646" i="1"/>
  <c r="G646" i="1"/>
  <c r="F646" i="1"/>
  <c r="E646" i="1"/>
  <c r="D646" i="1"/>
  <c r="C646" i="1"/>
  <c r="B646" i="1"/>
  <c r="Y645" i="1"/>
  <c r="X645" i="1"/>
  <c r="W645" i="1"/>
  <c r="V645" i="1"/>
  <c r="U645" i="1"/>
  <c r="T645" i="1"/>
  <c r="S645" i="1"/>
  <c r="R645" i="1"/>
  <c r="Q645" i="1"/>
  <c r="P645" i="1"/>
  <c r="O645" i="1"/>
  <c r="N645" i="1"/>
  <c r="M645" i="1"/>
  <c r="L645" i="1"/>
  <c r="K645" i="1"/>
  <c r="J645" i="1"/>
  <c r="I645" i="1"/>
  <c r="H645" i="1"/>
  <c r="G645" i="1"/>
  <c r="F645" i="1"/>
  <c r="E645" i="1"/>
  <c r="D645" i="1"/>
  <c r="C645" i="1"/>
  <c r="B645" i="1"/>
  <c r="Y644" i="1"/>
  <c r="X644" i="1"/>
  <c r="W644" i="1"/>
  <c r="V644" i="1"/>
  <c r="U644" i="1"/>
  <c r="T644" i="1"/>
  <c r="S644" i="1"/>
  <c r="R644" i="1"/>
  <c r="Q644" i="1"/>
  <c r="P644" i="1"/>
  <c r="O644" i="1"/>
  <c r="N644" i="1"/>
  <c r="M644" i="1"/>
  <c r="L644" i="1"/>
  <c r="K644" i="1"/>
  <c r="J644" i="1"/>
  <c r="I644" i="1"/>
  <c r="H644" i="1"/>
  <c r="G644" i="1"/>
  <c r="F644" i="1"/>
  <c r="E644" i="1"/>
  <c r="D644" i="1"/>
  <c r="C644" i="1"/>
  <c r="B644" i="1"/>
  <c r="Y643" i="1"/>
  <c r="X643" i="1"/>
  <c r="W643" i="1"/>
  <c r="V643" i="1"/>
  <c r="U643" i="1"/>
  <c r="T643" i="1"/>
  <c r="S643" i="1"/>
  <c r="R643" i="1"/>
  <c r="Q643" i="1"/>
  <c r="P643" i="1"/>
  <c r="O643" i="1"/>
  <c r="N643" i="1"/>
  <c r="M643" i="1"/>
  <c r="L643" i="1"/>
  <c r="K643" i="1"/>
  <c r="J643" i="1"/>
  <c r="I643" i="1"/>
  <c r="H643" i="1"/>
  <c r="G643" i="1"/>
  <c r="F643" i="1"/>
  <c r="E643" i="1"/>
  <c r="D643" i="1"/>
  <c r="C643" i="1"/>
  <c r="B643" i="1"/>
  <c r="Y642" i="1"/>
  <c r="X642" i="1"/>
  <c r="W642" i="1"/>
  <c r="V642" i="1"/>
  <c r="U642" i="1"/>
  <c r="T642" i="1"/>
  <c r="S642" i="1"/>
  <c r="R642" i="1"/>
  <c r="Q642" i="1"/>
  <c r="P642" i="1"/>
  <c r="O642" i="1"/>
  <c r="N642" i="1"/>
  <c r="M642" i="1"/>
  <c r="L642" i="1"/>
  <c r="K642" i="1"/>
  <c r="J642" i="1"/>
  <c r="I642" i="1"/>
  <c r="H642" i="1"/>
  <c r="G642" i="1"/>
  <c r="F642" i="1"/>
  <c r="E642" i="1"/>
  <c r="D642" i="1"/>
  <c r="C642" i="1"/>
  <c r="B642" i="1"/>
  <c r="Y641" i="1"/>
  <c r="X641" i="1"/>
  <c r="W641" i="1"/>
  <c r="V641" i="1"/>
  <c r="U641" i="1"/>
  <c r="T641" i="1"/>
  <c r="S641" i="1"/>
  <c r="R641" i="1"/>
  <c r="Q641" i="1"/>
  <c r="P641" i="1"/>
  <c r="O641" i="1"/>
  <c r="N641" i="1"/>
  <c r="M641" i="1"/>
  <c r="L641" i="1"/>
  <c r="K641" i="1"/>
  <c r="J641" i="1"/>
  <c r="I641" i="1"/>
  <c r="H641" i="1"/>
  <c r="G641" i="1"/>
  <c r="F641" i="1"/>
  <c r="E641" i="1"/>
  <c r="D641" i="1"/>
  <c r="C641" i="1"/>
  <c r="B641" i="1"/>
  <c r="Y640" i="1"/>
  <c r="X640" i="1"/>
  <c r="W640" i="1"/>
  <c r="V640" i="1"/>
  <c r="U640" i="1"/>
  <c r="T640" i="1"/>
  <c r="S640" i="1"/>
  <c r="R640" i="1"/>
  <c r="Q640" i="1"/>
  <c r="P640" i="1"/>
  <c r="O640" i="1"/>
  <c r="N640" i="1"/>
  <c r="M640" i="1"/>
  <c r="L640" i="1"/>
  <c r="K640" i="1"/>
  <c r="J640" i="1"/>
  <c r="I640" i="1"/>
  <c r="H640" i="1"/>
  <c r="G640" i="1"/>
  <c r="F640" i="1"/>
  <c r="E640" i="1"/>
  <c r="D640" i="1"/>
  <c r="C640" i="1"/>
  <c r="B640" i="1"/>
  <c r="Y639" i="1"/>
  <c r="X639" i="1"/>
  <c r="W639" i="1"/>
  <c r="V639" i="1"/>
  <c r="U639" i="1"/>
  <c r="T639" i="1"/>
  <c r="S639" i="1"/>
  <c r="R639" i="1"/>
  <c r="Q639" i="1"/>
  <c r="P639" i="1"/>
  <c r="O639" i="1"/>
  <c r="N639" i="1"/>
  <c r="M639" i="1"/>
  <c r="L639" i="1"/>
  <c r="K639" i="1"/>
  <c r="J639" i="1"/>
  <c r="I639" i="1"/>
  <c r="H639" i="1"/>
  <c r="G639" i="1"/>
  <c r="F639" i="1"/>
  <c r="E639" i="1"/>
  <c r="D639" i="1"/>
  <c r="C639" i="1"/>
  <c r="B639" i="1"/>
  <c r="Y638" i="1"/>
  <c r="X638" i="1"/>
  <c r="W638" i="1"/>
  <c r="V638" i="1"/>
  <c r="U638" i="1"/>
  <c r="T638" i="1"/>
  <c r="S638" i="1"/>
  <c r="R638" i="1"/>
  <c r="Q638" i="1"/>
  <c r="P638" i="1"/>
  <c r="O638" i="1"/>
  <c r="N638" i="1"/>
  <c r="M638" i="1"/>
  <c r="L638" i="1"/>
  <c r="K638" i="1"/>
  <c r="J638" i="1"/>
  <c r="I638" i="1"/>
  <c r="H638" i="1"/>
  <c r="G638" i="1"/>
  <c r="F638" i="1"/>
  <c r="E638" i="1"/>
  <c r="D638" i="1"/>
  <c r="C638" i="1"/>
  <c r="B638" i="1"/>
  <c r="Y637" i="1"/>
  <c r="X637" i="1"/>
  <c r="W637" i="1"/>
  <c r="V637" i="1"/>
  <c r="U637" i="1"/>
  <c r="T637" i="1"/>
  <c r="S637" i="1"/>
  <c r="R637" i="1"/>
  <c r="Q637" i="1"/>
  <c r="P637" i="1"/>
  <c r="O637" i="1"/>
  <c r="N637" i="1"/>
  <c r="M637" i="1"/>
  <c r="L637" i="1"/>
  <c r="K637" i="1"/>
  <c r="J637" i="1"/>
  <c r="I637" i="1"/>
  <c r="H637" i="1"/>
  <c r="G637" i="1"/>
  <c r="F637" i="1"/>
  <c r="E637" i="1"/>
  <c r="D637" i="1"/>
  <c r="C637" i="1"/>
  <c r="B637" i="1"/>
  <c r="Y636" i="1"/>
  <c r="X636" i="1"/>
  <c r="W636" i="1"/>
  <c r="V636" i="1"/>
  <c r="U636" i="1"/>
  <c r="T636" i="1"/>
  <c r="S636" i="1"/>
  <c r="R636" i="1"/>
  <c r="Q636" i="1"/>
  <c r="P636" i="1"/>
  <c r="O636" i="1"/>
  <c r="N636" i="1"/>
  <c r="M636" i="1"/>
  <c r="L636" i="1"/>
  <c r="K636" i="1"/>
  <c r="J636" i="1"/>
  <c r="I636" i="1"/>
  <c r="H636" i="1"/>
  <c r="G636" i="1"/>
  <c r="F636" i="1"/>
  <c r="E636" i="1"/>
  <c r="D636" i="1"/>
  <c r="C636" i="1"/>
  <c r="B636" i="1"/>
  <c r="Y635" i="1"/>
  <c r="X635" i="1"/>
  <c r="W635" i="1"/>
  <c r="V635" i="1"/>
  <c r="U635" i="1"/>
  <c r="T635" i="1"/>
  <c r="S635" i="1"/>
  <c r="R635" i="1"/>
  <c r="Q635" i="1"/>
  <c r="P635" i="1"/>
  <c r="O635" i="1"/>
  <c r="N635" i="1"/>
  <c r="M635" i="1"/>
  <c r="L635" i="1"/>
  <c r="K635" i="1"/>
  <c r="J635" i="1"/>
  <c r="I635" i="1"/>
  <c r="H635" i="1"/>
  <c r="G635" i="1"/>
  <c r="F635" i="1"/>
  <c r="E635" i="1"/>
  <c r="D635" i="1"/>
  <c r="C635" i="1"/>
  <c r="B635" i="1"/>
  <c r="Y634" i="1"/>
  <c r="X634" i="1"/>
  <c r="W634" i="1"/>
  <c r="V634" i="1"/>
  <c r="U634" i="1"/>
  <c r="T634" i="1"/>
  <c r="S634" i="1"/>
  <c r="R634" i="1"/>
  <c r="Q634" i="1"/>
  <c r="P634" i="1"/>
  <c r="O634" i="1"/>
  <c r="N634" i="1"/>
  <c r="M634" i="1"/>
  <c r="L634" i="1"/>
  <c r="K634" i="1"/>
  <c r="J634" i="1"/>
  <c r="I634" i="1"/>
  <c r="H634" i="1"/>
  <c r="G634" i="1"/>
  <c r="F634" i="1"/>
  <c r="E634" i="1"/>
  <c r="D634" i="1"/>
  <c r="C634" i="1"/>
  <c r="B634" i="1"/>
  <c r="Y633" i="1"/>
  <c r="X633" i="1"/>
  <c r="W633" i="1"/>
  <c r="V633" i="1"/>
  <c r="U633" i="1"/>
  <c r="T633" i="1"/>
  <c r="S633" i="1"/>
  <c r="R633" i="1"/>
  <c r="Q633" i="1"/>
  <c r="P633" i="1"/>
  <c r="O633" i="1"/>
  <c r="N633" i="1"/>
  <c r="M633" i="1"/>
  <c r="L633" i="1"/>
  <c r="K633" i="1"/>
  <c r="J633" i="1"/>
  <c r="I633" i="1"/>
  <c r="H633" i="1"/>
  <c r="G633" i="1"/>
  <c r="F633" i="1"/>
  <c r="E633" i="1"/>
  <c r="D633" i="1"/>
  <c r="C633" i="1"/>
  <c r="B633" i="1"/>
  <c r="Y632" i="1"/>
  <c r="X632" i="1"/>
  <c r="W632" i="1"/>
  <c r="V632" i="1"/>
  <c r="U632" i="1"/>
  <c r="T632" i="1"/>
  <c r="S632" i="1"/>
  <c r="R632" i="1"/>
  <c r="Q632" i="1"/>
  <c r="P632" i="1"/>
  <c r="O632" i="1"/>
  <c r="N632" i="1"/>
  <c r="M632" i="1"/>
  <c r="L632" i="1"/>
  <c r="K632" i="1"/>
  <c r="J632" i="1"/>
  <c r="I632" i="1"/>
  <c r="H632" i="1"/>
  <c r="G632" i="1"/>
  <c r="F632" i="1"/>
  <c r="E632" i="1"/>
  <c r="D632" i="1"/>
  <c r="C632" i="1"/>
  <c r="B632" i="1"/>
  <c r="Y631" i="1"/>
  <c r="X631" i="1"/>
  <c r="W631" i="1"/>
  <c r="V631" i="1"/>
  <c r="U631" i="1"/>
  <c r="T631" i="1"/>
  <c r="S631" i="1"/>
  <c r="R631" i="1"/>
  <c r="Q631" i="1"/>
  <c r="P631" i="1"/>
  <c r="O631" i="1"/>
  <c r="N631" i="1"/>
  <c r="M631" i="1"/>
  <c r="L631" i="1"/>
  <c r="K631" i="1"/>
  <c r="J631" i="1"/>
  <c r="I631" i="1"/>
  <c r="H631" i="1"/>
  <c r="G631" i="1"/>
  <c r="F631" i="1"/>
  <c r="E631" i="1"/>
  <c r="D631" i="1"/>
  <c r="C631" i="1"/>
  <c r="B631" i="1"/>
  <c r="Y630" i="1"/>
  <c r="X630" i="1"/>
  <c r="W630" i="1"/>
  <c r="V630" i="1"/>
  <c r="U630" i="1"/>
  <c r="T630" i="1"/>
  <c r="S630" i="1"/>
  <c r="R630" i="1"/>
  <c r="Q630" i="1"/>
  <c r="P630" i="1"/>
  <c r="O630" i="1"/>
  <c r="N630" i="1"/>
  <c r="M630" i="1"/>
  <c r="L630" i="1"/>
  <c r="K630" i="1"/>
  <c r="J630" i="1"/>
  <c r="I630" i="1"/>
  <c r="H630" i="1"/>
  <c r="G630" i="1"/>
  <c r="F630" i="1"/>
  <c r="E630" i="1"/>
  <c r="D630" i="1"/>
  <c r="C630" i="1"/>
  <c r="B630" i="1"/>
  <c r="Y629" i="1"/>
  <c r="X629" i="1"/>
  <c r="W629" i="1"/>
  <c r="V629" i="1"/>
  <c r="U629" i="1"/>
  <c r="T629" i="1"/>
  <c r="S629" i="1"/>
  <c r="R629" i="1"/>
  <c r="Q629" i="1"/>
  <c r="P629" i="1"/>
  <c r="O629" i="1"/>
  <c r="N629" i="1"/>
  <c r="M629" i="1"/>
  <c r="L629" i="1"/>
  <c r="K629" i="1"/>
  <c r="J629" i="1"/>
  <c r="I629" i="1"/>
  <c r="H629" i="1"/>
  <c r="G629" i="1"/>
  <c r="F629" i="1"/>
  <c r="E629" i="1"/>
  <c r="D629" i="1"/>
  <c r="C629" i="1"/>
  <c r="B629" i="1"/>
  <c r="Y628" i="1"/>
  <c r="X628" i="1"/>
  <c r="W628" i="1"/>
  <c r="V628" i="1"/>
  <c r="U628" i="1"/>
  <c r="T628" i="1"/>
  <c r="S628" i="1"/>
  <c r="R628" i="1"/>
  <c r="Q628" i="1"/>
  <c r="P628" i="1"/>
  <c r="O628" i="1"/>
  <c r="N628" i="1"/>
  <c r="M628" i="1"/>
  <c r="L628" i="1"/>
  <c r="K628" i="1"/>
  <c r="J628" i="1"/>
  <c r="I628" i="1"/>
  <c r="H628" i="1"/>
  <c r="G628" i="1"/>
  <c r="F628" i="1"/>
  <c r="E628" i="1"/>
  <c r="D628" i="1"/>
  <c r="C628" i="1"/>
  <c r="B628" i="1"/>
  <c r="Y627" i="1"/>
  <c r="X627" i="1"/>
  <c r="W627" i="1"/>
  <c r="V627" i="1"/>
  <c r="U627" i="1"/>
  <c r="T627" i="1"/>
  <c r="S627" i="1"/>
  <c r="R627" i="1"/>
  <c r="Q627" i="1"/>
  <c r="P627" i="1"/>
  <c r="O627" i="1"/>
  <c r="N627" i="1"/>
  <c r="M627" i="1"/>
  <c r="L627" i="1"/>
  <c r="K627" i="1"/>
  <c r="J627" i="1"/>
  <c r="I627" i="1"/>
  <c r="H627" i="1"/>
  <c r="G627" i="1"/>
  <c r="F627" i="1"/>
  <c r="E627" i="1"/>
  <c r="D627" i="1"/>
  <c r="C627" i="1"/>
  <c r="B627" i="1"/>
  <c r="Y626" i="1"/>
  <c r="X626" i="1"/>
  <c r="W626" i="1"/>
  <c r="V626" i="1"/>
  <c r="U626" i="1"/>
  <c r="T626" i="1"/>
  <c r="S626" i="1"/>
  <c r="R626" i="1"/>
  <c r="Q626" i="1"/>
  <c r="P626" i="1"/>
  <c r="O626" i="1"/>
  <c r="N626" i="1"/>
  <c r="M626" i="1"/>
  <c r="L626" i="1"/>
  <c r="K626" i="1"/>
  <c r="J626" i="1"/>
  <c r="I626" i="1"/>
  <c r="H626" i="1"/>
  <c r="G626" i="1"/>
  <c r="F626" i="1"/>
  <c r="E626" i="1"/>
  <c r="D626" i="1"/>
  <c r="C626" i="1"/>
  <c r="B626" i="1"/>
  <c r="Y625" i="1"/>
  <c r="X625" i="1"/>
  <c r="W625" i="1"/>
  <c r="V625" i="1"/>
  <c r="U625" i="1"/>
  <c r="T625" i="1"/>
  <c r="S625" i="1"/>
  <c r="R625" i="1"/>
  <c r="Q625" i="1"/>
  <c r="P625" i="1"/>
  <c r="O625" i="1"/>
  <c r="N625" i="1"/>
  <c r="M625" i="1"/>
  <c r="L625" i="1"/>
  <c r="K625" i="1"/>
  <c r="J625" i="1"/>
  <c r="I625" i="1"/>
  <c r="H625" i="1"/>
  <c r="G625" i="1"/>
  <c r="F625" i="1"/>
  <c r="E625" i="1"/>
  <c r="D625" i="1"/>
  <c r="C625" i="1"/>
  <c r="B625" i="1"/>
  <c r="Y624" i="1"/>
  <c r="X624" i="1"/>
  <c r="W624" i="1"/>
  <c r="V624" i="1"/>
  <c r="U624" i="1"/>
  <c r="T624" i="1"/>
  <c r="S624" i="1"/>
  <c r="R624" i="1"/>
  <c r="Q624" i="1"/>
  <c r="P624" i="1"/>
  <c r="O624" i="1"/>
  <c r="N624" i="1"/>
  <c r="M624" i="1"/>
  <c r="L624" i="1"/>
  <c r="K624" i="1"/>
  <c r="J624" i="1"/>
  <c r="I624" i="1"/>
  <c r="H624" i="1"/>
  <c r="G624" i="1"/>
  <c r="F624" i="1"/>
  <c r="E624" i="1"/>
  <c r="D624" i="1"/>
  <c r="C624" i="1"/>
  <c r="B624" i="1"/>
  <c r="Y623" i="1"/>
  <c r="X623" i="1"/>
  <c r="W623" i="1"/>
  <c r="V623" i="1"/>
  <c r="U623" i="1"/>
  <c r="T623" i="1"/>
  <c r="S623" i="1"/>
  <c r="R623" i="1"/>
  <c r="Q623" i="1"/>
  <c r="P623" i="1"/>
  <c r="O623" i="1"/>
  <c r="N623" i="1"/>
  <c r="M623" i="1"/>
  <c r="L623" i="1"/>
  <c r="K623" i="1"/>
  <c r="J623" i="1"/>
  <c r="I623" i="1"/>
  <c r="H623" i="1"/>
  <c r="G623" i="1"/>
  <c r="F623" i="1"/>
  <c r="E623" i="1"/>
  <c r="D623" i="1"/>
  <c r="C623" i="1"/>
  <c r="B623" i="1"/>
  <c r="Y622" i="1"/>
  <c r="X622" i="1"/>
  <c r="W622" i="1"/>
  <c r="V622" i="1"/>
  <c r="U622" i="1"/>
  <c r="T622" i="1"/>
  <c r="S622" i="1"/>
  <c r="R622" i="1"/>
  <c r="Q622" i="1"/>
  <c r="P622" i="1"/>
  <c r="O622" i="1"/>
  <c r="N622" i="1"/>
  <c r="M622" i="1"/>
  <c r="L622" i="1"/>
  <c r="K622" i="1"/>
  <c r="J622" i="1"/>
  <c r="I622" i="1"/>
  <c r="H622" i="1"/>
  <c r="G622" i="1"/>
  <c r="F622" i="1"/>
  <c r="E622" i="1"/>
  <c r="D622" i="1"/>
  <c r="C622" i="1"/>
  <c r="B622" i="1"/>
  <c r="Y621" i="1"/>
  <c r="X621" i="1"/>
  <c r="W621" i="1"/>
  <c r="V621" i="1"/>
  <c r="U621" i="1"/>
  <c r="T621" i="1"/>
  <c r="S621" i="1"/>
  <c r="R621" i="1"/>
  <c r="Q621" i="1"/>
  <c r="P621" i="1"/>
  <c r="O621" i="1"/>
  <c r="N621" i="1"/>
  <c r="M621" i="1"/>
  <c r="L621" i="1"/>
  <c r="K621" i="1"/>
  <c r="J621" i="1"/>
  <c r="I621" i="1"/>
  <c r="H621" i="1"/>
  <c r="G621" i="1"/>
  <c r="F621" i="1"/>
  <c r="E621" i="1"/>
  <c r="D621" i="1"/>
  <c r="C621" i="1"/>
  <c r="B621" i="1"/>
  <c r="Y620" i="1"/>
  <c r="X620" i="1"/>
  <c r="W620" i="1"/>
  <c r="V620" i="1"/>
  <c r="U620" i="1"/>
  <c r="T620" i="1"/>
  <c r="S620" i="1"/>
  <c r="R620" i="1"/>
  <c r="Q620" i="1"/>
  <c r="P620" i="1"/>
  <c r="O620" i="1"/>
  <c r="N620" i="1"/>
  <c r="M620" i="1"/>
  <c r="L620" i="1"/>
  <c r="K620" i="1"/>
  <c r="J620" i="1"/>
  <c r="I620" i="1"/>
  <c r="H620" i="1"/>
  <c r="G620" i="1"/>
  <c r="F620" i="1"/>
  <c r="E620" i="1"/>
  <c r="D620" i="1"/>
  <c r="C620" i="1"/>
  <c r="B620" i="1"/>
  <c r="Y619" i="1"/>
  <c r="X619" i="1"/>
  <c r="W619" i="1"/>
  <c r="V619" i="1"/>
  <c r="U619" i="1"/>
  <c r="T619" i="1"/>
  <c r="S619" i="1"/>
  <c r="R619" i="1"/>
  <c r="Q619" i="1"/>
  <c r="P619" i="1"/>
  <c r="O619" i="1"/>
  <c r="N619" i="1"/>
  <c r="M619" i="1"/>
  <c r="L619" i="1"/>
  <c r="K619" i="1"/>
  <c r="J619" i="1"/>
  <c r="I619" i="1"/>
  <c r="H619" i="1"/>
  <c r="G619" i="1"/>
  <c r="F619" i="1"/>
  <c r="E619" i="1"/>
  <c r="D619" i="1"/>
  <c r="C619" i="1"/>
  <c r="B619" i="1"/>
  <c r="Y618" i="1"/>
  <c r="X618" i="1"/>
  <c r="W618" i="1"/>
  <c r="V618" i="1"/>
  <c r="U618" i="1"/>
  <c r="T618" i="1"/>
  <c r="S618" i="1"/>
  <c r="R618" i="1"/>
  <c r="Q618" i="1"/>
  <c r="P618" i="1"/>
  <c r="O618" i="1"/>
  <c r="N618" i="1"/>
  <c r="M618" i="1"/>
  <c r="L618" i="1"/>
  <c r="K618" i="1"/>
  <c r="J618" i="1"/>
  <c r="I618" i="1"/>
  <c r="H618" i="1"/>
  <c r="G618" i="1"/>
  <c r="F618" i="1"/>
  <c r="E618" i="1"/>
  <c r="D618" i="1"/>
  <c r="C618" i="1"/>
  <c r="B618" i="1"/>
  <c r="Y617" i="1"/>
  <c r="X617" i="1"/>
  <c r="W617" i="1"/>
  <c r="V617" i="1"/>
  <c r="U617" i="1"/>
  <c r="T617" i="1"/>
  <c r="S617" i="1"/>
  <c r="R617" i="1"/>
  <c r="Q617" i="1"/>
  <c r="P617" i="1"/>
  <c r="O617" i="1"/>
  <c r="N617" i="1"/>
  <c r="M617" i="1"/>
  <c r="L617" i="1"/>
  <c r="K617" i="1"/>
  <c r="J617" i="1"/>
  <c r="I617" i="1"/>
  <c r="H617" i="1"/>
  <c r="G617" i="1"/>
  <c r="F617" i="1"/>
  <c r="E617" i="1"/>
  <c r="D617" i="1"/>
  <c r="C617" i="1"/>
  <c r="B617" i="1"/>
  <c r="Y616" i="1"/>
  <c r="X616" i="1"/>
  <c r="W616" i="1"/>
  <c r="V616" i="1"/>
  <c r="U616" i="1"/>
  <c r="T616" i="1"/>
  <c r="S616" i="1"/>
  <c r="R616" i="1"/>
  <c r="Q616" i="1"/>
  <c r="P616" i="1"/>
  <c r="O616" i="1"/>
  <c r="N616" i="1"/>
  <c r="M616" i="1"/>
  <c r="L616" i="1"/>
  <c r="K616" i="1"/>
  <c r="J616" i="1"/>
  <c r="I616" i="1"/>
  <c r="H616" i="1"/>
  <c r="G616" i="1"/>
  <c r="F616" i="1"/>
  <c r="E616" i="1"/>
  <c r="D616" i="1"/>
  <c r="C616" i="1"/>
  <c r="B616" i="1"/>
  <c r="Y615" i="1"/>
  <c r="X615" i="1"/>
  <c r="W615" i="1"/>
  <c r="V615" i="1"/>
  <c r="U615" i="1"/>
  <c r="T615" i="1"/>
  <c r="S615" i="1"/>
  <c r="R615" i="1"/>
  <c r="Q615" i="1"/>
  <c r="P615" i="1"/>
  <c r="O615" i="1"/>
  <c r="N615" i="1"/>
  <c r="M615" i="1"/>
  <c r="L615" i="1"/>
  <c r="K615" i="1"/>
  <c r="J615" i="1"/>
  <c r="I615" i="1"/>
  <c r="H615" i="1"/>
  <c r="G615" i="1"/>
  <c r="F615" i="1"/>
  <c r="E615" i="1"/>
  <c r="D615" i="1"/>
  <c r="C615" i="1"/>
  <c r="B615" i="1"/>
  <c r="Y614" i="1"/>
  <c r="X614" i="1"/>
  <c r="W614" i="1"/>
  <c r="V614" i="1"/>
  <c r="U614" i="1"/>
  <c r="T614" i="1"/>
  <c r="S614" i="1"/>
  <c r="R614" i="1"/>
  <c r="Q614" i="1"/>
  <c r="P614" i="1"/>
  <c r="O614" i="1"/>
  <c r="N614" i="1"/>
  <c r="M614" i="1"/>
  <c r="L614" i="1"/>
  <c r="K614" i="1"/>
  <c r="J614" i="1"/>
  <c r="I614" i="1"/>
  <c r="H614" i="1"/>
  <c r="G614" i="1"/>
  <c r="F614" i="1"/>
  <c r="E614" i="1"/>
  <c r="D614" i="1"/>
  <c r="C614" i="1"/>
  <c r="B614" i="1"/>
  <c r="Y613" i="1"/>
  <c r="X613" i="1"/>
  <c r="W613" i="1"/>
  <c r="V613" i="1"/>
  <c r="U613" i="1"/>
  <c r="T613" i="1"/>
  <c r="S613" i="1"/>
  <c r="R613" i="1"/>
  <c r="Q613" i="1"/>
  <c r="P613" i="1"/>
  <c r="O613" i="1"/>
  <c r="N613" i="1"/>
  <c r="M613" i="1"/>
  <c r="L613" i="1"/>
  <c r="K613" i="1"/>
  <c r="J613" i="1"/>
  <c r="I613" i="1"/>
  <c r="H613" i="1"/>
  <c r="G613" i="1"/>
  <c r="F613" i="1"/>
  <c r="E613" i="1"/>
  <c r="D613" i="1"/>
  <c r="C613" i="1"/>
  <c r="B613" i="1"/>
  <c r="Y612" i="1"/>
  <c r="X612" i="1"/>
  <c r="W612" i="1"/>
  <c r="V612" i="1"/>
  <c r="U612" i="1"/>
  <c r="T612" i="1"/>
  <c r="S612" i="1"/>
  <c r="R612" i="1"/>
  <c r="Q612" i="1"/>
  <c r="P612" i="1"/>
  <c r="O612" i="1"/>
  <c r="N612" i="1"/>
  <c r="M612" i="1"/>
  <c r="L612" i="1"/>
  <c r="K612" i="1"/>
  <c r="J612" i="1"/>
  <c r="I612" i="1"/>
  <c r="H612" i="1"/>
  <c r="G612" i="1"/>
  <c r="F612" i="1"/>
  <c r="E612" i="1"/>
  <c r="D612" i="1"/>
  <c r="C612" i="1"/>
  <c r="B612" i="1"/>
  <c r="Y611" i="1"/>
  <c r="X611" i="1"/>
  <c r="W611" i="1"/>
  <c r="V611" i="1"/>
  <c r="U611" i="1"/>
  <c r="T611" i="1"/>
  <c r="S611" i="1"/>
  <c r="R611" i="1"/>
  <c r="Q611" i="1"/>
  <c r="P611" i="1"/>
  <c r="O611" i="1"/>
  <c r="N611" i="1"/>
  <c r="M611" i="1"/>
  <c r="L611" i="1"/>
  <c r="K611" i="1"/>
  <c r="J611" i="1"/>
  <c r="I611" i="1"/>
  <c r="H611" i="1"/>
  <c r="G611" i="1"/>
  <c r="F611" i="1"/>
  <c r="E611" i="1"/>
  <c r="D611" i="1"/>
  <c r="C611" i="1"/>
  <c r="B611" i="1"/>
  <c r="Y610" i="1"/>
  <c r="X610" i="1"/>
  <c r="W610" i="1"/>
  <c r="V610" i="1"/>
  <c r="U610" i="1"/>
  <c r="T610" i="1"/>
  <c r="S610" i="1"/>
  <c r="R610" i="1"/>
  <c r="Q610" i="1"/>
  <c r="P610" i="1"/>
  <c r="O610" i="1"/>
  <c r="N610" i="1"/>
  <c r="M610" i="1"/>
  <c r="L610" i="1"/>
  <c r="K610" i="1"/>
  <c r="J610" i="1"/>
  <c r="I610" i="1"/>
  <c r="H610" i="1"/>
  <c r="G610" i="1"/>
  <c r="F610" i="1"/>
  <c r="E610" i="1"/>
  <c r="D610" i="1"/>
  <c r="C610" i="1"/>
  <c r="B610" i="1"/>
  <c r="Y609" i="1"/>
  <c r="X609" i="1"/>
  <c r="W609" i="1"/>
  <c r="V609" i="1"/>
  <c r="U609" i="1"/>
  <c r="T609" i="1"/>
  <c r="S609" i="1"/>
  <c r="R609" i="1"/>
  <c r="Q609" i="1"/>
  <c r="P609" i="1"/>
  <c r="O609" i="1"/>
  <c r="N609" i="1"/>
  <c r="M609" i="1"/>
  <c r="L609" i="1"/>
  <c r="K609" i="1"/>
  <c r="J609" i="1"/>
  <c r="I609" i="1"/>
  <c r="H609" i="1"/>
  <c r="G609" i="1"/>
  <c r="F609" i="1"/>
  <c r="E609" i="1"/>
  <c r="D609" i="1"/>
  <c r="C609" i="1"/>
  <c r="B609" i="1"/>
  <c r="Y608" i="1"/>
  <c r="X608" i="1"/>
  <c r="W608" i="1"/>
  <c r="V608" i="1"/>
  <c r="U608" i="1"/>
  <c r="T608" i="1"/>
  <c r="S608" i="1"/>
  <c r="R608" i="1"/>
  <c r="Q608" i="1"/>
  <c r="P608" i="1"/>
  <c r="O608" i="1"/>
  <c r="N608" i="1"/>
  <c r="M608" i="1"/>
  <c r="L608" i="1"/>
  <c r="K608" i="1"/>
  <c r="J608" i="1"/>
  <c r="I608" i="1"/>
  <c r="H608" i="1"/>
  <c r="G608" i="1"/>
  <c r="F608" i="1"/>
  <c r="E608" i="1"/>
  <c r="D608" i="1"/>
  <c r="C608" i="1"/>
  <c r="B608" i="1"/>
  <c r="Y607" i="1"/>
  <c r="X607" i="1"/>
  <c r="W607" i="1"/>
  <c r="V607" i="1"/>
  <c r="U607" i="1"/>
  <c r="T607" i="1"/>
  <c r="S607" i="1"/>
  <c r="R607" i="1"/>
  <c r="Q607" i="1"/>
  <c r="P607" i="1"/>
  <c r="O607" i="1"/>
  <c r="N607" i="1"/>
  <c r="M607" i="1"/>
  <c r="L607" i="1"/>
  <c r="K607" i="1"/>
  <c r="J607" i="1"/>
  <c r="I607" i="1"/>
  <c r="H607" i="1"/>
  <c r="G607" i="1"/>
  <c r="F607" i="1"/>
  <c r="E607" i="1"/>
  <c r="D607" i="1"/>
  <c r="C607" i="1"/>
  <c r="B607" i="1"/>
  <c r="Y606" i="1"/>
  <c r="X606" i="1"/>
  <c r="W606" i="1"/>
  <c r="V606" i="1"/>
  <c r="U606" i="1"/>
  <c r="T606" i="1"/>
  <c r="S606" i="1"/>
  <c r="R606" i="1"/>
  <c r="Q606" i="1"/>
  <c r="P606" i="1"/>
  <c r="O606" i="1"/>
  <c r="N606" i="1"/>
  <c r="M606" i="1"/>
  <c r="L606" i="1"/>
  <c r="K606" i="1"/>
  <c r="J606" i="1"/>
  <c r="I606" i="1"/>
  <c r="H606" i="1"/>
  <c r="G606" i="1"/>
  <c r="F606" i="1"/>
  <c r="E606" i="1"/>
  <c r="D606" i="1"/>
  <c r="C606" i="1"/>
  <c r="B606" i="1"/>
  <c r="Y605" i="1"/>
  <c r="X605" i="1"/>
  <c r="W605" i="1"/>
  <c r="V605" i="1"/>
  <c r="U605" i="1"/>
  <c r="T605" i="1"/>
  <c r="S605" i="1"/>
  <c r="R605" i="1"/>
  <c r="Q605" i="1"/>
  <c r="P605" i="1"/>
  <c r="O605" i="1"/>
  <c r="N605" i="1"/>
  <c r="M605" i="1"/>
  <c r="L605" i="1"/>
  <c r="K605" i="1"/>
  <c r="J605" i="1"/>
  <c r="I605" i="1"/>
  <c r="H605" i="1"/>
  <c r="G605" i="1"/>
  <c r="F605" i="1"/>
  <c r="E605" i="1"/>
  <c r="D605" i="1"/>
  <c r="C605" i="1"/>
  <c r="B605" i="1"/>
  <c r="Y604" i="1"/>
  <c r="X604" i="1"/>
  <c r="W604" i="1"/>
  <c r="V604" i="1"/>
  <c r="U604" i="1"/>
  <c r="T604" i="1"/>
  <c r="S604" i="1"/>
  <c r="R604" i="1"/>
  <c r="Q604" i="1"/>
  <c r="P604" i="1"/>
  <c r="O604" i="1"/>
  <c r="N604" i="1"/>
  <c r="M604" i="1"/>
  <c r="L604" i="1"/>
  <c r="K604" i="1"/>
  <c r="J604" i="1"/>
  <c r="I604" i="1"/>
  <c r="H604" i="1"/>
  <c r="G604" i="1"/>
  <c r="F604" i="1"/>
  <c r="E604" i="1"/>
  <c r="D604" i="1"/>
  <c r="C604" i="1"/>
  <c r="B604" i="1"/>
  <c r="Y603" i="1"/>
  <c r="X603" i="1"/>
  <c r="W603" i="1"/>
  <c r="V603" i="1"/>
  <c r="U603" i="1"/>
  <c r="T603" i="1"/>
  <c r="S603" i="1"/>
  <c r="R603" i="1"/>
  <c r="Q603" i="1"/>
  <c r="P603" i="1"/>
  <c r="O603" i="1"/>
  <c r="N603" i="1"/>
  <c r="M603" i="1"/>
  <c r="L603" i="1"/>
  <c r="K603" i="1"/>
  <c r="J603" i="1"/>
  <c r="I603" i="1"/>
  <c r="H603" i="1"/>
  <c r="G603" i="1"/>
  <c r="F603" i="1"/>
  <c r="E603" i="1"/>
  <c r="D603" i="1"/>
  <c r="C603" i="1"/>
  <c r="B603" i="1"/>
  <c r="Y602" i="1"/>
  <c r="X602" i="1"/>
  <c r="W602" i="1"/>
  <c r="V602" i="1"/>
  <c r="U602" i="1"/>
  <c r="T602" i="1"/>
  <c r="S602" i="1"/>
  <c r="R602" i="1"/>
  <c r="Q602" i="1"/>
  <c r="P602" i="1"/>
  <c r="O602" i="1"/>
  <c r="N602" i="1"/>
  <c r="M602" i="1"/>
  <c r="L602" i="1"/>
  <c r="K602" i="1"/>
  <c r="J602" i="1"/>
  <c r="I602" i="1"/>
  <c r="H602" i="1"/>
  <c r="G602" i="1"/>
  <c r="F602" i="1"/>
  <c r="E602" i="1"/>
  <c r="D602" i="1"/>
  <c r="C602" i="1"/>
  <c r="B602" i="1"/>
  <c r="Y601" i="1"/>
  <c r="X601" i="1"/>
  <c r="W601" i="1"/>
  <c r="V601" i="1"/>
  <c r="U601" i="1"/>
  <c r="T601" i="1"/>
  <c r="S601" i="1"/>
  <c r="R601" i="1"/>
  <c r="Q601" i="1"/>
  <c r="P601" i="1"/>
  <c r="O601" i="1"/>
  <c r="N601" i="1"/>
  <c r="M601" i="1"/>
  <c r="L601" i="1"/>
  <c r="K601" i="1"/>
  <c r="J601" i="1"/>
  <c r="I601" i="1"/>
  <c r="H601" i="1"/>
  <c r="G601" i="1"/>
  <c r="F601" i="1"/>
  <c r="E601" i="1"/>
  <c r="D601" i="1"/>
  <c r="C601" i="1"/>
  <c r="B601" i="1"/>
  <c r="Y600" i="1"/>
  <c r="X600" i="1"/>
  <c r="W600" i="1"/>
  <c r="V600" i="1"/>
  <c r="U600" i="1"/>
  <c r="T600" i="1"/>
  <c r="S600" i="1"/>
  <c r="R600" i="1"/>
  <c r="Q600" i="1"/>
  <c r="P600" i="1"/>
  <c r="O600" i="1"/>
  <c r="N600" i="1"/>
  <c r="M600" i="1"/>
  <c r="L600" i="1"/>
  <c r="K600" i="1"/>
  <c r="J600" i="1"/>
  <c r="I600" i="1"/>
  <c r="H600" i="1"/>
  <c r="G600" i="1"/>
  <c r="F600" i="1"/>
  <c r="E600" i="1"/>
  <c r="D600" i="1"/>
  <c r="C600" i="1"/>
  <c r="B600" i="1"/>
  <c r="Y599" i="1"/>
  <c r="X599" i="1"/>
  <c r="W599" i="1"/>
  <c r="V599" i="1"/>
  <c r="U599" i="1"/>
  <c r="T599" i="1"/>
  <c r="S599" i="1"/>
  <c r="R599" i="1"/>
  <c r="Q599" i="1"/>
  <c r="P599" i="1"/>
  <c r="O599" i="1"/>
  <c r="N599" i="1"/>
  <c r="M599" i="1"/>
  <c r="L599" i="1"/>
  <c r="K599" i="1"/>
  <c r="J599" i="1"/>
  <c r="I599" i="1"/>
  <c r="H599" i="1"/>
  <c r="G599" i="1"/>
  <c r="F599" i="1"/>
  <c r="E599" i="1"/>
  <c r="D599" i="1"/>
  <c r="C599" i="1"/>
  <c r="B599" i="1"/>
  <c r="Y598" i="1"/>
  <c r="X598" i="1"/>
  <c r="W598" i="1"/>
  <c r="V598" i="1"/>
  <c r="U598" i="1"/>
  <c r="T598" i="1"/>
  <c r="S598" i="1"/>
  <c r="R598" i="1"/>
  <c r="Q598" i="1"/>
  <c r="P598" i="1"/>
  <c r="O598" i="1"/>
  <c r="N598" i="1"/>
  <c r="M598" i="1"/>
  <c r="L598" i="1"/>
  <c r="K598" i="1"/>
  <c r="J598" i="1"/>
  <c r="I598" i="1"/>
  <c r="H598" i="1"/>
  <c r="G598" i="1"/>
  <c r="F598" i="1"/>
  <c r="E598" i="1"/>
  <c r="D598" i="1"/>
  <c r="C598" i="1"/>
  <c r="B598" i="1"/>
  <c r="Y597" i="1"/>
  <c r="X597" i="1"/>
  <c r="W597" i="1"/>
  <c r="V597" i="1"/>
  <c r="U597" i="1"/>
  <c r="T597" i="1"/>
  <c r="S597" i="1"/>
  <c r="R597" i="1"/>
  <c r="Q597" i="1"/>
  <c r="P597" i="1"/>
  <c r="O597" i="1"/>
  <c r="N597" i="1"/>
  <c r="M597" i="1"/>
  <c r="L597" i="1"/>
  <c r="K597" i="1"/>
  <c r="J597" i="1"/>
  <c r="I597" i="1"/>
  <c r="H597" i="1"/>
  <c r="G597" i="1"/>
  <c r="F597" i="1"/>
  <c r="E597" i="1"/>
  <c r="D597" i="1"/>
  <c r="C597" i="1"/>
  <c r="B597" i="1"/>
  <c r="Y596" i="1"/>
  <c r="X596" i="1"/>
  <c r="W596" i="1"/>
  <c r="V596" i="1"/>
  <c r="U596" i="1"/>
  <c r="T596" i="1"/>
  <c r="S596" i="1"/>
  <c r="R596" i="1"/>
  <c r="Q596" i="1"/>
  <c r="P596" i="1"/>
  <c r="O596" i="1"/>
  <c r="N596" i="1"/>
  <c r="M596" i="1"/>
  <c r="L596" i="1"/>
  <c r="K596" i="1"/>
  <c r="J596" i="1"/>
  <c r="I596" i="1"/>
  <c r="H596" i="1"/>
  <c r="G596" i="1"/>
  <c r="F596" i="1"/>
  <c r="E596" i="1"/>
  <c r="D596" i="1"/>
  <c r="C596" i="1"/>
  <c r="B596" i="1"/>
  <c r="Y595" i="1"/>
  <c r="X595" i="1"/>
  <c r="W595" i="1"/>
  <c r="V595" i="1"/>
  <c r="U595" i="1"/>
  <c r="T595" i="1"/>
  <c r="S595" i="1"/>
  <c r="R595" i="1"/>
  <c r="Q595" i="1"/>
  <c r="P595" i="1"/>
  <c r="O595" i="1"/>
  <c r="N595" i="1"/>
  <c r="M595" i="1"/>
  <c r="L595" i="1"/>
  <c r="K595" i="1"/>
  <c r="J595" i="1"/>
  <c r="I595" i="1"/>
  <c r="H595" i="1"/>
  <c r="G595" i="1"/>
  <c r="F595" i="1"/>
  <c r="E595" i="1"/>
  <c r="D595" i="1"/>
  <c r="C595" i="1"/>
  <c r="B595" i="1"/>
  <c r="Y594" i="1"/>
  <c r="X594" i="1"/>
  <c r="W594" i="1"/>
  <c r="V594" i="1"/>
  <c r="U594" i="1"/>
  <c r="T594" i="1"/>
  <c r="S594" i="1"/>
  <c r="R594" i="1"/>
  <c r="Q594" i="1"/>
  <c r="P594" i="1"/>
  <c r="O594" i="1"/>
  <c r="N594" i="1"/>
  <c r="M594" i="1"/>
  <c r="L594" i="1"/>
  <c r="K594" i="1"/>
  <c r="J594" i="1"/>
  <c r="I594" i="1"/>
  <c r="H594" i="1"/>
  <c r="G594" i="1"/>
  <c r="F594" i="1"/>
  <c r="E594" i="1"/>
  <c r="D594" i="1"/>
  <c r="C594" i="1"/>
  <c r="B594" i="1"/>
  <c r="Y593" i="1"/>
  <c r="X593" i="1"/>
  <c r="W593" i="1"/>
  <c r="V593" i="1"/>
  <c r="U593" i="1"/>
  <c r="T593" i="1"/>
  <c r="S593" i="1"/>
  <c r="R593" i="1"/>
  <c r="Q593" i="1"/>
  <c r="P593" i="1"/>
  <c r="O593" i="1"/>
  <c r="N593" i="1"/>
  <c r="M593" i="1"/>
  <c r="L593" i="1"/>
  <c r="K593" i="1"/>
  <c r="J593" i="1"/>
  <c r="I593" i="1"/>
  <c r="H593" i="1"/>
  <c r="G593" i="1"/>
  <c r="F593" i="1"/>
  <c r="E593" i="1"/>
  <c r="D593" i="1"/>
  <c r="C593" i="1"/>
  <c r="B593" i="1"/>
  <c r="Y592" i="1"/>
  <c r="X592" i="1"/>
  <c r="W592" i="1"/>
  <c r="V592" i="1"/>
  <c r="U592" i="1"/>
  <c r="T592" i="1"/>
  <c r="S592" i="1"/>
  <c r="R592" i="1"/>
  <c r="Q592" i="1"/>
  <c r="P592" i="1"/>
  <c r="O592" i="1"/>
  <c r="N592" i="1"/>
  <c r="M592" i="1"/>
  <c r="L592" i="1"/>
  <c r="K592" i="1"/>
  <c r="J592" i="1"/>
  <c r="I592" i="1"/>
  <c r="H592" i="1"/>
  <c r="G592" i="1"/>
  <c r="F592" i="1"/>
  <c r="E592" i="1"/>
  <c r="D592" i="1"/>
  <c r="C592" i="1"/>
  <c r="B592" i="1"/>
  <c r="Y591" i="1"/>
  <c r="X591" i="1"/>
  <c r="W591" i="1"/>
  <c r="V591" i="1"/>
  <c r="U591" i="1"/>
  <c r="T591" i="1"/>
  <c r="S591" i="1"/>
  <c r="R591" i="1"/>
  <c r="Q591" i="1"/>
  <c r="P591" i="1"/>
  <c r="O591" i="1"/>
  <c r="N591" i="1"/>
  <c r="M591" i="1"/>
  <c r="L591" i="1"/>
  <c r="K591" i="1"/>
  <c r="J591" i="1"/>
  <c r="I591" i="1"/>
  <c r="H591" i="1"/>
  <c r="G591" i="1"/>
  <c r="F591" i="1"/>
  <c r="E591" i="1"/>
  <c r="D591" i="1"/>
  <c r="C591" i="1"/>
  <c r="B591" i="1"/>
  <c r="Y590" i="1"/>
  <c r="X590" i="1"/>
  <c r="W590" i="1"/>
  <c r="V590" i="1"/>
  <c r="U590" i="1"/>
  <c r="T590" i="1"/>
  <c r="S590" i="1"/>
  <c r="R590" i="1"/>
  <c r="Q590" i="1"/>
  <c r="P590" i="1"/>
  <c r="O590" i="1"/>
  <c r="N590" i="1"/>
  <c r="M590" i="1"/>
  <c r="L590" i="1"/>
  <c r="K590" i="1"/>
  <c r="J590" i="1"/>
  <c r="I590" i="1"/>
  <c r="H590" i="1"/>
  <c r="G590" i="1"/>
  <c r="F590" i="1"/>
  <c r="E590" i="1"/>
  <c r="D590" i="1"/>
  <c r="C590" i="1"/>
  <c r="B590" i="1"/>
  <c r="Y589" i="1"/>
  <c r="X589" i="1"/>
  <c r="W589" i="1"/>
  <c r="V589" i="1"/>
  <c r="U589" i="1"/>
  <c r="T589" i="1"/>
  <c r="S589" i="1"/>
  <c r="R589" i="1"/>
  <c r="Q589" i="1"/>
  <c r="P589" i="1"/>
  <c r="O589" i="1"/>
  <c r="N589" i="1"/>
  <c r="M589" i="1"/>
  <c r="L589" i="1"/>
  <c r="K589" i="1"/>
  <c r="J589" i="1"/>
  <c r="I589" i="1"/>
  <c r="H589" i="1"/>
  <c r="G589" i="1"/>
  <c r="F589" i="1"/>
  <c r="E589" i="1"/>
  <c r="D589" i="1"/>
  <c r="C589" i="1"/>
  <c r="B589" i="1"/>
  <c r="Y588" i="1"/>
  <c r="X588" i="1"/>
  <c r="W588" i="1"/>
  <c r="V588" i="1"/>
  <c r="U588" i="1"/>
  <c r="T588" i="1"/>
  <c r="S588" i="1"/>
  <c r="R588" i="1"/>
  <c r="Q588" i="1"/>
  <c r="P588" i="1"/>
  <c r="O588" i="1"/>
  <c r="N588" i="1"/>
  <c r="M588" i="1"/>
  <c r="L588" i="1"/>
  <c r="K588" i="1"/>
  <c r="J588" i="1"/>
  <c r="I588" i="1"/>
  <c r="H588" i="1"/>
  <c r="G588" i="1"/>
  <c r="F588" i="1"/>
  <c r="E588" i="1"/>
  <c r="D588" i="1"/>
  <c r="C588" i="1"/>
  <c r="B588" i="1"/>
  <c r="Y587" i="1"/>
  <c r="X587" i="1"/>
  <c r="W587" i="1"/>
  <c r="V587" i="1"/>
  <c r="U587" i="1"/>
  <c r="T587" i="1"/>
  <c r="S587" i="1"/>
  <c r="R587" i="1"/>
  <c r="Q587" i="1"/>
  <c r="P587" i="1"/>
  <c r="O587" i="1"/>
  <c r="N587" i="1"/>
  <c r="M587" i="1"/>
  <c r="L587" i="1"/>
  <c r="K587" i="1"/>
  <c r="J587" i="1"/>
  <c r="I587" i="1"/>
  <c r="H587" i="1"/>
  <c r="G587" i="1"/>
  <c r="F587" i="1"/>
  <c r="E587" i="1"/>
  <c r="D587" i="1"/>
  <c r="C587" i="1"/>
  <c r="B587" i="1"/>
  <c r="Y586" i="1"/>
  <c r="X586" i="1"/>
  <c r="W586" i="1"/>
  <c r="V586" i="1"/>
  <c r="U586" i="1"/>
  <c r="T586" i="1"/>
  <c r="S586" i="1"/>
  <c r="R586" i="1"/>
  <c r="Q586" i="1"/>
  <c r="P586" i="1"/>
  <c r="O586" i="1"/>
  <c r="N586" i="1"/>
  <c r="M586" i="1"/>
  <c r="L586" i="1"/>
  <c r="K586" i="1"/>
  <c r="J586" i="1"/>
  <c r="I586" i="1"/>
  <c r="H586" i="1"/>
  <c r="G586" i="1"/>
  <c r="F586" i="1"/>
  <c r="E586" i="1"/>
  <c r="D586" i="1"/>
  <c r="C586" i="1"/>
  <c r="B586" i="1"/>
  <c r="Y585" i="1"/>
  <c r="X585" i="1"/>
  <c r="W585" i="1"/>
  <c r="V585" i="1"/>
  <c r="U585" i="1"/>
  <c r="T585" i="1"/>
  <c r="S585" i="1"/>
  <c r="R585" i="1"/>
  <c r="Q585" i="1"/>
  <c r="P585" i="1"/>
  <c r="O585" i="1"/>
  <c r="N585" i="1"/>
  <c r="M585" i="1"/>
  <c r="L585" i="1"/>
  <c r="K585" i="1"/>
  <c r="J585" i="1"/>
  <c r="I585" i="1"/>
  <c r="H585" i="1"/>
  <c r="G585" i="1"/>
  <c r="F585" i="1"/>
  <c r="E585" i="1"/>
  <c r="D585" i="1"/>
  <c r="C585" i="1"/>
  <c r="B585" i="1"/>
  <c r="Y584" i="1"/>
  <c r="X584" i="1"/>
  <c r="W584" i="1"/>
  <c r="V584" i="1"/>
  <c r="U584" i="1"/>
  <c r="T584" i="1"/>
  <c r="S584" i="1"/>
  <c r="R584" i="1"/>
  <c r="Q584" i="1"/>
  <c r="P584" i="1"/>
  <c r="O584" i="1"/>
  <c r="N584" i="1"/>
  <c r="M584" i="1"/>
  <c r="L584" i="1"/>
  <c r="K584" i="1"/>
  <c r="J584" i="1"/>
  <c r="I584" i="1"/>
  <c r="H584" i="1"/>
  <c r="G584" i="1"/>
  <c r="F584" i="1"/>
  <c r="E584" i="1"/>
  <c r="D584" i="1"/>
  <c r="C584" i="1"/>
  <c r="B584" i="1"/>
  <c r="Y583" i="1"/>
  <c r="X583" i="1"/>
  <c r="W583" i="1"/>
  <c r="V583" i="1"/>
  <c r="U583" i="1"/>
  <c r="T583" i="1"/>
  <c r="S583" i="1"/>
  <c r="R583" i="1"/>
  <c r="Q583" i="1"/>
  <c r="P583" i="1"/>
  <c r="O583" i="1"/>
  <c r="N583" i="1"/>
  <c r="M583" i="1"/>
  <c r="L583" i="1"/>
  <c r="K583" i="1"/>
  <c r="J583" i="1"/>
  <c r="I583" i="1"/>
  <c r="H583" i="1"/>
  <c r="G583" i="1"/>
  <c r="F583" i="1"/>
  <c r="E583" i="1"/>
  <c r="D583" i="1"/>
  <c r="C583" i="1"/>
  <c r="B583" i="1"/>
  <c r="Y582" i="1"/>
  <c r="X582" i="1"/>
  <c r="W582" i="1"/>
  <c r="V582" i="1"/>
  <c r="U582" i="1"/>
  <c r="T582" i="1"/>
  <c r="S582" i="1"/>
  <c r="R582" i="1"/>
  <c r="Q582" i="1"/>
  <c r="P582" i="1"/>
  <c r="O582" i="1"/>
  <c r="N582" i="1"/>
  <c r="M582" i="1"/>
  <c r="L582" i="1"/>
  <c r="K582" i="1"/>
  <c r="J582" i="1"/>
  <c r="I582" i="1"/>
  <c r="H582" i="1"/>
  <c r="G582" i="1"/>
  <c r="F582" i="1"/>
  <c r="E582" i="1"/>
  <c r="D582" i="1"/>
  <c r="C582" i="1"/>
  <c r="B582" i="1"/>
  <c r="Y581" i="1"/>
  <c r="X581" i="1"/>
  <c r="W581" i="1"/>
  <c r="V581" i="1"/>
  <c r="U581" i="1"/>
  <c r="T581" i="1"/>
  <c r="S581" i="1"/>
  <c r="R581" i="1"/>
  <c r="Q581" i="1"/>
  <c r="P581" i="1"/>
  <c r="O581" i="1"/>
  <c r="N581" i="1"/>
  <c r="M581" i="1"/>
  <c r="L581" i="1"/>
  <c r="K581" i="1"/>
  <c r="J581" i="1"/>
  <c r="I581" i="1"/>
  <c r="H581" i="1"/>
  <c r="G581" i="1"/>
  <c r="F581" i="1"/>
  <c r="E581" i="1"/>
  <c r="D581" i="1"/>
  <c r="C581" i="1"/>
  <c r="B581" i="1"/>
  <c r="Y580" i="1"/>
  <c r="X580" i="1"/>
  <c r="W580" i="1"/>
  <c r="V580" i="1"/>
  <c r="U580" i="1"/>
  <c r="T580" i="1"/>
  <c r="S580" i="1"/>
  <c r="R580" i="1"/>
  <c r="Q580" i="1"/>
  <c r="P580" i="1"/>
  <c r="O580" i="1"/>
  <c r="N580" i="1"/>
  <c r="M580" i="1"/>
  <c r="L580" i="1"/>
  <c r="K580" i="1"/>
  <c r="J580" i="1"/>
  <c r="I580" i="1"/>
  <c r="H580" i="1"/>
  <c r="G580" i="1"/>
  <c r="F580" i="1"/>
  <c r="E580" i="1"/>
  <c r="D580" i="1"/>
  <c r="C580" i="1"/>
  <c r="B580" i="1"/>
  <c r="Y579" i="1"/>
  <c r="X579" i="1"/>
  <c r="W579" i="1"/>
  <c r="V579" i="1"/>
  <c r="U579" i="1"/>
  <c r="T579" i="1"/>
  <c r="S579" i="1"/>
  <c r="R579" i="1"/>
  <c r="Q579" i="1"/>
  <c r="P579" i="1"/>
  <c r="O579" i="1"/>
  <c r="N579" i="1"/>
  <c r="M579" i="1"/>
  <c r="L579" i="1"/>
  <c r="K579" i="1"/>
  <c r="J579" i="1"/>
  <c r="I579" i="1"/>
  <c r="H579" i="1"/>
  <c r="G579" i="1"/>
  <c r="F579" i="1"/>
  <c r="E579" i="1"/>
  <c r="D579" i="1"/>
  <c r="C579" i="1"/>
  <c r="B579" i="1"/>
  <c r="Y578" i="1"/>
  <c r="X578" i="1"/>
  <c r="W578" i="1"/>
  <c r="V578" i="1"/>
  <c r="U578" i="1"/>
  <c r="T578" i="1"/>
  <c r="S578" i="1"/>
  <c r="R578" i="1"/>
  <c r="Q578" i="1"/>
  <c r="P578" i="1"/>
  <c r="O578" i="1"/>
  <c r="N578" i="1"/>
  <c r="M578" i="1"/>
  <c r="L578" i="1"/>
  <c r="K578" i="1"/>
  <c r="J578" i="1"/>
  <c r="I578" i="1"/>
  <c r="H578" i="1"/>
  <c r="G578" i="1"/>
  <c r="F578" i="1"/>
  <c r="E578" i="1"/>
  <c r="D578" i="1"/>
  <c r="C578" i="1"/>
  <c r="B578" i="1"/>
  <c r="Y577" i="1"/>
  <c r="X577" i="1"/>
  <c r="W577" i="1"/>
  <c r="V577" i="1"/>
  <c r="U577" i="1"/>
  <c r="T577" i="1"/>
  <c r="S577" i="1"/>
  <c r="R577" i="1"/>
  <c r="Q577" i="1"/>
  <c r="P577" i="1"/>
  <c r="O577" i="1"/>
  <c r="N577" i="1"/>
  <c r="M577" i="1"/>
  <c r="L577" i="1"/>
  <c r="K577" i="1"/>
  <c r="J577" i="1"/>
  <c r="I577" i="1"/>
  <c r="H577" i="1"/>
  <c r="G577" i="1"/>
  <c r="F577" i="1"/>
  <c r="E577" i="1"/>
  <c r="D577" i="1"/>
  <c r="C577" i="1"/>
  <c r="B577" i="1"/>
  <c r="Y576" i="1"/>
  <c r="X576" i="1"/>
  <c r="W576" i="1"/>
  <c r="V576" i="1"/>
  <c r="U576" i="1"/>
  <c r="T576" i="1"/>
  <c r="S576" i="1"/>
  <c r="R576" i="1"/>
  <c r="Q576" i="1"/>
  <c r="P576" i="1"/>
  <c r="O576" i="1"/>
  <c r="N576" i="1"/>
  <c r="M576" i="1"/>
  <c r="L576" i="1"/>
  <c r="K576" i="1"/>
  <c r="J576" i="1"/>
  <c r="I576" i="1"/>
  <c r="H576" i="1"/>
  <c r="G576" i="1"/>
  <c r="F576" i="1"/>
  <c r="E576" i="1"/>
  <c r="D576" i="1"/>
  <c r="C576" i="1"/>
  <c r="B576" i="1"/>
  <c r="Y575" i="1"/>
  <c r="X575" i="1"/>
  <c r="W575" i="1"/>
  <c r="V575" i="1"/>
  <c r="U575" i="1"/>
  <c r="T575" i="1"/>
  <c r="S575" i="1"/>
  <c r="R575" i="1"/>
  <c r="Q575" i="1"/>
  <c r="P575" i="1"/>
  <c r="O575" i="1"/>
  <c r="N575" i="1"/>
  <c r="M575" i="1"/>
  <c r="L575" i="1"/>
  <c r="K575" i="1"/>
  <c r="J575" i="1"/>
  <c r="I575" i="1"/>
  <c r="H575" i="1"/>
  <c r="G575" i="1"/>
  <c r="F575" i="1"/>
  <c r="E575" i="1"/>
  <c r="D575" i="1"/>
  <c r="C575" i="1"/>
  <c r="B575" i="1"/>
  <c r="Y574" i="1"/>
  <c r="X574" i="1"/>
  <c r="W574" i="1"/>
  <c r="V574" i="1"/>
  <c r="U574" i="1"/>
  <c r="T574" i="1"/>
  <c r="S574" i="1"/>
  <c r="R574" i="1"/>
  <c r="Q574" i="1"/>
  <c r="P574" i="1"/>
  <c r="O574" i="1"/>
  <c r="N574" i="1"/>
  <c r="M574" i="1"/>
  <c r="L574" i="1"/>
  <c r="K574" i="1"/>
  <c r="J574" i="1"/>
  <c r="I574" i="1"/>
  <c r="H574" i="1"/>
  <c r="G574" i="1"/>
  <c r="F574" i="1"/>
  <c r="E574" i="1"/>
  <c r="D574" i="1"/>
  <c r="C574" i="1"/>
  <c r="B574" i="1"/>
  <c r="Y573" i="1"/>
  <c r="X573" i="1"/>
  <c r="W573" i="1"/>
  <c r="V573" i="1"/>
  <c r="U573" i="1"/>
  <c r="T573" i="1"/>
  <c r="S573" i="1"/>
  <c r="R573" i="1"/>
  <c r="Q573" i="1"/>
  <c r="P573" i="1"/>
  <c r="O573" i="1"/>
  <c r="N573" i="1"/>
  <c r="M573" i="1"/>
  <c r="L573" i="1"/>
  <c r="K573" i="1"/>
  <c r="J573" i="1"/>
  <c r="I573" i="1"/>
  <c r="H573" i="1"/>
  <c r="G573" i="1"/>
  <c r="F573" i="1"/>
  <c r="E573" i="1"/>
  <c r="D573" i="1"/>
  <c r="C573" i="1"/>
  <c r="B573" i="1"/>
  <c r="Y572" i="1"/>
  <c r="X572" i="1"/>
  <c r="W572" i="1"/>
  <c r="V572" i="1"/>
  <c r="U572" i="1"/>
  <c r="T572" i="1"/>
  <c r="S572" i="1"/>
  <c r="R572" i="1"/>
  <c r="Q572" i="1"/>
  <c r="P572" i="1"/>
  <c r="O572" i="1"/>
  <c r="N572" i="1"/>
  <c r="M572" i="1"/>
  <c r="L572" i="1"/>
  <c r="K572" i="1"/>
  <c r="J572" i="1"/>
  <c r="I572" i="1"/>
  <c r="H572" i="1"/>
  <c r="G572" i="1"/>
  <c r="F572" i="1"/>
  <c r="E572" i="1"/>
  <c r="D572" i="1"/>
  <c r="C572" i="1"/>
  <c r="B572" i="1"/>
  <c r="Y571" i="1"/>
  <c r="X571" i="1"/>
  <c r="W571" i="1"/>
  <c r="V571" i="1"/>
  <c r="U571" i="1"/>
  <c r="T571" i="1"/>
  <c r="S571" i="1"/>
  <c r="R571" i="1"/>
  <c r="Q571" i="1"/>
  <c r="P571" i="1"/>
  <c r="O571" i="1"/>
  <c r="N571" i="1"/>
  <c r="M571" i="1"/>
  <c r="L571" i="1"/>
  <c r="K571" i="1"/>
  <c r="J571" i="1"/>
  <c r="I571" i="1"/>
  <c r="H571" i="1"/>
  <c r="G571" i="1"/>
  <c r="F571" i="1"/>
  <c r="E571" i="1"/>
  <c r="D571" i="1"/>
  <c r="C571" i="1"/>
  <c r="B571" i="1"/>
  <c r="Y570" i="1"/>
  <c r="X570" i="1"/>
  <c r="W570" i="1"/>
  <c r="V570" i="1"/>
  <c r="U570" i="1"/>
  <c r="T570" i="1"/>
  <c r="S570" i="1"/>
  <c r="R570" i="1"/>
  <c r="Q570" i="1"/>
  <c r="P570" i="1"/>
  <c r="O570" i="1"/>
  <c r="N570" i="1"/>
  <c r="M570" i="1"/>
  <c r="L570" i="1"/>
  <c r="K570" i="1"/>
  <c r="J570" i="1"/>
  <c r="I570" i="1"/>
  <c r="H570" i="1"/>
  <c r="G570" i="1"/>
  <c r="F570" i="1"/>
  <c r="E570" i="1"/>
  <c r="D570" i="1"/>
  <c r="C570" i="1"/>
  <c r="B570" i="1"/>
  <c r="Y569" i="1"/>
  <c r="X569" i="1"/>
  <c r="W569" i="1"/>
  <c r="V569" i="1"/>
  <c r="U569" i="1"/>
  <c r="T569" i="1"/>
  <c r="S569" i="1"/>
  <c r="R569" i="1"/>
  <c r="Q569" i="1"/>
  <c r="P569" i="1"/>
  <c r="O569" i="1"/>
  <c r="N569" i="1"/>
  <c r="M569" i="1"/>
  <c r="L569" i="1"/>
  <c r="K569" i="1"/>
  <c r="J569" i="1"/>
  <c r="I569" i="1"/>
  <c r="H569" i="1"/>
  <c r="G569" i="1"/>
  <c r="F569" i="1"/>
  <c r="E569" i="1"/>
  <c r="D569" i="1"/>
  <c r="C569" i="1"/>
  <c r="B569" i="1"/>
  <c r="Y568" i="1"/>
  <c r="X568" i="1"/>
  <c r="W568" i="1"/>
  <c r="V568" i="1"/>
  <c r="U568" i="1"/>
  <c r="T568" i="1"/>
  <c r="S568" i="1"/>
  <c r="R568" i="1"/>
  <c r="Q568" i="1"/>
  <c r="P568" i="1"/>
  <c r="O568" i="1"/>
  <c r="N568" i="1"/>
  <c r="M568" i="1"/>
  <c r="L568" i="1"/>
  <c r="K568" i="1"/>
  <c r="J568" i="1"/>
  <c r="I568" i="1"/>
  <c r="H568" i="1"/>
  <c r="G568" i="1"/>
  <c r="F568" i="1"/>
  <c r="E568" i="1"/>
  <c r="D568" i="1"/>
  <c r="C568" i="1"/>
  <c r="B568" i="1"/>
  <c r="Y567" i="1"/>
  <c r="X567" i="1"/>
  <c r="W567" i="1"/>
  <c r="V567" i="1"/>
  <c r="U567" i="1"/>
  <c r="T567" i="1"/>
  <c r="S567" i="1"/>
  <c r="R567" i="1"/>
  <c r="Q567" i="1"/>
  <c r="P567" i="1"/>
  <c r="O567" i="1"/>
  <c r="N567" i="1"/>
  <c r="M567" i="1"/>
  <c r="L567" i="1"/>
  <c r="K567" i="1"/>
  <c r="J567" i="1"/>
  <c r="I567" i="1"/>
  <c r="H567" i="1"/>
  <c r="G567" i="1"/>
  <c r="F567" i="1"/>
  <c r="E567" i="1"/>
  <c r="D567" i="1"/>
  <c r="C567" i="1"/>
  <c r="B567" i="1"/>
  <c r="Y566" i="1"/>
  <c r="X566" i="1"/>
  <c r="W566" i="1"/>
  <c r="V566" i="1"/>
  <c r="U566" i="1"/>
  <c r="T566" i="1"/>
  <c r="S566" i="1"/>
  <c r="R566" i="1"/>
  <c r="Q566" i="1"/>
  <c r="P566" i="1"/>
  <c r="O566" i="1"/>
  <c r="N566" i="1"/>
  <c r="M566" i="1"/>
  <c r="L566" i="1"/>
  <c r="K566" i="1"/>
  <c r="J566" i="1"/>
  <c r="I566" i="1"/>
  <c r="H566" i="1"/>
  <c r="G566" i="1"/>
  <c r="F566" i="1"/>
  <c r="E566" i="1"/>
  <c r="D566" i="1"/>
  <c r="C566" i="1"/>
  <c r="B566" i="1"/>
  <c r="Y565" i="1"/>
  <c r="X565" i="1"/>
  <c r="W565" i="1"/>
  <c r="V565" i="1"/>
  <c r="U565" i="1"/>
  <c r="T565" i="1"/>
  <c r="S565" i="1"/>
  <c r="R565" i="1"/>
  <c r="Q565" i="1"/>
  <c r="P565" i="1"/>
  <c r="O565" i="1"/>
  <c r="N565" i="1"/>
  <c r="M565" i="1"/>
  <c r="L565" i="1"/>
  <c r="K565" i="1"/>
  <c r="J565" i="1"/>
  <c r="I565" i="1"/>
  <c r="H565" i="1"/>
  <c r="G565" i="1"/>
  <c r="F565" i="1"/>
  <c r="E565" i="1"/>
  <c r="D565" i="1"/>
  <c r="C565" i="1"/>
  <c r="B565" i="1"/>
  <c r="Y564" i="1"/>
  <c r="X564" i="1"/>
  <c r="W564" i="1"/>
  <c r="V564" i="1"/>
  <c r="U564" i="1"/>
  <c r="T564" i="1"/>
  <c r="S564" i="1"/>
  <c r="R564" i="1"/>
  <c r="Q564" i="1"/>
  <c r="P564" i="1"/>
  <c r="O564" i="1"/>
  <c r="N564" i="1"/>
  <c r="M564" i="1"/>
  <c r="L564" i="1"/>
  <c r="K564" i="1"/>
  <c r="J564" i="1"/>
  <c r="I564" i="1"/>
  <c r="H564" i="1"/>
  <c r="G564" i="1"/>
  <c r="F564" i="1"/>
  <c r="E564" i="1"/>
  <c r="D564" i="1"/>
  <c r="C564" i="1"/>
  <c r="B564" i="1"/>
  <c r="Y563" i="1"/>
  <c r="X563" i="1"/>
  <c r="W563" i="1"/>
  <c r="V563" i="1"/>
  <c r="U563" i="1"/>
  <c r="T563" i="1"/>
  <c r="S563" i="1"/>
  <c r="R563" i="1"/>
  <c r="Q563" i="1"/>
  <c r="P563" i="1"/>
  <c r="O563" i="1"/>
  <c r="N563" i="1"/>
  <c r="M563" i="1"/>
  <c r="L563" i="1"/>
  <c r="K563" i="1"/>
  <c r="J563" i="1"/>
  <c r="I563" i="1"/>
  <c r="H563" i="1"/>
  <c r="G563" i="1"/>
  <c r="F563" i="1"/>
  <c r="E563" i="1"/>
  <c r="D563" i="1"/>
  <c r="C563" i="1"/>
  <c r="B563" i="1"/>
  <c r="Y562" i="1"/>
  <c r="X562" i="1"/>
  <c r="W562" i="1"/>
  <c r="V562" i="1"/>
  <c r="U562" i="1"/>
  <c r="T562" i="1"/>
  <c r="S562" i="1"/>
  <c r="R562" i="1"/>
  <c r="Q562" i="1"/>
  <c r="P562" i="1"/>
  <c r="O562" i="1"/>
  <c r="N562" i="1"/>
  <c r="M562" i="1"/>
  <c r="L562" i="1"/>
  <c r="K562" i="1"/>
  <c r="J562" i="1"/>
  <c r="I562" i="1"/>
  <c r="H562" i="1"/>
  <c r="G562" i="1"/>
  <c r="F562" i="1"/>
  <c r="E562" i="1"/>
  <c r="D562" i="1"/>
  <c r="C562" i="1"/>
  <c r="B562" i="1"/>
  <c r="Y561" i="1"/>
  <c r="X561" i="1"/>
  <c r="W561" i="1"/>
  <c r="V561" i="1"/>
  <c r="U561" i="1"/>
  <c r="T561" i="1"/>
  <c r="S561" i="1"/>
  <c r="R561" i="1"/>
  <c r="Q561" i="1"/>
  <c r="P561" i="1"/>
  <c r="O561" i="1"/>
  <c r="N561" i="1"/>
  <c r="M561" i="1"/>
  <c r="L561" i="1"/>
  <c r="K561" i="1"/>
  <c r="J561" i="1"/>
  <c r="I561" i="1"/>
  <c r="H561" i="1"/>
  <c r="G561" i="1"/>
  <c r="F561" i="1"/>
  <c r="E561" i="1"/>
  <c r="D561" i="1"/>
  <c r="C561" i="1"/>
  <c r="B561" i="1"/>
  <c r="Y560" i="1"/>
  <c r="X560" i="1"/>
  <c r="W560" i="1"/>
  <c r="V560" i="1"/>
  <c r="U560" i="1"/>
  <c r="T560" i="1"/>
  <c r="S560" i="1"/>
  <c r="R560" i="1"/>
  <c r="Q560" i="1"/>
  <c r="P560" i="1"/>
  <c r="O560" i="1"/>
  <c r="N560" i="1"/>
  <c r="M560" i="1"/>
  <c r="L560" i="1"/>
  <c r="K560" i="1"/>
  <c r="J560" i="1"/>
  <c r="I560" i="1"/>
  <c r="H560" i="1"/>
  <c r="G560" i="1"/>
  <c r="F560" i="1"/>
  <c r="E560" i="1"/>
  <c r="D560" i="1"/>
  <c r="C560" i="1"/>
  <c r="B560" i="1"/>
  <c r="Y559" i="1"/>
  <c r="X559" i="1"/>
  <c r="W559" i="1"/>
  <c r="V559" i="1"/>
  <c r="U559" i="1"/>
  <c r="T559" i="1"/>
  <c r="S559" i="1"/>
  <c r="R559" i="1"/>
  <c r="Q559" i="1"/>
  <c r="P559" i="1"/>
  <c r="O559" i="1"/>
  <c r="N559" i="1"/>
  <c r="M559" i="1"/>
  <c r="L559" i="1"/>
  <c r="K559" i="1"/>
  <c r="J559" i="1"/>
  <c r="I559" i="1"/>
  <c r="H559" i="1"/>
  <c r="G559" i="1"/>
  <c r="F559" i="1"/>
  <c r="E559" i="1"/>
  <c r="D559" i="1"/>
  <c r="C559" i="1"/>
  <c r="B559" i="1"/>
  <c r="Y558" i="1"/>
  <c r="X558" i="1"/>
  <c r="W558" i="1"/>
  <c r="V558" i="1"/>
  <c r="U558" i="1"/>
  <c r="T558" i="1"/>
  <c r="S558" i="1"/>
  <c r="R558" i="1"/>
  <c r="Q558" i="1"/>
  <c r="P558" i="1"/>
  <c r="O558" i="1"/>
  <c r="N558" i="1"/>
  <c r="M558" i="1"/>
  <c r="L558" i="1"/>
  <c r="K558" i="1"/>
  <c r="J558" i="1"/>
  <c r="I558" i="1"/>
  <c r="H558" i="1"/>
  <c r="G558" i="1"/>
  <c r="F558" i="1"/>
  <c r="E558" i="1"/>
  <c r="D558" i="1"/>
  <c r="C558" i="1"/>
  <c r="B558" i="1"/>
  <c r="Y557" i="1"/>
  <c r="X557" i="1"/>
  <c r="W557" i="1"/>
  <c r="V557" i="1"/>
  <c r="U557" i="1"/>
  <c r="T557" i="1"/>
  <c r="S557" i="1"/>
  <c r="R557" i="1"/>
  <c r="Q557" i="1"/>
  <c r="P557" i="1"/>
  <c r="O557" i="1"/>
  <c r="N557" i="1"/>
  <c r="M557" i="1"/>
  <c r="L557" i="1"/>
  <c r="K557" i="1"/>
  <c r="J557" i="1"/>
  <c r="I557" i="1"/>
  <c r="H557" i="1"/>
  <c r="G557" i="1"/>
  <c r="F557" i="1"/>
  <c r="E557" i="1"/>
  <c r="D557" i="1"/>
  <c r="C557" i="1"/>
  <c r="B557" i="1"/>
  <c r="Y556" i="1"/>
  <c r="X556" i="1"/>
  <c r="W556" i="1"/>
  <c r="V556" i="1"/>
  <c r="U556" i="1"/>
  <c r="T556" i="1"/>
  <c r="S556" i="1"/>
  <c r="R556" i="1"/>
  <c r="Q556" i="1"/>
  <c r="P556" i="1"/>
  <c r="O556" i="1"/>
  <c r="N556" i="1"/>
  <c r="M556" i="1"/>
  <c r="L556" i="1"/>
  <c r="K556" i="1"/>
  <c r="J556" i="1"/>
  <c r="I556" i="1"/>
  <c r="H556" i="1"/>
  <c r="G556" i="1"/>
  <c r="F556" i="1"/>
  <c r="E556" i="1"/>
  <c r="D556" i="1"/>
  <c r="C556" i="1"/>
  <c r="B556" i="1"/>
  <c r="Y555" i="1"/>
  <c r="X555" i="1"/>
  <c r="W555" i="1"/>
  <c r="V555" i="1"/>
  <c r="U555" i="1"/>
  <c r="T555" i="1"/>
  <c r="S555" i="1"/>
  <c r="R555" i="1"/>
  <c r="Q555" i="1"/>
  <c r="P555" i="1"/>
  <c r="O555" i="1"/>
  <c r="N555" i="1"/>
  <c r="M555" i="1"/>
  <c r="L555" i="1"/>
  <c r="K555" i="1"/>
  <c r="J555" i="1"/>
  <c r="I555" i="1"/>
  <c r="H555" i="1"/>
  <c r="G555" i="1"/>
  <c r="F555" i="1"/>
  <c r="E555" i="1"/>
  <c r="D555" i="1"/>
  <c r="C555" i="1"/>
  <c r="B555" i="1"/>
  <c r="Y554" i="1"/>
  <c r="X554" i="1"/>
  <c r="W554" i="1"/>
  <c r="V554" i="1"/>
  <c r="U554" i="1"/>
  <c r="T554" i="1"/>
  <c r="S554" i="1"/>
  <c r="R554" i="1"/>
  <c r="Q554" i="1"/>
  <c r="P554" i="1"/>
  <c r="O554" i="1"/>
  <c r="N554" i="1"/>
  <c r="M554" i="1"/>
  <c r="L554" i="1"/>
  <c r="K554" i="1"/>
  <c r="J554" i="1"/>
  <c r="I554" i="1"/>
  <c r="H554" i="1"/>
  <c r="G554" i="1"/>
  <c r="F554" i="1"/>
  <c r="E554" i="1"/>
  <c r="D554" i="1"/>
  <c r="C554" i="1"/>
  <c r="B554" i="1"/>
  <c r="Y553" i="1"/>
  <c r="X553" i="1"/>
  <c r="W553" i="1"/>
  <c r="V553" i="1"/>
  <c r="U553" i="1"/>
  <c r="T553" i="1"/>
  <c r="S553" i="1"/>
  <c r="R553" i="1"/>
  <c r="Q553" i="1"/>
  <c r="P553" i="1"/>
  <c r="O553" i="1"/>
  <c r="N553" i="1"/>
  <c r="M553" i="1"/>
  <c r="L553" i="1"/>
  <c r="K553" i="1"/>
  <c r="J553" i="1"/>
  <c r="I553" i="1"/>
  <c r="H553" i="1"/>
  <c r="G553" i="1"/>
  <c r="F553" i="1"/>
  <c r="E553" i="1"/>
  <c r="D553" i="1"/>
  <c r="C553" i="1"/>
  <c r="B553" i="1"/>
  <c r="Y552" i="1"/>
  <c r="X552" i="1"/>
  <c r="W552" i="1"/>
  <c r="V552" i="1"/>
  <c r="U552" i="1"/>
  <c r="T552" i="1"/>
  <c r="S552" i="1"/>
  <c r="R552" i="1"/>
  <c r="Q552" i="1"/>
  <c r="P552" i="1"/>
  <c r="O552" i="1"/>
  <c r="N552" i="1"/>
  <c r="M552" i="1"/>
  <c r="L552" i="1"/>
  <c r="K552" i="1"/>
  <c r="J552" i="1"/>
  <c r="I552" i="1"/>
  <c r="H552" i="1"/>
  <c r="G552" i="1"/>
  <c r="F552" i="1"/>
  <c r="E552" i="1"/>
  <c r="D552" i="1"/>
  <c r="C552" i="1"/>
  <c r="B552" i="1"/>
  <c r="Y551" i="1"/>
  <c r="X551" i="1"/>
  <c r="W551" i="1"/>
  <c r="V551" i="1"/>
  <c r="U551" i="1"/>
  <c r="T551" i="1"/>
  <c r="S551" i="1"/>
  <c r="R551" i="1"/>
  <c r="Q551" i="1"/>
  <c r="P551" i="1"/>
  <c r="O551" i="1"/>
  <c r="N551" i="1"/>
  <c r="M551" i="1"/>
  <c r="L551" i="1"/>
  <c r="K551" i="1"/>
  <c r="J551" i="1"/>
  <c r="I551" i="1"/>
  <c r="H551" i="1"/>
  <c r="G551" i="1"/>
  <c r="F551" i="1"/>
  <c r="E551" i="1"/>
  <c r="D551" i="1"/>
  <c r="C551" i="1"/>
  <c r="B551" i="1"/>
  <c r="Y550" i="1"/>
  <c r="X550" i="1"/>
  <c r="W550" i="1"/>
  <c r="V550" i="1"/>
  <c r="U550" i="1"/>
  <c r="T550" i="1"/>
  <c r="S550" i="1"/>
  <c r="R550" i="1"/>
  <c r="Q550" i="1"/>
  <c r="P550" i="1"/>
  <c r="O550" i="1"/>
  <c r="N550" i="1"/>
  <c r="M550" i="1"/>
  <c r="L550" i="1"/>
  <c r="K550" i="1"/>
  <c r="J550" i="1"/>
  <c r="I550" i="1"/>
  <c r="H550" i="1"/>
  <c r="G550" i="1"/>
  <c r="F550" i="1"/>
  <c r="E550" i="1"/>
  <c r="D550" i="1"/>
  <c r="C550" i="1"/>
  <c r="B550" i="1"/>
  <c r="Y549" i="1"/>
  <c r="X549" i="1"/>
  <c r="W549" i="1"/>
  <c r="V549" i="1"/>
  <c r="U549" i="1"/>
  <c r="T549" i="1"/>
  <c r="S549" i="1"/>
  <c r="R549" i="1"/>
  <c r="Q549" i="1"/>
  <c r="P549" i="1"/>
  <c r="O549" i="1"/>
  <c r="N549" i="1"/>
  <c r="M549" i="1"/>
  <c r="L549" i="1"/>
  <c r="K549" i="1"/>
  <c r="J549" i="1"/>
  <c r="I549" i="1"/>
  <c r="H549" i="1"/>
  <c r="G549" i="1"/>
  <c r="F549" i="1"/>
  <c r="E549" i="1"/>
  <c r="D549" i="1"/>
  <c r="C549" i="1"/>
  <c r="B549" i="1"/>
  <c r="Y548" i="1"/>
  <c r="X548" i="1"/>
  <c r="W548" i="1"/>
  <c r="V548" i="1"/>
  <c r="U548" i="1"/>
  <c r="T548" i="1"/>
  <c r="S548" i="1"/>
  <c r="R548" i="1"/>
  <c r="Q548" i="1"/>
  <c r="P548" i="1"/>
  <c r="O548" i="1"/>
  <c r="N548" i="1"/>
  <c r="M548" i="1"/>
  <c r="L548" i="1"/>
  <c r="K548" i="1"/>
  <c r="J548" i="1"/>
  <c r="I548" i="1"/>
  <c r="H548" i="1"/>
  <c r="G548" i="1"/>
  <c r="F548" i="1"/>
  <c r="E548" i="1"/>
  <c r="D548" i="1"/>
  <c r="C548" i="1"/>
  <c r="B548" i="1"/>
  <c r="Y547" i="1"/>
  <c r="X547" i="1"/>
  <c r="W547" i="1"/>
  <c r="V547" i="1"/>
  <c r="U547" i="1"/>
  <c r="T547" i="1"/>
  <c r="S547" i="1"/>
  <c r="R547" i="1"/>
  <c r="Q547" i="1"/>
  <c r="P547" i="1"/>
  <c r="O547" i="1"/>
  <c r="N547" i="1"/>
  <c r="M547" i="1"/>
  <c r="L547" i="1"/>
  <c r="K547" i="1"/>
  <c r="J547" i="1"/>
  <c r="I547" i="1"/>
  <c r="H547" i="1"/>
  <c r="G547" i="1"/>
  <c r="F547" i="1"/>
  <c r="E547" i="1"/>
  <c r="D547" i="1"/>
  <c r="C547" i="1"/>
  <c r="B547" i="1"/>
  <c r="Y546" i="1"/>
  <c r="X546" i="1"/>
  <c r="W546" i="1"/>
  <c r="V546" i="1"/>
  <c r="U546" i="1"/>
  <c r="T546" i="1"/>
  <c r="S546" i="1"/>
  <c r="R546" i="1"/>
  <c r="Q546" i="1"/>
  <c r="P546" i="1"/>
  <c r="O546" i="1"/>
  <c r="N546" i="1"/>
  <c r="M546" i="1"/>
  <c r="L546" i="1"/>
  <c r="K546" i="1"/>
  <c r="J546" i="1"/>
  <c r="I546" i="1"/>
  <c r="H546" i="1"/>
  <c r="G546" i="1"/>
  <c r="F546" i="1"/>
  <c r="E546" i="1"/>
  <c r="D546" i="1"/>
  <c r="C546" i="1"/>
  <c r="B546" i="1"/>
  <c r="Y545" i="1"/>
  <c r="X545" i="1"/>
  <c r="W545" i="1"/>
  <c r="V545" i="1"/>
  <c r="U545" i="1"/>
  <c r="T545" i="1"/>
  <c r="S545" i="1"/>
  <c r="R545" i="1"/>
  <c r="Q545" i="1"/>
  <c r="P545" i="1"/>
  <c r="O545" i="1"/>
  <c r="N545" i="1"/>
  <c r="M545" i="1"/>
  <c r="L545" i="1"/>
  <c r="K545" i="1"/>
  <c r="J545" i="1"/>
  <c r="I545" i="1"/>
  <c r="H545" i="1"/>
  <c r="G545" i="1"/>
  <c r="F545" i="1"/>
  <c r="E545" i="1"/>
  <c r="D545" i="1"/>
  <c r="C545" i="1"/>
  <c r="B545" i="1"/>
  <c r="Y544" i="1"/>
  <c r="X544" i="1"/>
  <c r="W544" i="1"/>
  <c r="V544" i="1"/>
  <c r="U544" i="1"/>
  <c r="T544" i="1"/>
  <c r="S544" i="1"/>
  <c r="R544" i="1"/>
  <c r="Q544" i="1"/>
  <c r="P544" i="1"/>
  <c r="O544" i="1"/>
  <c r="N544" i="1"/>
  <c r="M544" i="1"/>
  <c r="L544" i="1"/>
  <c r="K544" i="1"/>
  <c r="J544" i="1"/>
  <c r="I544" i="1"/>
  <c r="H544" i="1"/>
  <c r="G544" i="1"/>
  <c r="F544" i="1"/>
  <c r="E544" i="1"/>
  <c r="D544" i="1"/>
  <c r="C544" i="1"/>
  <c r="B544" i="1"/>
  <c r="Y543" i="1"/>
  <c r="X543" i="1"/>
  <c r="W543" i="1"/>
  <c r="V543" i="1"/>
  <c r="U543" i="1"/>
  <c r="T543" i="1"/>
  <c r="S543" i="1"/>
  <c r="R543" i="1"/>
  <c r="Q543" i="1"/>
  <c r="P543" i="1"/>
  <c r="O543" i="1"/>
  <c r="N543" i="1"/>
  <c r="M543" i="1"/>
  <c r="L543" i="1"/>
  <c r="K543" i="1"/>
  <c r="J543" i="1"/>
  <c r="I543" i="1"/>
  <c r="H543" i="1"/>
  <c r="G543" i="1"/>
  <c r="F543" i="1"/>
  <c r="E543" i="1"/>
  <c r="D543" i="1"/>
  <c r="C543" i="1"/>
  <c r="B543" i="1"/>
  <c r="Y542" i="1"/>
  <c r="X542" i="1"/>
  <c r="W542" i="1"/>
  <c r="V542" i="1"/>
  <c r="U542" i="1"/>
  <c r="T542" i="1"/>
  <c r="S542" i="1"/>
  <c r="R542" i="1"/>
  <c r="Q542" i="1"/>
  <c r="P542" i="1"/>
  <c r="O542" i="1"/>
  <c r="N542" i="1"/>
  <c r="M542" i="1"/>
  <c r="L542" i="1"/>
  <c r="K542" i="1"/>
  <c r="J542" i="1"/>
  <c r="I542" i="1"/>
  <c r="H542" i="1"/>
  <c r="G542" i="1"/>
  <c r="F542" i="1"/>
  <c r="E542" i="1"/>
  <c r="D542" i="1"/>
  <c r="C542" i="1"/>
  <c r="B542" i="1"/>
  <c r="Y541" i="1"/>
  <c r="X541" i="1"/>
  <c r="W541" i="1"/>
  <c r="V541" i="1"/>
  <c r="U541" i="1"/>
  <c r="T541" i="1"/>
  <c r="S541" i="1"/>
  <c r="R541" i="1"/>
  <c r="Q541" i="1"/>
  <c r="P541" i="1"/>
  <c r="O541" i="1"/>
  <c r="N541" i="1"/>
  <c r="M541" i="1"/>
  <c r="L541" i="1"/>
  <c r="K541" i="1"/>
  <c r="J541" i="1"/>
  <c r="I541" i="1"/>
  <c r="H541" i="1"/>
  <c r="G541" i="1"/>
  <c r="F541" i="1"/>
  <c r="E541" i="1"/>
  <c r="D541" i="1"/>
  <c r="C541" i="1"/>
  <c r="B541" i="1"/>
  <c r="Y540" i="1"/>
  <c r="X540" i="1"/>
  <c r="W540" i="1"/>
  <c r="V540" i="1"/>
  <c r="U540" i="1"/>
  <c r="T540" i="1"/>
  <c r="S540" i="1"/>
  <c r="R540" i="1"/>
  <c r="Q540" i="1"/>
  <c r="P540" i="1"/>
  <c r="O540" i="1"/>
  <c r="N540" i="1"/>
  <c r="M540" i="1"/>
  <c r="L540" i="1"/>
  <c r="K540" i="1"/>
  <c r="J540" i="1"/>
  <c r="I540" i="1"/>
  <c r="H540" i="1"/>
  <c r="G540" i="1"/>
  <c r="F540" i="1"/>
  <c r="E540" i="1"/>
  <c r="D540" i="1"/>
  <c r="C540" i="1"/>
  <c r="B540" i="1"/>
  <c r="Y539" i="1"/>
  <c r="X539" i="1"/>
  <c r="W539" i="1"/>
  <c r="V539" i="1"/>
  <c r="U539" i="1"/>
  <c r="T539" i="1"/>
  <c r="S539" i="1"/>
  <c r="R539" i="1"/>
  <c r="Q539" i="1"/>
  <c r="P539" i="1"/>
  <c r="O539" i="1"/>
  <c r="N539" i="1"/>
  <c r="M539" i="1"/>
  <c r="L539" i="1"/>
  <c r="K539" i="1"/>
  <c r="J539" i="1"/>
  <c r="I539" i="1"/>
  <c r="H539" i="1"/>
  <c r="G539" i="1"/>
  <c r="F539" i="1"/>
  <c r="E539" i="1"/>
  <c r="D539" i="1"/>
  <c r="C539" i="1"/>
  <c r="B539" i="1"/>
  <c r="Y538" i="1"/>
  <c r="X538" i="1"/>
  <c r="W538" i="1"/>
  <c r="V538" i="1"/>
  <c r="U538" i="1"/>
  <c r="T538" i="1"/>
  <c r="S538" i="1"/>
  <c r="R538" i="1"/>
  <c r="Q538" i="1"/>
  <c r="P538" i="1"/>
  <c r="O538" i="1"/>
  <c r="N538" i="1"/>
  <c r="M538" i="1"/>
  <c r="L538" i="1"/>
  <c r="K538" i="1"/>
  <c r="J538" i="1"/>
  <c r="I538" i="1"/>
  <c r="H538" i="1"/>
  <c r="G538" i="1"/>
  <c r="F538" i="1"/>
  <c r="E538" i="1"/>
  <c r="D538" i="1"/>
  <c r="C538" i="1"/>
  <c r="B538" i="1"/>
  <c r="Y537" i="1"/>
  <c r="X537" i="1"/>
  <c r="W537" i="1"/>
  <c r="V537" i="1"/>
  <c r="U537" i="1"/>
  <c r="T537" i="1"/>
  <c r="S537" i="1"/>
  <c r="R537" i="1"/>
  <c r="Q537" i="1"/>
  <c r="P537" i="1"/>
  <c r="O537" i="1"/>
  <c r="N537" i="1"/>
  <c r="M537" i="1"/>
  <c r="L537" i="1"/>
  <c r="K537" i="1"/>
  <c r="J537" i="1"/>
  <c r="I537" i="1"/>
  <c r="H537" i="1"/>
  <c r="G537" i="1"/>
  <c r="F537" i="1"/>
  <c r="E537" i="1"/>
  <c r="D537" i="1"/>
  <c r="C537" i="1"/>
  <c r="B537" i="1"/>
  <c r="Y536" i="1"/>
  <c r="X536" i="1"/>
  <c r="W536" i="1"/>
  <c r="V536" i="1"/>
  <c r="U536" i="1"/>
  <c r="T536" i="1"/>
  <c r="S536" i="1"/>
  <c r="R536" i="1"/>
  <c r="Q536" i="1"/>
  <c r="P536" i="1"/>
  <c r="O536" i="1"/>
  <c r="N536" i="1"/>
  <c r="M536" i="1"/>
  <c r="L536" i="1"/>
  <c r="K536" i="1"/>
  <c r="J536" i="1"/>
  <c r="I536" i="1"/>
  <c r="H536" i="1"/>
  <c r="G536" i="1"/>
  <c r="F536" i="1"/>
  <c r="E536" i="1"/>
  <c r="D536" i="1"/>
  <c r="C536" i="1"/>
  <c r="B536" i="1"/>
  <c r="Y535" i="1"/>
  <c r="X535" i="1"/>
  <c r="W535" i="1"/>
  <c r="V535" i="1"/>
  <c r="U535" i="1"/>
  <c r="T535" i="1"/>
  <c r="S535" i="1"/>
  <c r="R535" i="1"/>
  <c r="Q535" i="1"/>
  <c r="P535" i="1"/>
  <c r="O535" i="1"/>
  <c r="N535" i="1"/>
  <c r="M535" i="1"/>
  <c r="L535" i="1"/>
  <c r="K535" i="1"/>
  <c r="J535" i="1"/>
  <c r="I535" i="1"/>
  <c r="H535" i="1"/>
  <c r="G535" i="1"/>
  <c r="F535" i="1"/>
  <c r="E535" i="1"/>
  <c r="D535" i="1"/>
  <c r="C535" i="1"/>
  <c r="B535" i="1"/>
  <c r="Y534" i="1"/>
  <c r="X534" i="1"/>
  <c r="W534" i="1"/>
  <c r="V534" i="1"/>
  <c r="U534" i="1"/>
  <c r="T534" i="1"/>
  <c r="S534" i="1"/>
  <c r="R534" i="1"/>
  <c r="Q534" i="1"/>
  <c r="P534" i="1"/>
  <c r="O534" i="1"/>
  <c r="N534" i="1"/>
  <c r="M534" i="1"/>
  <c r="L534" i="1"/>
  <c r="K534" i="1"/>
  <c r="J534" i="1"/>
  <c r="I534" i="1"/>
  <c r="H534" i="1"/>
  <c r="G534" i="1"/>
  <c r="F534" i="1"/>
  <c r="E534" i="1"/>
  <c r="D534" i="1"/>
  <c r="C534" i="1"/>
  <c r="B534" i="1"/>
  <c r="Y533" i="1"/>
  <c r="X533" i="1"/>
  <c r="W533" i="1"/>
  <c r="V533" i="1"/>
  <c r="U533" i="1"/>
  <c r="T533" i="1"/>
  <c r="S533" i="1"/>
  <c r="R533" i="1"/>
  <c r="Q533" i="1"/>
  <c r="P533" i="1"/>
  <c r="O533" i="1"/>
  <c r="N533" i="1"/>
  <c r="M533" i="1"/>
  <c r="L533" i="1"/>
  <c r="K533" i="1"/>
  <c r="J533" i="1"/>
  <c r="I533" i="1"/>
  <c r="H533" i="1"/>
  <c r="G533" i="1"/>
  <c r="F533" i="1"/>
  <c r="E533" i="1"/>
  <c r="D533" i="1"/>
  <c r="C533" i="1"/>
  <c r="B533" i="1"/>
  <c r="Y532" i="1"/>
  <c r="X532" i="1"/>
  <c r="W532" i="1"/>
  <c r="V532" i="1"/>
  <c r="U532" i="1"/>
  <c r="T532" i="1"/>
  <c r="S532" i="1"/>
  <c r="R532" i="1"/>
  <c r="Q532" i="1"/>
  <c r="P532" i="1"/>
  <c r="O532" i="1"/>
  <c r="N532" i="1"/>
  <c r="M532" i="1"/>
  <c r="L532" i="1"/>
  <c r="K532" i="1"/>
  <c r="J532" i="1"/>
  <c r="I532" i="1"/>
  <c r="H532" i="1"/>
  <c r="G532" i="1"/>
  <c r="F532" i="1"/>
  <c r="E532" i="1"/>
  <c r="D532" i="1"/>
  <c r="C532" i="1"/>
  <c r="B532" i="1"/>
  <c r="Y531" i="1"/>
  <c r="X531" i="1"/>
  <c r="W531" i="1"/>
  <c r="V531" i="1"/>
  <c r="U531" i="1"/>
  <c r="T531" i="1"/>
  <c r="S531" i="1"/>
  <c r="R531" i="1"/>
  <c r="Q531" i="1"/>
  <c r="P531" i="1"/>
  <c r="O531" i="1"/>
  <c r="N531" i="1"/>
  <c r="M531" i="1"/>
  <c r="L531" i="1"/>
  <c r="K531" i="1"/>
  <c r="J531" i="1"/>
  <c r="I531" i="1"/>
  <c r="H531" i="1"/>
  <c r="G531" i="1"/>
  <c r="F531" i="1"/>
  <c r="E531" i="1"/>
  <c r="D531" i="1"/>
  <c r="C531" i="1"/>
  <c r="B531" i="1"/>
  <c r="Y530" i="1"/>
  <c r="X530" i="1"/>
  <c r="W530" i="1"/>
  <c r="V530" i="1"/>
  <c r="U530" i="1"/>
  <c r="T530" i="1"/>
  <c r="S530" i="1"/>
  <c r="R530" i="1"/>
  <c r="Q530" i="1"/>
  <c r="P530" i="1"/>
  <c r="O530" i="1"/>
  <c r="N530" i="1"/>
  <c r="M530" i="1"/>
  <c r="L530" i="1"/>
  <c r="K530" i="1"/>
  <c r="J530" i="1"/>
  <c r="I530" i="1"/>
  <c r="H530" i="1"/>
  <c r="G530" i="1"/>
  <c r="F530" i="1"/>
  <c r="E530" i="1"/>
  <c r="D530" i="1"/>
  <c r="C530" i="1"/>
  <c r="B530" i="1"/>
  <c r="Y529" i="1"/>
  <c r="X529" i="1"/>
  <c r="W529" i="1"/>
  <c r="V529" i="1"/>
  <c r="U529" i="1"/>
  <c r="T529" i="1"/>
  <c r="S529" i="1"/>
  <c r="R529" i="1"/>
  <c r="Q529" i="1"/>
  <c r="P529" i="1"/>
  <c r="O529" i="1"/>
  <c r="N529" i="1"/>
  <c r="M529" i="1"/>
  <c r="L529" i="1"/>
  <c r="K529" i="1"/>
  <c r="J529" i="1"/>
  <c r="I529" i="1"/>
  <c r="H529" i="1"/>
  <c r="G529" i="1"/>
  <c r="F529" i="1"/>
  <c r="E529" i="1"/>
  <c r="D529" i="1"/>
  <c r="C529" i="1"/>
  <c r="B529" i="1"/>
  <c r="Y528" i="1"/>
  <c r="X528" i="1"/>
  <c r="W528" i="1"/>
  <c r="V528" i="1"/>
  <c r="U528" i="1"/>
  <c r="T528" i="1"/>
  <c r="S528" i="1"/>
  <c r="R528" i="1"/>
  <c r="Q528" i="1"/>
  <c r="P528" i="1"/>
  <c r="O528" i="1"/>
  <c r="N528" i="1"/>
  <c r="M528" i="1"/>
  <c r="L528" i="1"/>
  <c r="K528" i="1"/>
  <c r="J528" i="1"/>
  <c r="I528" i="1"/>
  <c r="H528" i="1"/>
  <c r="G528" i="1"/>
  <c r="F528" i="1"/>
  <c r="E528" i="1"/>
  <c r="D528" i="1"/>
  <c r="C528" i="1"/>
  <c r="B528" i="1"/>
  <c r="Y527" i="1"/>
  <c r="X527" i="1"/>
  <c r="W527" i="1"/>
  <c r="V527" i="1"/>
  <c r="U527" i="1"/>
  <c r="T527" i="1"/>
  <c r="S527" i="1"/>
  <c r="R527" i="1"/>
  <c r="Q527" i="1"/>
  <c r="P527" i="1"/>
  <c r="O527" i="1"/>
  <c r="N527" i="1"/>
  <c r="M527" i="1"/>
  <c r="L527" i="1"/>
  <c r="K527" i="1"/>
  <c r="J527" i="1"/>
  <c r="I527" i="1"/>
  <c r="H527" i="1"/>
  <c r="G527" i="1"/>
  <c r="F527" i="1"/>
  <c r="E527" i="1"/>
  <c r="D527" i="1"/>
  <c r="C527" i="1"/>
  <c r="B527" i="1"/>
  <c r="Y526" i="1"/>
  <c r="X526" i="1"/>
  <c r="W526" i="1"/>
  <c r="V526" i="1"/>
  <c r="U526" i="1"/>
  <c r="T526" i="1"/>
  <c r="S526" i="1"/>
  <c r="R526" i="1"/>
  <c r="Q526" i="1"/>
  <c r="P526" i="1"/>
  <c r="O526" i="1"/>
  <c r="N526" i="1"/>
  <c r="M526" i="1"/>
  <c r="L526" i="1"/>
  <c r="K526" i="1"/>
  <c r="J526" i="1"/>
  <c r="I526" i="1"/>
  <c r="H526" i="1"/>
  <c r="G526" i="1"/>
  <c r="F526" i="1"/>
  <c r="E526" i="1"/>
  <c r="D526" i="1"/>
  <c r="C526" i="1"/>
  <c r="B526" i="1"/>
  <c r="Y525" i="1"/>
  <c r="X525" i="1"/>
  <c r="W525" i="1"/>
  <c r="V525" i="1"/>
  <c r="U525" i="1"/>
  <c r="T525" i="1"/>
  <c r="S525" i="1"/>
  <c r="R525" i="1"/>
  <c r="Q525" i="1"/>
  <c r="P525" i="1"/>
  <c r="O525" i="1"/>
  <c r="N525" i="1"/>
  <c r="M525" i="1"/>
  <c r="L525" i="1"/>
  <c r="K525" i="1"/>
  <c r="J525" i="1"/>
  <c r="I525" i="1"/>
  <c r="H525" i="1"/>
  <c r="G525" i="1"/>
  <c r="F525" i="1"/>
  <c r="E525" i="1"/>
  <c r="D525" i="1"/>
  <c r="C525" i="1"/>
  <c r="B525" i="1"/>
  <c r="Y524" i="1"/>
  <c r="X524" i="1"/>
  <c r="W524" i="1"/>
  <c r="V524" i="1"/>
  <c r="U524" i="1"/>
  <c r="T524" i="1"/>
  <c r="S524" i="1"/>
  <c r="R524" i="1"/>
  <c r="Q524" i="1"/>
  <c r="P524" i="1"/>
  <c r="O524" i="1"/>
  <c r="N524" i="1"/>
  <c r="M524" i="1"/>
  <c r="L524" i="1"/>
  <c r="K524" i="1"/>
  <c r="J524" i="1"/>
  <c r="I524" i="1"/>
  <c r="H524" i="1"/>
  <c r="G524" i="1"/>
  <c r="F524" i="1"/>
  <c r="E524" i="1"/>
  <c r="D524" i="1"/>
  <c r="C524" i="1"/>
  <c r="B524" i="1"/>
  <c r="Y523" i="1"/>
  <c r="X523" i="1"/>
  <c r="W523" i="1"/>
  <c r="V523" i="1"/>
  <c r="U523" i="1"/>
  <c r="T523" i="1"/>
  <c r="S523" i="1"/>
  <c r="R523" i="1"/>
  <c r="Q523" i="1"/>
  <c r="P523" i="1"/>
  <c r="O523" i="1"/>
  <c r="N523" i="1"/>
  <c r="M523" i="1"/>
  <c r="L523" i="1"/>
  <c r="K523" i="1"/>
  <c r="J523" i="1"/>
  <c r="I523" i="1"/>
  <c r="H523" i="1"/>
  <c r="G523" i="1"/>
  <c r="F523" i="1"/>
  <c r="E523" i="1"/>
  <c r="D523" i="1"/>
  <c r="C523" i="1"/>
  <c r="B523" i="1"/>
  <c r="Y522" i="1"/>
  <c r="X522" i="1"/>
  <c r="W522" i="1"/>
  <c r="V522" i="1"/>
  <c r="U522" i="1"/>
  <c r="T522" i="1"/>
  <c r="S522" i="1"/>
  <c r="R522" i="1"/>
  <c r="Q522" i="1"/>
  <c r="P522" i="1"/>
  <c r="O522" i="1"/>
  <c r="N522" i="1"/>
  <c r="M522" i="1"/>
  <c r="L522" i="1"/>
  <c r="K522" i="1"/>
  <c r="J522" i="1"/>
  <c r="I522" i="1"/>
  <c r="H522" i="1"/>
  <c r="G522" i="1"/>
  <c r="F522" i="1"/>
  <c r="E522" i="1"/>
  <c r="D522" i="1"/>
  <c r="C522" i="1"/>
  <c r="B522" i="1"/>
  <c r="Y521" i="1"/>
  <c r="X521" i="1"/>
  <c r="W521" i="1"/>
  <c r="V521" i="1"/>
  <c r="U521" i="1"/>
  <c r="T521" i="1"/>
  <c r="S521" i="1"/>
  <c r="R521" i="1"/>
  <c r="Q521" i="1"/>
  <c r="P521" i="1"/>
  <c r="O521" i="1"/>
  <c r="N521" i="1"/>
  <c r="M521" i="1"/>
  <c r="L521" i="1"/>
  <c r="K521" i="1"/>
  <c r="J521" i="1"/>
  <c r="I521" i="1"/>
  <c r="H521" i="1"/>
  <c r="G521" i="1"/>
  <c r="F521" i="1"/>
  <c r="E521" i="1"/>
  <c r="D521" i="1"/>
  <c r="C521" i="1"/>
  <c r="B521" i="1"/>
  <c r="Y520" i="1"/>
  <c r="X520" i="1"/>
  <c r="W520" i="1"/>
  <c r="V520" i="1"/>
  <c r="U520" i="1"/>
  <c r="T520" i="1"/>
  <c r="S520" i="1"/>
  <c r="R520" i="1"/>
  <c r="Q520" i="1"/>
  <c r="P520" i="1"/>
  <c r="O520" i="1"/>
  <c r="N520" i="1"/>
  <c r="M520" i="1"/>
  <c r="L520" i="1"/>
  <c r="K520" i="1"/>
  <c r="J520" i="1"/>
  <c r="I520" i="1"/>
  <c r="H520" i="1"/>
  <c r="G520" i="1"/>
  <c r="F520" i="1"/>
  <c r="E520" i="1"/>
  <c r="D520" i="1"/>
  <c r="C520" i="1"/>
  <c r="B520" i="1"/>
  <c r="Y519" i="1"/>
  <c r="X519" i="1"/>
  <c r="W519" i="1"/>
  <c r="V519" i="1"/>
  <c r="U519" i="1"/>
  <c r="T519" i="1"/>
  <c r="S519" i="1"/>
  <c r="R519" i="1"/>
  <c r="Q519" i="1"/>
  <c r="P519" i="1"/>
  <c r="O519" i="1"/>
  <c r="N519" i="1"/>
  <c r="M519" i="1"/>
  <c r="L519" i="1"/>
  <c r="K519" i="1"/>
  <c r="J519" i="1"/>
  <c r="I519" i="1"/>
  <c r="H519" i="1"/>
  <c r="G519" i="1"/>
  <c r="F519" i="1"/>
  <c r="E519" i="1"/>
  <c r="D519" i="1"/>
  <c r="C519" i="1"/>
  <c r="B519" i="1"/>
  <c r="Y518" i="1"/>
  <c r="X518" i="1"/>
  <c r="W518" i="1"/>
  <c r="V518" i="1"/>
  <c r="U518" i="1"/>
  <c r="T518" i="1"/>
  <c r="S518" i="1"/>
  <c r="R518" i="1"/>
  <c r="Q518" i="1"/>
  <c r="P518" i="1"/>
  <c r="O518" i="1"/>
  <c r="N518" i="1"/>
  <c r="M518" i="1"/>
  <c r="L518" i="1"/>
  <c r="K518" i="1"/>
  <c r="J518" i="1"/>
  <c r="I518" i="1"/>
  <c r="H518" i="1"/>
  <c r="G518" i="1"/>
  <c r="F518" i="1"/>
  <c r="E518" i="1"/>
  <c r="D518" i="1"/>
  <c r="C518" i="1"/>
  <c r="B518" i="1"/>
  <c r="Y517" i="1"/>
  <c r="X517" i="1"/>
  <c r="W517" i="1"/>
  <c r="V517" i="1"/>
  <c r="U517" i="1"/>
  <c r="T517" i="1"/>
  <c r="S517" i="1"/>
  <c r="R517" i="1"/>
  <c r="Q517" i="1"/>
  <c r="P517" i="1"/>
  <c r="O517" i="1"/>
  <c r="N517" i="1"/>
  <c r="M517" i="1"/>
  <c r="L517" i="1"/>
  <c r="K517" i="1"/>
  <c r="J517" i="1"/>
  <c r="I517" i="1"/>
  <c r="H517" i="1"/>
  <c r="G517" i="1"/>
  <c r="F517" i="1"/>
  <c r="E517" i="1"/>
  <c r="D517" i="1"/>
  <c r="C517" i="1"/>
  <c r="B517" i="1"/>
  <c r="Y516" i="1"/>
  <c r="X516" i="1"/>
  <c r="W516" i="1"/>
  <c r="V516" i="1"/>
  <c r="U516" i="1"/>
  <c r="T516" i="1"/>
  <c r="S516" i="1"/>
  <c r="R516" i="1"/>
  <c r="Q516" i="1"/>
  <c r="P516" i="1"/>
  <c r="O516" i="1"/>
  <c r="N516" i="1"/>
  <c r="M516" i="1"/>
  <c r="L516" i="1"/>
  <c r="K516" i="1"/>
  <c r="J516" i="1"/>
  <c r="I516" i="1"/>
  <c r="H516" i="1"/>
  <c r="G516" i="1"/>
  <c r="F516" i="1"/>
  <c r="E516" i="1"/>
  <c r="D516" i="1"/>
  <c r="C516" i="1"/>
  <c r="B516" i="1"/>
  <c r="Y515" i="1"/>
  <c r="X515" i="1"/>
  <c r="W515" i="1"/>
  <c r="V515" i="1"/>
  <c r="U515" i="1"/>
  <c r="T515" i="1"/>
  <c r="S515" i="1"/>
  <c r="R515" i="1"/>
  <c r="Q515" i="1"/>
  <c r="P515" i="1"/>
  <c r="O515" i="1"/>
  <c r="N515" i="1"/>
  <c r="M515" i="1"/>
  <c r="L515" i="1"/>
  <c r="K515" i="1"/>
  <c r="J515" i="1"/>
  <c r="I515" i="1"/>
  <c r="H515" i="1"/>
  <c r="G515" i="1"/>
  <c r="F515" i="1"/>
  <c r="E515" i="1"/>
  <c r="D515" i="1"/>
  <c r="C515" i="1"/>
  <c r="B515" i="1"/>
  <c r="Y514" i="1"/>
  <c r="X514" i="1"/>
  <c r="W514" i="1"/>
  <c r="V514" i="1"/>
  <c r="U514" i="1"/>
  <c r="T514" i="1"/>
  <c r="S514" i="1"/>
  <c r="R514" i="1"/>
  <c r="Q514" i="1"/>
  <c r="P514" i="1"/>
  <c r="O514" i="1"/>
  <c r="N514" i="1"/>
  <c r="M514" i="1"/>
  <c r="L514" i="1"/>
  <c r="K514" i="1"/>
  <c r="J514" i="1"/>
  <c r="I514" i="1"/>
  <c r="H514" i="1"/>
  <c r="G514" i="1"/>
  <c r="F514" i="1"/>
  <c r="E514" i="1"/>
  <c r="D514" i="1"/>
  <c r="C514" i="1"/>
  <c r="B514" i="1"/>
  <c r="Y513" i="1"/>
  <c r="X513" i="1"/>
  <c r="W513" i="1"/>
  <c r="V513" i="1"/>
  <c r="U513" i="1"/>
  <c r="T513" i="1"/>
  <c r="S513" i="1"/>
  <c r="R513" i="1"/>
  <c r="Q513" i="1"/>
  <c r="P513" i="1"/>
  <c r="O513" i="1"/>
  <c r="N513" i="1"/>
  <c r="M513" i="1"/>
  <c r="L513" i="1"/>
  <c r="K513" i="1"/>
  <c r="J513" i="1"/>
  <c r="I513" i="1"/>
  <c r="H513" i="1"/>
  <c r="G513" i="1"/>
  <c r="F513" i="1"/>
  <c r="E513" i="1"/>
  <c r="D513" i="1"/>
  <c r="C513" i="1"/>
  <c r="B513" i="1"/>
  <c r="Y512" i="1"/>
  <c r="X512" i="1"/>
  <c r="W512" i="1"/>
  <c r="V512" i="1"/>
  <c r="U512" i="1"/>
  <c r="T512" i="1"/>
  <c r="S512" i="1"/>
  <c r="R512" i="1"/>
  <c r="Q512" i="1"/>
  <c r="P512" i="1"/>
  <c r="O512" i="1"/>
  <c r="N512" i="1"/>
  <c r="M512" i="1"/>
  <c r="L512" i="1"/>
  <c r="K512" i="1"/>
  <c r="J512" i="1"/>
  <c r="I512" i="1"/>
  <c r="H512" i="1"/>
  <c r="G512" i="1"/>
  <c r="F512" i="1"/>
  <c r="E512" i="1"/>
  <c r="D512" i="1"/>
  <c r="C512" i="1"/>
  <c r="B512" i="1"/>
  <c r="Y511" i="1"/>
  <c r="X511" i="1"/>
  <c r="W511" i="1"/>
  <c r="V511" i="1"/>
  <c r="U511" i="1"/>
  <c r="T511" i="1"/>
  <c r="S511" i="1"/>
  <c r="R511" i="1"/>
  <c r="Q511" i="1"/>
  <c r="P511" i="1"/>
  <c r="O511" i="1"/>
  <c r="N511" i="1"/>
  <c r="M511" i="1"/>
  <c r="L511" i="1"/>
  <c r="K511" i="1"/>
  <c r="J511" i="1"/>
  <c r="I511" i="1"/>
  <c r="H511" i="1"/>
  <c r="G511" i="1"/>
  <c r="F511" i="1"/>
  <c r="E511" i="1"/>
  <c r="D511" i="1"/>
  <c r="C511" i="1"/>
  <c r="B511" i="1"/>
  <c r="Y510" i="1"/>
  <c r="X510" i="1"/>
  <c r="W510" i="1"/>
  <c r="V510" i="1"/>
  <c r="U510" i="1"/>
  <c r="T510" i="1"/>
  <c r="S510" i="1"/>
  <c r="R510" i="1"/>
  <c r="Q510" i="1"/>
  <c r="P510" i="1"/>
  <c r="O510" i="1"/>
  <c r="N510" i="1"/>
  <c r="M510" i="1"/>
  <c r="L510" i="1"/>
  <c r="K510" i="1"/>
  <c r="J510" i="1"/>
  <c r="I510" i="1"/>
  <c r="H510" i="1"/>
  <c r="G510" i="1"/>
  <c r="F510" i="1"/>
  <c r="E510" i="1"/>
  <c r="D510" i="1"/>
  <c r="C510" i="1"/>
  <c r="B510" i="1"/>
  <c r="Y509" i="1"/>
  <c r="X509" i="1"/>
  <c r="W509" i="1"/>
  <c r="V509" i="1"/>
  <c r="U509" i="1"/>
  <c r="T509" i="1"/>
  <c r="S509" i="1"/>
  <c r="R509" i="1"/>
  <c r="Q509" i="1"/>
  <c r="P509" i="1"/>
  <c r="O509" i="1"/>
  <c r="N509" i="1"/>
  <c r="M509" i="1"/>
  <c r="L509" i="1"/>
  <c r="K509" i="1"/>
  <c r="J509" i="1"/>
  <c r="I509" i="1"/>
  <c r="H509" i="1"/>
  <c r="G509" i="1"/>
  <c r="F509" i="1"/>
  <c r="E509" i="1"/>
  <c r="D509" i="1"/>
  <c r="C509" i="1"/>
  <c r="B509" i="1"/>
  <c r="Y508" i="1"/>
  <c r="X508" i="1"/>
  <c r="W508" i="1"/>
  <c r="V508" i="1"/>
  <c r="U508" i="1"/>
  <c r="T508" i="1"/>
  <c r="S508" i="1"/>
  <c r="R508" i="1"/>
  <c r="Q508" i="1"/>
  <c r="P508" i="1"/>
  <c r="O508" i="1"/>
  <c r="N508" i="1"/>
  <c r="M508" i="1"/>
  <c r="L508" i="1"/>
  <c r="K508" i="1"/>
  <c r="J508" i="1"/>
  <c r="I508" i="1"/>
  <c r="H508" i="1"/>
  <c r="G508" i="1"/>
  <c r="F508" i="1"/>
  <c r="E508" i="1"/>
  <c r="D508" i="1"/>
  <c r="C508" i="1"/>
  <c r="B508" i="1"/>
  <c r="Y507" i="1"/>
  <c r="X507" i="1"/>
  <c r="W507" i="1"/>
  <c r="V507" i="1"/>
  <c r="U507" i="1"/>
  <c r="T507" i="1"/>
  <c r="S507" i="1"/>
  <c r="R507" i="1"/>
  <c r="Q507" i="1"/>
  <c r="P507" i="1"/>
  <c r="O507" i="1"/>
  <c r="N507" i="1"/>
  <c r="M507" i="1"/>
  <c r="L507" i="1"/>
  <c r="K507" i="1"/>
  <c r="J507" i="1"/>
  <c r="I507" i="1"/>
  <c r="H507" i="1"/>
  <c r="G507" i="1"/>
  <c r="F507" i="1"/>
  <c r="E507" i="1"/>
  <c r="D507" i="1"/>
  <c r="C507" i="1"/>
  <c r="B507" i="1"/>
  <c r="Y506" i="1"/>
  <c r="X506" i="1"/>
  <c r="W506" i="1"/>
  <c r="V506" i="1"/>
  <c r="U506" i="1"/>
  <c r="T506" i="1"/>
  <c r="S506" i="1"/>
  <c r="R506" i="1"/>
  <c r="Q506" i="1"/>
  <c r="P506" i="1"/>
  <c r="O506" i="1"/>
  <c r="N506" i="1"/>
  <c r="M506" i="1"/>
  <c r="L506" i="1"/>
  <c r="K506" i="1"/>
  <c r="J506" i="1"/>
  <c r="I506" i="1"/>
  <c r="H506" i="1"/>
  <c r="G506" i="1"/>
  <c r="F506" i="1"/>
  <c r="E506" i="1"/>
  <c r="D506" i="1"/>
  <c r="C506" i="1"/>
  <c r="B506" i="1"/>
  <c r="Y505" i="1"/>
  <c r="X505" i="1"/>
  <c r="W505" i="1"/>
  <c r="V505" i="1"/>
  <c r="U505" i="1"/>
  <c r="T505" i="1"/>
  <c r="S505" i="1"/>
  <c r="R505" i="1"/>
  <c r="Q505" i="1"/>
  <c r="P505" i="1"/>
  <c r="O505" i="1"/>
  <c r="N505" i="1"/>
  <c r="M505" i="1"/>
  <c r="L505" i="1"/>
  <c r="K505" i="1"/>
  <c r="J505" i="1"/>
  <c r="I505" i="1"/>
  <c r="H505" i="1"/>
  <c r="G505" i="1"/>
  <c r="F505" i="1"/>
  <c r="E505" i="1"/>
  <c r="D505" i="1"/>
  <c r="C505" i="1"/>
  <c r="B505" i="1"/>
  <c r="Y504" i="1"/>
  <c r="X504" i="1"/>
  <c r="W504" i="1"/>
  <c r="V504" i="1"/>
  <c r="U504" i="1"/>
  <c r="T504" i="1"/>
  <c r="S504" i="1"/>
  <c r="R504" i="1"/>
  <c r="Q504" i="1"/>
  <c r="P504" i="1"/>
  <c r="O504" i="1"/>
  <c r="N504" i="1"/>
  <c r="M504" i="1"/>
  <c r="L504" i="1"/>
  <c r="K504" i="1"/>
  <c r="J504" i="1"/>
  <c r="I504" i="1"/>
  <c r="H504" i="1"/>
  <c r="G504" i="1"/>
  <c r="F504" i="1"/>
  <c r="E504" i="1"/>
  <c r="D504" i="1"/>
  <c r="C504" i="1"/>
  <c r="B504" i="1"/>
  <c r="Y503" i="1"/>
  <c r="X503" i="1"/>
  <c r="W503" i="1"/>
  <c r="V503" i="1"/>
  <c r="U503" i="1"/>
  <c r="T503" i="1"/>
  <c r="S503" i="1"/>
  <c r="R503" i="1"/>
  <c r="Q503" i="1"/>
  <c r="P503" i="1"/>
  <c r="O503" i="1"/>
  <c r="N503" i="1"/>
  <c r="M503" i="1"/>
  <c r="L503" i="1"/>
  <c r="K503" i="1"/>
  <c r="J503" i="1"/>
  <c r="I503" i="1"/>
  <c r="H503" i="1"/>
  <c r="G503" i="1"/>
  <c r="F503" i="1"/>
  <c r="E503" i="1"/>
  <c r="D503" i="1"/>
  <c r="C503" i="1"/>
  <c r="B503" i="1"/>
  <c r="Y502" i="1"/>
  <c r="X502" i="1"/>
  <c r="W502" i="1"/>
  <c r="V502" i="1"/>
  <c r="U502" i="1"/>
  <c r="T502" i="1"/>
  <c r="S502" i="1"/>
  <c r="R502" i="1"/>
  <c r="Q502" i="1"/>
  <c r="P502" i="1"/>
  <c r="O502" i="1"/>
  <c r="N502" i="1"/>
  <c r="M502" i="1"/>
  <c r="L502" i="1"/>
  <c r="K502" i="1"/>
  <c r="J502" i="1"/>
  <c r="I502" i="1"/>
  <c r="H502" i="1"/>
  <c r="G502" i="1"/>
  <c r="F502" i="1"/>
  <c r="E502" i="1"/>
  <c r="D502" i="1"/>
  <c r="C502" i="1"/>
  <c r="B502" i="1"/>
  <c r="Y501" i="1"/>
  <c r="X501" i="1"/>
  <c r="W501" i="1"/>
  <c r="V501" i="1"/>
  <c r="U501" i="1"/>
  <c r="T501" i="1"/>
  <c r="S501" i="1"/>
  <c r="R501" i="1"/>
  <c r="Q501" i="1"/>
  <c r="P501" i="1"/>
  <c r="O501" i="1"/>
  <c r="N501" i="1"/>
  <c r="M501" i="1"/>
  <c r="L501" i="1"/>
  <c r="K501" i="1"/>
  <c r="J501" i="1"/>
  <c r="I501" i="1"/>
  <c r="H501" i="1"/>
  <c r="G501" i="1"/>
  <c r="F501" i="1"/>
  <c r="E501" i="1"/>
  <c r="D501" i="1"/>
  <c r="C501" i="1"/>
  <c r="B501" i="1"/>
  <c r="Y500" i="1"/>
  <c r="X500" i="1"/>
  <c r="W500" i="1"/>
  <c r="V500" i="1"/>
  <c r="U500" i="1"/>
  <c r="T500" i="1"/>
  <c r="S500" i="1"/>
  <c r="R500" i="1"/>
  <c r="Q500" i="1"/>
  <c r="P500" i="1"/>
  <c r="O500" i="1"/>
  <c r="N500" i="1"/>
  <c r="M500" i="1"/>
  <c r="L500" i="1"/>
  <c r="K500" i="1"/>
  <c r="J500" i="1"/>
  <c r="I500" i="1"/>
  <c r="H500" i="1"/>
  <c r="G500" i="1"/>
  <c r="F500" i="1"/>
  <c r="E500" i="1"/>
  <c r="D500" i="1"/>
  <c r="C500" i="1"/>
  <c r="B500" i="1"/>
  <c r="Y499" i="1"/>
  <c r="X499" i="1"/>
  <c r="W499" i="1"/>
  <c r="V499" i="1"/>
  <c r="U499" i="1"/>
  <c r="T499" i="1"/>
  <c r="S499" i="1"/>
  <c r="R499" i="1"/>
  <c r="Q499" i="1"/>
  <c r="P499" i="1"/>
  <c r="O499" i="1"/>
  <c r="N499" i="1"/>
  <c r="M499" i="1"/>
  <c r="L499" i="1"/>
  <c r="K499" i="1"/>
  <c r="J499" i="1"/>
  <c r="I499" i="1"/>
  <c r="H499" i="1"/>
  <c r="G499" i="1"/>
  <c r="F499" i="1"/>
  <c r="E499" i="1"/>
  <c r="D499" i="1"/>
  <c r="C499" i="1"/>
  <c r="B499" i="1"/>
  <c r="Y498" i="1"/>
  <c r="X498" i="1"/>
  <c r="W498" i="1"/>
  <c r="V498" i="1"/>
  <c r="U498" i="1"/>
  <c r="T498" i="1"/>
  <c r="S498" i="1"/>
  <c r="R498" i="1"/>
  <c r="Q498" i="1"/>
  <c r="P498" i="1"/>
  <c r="O498" i="1"/>
  <c r="N498" i="1"/>
  <c r="M498" i="1"/>
  <c r="L498" i="1"/>
  <c r="K498" i="1"/>
  <c r="J498" i="1"/>
  <c r="I498" i="1"/>
  <c r="H498" i="1"/>
  <c r="G498" i="1"/>
  <c r="F498" i="1"/>
  <c r="E498" i="1"/>
  <c r="D498" i="1"/>
  <c r="C498" i="1"/>
  <c r="B498" i="1"/>
  <c r="Y497" i="1"/>
  <c r="X497" i="1"/>
  <c r="W497" i="1"/>
  <c r="V497" i="1"/>
  <c r="U497" i="1"/>
  <c r="T497" i="1"/>
  <c r="S497" i="1"/>
  <c r="R497" i="1"/>
  <c r="Q497" i="1"/>
  <c r="P497" i="1"/>
  <c r="O497" i="1"/>
  <c r="N497" i="1"/>
  <c r="M497" i="1"/>
  <c r="L497" i="1"/>
  <c r="K497" i="1"/>
  <c r="J497" i="1"/>
  <c r="I497" i="1"/>
  <c r="H497" i="1"/>
  <c r="G497" i="1"/>
  <c r="F497" i="1"/>
  <c r="E497" i="1"/>
  <c r="D497" i="1"/>
  <c r="C497" i="1"/>
  <c r="B497" i="1"/>
  <c r="Y496" i="1"/>
  <c r="X496" i="1"/>
  <c r="W496" i="1"/>
  <c r="V496" i="1"/>
  <c r="U496" i="1"/>
  <c r="T496" i="1"/>
  <c r="S496" i="1"/>
  <c r="R496" i="1"/>
  <c r="Q496" i="1"/>
  <c r="P496" i="1"/>
  <c r="O496" i="1"/>
  <c r="N496" i="1"/>
  <c r="M496" i="1"/>
  <c r="L496" i="1"/>
  <c r="K496" i="1"/>
  <c r="J496" i="1"/>
  <c r="I496" i="1"/>
  <c r="H496" i="1"/>
  <c r="G496" i="1"/>
  <c r="F496" i="1"/>
  <c r="E496" i="1"/>
  <c r="D496" i="1"/>
  <c r="C496" i="1"/>
  <c r="B496" i="1"/>
  <c r="Y495" i="1"/>
  <c r="X495" i="1"/>
  <c r="W495" i="1"/>
  <c r="V495" i="1"/>
  <c r="U495" i="1"/>
  <c r="T495" i="1"/>
  <c r="S495" i="1"/>
  <c r="R495" i="1"/>
  <c r="Q495" i="1"/>
  <c r="P495" i="1"/>
  <c r="O495" i="1"/>
  <c r="N495" i="1"/>
  <c r="M495" i="1"/>
  <c r="L495" i="1"/>
  <c r="K495" i="1"/>
  <c r="J495" i="1"/>
  <c r="I495" i="1"/>
  <c r="H495" i="1"/>
  <c r="G495" i="1"/>
  <c r="F495" i="1"/>
  <c r="E495" i="1"/>
  <c r="D495" i="1"/>
  <c r="C495" i="1"/>
  <c r="B495" i="1"/>
  <c r="Y494" i="1"/>
  <c r="X494" i="1"/>
  <c r="W494" i="1"/>
  <c r="V494" i="1"/>
  <c r="U494" i="1"/>
  <c r="T494" i="1"/>
  <c r="S494" i="1"/>
  <c r="R494" i="1"/>
  <c r="Q494" i="1"/>
  <c r="P494" i="1"/>
  <c r="O494" i="1"/>
  <c r="N494" i="1"/>
  <c r="M494" i="1"/>
  <c r="L494" i="1"/>
  <c r="K494" i="1"/>
  <c r="J494" i="1"/>
  <c r="I494" i="1"/>
  <c r="H494" i="1"/>
  <c r="G494" i="1"/>
  <c r="F494" i="1"/>
  <c r="E494" i="1"/>
  <c r="D494" i="1"/>
  <c r="C494" i="1"/>
  <c r="B494" i="1"/>
  <c r="Y493" i="1"/>
  <c r="X493" i="1"/>
  <c r="W493" i="1"/>
  <c r="V493" i="1"/>
  <c r="U493" i="1"/>
  <c r="T493" i="1"/>
  <c r="S493" i="1"/>
  <c r="R493" i="1"/>
  <c r="Q493" i="1"/>
  <c r="P493" i="1"/>
  <c r="O493" i="1"/>
  <c r="N493" i="1"/>
  <c r="M493" i="1"/>
  <c r="L493" i="1"/>
  <c r="K493" i="1"/>
  <c r="J493" i="1"/>
  <c r="I493" i="1"/>
  <c r="H493" i="1"/>
  <c r="G493" i="1"/>
  <c r="F493" i="1"/>
  <c r="E493" i="1"/>
  <c r="D493" i="1"/>
  <c r="C493" i="1"/>
  <c r="B493" i="1"/>
  <c r="Y492" i="1"/>
  <c r="X492" i="1"/>
  <c r="W492" i="1"/>
  <c r="V492" i="1"/>
  <c r="U492" i="1"/>
  <c r="T492" i="1"/>
  <c r="S492" i="1"/>
  <c r="R492" i="1"/>
  <c r="Q492" i="1"/>
  <c r="P492" i="1"/>
  <c r="O492" i="1"/>
  <c r="N492" i="1"/>
  <c r="M492" i="1"/>
  <c r="L492" i="1"/>
  <c r="K492" i="1"/>
  <c r="J492" i="1"/>
  <c r="I492" i="1"/>
  <c r="H492" i="1"/>
  <c r="G492" i="1"/>
  <c r="F492" i="1"/>
  <c r="E492" i="1"/>
  <c r="D492" i="1"/>
  <c r="C492" i="1"/>
  <c r="B492" i="1"/>
  <c r="Y491" i="1"/>
  <c r="X491" i="1"/>
  <c r="W491" i="1"/>
  <c r="V491" i="1"/>
  <c r="U491" i="1"/>
  <c r="T491" i="1"/>
  <c r="S491" i="1"/>
  <c r="R491" i="1"/>
  <c r="Q491" i="1"/>
  <c r="P491" i="1"/>
  <c r="O491" i="1"/>
  <c r="N491" i="1"/>
  <c r="M491" i="1"/>
  <c r="L491" i="1"/>
  <c r="K491" i="1"/>
  <c r="J491" i="1"/>
  <c r="I491" i="1"/>
  <c r="H491" i="1"/>
  <c r="G491" i="1"/>
  <c r="F491" i="1"/>
  <c r="E491" i="1"/>
  <c r="D491" i="1"/>
  <c r="C491" i="1"/>
  <c r="B491" i="1"/>
  <c r="Y490" i="1"/>
  <c r="X490" i="1"/>
  <c r="W490" i="1"/>
  <c r="V490" i="1"/>
  <c r="U490" i="1"/>
  <c r="T490" i="1"/>
  <c r="S490" i="1"/>
  <c r="R490" i="1"/>
  <c r="Q490" i="1"/>
  <c r="P490" i="1"/>
  <c r="O490" i="1"/>
  <c r="N490" i="1"/>
  <c r="M490" i="1"/>
  <c r="L490" i="1"/>
  <c r="K490" i="1"/>
  <c r="J490" i="1"/>
  <c r="I490" i="1"/>
  <c r="H490" i="1"/>
  <c r="G490" i="1"/>
  <c r="F490" i="1"/>
  <c r="E490" i="1"/>
  <c r="D490" i="1"/>
  <c r="C490" i="1"/>
  <c r="B490" i="1"/>
  <c r="Y489" i="1"/>
  <c r="X489" i="1"/>
  <c r="W489" i="1"/>
  <c r="V489" i="1"/>
  <c r="U489" i="1"/>
  <c r="T489" i="1"/>
  <c r="S489" i="1"/>
  <c r="R489" i="1"/>
  <c r="Q489" i="1"/>
  <c r="P489" i="1"/>
  <c r="O489" i="1"/>
  <c r="N489" i="1"/>
  <c r="M489" i="1"/>
  <c r="L489" i="1"/>
  <c r="K489" i="1"/>
  <c r="J489" i="1"/>
  <c r="I489" i="1"/>
  <c r="H489" i="1"/>
  <c r="G489" i="1"/>
  <c r="F489" i="1"/>
  <c r="E489" i="1"/>
  <c r="D489" i="1"/>
  <c r="C489" i="1"/>
  <c r="B489" i="1"/>
  <c r="Y488" i="1"/>
  <c r="X488" i="1"/>
  <c r="W488" i="1"/>
  <c r="V488" i="1"/>
  <c r="U488" i="1"/>
  <c r="T488" i="1"/>
  <c r="S488" i="1"/>
  <c r="R488" i="1"/>
  <c r="Q488" i="1"/>
  <c r="P488" i="1"/>
  <c r="O488" i="1"/>
  <c r="N488" i="1"/>
  <c r="M488" i="1"/>
  <c r="L488" i="1"/>
  <c r="K488" i="1"/>
  <c r="J488" i="1"/>
  <c r="I488" i="1"/>
  <c r="H488" i="1"/>
  <c r="G488" i="1"/>
  <c r="F488" i="1"/>
  <c r="E488" i="1"/>
  <c r="D488" i="1"/>
  <c r="C488" i="1"/>
  <c r="B488" i="1"/>
  <c r="Y487" i="1"/>
  <c r="X487" i="1"/>
  <c r="W487" i="1"/>
  <c r="V487" i="1"/>
  <c r="U487" i="1"/>
  <c r="T487" i="1"/>
  <c r="S487" i="1"/>
  <c r="R487" i="1"/>
  <c r="Q487" i="1"/>
  <c r="P487" i="1"/>
  <c r="O487" i="1"/>
  <c r="N487" i="1"/>
  <c r="M487" i="1"/>
  <c r="L487" i="1"/>
  <c r="K487" i="1"/>
  <c r="J487" i="1"/>
  <c r="I487" i="1"/>
  <c r="H487" i="1"/>
  <c r="G487" i="1"/>
  <c r="F487" i="1"/>
  <c r="E487" i="1"/>
  <c r="D487" i="1"/>
  <c r="C487" i="1"/>
  <c r="B487" i="1"/>
  <c r="Y486" i="1"/>
  <c r="X486" i="1"/>
  <c r="W486" i="1"/>
  <c r="V486" i="1"/>
  <c r="U486" i="1"/>
  <c r="T486" i="1"/>
  <c r="S486" i="1"/>
  <c r="R486" i="1"/>
  <c r="Q486" i="1"/>
  <c r="P486" i="1"/>
  <c r="O486" i="1"/>
  <c r="N486" i="1"/>
  <c r="M486" i="1"/>
  <c r="L486" i="1"/>
  <c r="K486" i="1"/>
  <c r="J486" i="1"/>
  <c r="I486" i="1"/>
  <c r="H486" i="1"/>
  <c r="G486" i="1"/>
  <c r="F486" i="1"/>
  <c r="E486" i="1"/>
  <c r="D486" i="1"/>
  <c r="C486" i="1"/>
  <c r="B486" i="1"/>
  <c r="Y485" i="1"/>
  <c r="X485" i="1"/>
  <c r="W485" i="1"/>
  <c r="V485" i="1"/>
  <c r="U485" i="1"/>
  <c r="T485" i="1"/>
  <c r="S485" i="1"/>
  <c r="R485" i="1"/>
  <c r="Q485" i="1"/>
  <c r="P485" i="1"/>
  <c r="O485" i="1"/>
  <c r="N485" i="1"/>
  <c r="M485" i="1"/>
  <c r="L485" i="1"/>
  <c r="K485" i="1"/>
  <c r="J485" i="1"/>
  <c r="I485" i="1"/>
  <c r="H485" i="1"/>
  <c r="G485" i="1"/>
  <c r="F485" i="1"/>
  <c r="E485" i="1"/>
  <c r="D485" i="1"/>
  <c r="C485" i="1"/>
  <c r="B485" i="1"/>
  <c r="Y484" i="1"/>
  <c r="X484" i="1"/>
  <c r="W484" i="1"/>
  <c r="V484" i="1"/>
  <c r="U484" i="1"/>
  <c r="T484" i="1"/>
  <c r="S484" i="1"/>
  <c r="R484" i="1"/>
  <c r="Q484" i="1"/>
  <c r="P484" i="1"/>
  <c r="O484" i="1"/>
  <c r="N484" i="1"/>
  <c r="M484" i="1"/>
  <c r="L484" i="1"/>
  <c r="K484" i="1"/>
  <c r="J484" i="1"/>
  <c r="I484" i="1"/>
  <c r="H484" i="1"/>
  <c r="G484" i="1"/>
  <c r="F484" i="1"/>
  <c r="E484" i="1"/>
  <c r="D484" i="1"/>
  <c r="C484" i="1"/>
  <c r="B484" i="1"/>
  <c r="Y483" i="1"/>
  <c r="X483" i="1"/>
  <c r="W483" i="1"/>
  <c r="V483" i="1"/>
  <c r="U483" i="1"/>
  <c r="T483" i="1"/>
  <c r="S483" i="1"/>
  <c r="R483" i="1"/>
  <c r="Q483" i="1"/>
  <c r="P483" i="1"/>
  <c r="O483" i="1"/>
  <c r="N483" i="1"/>
  <c r="M483" i="1"/>
  <c r="L483" i="1"/>
  <c r="K483" i="1"/>
  <c r="J483" i="1"/>
  <c r="I483" i="1"/>
  <c r="H483" i="1"/>
  <c r="G483" i="1"/>
  <c r="F483" i="1"/>
  <c r="E483" i="1"/>
  <c r="D483" i="1"/>
  <c r="C483" i="1"/>
  <c r="B483" i="1"/>
  <c r="Y482" i="1"/>
  <c r="X482" i="1"/>
  <c r="W482" i="1"/>
  <c r="V482" i="1"/>
  <c r="U482" i="1"/>
  <c r="T482" i="1"/>
  <c r="S482" i="1"/>
  <c r="R482" i="1"/>
  <c r="Q482" i="1"/>
  <c r="P482" i="1"/>
  <c r="O482" i="1"/>
  <c r="N482" i="1"/>
  <c r="M482" i="1"/>
  <c r="L482" i="1"/>
  <c r="K482" i="1"/>
  <c r="J482" i="1"/>
  <c r="I482" i="1"/>
  <c r="H482" i="1"/>
  <c r="G482" i="1"/>
  <c r="F482" i="1"/>
  <c r="E482" i="1"/>
  <c r="D482" i="1"/>
  <c r="C482" i="1"/>
  <c r="B482" i="1"/>
  <c r="Y481" i="1"/>
  <c r="X481" i="1"/>
  <c r="W481" i="1"/>
  <c r="V481" i="1"/>
  <c r="U481" i="1"/>
  <c r="T481" i="1"/>
  <c r="S481" i="1"/>
  <c r="R481" i="1"/>
  <c r="Q481" i="1"/>
  <c r="P481" i="1"/>
  <c r="O481" i="1"/>
  <c r="N481" i="1"/>
  <c r="M481" i="1"/>
  <c r="L481" i="1"/>
  <c r="K481" i="1"/>
  <c r="J481" i="1"/>
  <c r="I481" i="1"/>
  <c r="H481" i="1"/>
  <c r="G481" i="1"/>
  <c r="F481" i="1"/>
  <c r="E481" i="1"/>
  <c r="D481" i="1"/>
  <c r="C481" i="1"/>
  <c r="B481" i="1"/>
  <c r="Y480" i="1"/>
  <c r="X480" i="1"/>
  <c r="W480" i="1"/>
  <c r="V480" i="1"/>
  <c r="U480" i="1"/>
  <c r="T480" i="1"/>
  <c r="S480" i="1"/>
  <c r="R480" i="1"/>
  <c r="Q480" i="1"/>
  <c r="P480" i="1"/>
  <c r="O480" i="1"/>
  <c r="N480" i="1"/>
  <c r="M480" i="1"/>
  <c r="L480" i="1"/>
  <c r="K480" i="1"/>
  <c r="J480" i="1"/>
  <c r="I480" i="1"/>
  <c r="H480" i="1"/>
  <c r="G480" i="1"/>
  <c r="F480" i="1"/>
  <c r="E480" i="1"/>
  <c r="D480" i="1"/>
  <c r="C480" i="1"/>
  <c r="B480" i="1"/>
  <c r="Y479" i="1"/>
  <c r="X479" i="1"/>
  <c r="W479" i="1"/>
  <c r="V479" i="1"/>
  <c r="U479" i="1"/>
  <c r="T479" i="1"/>
  <c r="S479" i="1"/>
  <c r="R479" i="1"/>
  <c r="Q479" i="1"/>
  <c r="P479" i="1"/>
  <c r="O479" i="1"/>
  <c r="N479" i="1"/>
  <c r="M479" i="1"/>
  <c r="L479" i="1"/>
  <c r="K479" i="1"/>
  <c r="J479" i="1"/>
  <c r="I479" i="1"/>
  <c r="H479" i="1"/>
  <c r="G479" i="1"/>
  <c r="F479" i="1"/>
  <c r="E479" i="1"/>
  <c r="D479" i="1"/>
  <c r="C479" i="1"/>
  <c r="B479" i="1"/>
  <c r="Y478" i="1"/>
  <c r="X478" i="1"/>
  <c r="W478" i="1"/>
  <c r="V478" i="1"/>
  <c r="U478" i="1"/>
  <c r="T478" i="1"/>
  <c r="S478" i="1"/>
  <c r="R478" i="1"/>
  <c r="Q478" i="1"/>
  <c r="P478" i="1"/>
  <c r="O478" i="1"/>
  <c r="N478" i="1"/>
  <c r="M478" i="1"/>
  <c r="L478" i="1"/>
  <c r="K478" i="1"/>
  <c r="J478" i="1"/>
  <c r="I478" i="1"/>
  <c r="H478" i="1"/>
  <c r="G478" i="1"/>
  <c r="F478" i="1"/>
  <c r="E478" i="1"/>
  <c r="D478" i="1"/>
  <c r="C478" i="1"/>
  <c r="B478" i="1"/>
  <c r="Y477" i="1"/>
  <c r="X477" i="1"/>
  <c r="W477" i="1"/>
  <c r="V477" i="1"/>
  <c r="U477" i="1"/>
  <c r="T477" i="1"/>
  <c r="S477" i="1"/>
  <c r="R477" i="1"/>
  <c r="Q477" i="1"/>
  <c r="P477" i="1"/>
  <c r="O477" i="1"/>
  <c r="N477" i="1"/>
  <c r="M477" i="1"/>
  <c r="L477" i="1"/>
  <c r="K477" i="1"/>
  <c r="J477" i="1"/>
  <c r="I477" i="1"/>
  <c r="H477" i="1"/>
  <c r="G477" i="1"/>
  <c r="F477" i="1"/>
  <c r="E477" i="1"/>
  <c r="D477" i="1"/>
  <c r="C477" i="1"/>
  <c r="B477" i="1"/>
  <c r="Y476" i="1"/>
  <c r="X476" i="1"/>
  <c r="W476" i="1"/>
  <c r="V476" i="1"/>
  <c r="U476" i="1"/>
  <c r="T476" i="1"/>
  <c r="S476" i="1"/>
  <c r="R476" i="1"/>
  <c r="Q476" i="1"/>
  <c r="P476" i="1"/>
  <c r="O476" i="1"/>
  <c r="N476" i="1"/>
  <c r="M476" i="1"/>
  <c r="L476" i="1"/>
  <c r="K476" i="1"/>
  <c r="J476" i="1"/>
  <c r="I476" i="1"/>
  <c r="H476" i="1"/>
  <c r="G476" i="1"/>
  <c r="F476" i="1"/>
  <c r="E476" i="1"/>
  <c r="D476" i="1"/>
  <c r="C476" i="1"/>
  <c r="B476" i="1"/>
  <c r="Y475" i="1"/>
  <c r="X475" i="1"/>
  <c r="W475" i="1"/>
  <c r="V475" i="1"/>
  <c r="U475" i="1"/>
  <c r="T475" i="1"/>
  <c r="S475" i="1"/>
  <c r="R475" i="1"/>
  <c r="Q475" i="1"/>
  <c r="P475" i="1"/>
  <c r="O475" i="1"/>
  <c r="N475" i="1"/>
  <c r="M475" i="1"/>
  <c r="L475" i="1"/>
  <c r="K475" i="1"/>
  <c r="J475" i="1"/>
  <c r="I475" i="1"/>
  <c r="H475" i="1"/>
  <c r="G475" i="1"/>
  <c r="F475" i="1"/>
  <c r="E475" i="1"/>
  <c r="D475" i="1"/>
  <c r="C475" i="1"/>
  <c r="B475" i="1"/>
  <c r="Y474" i="1"/>
  <c r="X474" i="1"/>
  <c r="W474" i="1"/>
  <c r="V474" i="1"/>
  <c r="U474" i="1"/>
  <c r="T474" i="1"/>
  <c r="S474" i="1"/>
  <c r="R474" i="1"/>
  <c r="Q474" i="1"/>
  <c r="P474" i="1"/>
  <c r="O474" i="1"/>
  <c r="N474" i="1"/>
  <c r="M474" i="1"/>
  <c r="L474" i="1"/>
  <c r="K474" i="1"/>
  <c r="J474" i="1"/>
  <c r="I474" i="1"/>
  <c r="H474" i="1"/>
  <c r="G474" i="1"/>
  <c r="F474" i="1"/>
  <c r="E474" i="1"/>
  <c r="D474" i="1"/>
  <c r="C474" i="1"/>
  <c r="B474" i="1"/>
  <c r="Y473" i="1"/>
  <c r="X473" i="1"/>
  <c r="W473" i="1"/>
  <c r="V473" i="1"/>
  <c r="U473" i="1"/>
  <c r="T473" i="1"/>
  <c r="S473" i="1"/>
  <c r="R473" i="1"/>
  <c r="Q473" i="1"/>
  <c r="P473" i="1"/>
  <c r="O473" i="1"/>
  <c r="N473" i="1"/>
  <c r="M473" i="1"/>
  <c r="L473" i="1"/>
  <c r="K473" i="1"/>
  <c r="J473" i="1"/>
  <c r="I473" i="1"/>
  <c r="H473" i="1"/>
  <c r="G473" i="1"/>
  <c r="F473" i="1"/>
  <c r="E473" i="1"/>
  <c r="D473" i="1"/>
  <c r="C473" i="1"/>
  <c r="B473" i="1"/>
  <c r="Y472" i="1"/>
  <c r="X472" i="1"/>
  <c r="W472" i="1"/>
  <c r="V472" i="1"/>
  <c r="U472" i="1"/>
  <c r="T472" i="1"/>
  <c r="S472" i="1"/>
  <c r="R472" i="1"/>
  <c r="Q472" i="1"/>
  <c r="P472" i="1"/>
  <c r="O472" i="1"/>
  <c r="N472" i="1"/>
  <c r="M472" i="1"/>
  <c r="L472" i="1"/>
  <c r="K472" i="1"/>
  <c r="J472" i="1"/>
  <c r="I472" i="1"/>
  <c r="H472" i="1"/>
  <c r="G472" i="1"/>
  <c r="F472" i="1"/>
  <c r="E472" i="1"/>
  <c r="D472" i="1"/>
  <c r="C472" i="1"/>
  <c r="B472" i="1"/>
  <c r="Y471" i="1"/>
  <c r="X471" i="1"/>
  <c r="W471" i="1"/>
  <c r="V471" i="1"/>
  <c r="U471" i="1"/>
  <c r="T471" i="1"/>
  <c r="S471" i="1"/>
  <c r="R471" i="1"/>
  <c r="Q471" i="1"/>
  <c r="P471" i="1"/>
  <c r="O471" i="1"/>
  <c r="N471" i="1"/>
  <c r="M471" i="1"/>
  <c r="L471" i="1"/>
  <c r="K471" i="1"/>
  <c r="J471" i="1"/>
  <c r="I471" i="1"/>
  <c r="H471" i="1"/>
  <c r="G471" i="1"/>
  <c r="F471" i="1"/>
  <c r="E471" i="1"/>
  <c r="D471" i="1"/>
  <c r="C471" i="1"/>
  <c r="B471" i="1"/>
  <c r="Y470" i="1"/>
  <c r="X470" i="1"/>
  <c r="W470" i="1"/>
  <c r="V470" i="1"/>
  <c r="U470" i="1"/>
  <c r="T470" i="1"/>
  <c r="S470" i="1"/>
  <c r="R470" i="1"/>
  <c r="Q470" i="1"/>
  <c r="P470" i="1"/>
  <c r="O470" i="1"/>
  <c r="N470" i="1"/>
  <c r="M470" i="1"/>
  <c r="L470" i="1"/>
  <c r="K470" i="1"/>
  <c r="J470" i="1"/>
  <c r="I470" i="1"/>
  <c r="H470" i="1"/>
  <c r="G470" i="1"/>
  <c r="F470" i="1"/>
  <c r="E470" i="1"/>
  <c r="D470" i="1"/>
  <c r="C470" i="1"/>
  <c r="B470" i="1"/>
  <c r="Y469" i="1"/>
  <c r="X469" i="1"/>
  <c r="W469" i="1"/>
  <c r="V469" i="1"/>
  <c r="U469" i="1"/>
  <c r="T469" i="1"/>
  <c r="S469" i="1"/>
  <c r="R469" i="1"/>
  <c r="Q469" i="1"/>
  <c r="P469" i="1"/>
  <c r="O469" i="1"/>
  <c r="N469" i="1"/>
  <c r="M469" i="1"/>
  <c r="L469" i="1"/>
  <c r="K469" i="1"/>
  <c r="J469" i="1"/>
  <c r="I469" i="1"/>
  <c r="H469" i="1"/>
  <c r="G469" i="1"/>
  <c r="F469" i="1"/>
  <c r="E469" i="1"/>
  <c r="D469" i="1"/>
  <c r="C469" i="1"/>
  <c r="B469" i="1"/>
  <c r="Y468" i="1"/>
  <c r="X468" i="1"/>
  <c r="W468" i="1"/>
  <c r="V468" i="1"/>
  <c r="U468" i="1"/>
  <c r="T468" i="1"/>
  <c r="S468" i="1"/>
  <c r="R468" i="1"/>
  <c r="Q468" i="1"/>
  <c r="P468" i="1"/>
  <c r="O468" i="1"/>
  <c r="N468" i="1"/>
  <c r="M468" i="1"/>
  <c r="L468" i="1"/>
  <c r="K468" i="1"/>
  <c r="J468" i="1"/>
  <c r="I468" i="1"/>
  <c r="H468" i="1"/>
  <c r="G468" i="1"/>
  <c r="F468" i="1"/>
  <c r="E468" i="1"/>
  <c r="D468" i="1"/>
  <c r="C468" i="1"/>
  <c r="B468" i="1"/>
  <c r="Y467" i="1"/>
  <c r="X467" i="1"/>
  <c r="W467" i="1"/>
  <c r="V467" i="1"/>
  <c r="U467" i="1"/>
  <c r="T467" i="1"/>
  <c r="S467" i="1"/>
  <c r="R467" i="1"/>
  <c r="Q467" i="1"/>
  <c r="P467" i="1"/>
  <c r="O467" i="1"/>
  <c r="N467" i="1"/>
  <c r="M467" i="1"/>
  <c r="L467" i="1"/>
  <c r="K467" i="1"/>
  <c r="J467" i="1"/>
  <c r="I467" i="1"/>
  <c r="H467" i="1"/>
  <c r="G467" i="1"/>
  <c r="F467" i="1"/>
  <c r="E467" i="1"/>
  <c r="D467" i="1"/>
  <c r="C467" i="1"/>
  <c r="B467" i="1"/>
  <c r="Y466" i="1"/>
  <c r="X466" i="1"/>
  <c r="W466" i="1"/>
  <c r="V466" i="1"/>
  <c r="U466" i="1"/>
  <c r="T466" i="1"/>
  <c r="S466" i="1"/>
  <c r="R466" i="1"/>
  <c r="Q466" i="1"/>
  <c r="P466" i="1"/>
  <c r="O466" i="1"/>
  <c r="N466" i="1"/>
  <c r="M466" i="1"/>
  <c r="L466" i="1"/>
  <c r="K466" i="1"/>
  <c r="J466" i="1"/>
  <c r="I466" i="1"/>
  <c r="H466" i="1"/>
  <c r="G466" i="1"/>
  <c r="F466" i="1"/>
  <c r="E466" i="1"/>
  <c r="D466" i="1"/>
  <c r="C466" i="1"/>
  <c r="B466" i="1"/>
  <c r="Y465" i="1"/>
  <c r="X465" i="1"/>
  <c r="W465" i="1"/>
  <c r="V465" i="1"/>
  <c r="U465" i="1"/>
  <c r="T465" i="1"/>
  <c r="S465" i="1"/>
  <c r="R465" i="1"/>
  <c r="Q465" i="1"/>
  <c r="P465" i="1"/>
  <c r="O465" i="1"/>
  <c r="N465" i="1"/>
  <c r="M465" i="1"/>
  <c r="L465" i="1"/>
  <c r="K465" i="1"/>
  <c r="J465" i="1"/>
  <c r="I465" i="1"/>
  <c r="H465" i="1"/>
  <c r="G465" i="1"/>
  <c r="F465" i="1"/>
  <c r="E465" i="1"/>
  <c r="D465" i="1"/>
  <c r="C465" i="1"/>
  <c r="B465" i="1"/>
  <c r="Y464" i="1"/>
  <c r="X464" i="1"/>
  <c r="W464" i="1"/>
  <c r="V464" i="1"/>
  <c r="U464" i="1"/>
  <c r="T464" i="1"/>
  <c r="S464" i="1"/>
  <c r="R464" i="1"/>
  <c r="Q464" i="1"/>
  <c r="P464" i="1"/>
  <c r="O464" i="1"/>
  <c r="N464" i="1"/>
  <c r="M464" i="1"/>
  <c r="L464" i="1"/>
  <c r="K464" i="1"/>
  <c r="J464" i="1"/>
  <c r="I464" i="1"/>
  <c r="H464" i="1"/>
  <c r="G464" i="1"/>
  <c r="F464" i="1"/>
  <c r="E464" i="1"/>
  <c r="D464" i="1"/>
  <c r="C464" i="1"/>
  <c r="B464" i="1"/>
  <c r="Y463" i="1"/>
  <c r="X463" i="1"/>
  <c r="W463" i="1"/>
  <c r="V463" i="1"/>
  <c r="U463" i="1"/>
  <c r="T463" i="1"/>
  <c r="S463" i="1"/>
  <c r="R463" i="1"/>
  <c r="Q463" i="1"/>
  <c r="P463" i="1"/>
  <c r="O463" i="1"/>
  <c r="N463" i="1"/>
  <c r="M463" i="1"/>
  <c r="L463" i="1"/>
  <c r="K463" i="1"/>
  <c r="J463" i="1"/>
  <c r="I463" i="1"/>
  <c r="H463" i="1"/>
  <c r="G463" i="1"/>
  <c r="F463" i="1"/>
  <c r="E463" i="1"/>
  <c r="D463" i="1"/>
  <c r="C463" i="1"/>
  <c r="B463" i="1"/>
  <c r="Y462" i="1"/>
  <c r="X462" i="1"/>
  <c r="W462" i="1"/>
  <c r="V462" i="1"/>
  <c r="U462" i="1"/>
  <c r="T462" i="1"/>
  <c r="S462" i="1"/>
  <c r="R462" i="1"/>
  <c r="Q462" i="1"/>
  <c r="P462" i="1"/>
  <c r="O462" i="1"/>
  <c r="N462" i="1"/>
  <c r="M462" i="1"/>
  <c r="L462" i="1"/>
  <c r="K462" i="1"/>
  <c r="J462" i="1"/>
  <c r="I462" i="1"/>
  <c r="H462" i="1"/>
  <c r="G462" i="1"/>
  <c r="F462" i="1"/>
  <c r="E462" i="1"/>
  <c r="D462" i="1"/>
  <c r="C462" i="1"/>
  <c r="B462" i="1"/>
  <c r="Y461" i="1"/>
  <c r="X461" i="1"/>
  <c r="W461" i="1"/>
  <c r="V461" i="1"/>
  <c r="U461" i="1"/>
  <c r="T461" i="1"/>
  <c r="S461" i="1"/>
  <c r="R461" i="1"/>
  <c r="Q461" i="1"/>
  <c r="P461" i="1"/>
  <c r="O461" i="1"/>
  <c r="N461" i="1"/>
  <c r="M461" i="1"/>
  <c r="L461" i="1"/>
  <c r="K461" i="1"/>
  <c r="J461" i="1"/>
  <c r="I461" i="1"/>
  <c r="H461" i="1"/>
  <c r="G461" i="1"/>
  <c r="F461" i="1"/>
  <c r="E461" i="1"/>
  <c r="D461" i="1"/>
  <c r="C461" i="1"/>
  <c r="B461" i="1"/>
  <c r="Y460" i="1"/>
  <c r="X460" i="1"/>
  <c r="W460" i="1"/>
  <c r="V460" i="1"/>
  <c r="U460" i="1"/>
  <c r="T460" i="1"/>
  <c r="S460" i="1"/>
  <c r="R460" i="1"/>
  <c r="Q460" i="1"/>
  <c r="P460" i="1"/>
  <c r="O460" i="1"/>
  <c r="N460" i="1"/>
  <c r="M460" i="1"/>
  <c r="L460" i="1"/>
  <c r="K460" i="1"/>
  <c r="J460" i="1"/>
  <c r="I460" i="1"/>
  <c r="H460" i="1"/>
  <c r="G460" i="1"/>
  <c r="F460" i="1"/>
  <c r="E460" i="1"/>
  <c r="D460" i="1"/>
  <c r="C460" i="1"/>
  <c r="B460" i="1"/>
  <c r="Y459" i="1"/>
  <c r="X459" i="1"/>
  <c r="W459" i="1"/>
  <c r="V459" i="1"/>
  <c r="U459" i="1"/>
  <c r="T459" i="1"/>
  <c r="S459" i="1"/>
  <c r="R459" i="1"/>
  <c r="Q459" i="1"/>
  <c r="P459" i="1"/>
  <c r="O459" i="1"/>
  <c r="N459" i="1"/>
  <c r="M459" i="1"/>
  <c r="L459" i="1"/>
  <c r="K459" i="1"/>
  <c r="J459" i="1"/>
  <c r="I459" i="1"/>
  <c r="H459" i="1"/>
  <c r="G459" i="1"/>
  <c r="F459" i="1"/>
  <c r="E459" i="1"/>
  <c r="D459" i="1"/>
  <c r="C459" i="1"/>
  <c r="B459" i="1"/>
  <c r="Y458" i="1"/>
  <c r="X458" i="1"/>
  <c r="W458" i="1"/>
  <c r="V458" i="1"/>
  <c r="U458" i="1"/>
  <c r="T458" i="1"/>
  <c r="S458" i="1"/>
  <c r="R458" i="1"/>
  <c r="Q458" i="1"/>
  <c r="P458" i="1"/>
  <c r="O458" i="1"/>
  <c r="N458" i="1"/>
  <c r="M458" i="1"/>
  <c r="L458" i="1"/>
  <c r="K458" i="1"/>
  <c r="J458" i="1"/>
  <c r="I458" i="1"/>
  <c r="H458" i="1"/>
  <c r="G458" i="1"/>
  <c r="F458" i="1"/>
  <c r="E458" i="1"/>
  <c r="D458" i="1"/>
  <c r="C458" i="1"/>
  <c r="B458" i="1"/>
  <c r="Y457" i="1"/>
  <c r="X457" i="1"/>
  <c r="W457" i="1"/>
  <c r="V457" i="1"/>
  <c r="U457" i="1"/>
  <c r="T457" i="1"/>
  <c r="S457" i="1"/>
  <c r="R457" i="1"/>
  <c r="Q457" i="1"/>
  <c r="P457" i="1"/>
  <c r="O457" i="1"/>
  <c r="N457" i="1"/>
  <c r="M457" i="1"/>
  <c r="L457" i="1"/>
  <c r="K457" i="1"/>
  <c r="J457" i="1"/>
  <c r="I457" i="1"/>
  <c r="H457" i="1"/>
  <c r="G457" i="1"/>
  <c r="F457" i="1"/>
  <c r="E457" i="1"/>
  <c r="D457" i="1"/>
  <c r="C457" i="1"/>
  <c r="B457" i="1"/>
  <c r="Y456" i="1"/>
  <c r="X456" i="1"/>
  <c r="W456" i="1"/>
  <c r="V456" i="1"/>
  <c r="U456" i="1"/>
  <c r="T456" i="1"/>
  <c r="S456" i="1"/>
  <c r="R456" i="1"/>
  <c r="Q456" i="1"/>
  <c r="P456" i="1"/>
  <c r="O456" i="1"/>
  <c r="N456" i="1"/>
  <c r="M456" i="1"/>
  <c r="L456" i="1"/>
  <c r="K456" i="1"/>
  <c r="J456" i="1"/>
  <c r="I456" i="1"/>
  <c r="H456" i="1"/>
  <c r="G456" i="1"/>
  <c r="F456" i="1"/>
  <c r="E456" i="1"/>
  <c r="D456" i="1"/>
  <c r="C456" i="1"/>
  <c r="B456" i="1"/>
  <c r="Y455" i="1"/>
  <c r="X455" i="1"/>
  <c r="W455" i="1"/>
  <c r="V455" i="1"/>
  <c r="U455" i="1"/>
  <c r="T455" i="1"/>
  <c r="S455" i="1"/>
  <c r="R455" i="1"/>
  <c r="Q455" i="1"/>
  <c r="P455" i="1"/>
  <c r="O455" i="1"/>
  <c r="N455" i="1"/>
  <c r="M455" i="1"/>
  <c r="L455" i="1"/>
  <c r="K455" i="1"/>
  <c r="J455" i="1"/>
  <c r="I455" i="1"/>
  <c r="H455" i="1"/>
  <c r="G455" i="1"/>
  <c r="F455" i="1"/>
  <c r="E455" i="1"/>
  <c r="D455" i="1"/>
  <c r="C455" i="1"/>
  <c r="B455" i="1"/>
  <c r="Y454" i="1"/>
  <c r="X454" i="1"/>
  <c r="W454" i="1"/>
  <c r="V454" i="1"/>
  <c r="U454" i="1"/>
  <c r="T454" i="1"/>
  <c r="S454" i="1"/>
  <c r="R454" i="1"/>
  <c r="Q454" i="1"/>
  <c r="P454" i="1"/>
  <c r="O454" i="1"/>
  <c r="N454" i="1"/>
  <c r="M454" i="1"/>
  <c r="L454" i="1"/>
  <c r="K454" i="1"/>
  <c r="J454" i="1"/>
  <c r="I454" i="1"/>
  <c r="H454" i="1"/>
  <c r="G454" i="1"/>
  <c r="F454" i="1"/>
  <c r="E454" i="1"/>
  <c r="D454" i="1"/>
  <c r="C454" i="1"/>
  <c r="B454" i="1"/>
  <c r="Y453" i="1"/>
  <c r="X453" i="1"/>
  <c r="W453" i="1"/>
  <c r="V453" i="1"/>
  <c r="U453" i="1"/>
  <c r="T453" i="1"/>
  <c r="S453" i="1"/>
  <c r="R453" i="1"/>
  <c r="Q453" i="1"/>
  <c r="P453" i="1"/>
  <c r="O453" i="1"/>
  <c r="N453" i="1"/>
  <c r="M453" i="1"/>
  <c r="L453" i="1"/>
  <c r="K453" i="1"/>
  <c r="J453" i="1"/>
  <c r="I453" i="1"/>
  <c r="H453" i="1"/>
  <c r="G453" i="1"/>
  <c r="F453" i="1"/>
  <c r="E453" i="1"/>
  <c r="D453" i="1"/>
  <c r="C453" i="1"/>
  <c r="B453" i="1"/>
  <c r="Y452" i="1"/>
  <c r="X452" i="1"/>
  <c r="W452" i="1"/>
  <c r="V452" i="1"/>
  <c r="U452" i="1"/>
  <c r="T452" i="1"/>
  <c r="S452" i="1"/>
  <c r="R452" i="1"/>
  <c r="Q452" i="1"/>
  <c r="P452" i="1"/>
  <c r="O452" i="1"/>
  <c r="N452" i="1"/>
  <c r="M452" i="1"/>
  <c r="L452" i="1"/>
  <c r="K452" i="1"/>
  <c r="J452" i="1"/>
  <c r="I452" i="1"/>
  <c r="H452" i="1"/>
  <c r="G452" i="1"/>
  <c r="F452" i="1"/>
  <c r="E452" i="1"/>
  <c r="D452" i="1"/>
  <c r="C452" i="1"/>
  <c r="B452" i="1"/>
  <c r="Y451" i="1"/>
  <c r="X451" i="1"/>
  <c r="W451" i="1"/>
  <c r="V451" i="1"/>
  <c r="U451" i="1"/>
  <c r="T451" i="1"/>
  <c r="S451" i="1"/>
  <c r="R451" i="1"/>
  <c r="Q451" i="1"/>
  <c r="P451" i="1"/>
  <c r="O451" i="1"/>
  <c r="N451" i="1"/>
  <c r="M451" i="1"/>
  <c r="L451" i="1"/>
  <c r="K451" i="1"/>
  <c r="J451" i="1"/>
  <c r="I451" i="1"/>
  <c r="H451" i="1"/>
  <c r="G451" i="1"/>
  <c r="F451" i="1"/>
  <c r="E451" i="1"/>
  <c r="D451" i="1"/>
  <c r="C451" i="1"/>
  <c r="B451" i="1"/>
  <c r="Y450" i="1"/>
  <c r="X450" i="1"/>
  <c r="W450" i="1"/>
  <c r="V450" i="1"/>
  <c r="U450" i="1"/>
  <c r="T450" i="1"/>
  <c r="S450" i="1"/>
  <c r="R450" i="1"/>
  <c r="Q450" i="1"/>
  <c r="P450" i="1"/>
  <c r="O450" i="1"/>
  <c r="N450" i="1"/>
  <c r="M450" i="1"/>
  <c r="L450" i="1"/>
  <c r="K450" i="1"/>
  <c r="J450" i="1"/>
  <c r="I450" i="1"/>
  <c r="H450" i="1"/>
  <c r="G450" i="1"/>
  <c r="F450" i="1"/>
  <c r="E450" i="1"/>
  <c r="D450" i="1"/>
  <c r="C450" i="1"/>
  <c r="B450" i="1"/>
  <c r="Y449" i="1"/>
  <c r="X449" i="1"/>
  <c r="W449" i="1"/>
  <c r="V449" i="1"/>
  <c r="U449" i="1"/>
  <c r="T449" i="1"/>
  <c r="S449" i="1"/>
  <c r="R449" i="1"/>
  <c r="Q449" i="1"/>
  <c r="P449" i="1"/>
  <c r="O449" i="1"/>
  <c r="N449" i="1"/>
  <c r="M449" i="1"/>
  <c r="L449" i="1"/>
  <c r="K449" i="1"/>
  <c r="J449" i="1"/>
  <c r="I449" i="1"/>
  <c r="H449" i="1"/>
  <c r="G449" i="1"/>
  <c r="F449" i="1"/>
  <c r="E449" i="1"/>
  <c r="D449" i="1"/>
  <c r="C449" i="1"/>
  <c r="B449" i="1"/>
  <c r="Y448" i="1"/>
  <c r="X448" i="1"/>
  <c r="W448" i="1"/>
  <c r="V448" i="1"/>
  <c r="U448" i="1"/>
  <c r="T448" i="1"/>
  <c r="S448" i="1"/>
  <c r="R448" i="1"/>
  <c r="Q448" i="1"/>
  <c r="P448" i="1"/>
  <c r="O448" i="1"/>
  <c r="N448" i="1"/>
  <c r="M448" i="1"/>
  <c r="L448" i="1"/>
  <c r="K448" i="1"/>
  <c r="J448" i="1"/>
  <c r="I448" i="1"/>
  <c r="H448" i="1"/>
  <c r="G448" i="1"/>
  <c r="F448" i="1"/>
  <c r="E448" i="1"/>
  <c r="D448" i="1"/>
  <c r="C448" i="1"/>
  <c r="B448" i="1"/>
  <c r="Y447" i="1"/>
  <c r="X447" i="1"/>
  <c r="W447" i="1"/>
  <c r="V447" i="1"/>
  <c r="U447" i="1"/>
  <c r="T447" i="1"/>
  <c r="S447" i="1"/>
  <c r="R447" i="1"/>
  <c r="Q447" i="1"/>
  <c r="P447" i="1"/>
  <c r="O447" i="1"/>
  <c r="N447" i="1"/>
  <c r="M447" i="1"/>
  <c r="L447" i="1"/>
  <c r="K447" i="1"/>
  <c r="J447" i="1"/>
  <c r="I447" i="1"/>
  <c r="H447" i="1"/>
  <c r="G447" i="1"/>
  <c r="F447" i="1"/>
  <c r="E447" i="1"/>
  <c r="D447" i="1"/>
  <c r="C447" i="1"/>
  <c r="B447" i="1"/>
  <c r="Y446" i="1"/>
  <c r="X446" i="1"/>
  <c r="W446" i="1"/>
  <c r="V446" i="1"/>
  <c r="U446" i="1"/>
  <c r="T446" i="1"/>
  <c r="S446" i="1"/>
  <c r="R446" i="1"/>
  <c r="Q446" i="1"/>
  <c r="P446" i="1"/>
  <c r="O446" i="1"/>
  <c r="N446" i="1"/>
  <c r="M446" i="1"/>
  <c r="L446" i="1"/>
  <c r="K446" i="1"/>
  <c r="J446" i="1"/>
  <c r="I446" i="1"/>
  <c r="H446" i="1"/>
  <c r="G446" i="1"/>
  <c r="F446" i="1"/>
  <c r="E446" i="1"/>
  <c r="D446" i="1"/>
  <c r="C446" i="1"/>
  <c r="B446" i="1"/>
  <c r="Y445" i="1"/>
  <c r="X445" i="1"/>
  <c r="W445" i="1"/>
  <c r="V445" i="1"/>
  <c r="U445" i="1"/>
  <c r="T445" i="1"/>
  <c r="S445" i="1"/>
  <c r="R445" i="1"/>
  <c r="Q445" i="1"/>
  <c r="P445" i="1"/>
  <c r="O445" i="1"/>
  <c r="N445" i="1"/>
  <c r="M445" i="1"/>
  <c r="L445" i="1"/>
  <c r="K445" i="1"/>
  <c r="J445" i="1"/>
  <c r="I445" i="1"/>
  <c r="H445" i="1"/>
  <c r="G445" i="1"/>
  <c r="F445" i="1"/>
  <c r="E445" i="1"/>
  <c r="D445" i="1"/>
  <c r="C445" i="1"/>
  <c r="B445" i="1"/>
  <c r="Y444" i="1"/>
  <c r="X444" i="1"/>
  <c r="W444" i="1"/>
  <c r="V444" i="1"/>
  <c r="U444" i="1"/>
  <c r="T444" i="1"/>
  <c r="S444" i="1"/>
  <c r="R444" i="1"/>
  <c r="Q444" i="1"/>
  <c r="P444" i="1"/>
  <c r="O444" i="1"/>
  <c r="N444" i="1"/>
  <c r="M444" i="1"/>
  <c r="L444" i="1"/>
  <c r="K444" i="1"/>
  <c r="J444" i="1"/>
  <c r="I444" i="1"/>
  <c r="H444" i="1"/>
  <c r="G444" i="1"/>
  <c r="F444" i="1"/>
  <c r="E444" i="1"/>
  <c r="D444" i="1"/>
  <c r="C444" i="1"/>
  <c r="B444" i="1"/>
  <c r="Y443" i="1"/>
  <c r="X443" i="1"/>
  <c r="W443" i="1"/>
  <c r="V443" i="1"/>
  <c r="U443" i="1"/>
  <c r="T443" i="1"/>
  <c r="S443" i="1"/>
  <c r="R443" i="1"/>
  <c r="Q443" i="1"/>
  <c r="P443" i="1"/>
  <c r="O443" i="1"/>
  <c r="N443" i="1"/>
  <c r="M443" i="1"/>
  <c r="L443" i="1"/>
  <c r="K443" i="1"/>
  <c r="J443" i="1"/>
  <c r="I443" i="1"/>
  <c r="H443" i="1"/>
  <c r="G443" i="1"/>
  <c r="F443" i="1"/>
  <c r="E443" i="1"/>
  <c r="D443" i="1"/>
  <c r="C443" i="1"/>
  <c r="B443" i="1"/>
  <c r="Y442" i="1"/>
  <c r="X442" i="1"/>
  <c r="W442" i="1"/>
  <c r="V442" i="1"/>
  <c r="U442" i="1"/>
  <c r="T442" i="1"/>
  <c r="S442" i="1"/>
  <c r="R442" i="1"/>
  <c r="Q442" i="1"/>
  <c r="P442" i="1"/>
  <c r="O442" i="1"/>
  <c r="N442" i="1"/>
  <c r="M442" i="1"/>
  <c r="L442" i="1"/>
  <c r="K442" i="1"/>
  <c r="J442" i="1"/>
  <c r="I442" i="1"/>
  <c r="H442" i="1"/>
  <c r="G442" i="1"/>
  <c r="F442" i="1"/>
  <c r="E442" i="1"/>
  <c r="D442" i="1"/>
  <c r="C442" i="1"/>
  <c r="B442" i="1"/>
  <c r="Y441" i="1"/>
  <c r="X441" i="1"/>
  <c r="W441" i="1"/>
  <c r="V441" i="1"/>
  <c r="U441" i="1"/>
  <c r="T441" i="1"/>
  <c r="S441" i="1"/>
  <c r="R441" i="1"/>
  <c r="Q441" i="1"/>
  <c r="P441" i="1"/>
  <c r="O441" i="1"/>
  <c r="N441" i="1"/>
  <c r="M441" i="1"/>
  <c r="L441" i="1"/>
  <c r="K441" i="1"/>
  <c r="J441" i="1"/>
  <c r="I441" i="1"/>
  <c r="H441" i="1"/>
  <c r="G441" i="1"/>
  <c r="F441" i="1"/>
  <c r="E441" i="1"/>
  <c r="D441" i="1"/>
  <c r="C441" i="1"/>
  <c r="B441" i="1"/>
  <c r="Y440" i="1"/>
  <c r="X440" i="1"/>
  <c r="W440" i="1"/>
  <c r="V440" i="1"/>
  <c r="U440" i="1"/>
  <c r="T440" i="1"/>
  <c r="S440" i="1"/>
  <c r="R440" i="1"/>
  <c r="Q440" i="1"/>
  <c r="P440" i="1"/>
  <c r="O440" i="1"/>
  <c r="N440" i="1"/>
  <c r="M440" i="1"/>
  <c r="L440" i="1"/>
  <c r="K440" i="1"/>
  <c r="J440" i="1"/>
  <c r="I440" i="1"/>
  <c r="H440" i="1"/>
  <c r="G440" i="1"/>
  <c r="F440" i="1"/>
  <c r="E440" i="1"/>
  <c r="D440" i="1"/>
  <c r="C440" i="1"/>
  <c r="B440" i="1"/>
  <c r="Y439" i="1"/>
  <c r="X439" i="1"/>
  <c r="W439" i="1"/>
  <c r="V439" i="1"/>
  <c r="U439" i="1"/>
  <c r="T439" i="1"/>
  <c r="S439" i="1"/>
  <c r="R439" i="1"/>
  <c r="Q439" i="1"/>
  <c r="P439" i="1"/>
  <c r="O439" i="1"/>
  <c r="N439" i="1"/>
  <c r="M439" i="1"/>
  <c r="L439" i="1"/>
  <c r="K439" i="1"/>
  <c r="J439" i="1"/>
  <c r="I439" i="1"/>
  <c r="H439" i="1"/>
  <c r="G439" i="1"/>
  <c r="F439" i="1"/>
  <c r="E439" i="1"/>
  <c r="D439" i="1"/>
  <c r="C439" i="1"/>
  <c r="B439" i="1"/>
  <c r="Y438" i="1"/>
  <c r="X438" i="1"/>
  <c r="W438" i="1"/>
  <c r="V438" i="1"/>
  <c r="U438" i="1"/>
  <c r="T438" i="1"/>
  <c r="S438" i="1"/>
  <c r="R438" i="1"/>
  <c r="Q438" i="1"/>
  <c r="P438" i="1"/>
  <c r="O438" i="1"/>
  <c r="N438" i="1"/>
  <c r="M438" i="1"/>
  <c r="L438" i="1"/>
  <c r="K438" i="1"/>
  <c r="J438" i="1"/>
  <c r="I438" i="1"/>
  <c r="H438" i="1"/>
  <c r="G438" i="1"/>
  <c r="F438" i="1"/>
  <c r="E438" i="1"/>
  <c r="D438" i="1"/>
  <c r="C438" i="1"/>
  <c r="B438" i="1"/>
  <c r="Y437" i="1"/>
  <c r="X437" i="1"/>
  <c r="W437" i="1"/>
  <c r="V437" i="1"/>
  <c r="U437" i="1"/>
  <c r="T437" i="1"/>
  <c r="S437" i="1"/>
  <c r="R437" i="1"/>
  <c r="Q437" i="1"/>
  <c r="P437" i="1"/>
  <c r="O437" i="1"/>
  <c r="N437" i="1"/>
  <c r="M437" i="1"/>
  <c r="L437" i="1"/>
  <c r="K437" i="1"/>
  <c r="J437" i="1"/>
  <c r="I437" i="1"/>
  <c r="H437" i="1"/>
  <c r="G437" i="1"/>
  <c r="F437" i="1"/>
  <c r="E437" i="1"/>
  <c r="D437" i="1"/>
  <c r="C437" i="1"/>
  <c r="B437" i="1"/>
  <c r="Y436" i="1"/>
  <c r="X436" i="1"/>
  <c r="W436" i="1"/>
  <c r="V436" i="1"/>
  <c r="U436" i="1"/>
  <c r="T436" i="1"/>
  <c r="S436" i="1"/>
  <c r="R436" i="1"/>
  <c r="Q436" i="1"/>
  <c r="P436" i="1"/>
  <c r="O436" i="1"/>
  <c r="N436" i="1"/>
  <c r="M436" i="1"/>
  <c r="L436" i="1"/>
  <c r="K436" i="1"/>
  <c r="J436" i="1"/>
  <c r="I436" i="1"/>
  <c r="H436" i="1"/>
  <c r="G436" i="1"/>
  <c r="F436" i="1"/>
  <c r="E436" i="1"/>
  <c r="D436" i="1"/>
  <c r="C436" i="1"/>
  <c r="B436" i="1"/>
  <c r="Y435" i="1"/>
  <c r="X435" i="1"/>
  <c r="W435" i="1"/>
  <c r="V435" i="1"/>
  <c r="U435" i="1"/>
  <c r="T435" i="1"/>
  <c r="S435" i="1"/>
  <c r="R435" i="1"/>
  <c r="Q435" i="1"/>
  <c r="P435" i="1"/>
  <c r="O435" i="1"/>
  <c r="N435" i="1"/>
  <c r="M435" i="1"/>
  <c r="L435" i="1"/>
  <c r="K435" i="1"/>
  <c r="J435" i="1"/>
  <c r="I435" i="1"/>
  <c r="H435" i="1"/>
  <c r="G435" i="1"/>
  <c r="F435" i="1"/>
  <c r="E435" i="1"/>
  <c r="D435" i="1"/>
  <c r="C435" i="1"/>
  <c r="B435" i="1"/>
  <c r="Y434" i="1"/>
  <c r="X434" i="1"/>
  <c r="W434" i="1"/>
  <c r="V434" i="1"/>
  <c r="U434" i="1"/>
  <c r="T434" i="1"/>
  <c r="S434" i="1"/>
  <c r="R434" i="1"/>
  <c r="Q434" i="1"/>
  <c r="P434" i="1"/>
  <c r="O434" i="1"/>
  <c r="N434" i="1"/>
  <c r="M434" i="1"/>
  <c r="L434" i="1"/>
  <c r="K434" i="1"/>
  <c r="J434" i="1"/>
  <c r="I434" i="1"/>
  <c r="H434" i="1"/>
  <c r="G434" i="1"/>
  <c r="F434" i="1"/>
  <c r="E434" i="1"/>
  <c r="D434" i="1"/>
  <c r="C434" i="1"/>
  <c r="B434" i="1"/>
  <c r="Y433" i="1"/>
  <c r="X433" i="1"/>
  <c r="W433" i="1"/>
  <c r="V433" i="1"/>
  <c r="U433" i="1"/>
  <c r="T433" i="1"/>
  <c r="S433" i="1"/>
  <c r="R433" i="1"/>
  <c r="Q433" i="1"/>
  <c r="P433" i="1"/>
  <c r="O433" i="1"/>
  <c r="N433" i="1"/>
  <c r="M433" i="1"/>
  <c r="L433" i="1"/>
  <c r="K433" i="1"/>
  <c r="J433" i="1"/>
  <c r="I433" i="1"/>
  <c r="H433" i="1"/>
  <c r="G433" i="1"/>
  <c r="F433" i="1"/>
  <c r="E433" i="1"/>
  <c r="D433" i="1"/>
  <c r="C433" i="1"/>
  <c r="B433" i="1"/>
  <c r="Y432" i="1"/>
  <c r="X432" i="1"/>
  <c r="W432" i="1"/>
  <c r="V432" i="1"/>
  <c r="U432" i="1"/>
  <c r="T432" i="1"/>
  <c r="S432" i="1"/>
  <c r="R432" i="1"/>
  <c r="Q432" i="1"/>
  <c r="P432" i="1"/>
  <c r="O432" i="1"/>
  <c r="N432" i="1"/>
  <c r="M432" i="1"/>
  <c r="L432" i="1"/>
  <c r="K432" i="1"/>
  <c r="J432" i="1"/>
  <c r="I432" i="1"/>
  <c r="H432" i="1"/>
  <c r="G432" i="1"/>
  <c r="F432" i="1"/>
  <c r="E432" i="1"/>
  <c r="D432" i="1"/>
  <c r="C432" i="1"/>
  <c r="B432" i="1"/>
  <c r="Y431" i="1"/>
  <c r="X431" i="1"/>
  <c r="W431" i="1"/>
  <c r="V431" i="1"/>
  <c r="U431" i="1"/>
  <c r="T431" i="1"/>
  <c r="S431" i="1"/>
  <c r="R431" i="1"/>
  <c r="Q431" i="1"/>
  <c r="P431" i="1"/>
  <c r="O431" i="1"/>
  <c r="N431" i="1"/>
  <c r="M431" i="1"/>
  <c r="L431" i="1"/>
  <c r="K431" i="1"/>
  <c r="J431" i="1"/>
  <c r="I431" i="1"/>
  <c r="H431" i="1"/>
  <c r="G431" i="1"/>
  <c r="F431" i="1"/>
  <c r="E431" i="1"/>
  <c r="D431" i="1"/>
  <c r="C431" i="1"/>
  <c r="B431" i="1"/>
  <c r="Y430" i="1"/>
  <c r="X430" i="1"/>
  <c r="W430" i="1"/>
  <c r="V430" i="1"/>
  <c r="U430" i="1"/>
  <c r="T430" i="1"/>
  <c r="S430" i="1"/>
  <c r="R430" i="1"/>
  <c r="Q430" i="1"/>
  <c r="P430" i="1"/>
  <c r="O430" i="1"/>
  <c r="N430" i="1"/>
  <c r="M430" i="1"/>
  <c r="L430" i="1"/>
  <c r="K430" i="1"/>
  <c r="J430" i="1"/>
  <c r="I430" i="1"/>
  <c r="H430" i="1"/>
  <c r="G430" i="1"/>
  <c r="F430" i="1"/>
  <c r="E430" i="1"/>
  <c r="D430" i="1"/>
  <c r="C430" i="1"/>
  <c r="B430" i="1"/>
  <c r="Y429" i="1"/>
  <c r="X429" i="1"/>
  <c r="W429" i="1"/>
  <c r="V429" i="1"/>
  <c r="U429" i="1"/>
  <c r="T429" i="1"/>
  <c r="S429" i="1"/>
  <c r="R429" i="1"/>
  <c r="Q429" i="1"/>
  <c r="P429" i="1"/>
  <c r="O429" i="1"/>
  <c r="N429" i="1"/>
  <c r="M429" i="1"/>
  <c r="L429" i="1"/>
  <c r="K429" i="1"/>
  <c r="J429" i="1"/>
  <c r="I429" i="1"/>
  <c r="H429" i="1"/>
  <c r="G429" i="1"/>
  <c r="F429" i="1"/>
  <c r="E429" i="1"/>
  <c r="D429" i="1"/>
  <c r="C429" i="1"/>
  <c r="B429" i="1"/>
  <c r="Y428" i="1"/>
  <c r="X428" i="1"/>
  <c r="W428" i="1"/>
  <c r="V428" i="1"/>
  <c r="U428" i="1"/>
  <c r="T428" i="1"/>
  <c r="S428" i="1"/>
  <c r="R428" i="1"/>
  <c r="Q428" i="1"/>
  <c r="P428" i="1"/>
  <c r="O428" i="1"/>
  <c r="N428" i="1"/>
  <c r="M428" i="1"/>
  <c r="L428" i="1"/>
  <c r="K428" i="1"/>
  <c r="J428" i="1"/>
  <c r="I428" i="1"/>
  <c r="H428" i="1"/>
  <c r="G428" i="1"/>
  <c r="F428" i="1"/>
  <c r="E428" i="1"/>
  <c r="D428" i="1"/>
  <c r="C428" i="1"/>
  <c r="B428" i="1"/>
  <c r="Y427" i="1"/>
  <c r="X427" i="1"/>
  <c r="W427" i="1"/>
  <c r="V427" i="1"/>
  <c r="U427" i="1"/>
  <c r="T427" i="1"/>
  <c r="S427" i="1"/>
  <c r="R427" i="1"/>
  <c r="Q427" i="1"/>
  <c r="P427" i="1"/>
  <c r="O427" i="1"/>
  <c r="N427" i="1"/>
  <c r="M427" i="1"/>
  <c r="L427" i="1"/>
  <c r="K427" i="1"/>
  <c r="J427" i="1"/>
  <c r="I427" i="1"/>
  <c r="H427" i="1"/>
  <c r="G427" i="1"/>
  <c r="F427" i="1"/>
  <c r="E427" i="1"/>
  <c r="D427" i="1"/>
  <c r="C427" i="1"/>
  <c r="B427" i="1"/>
  <c r="Y426" i="1"/>
  <c r="X426" i="1"/>
  <c r="W426" i="1"/>
  <c r="V426" i="1"/>
  <c r="U426" i="1"/>
  <c r="T426" i="1"/>
  <c r="S426" i="1"/>
  <c r="R426" i="1"/>
  <c r="Q426" i="1"/>
  <c r="P426" i="1"/>
  <c r="O426" i="1"/>
  <c r="N426" i="1"/>
  <c r="M426" i="1"/>
  <c r="L426" i="1"/>
  <c r="K426" i="1"/>
  <c r="J426" i="1"/>
  <c r="I426" i="1"/>
  <c r="H426" i="1"/>
  <c r="G426" i="1"/>
  <c r="F426" i="1"/>
  <c r="E426" i="1"/>
  <c r="D426" i="1"/>
  <c r="C426" i="1"/>
  <c r="B426" i="1"/>
  <c r="Y425" i="1"/>
  <c r="X425" i="1"/>
  <c r="W425" i="1"/>
  <c r="V425" i="1"/>
  <c r="U425" i="1"/>
  <c r="T425" i="1"/>
  <c r="S425" i="1"/>
  <c r="R425" i="1"/>
  <c r="Q425" i="1"/>
  <c r="P425" i="1"/>
  <c r="O425" i="1"/>
  <c r="N425" i="1"/>
  <c r="M425" i="1"/>
  <c r="L425" i="1"/>
  <c r="K425" i="1"/>
  <c r="J425" i="1"/>
  <c r="I425" i="1"/>
  <c r="H425" i="1"/>
  <c r="G425" i="1"/>
  <c r="F425" i="1"/>
  <c r="E425" i="1"/>
  <c r="D425" i="1"/>
  <c r="C425" i="1"/>
  <c r="B425" i="1"/>
  <c r="Y424" i="1"/>
  <c r="X424" i="1"/>
  <c r="W424" i="1"/>
  <c r="V424" i="1"/>
  <c r="U424" i="1"/>
  <c r="T424" i="1"/>
  <c r="S424" i="1"/>
  <c r="R424" i="1"/>
  <c r="Q424" i="1"/>
  <c r="P424" i="1"/>
  <c r="O424" i="1"/>
  <c r="N424" i="1"/>
  <c r="M424" i="1"/>
  <c r="L424" i="1"/>
  <c r="K424" i="1"/>
  <c r="J424" i="1"/>
  <c r="I424" i="1"/>
  <c r="H424" i="1"/>
  <c r="G424" i="1"/>
  <c r="F424" i="1"/>
  <c r="E424" i="1"/>
  <c r="D424" i="1"/>
  <c r="C424" i="1"/>
  <c r="B424" i="1"/>
  <c r="Y423" i="1"/>
  <c r="X423" i="1"/>
  <c r="W423" i="1"/>
  <c r="V423" i="1"/>
  <c r="U423" i="1"/>
  <c r="T423" i="1"/>
  <c r="S423" i="1"/>
  <c r="R423" i="1"/>
  <c r="Q423" i="1"/>
  <c r="P423" i="1"/>
  <c r="O423" i="1"/>
  <c r="N423" i="1"/>
  <c r="M423" i="1"/>
  <c r="L423" i="1"/>
  <c r="K423" i="1"/>
  <c r="J423" i="1"/>
  <c r="I423" i="1"/>
  <c r="H423" i="1"/>
  <c r="G423" i="1"/>
  <c r="F423" i="1"/>
  <c r="E423" i="1"/>
  <c r="D423" i="1"/>
  <c r="C423" i="1"/>
  <c r="B423" i="1"/>
  <c r="Y422" i="1"/>
  <c r="X422" i="1"/>
  <c r="W422" i="1"/>
  <c r="V422" i="1"/>
  <c r="U422" i="1"/>
  <c r="T422" i="1"/>
  <c r="S422" i="1"/>
  <c r="R422" i="1"/>
  <c r="Q422" i="1"/>
  <c r="P422" i="1"/>
  <c r="O422" i="1"/>
  <c r="N422" i="1"/>
  <c r="M422" i="1"/>
  <c r="L422" i="1"/>
  <c r="K422" i="1"/>
  <c r="J422" i="1"/>
  <c r="I422" i="1"/>
  <c r="H422" i="1"/>
  <c r="G422" i="1"/>
  <c r="F422" i="1"/>
  <c r="E422" i="1"/>
  <c r="D422" i="1"/>
  <c r="C422" i="1"/>
  <c r="B422" i="1"/>
  <c r="Y421" i="1"/>
  <c r="X421" i="1"/>
  <c r="W421" i="1"/>
  <c r="V421" i="1"/>
  <c r="U421" i="1"/>
  <c r="T421" i="1"/>
  <c r="S421" i="1"/>
  <c r="R421" i="1"/>
  <c r="Q421" i="1"/>
  <c r="P421" i="1"/>
  <c r="O421" i="1"/>
  <c r="N421" i="1"/>
  <c r="M421" i="1"/>
  <c r="L421" i="1"/>
  <c r="K421" i="1"/>
  <c r="J421" i="1"/>
  <c r="I421" i="1"/>
  <c r="H421" i="1"/>
  <c r="G421" i="1"/>
  <c r="F421" i="1"/>
  <c r="E421" i="1"/>
  <c r="D421" i="1"/>
  <c r="C421" i="1"/>
  <c r="B421" i="1"/>
  <c r="Y420" i="1"/>
  <c r="X420" i="1"/>
  <c r="W420" i="1"/>
  <c r="V420" i="1"/>
  <c r="U420" i="1"/>
  <c r="T420" i="1"/>
  <c r="S420" i="1"/>
  <c r="R420" i="1"/>
  <c r="Q420" i="1"/>
  <c r="P420" i="1"/>
  <c r="O420" i="1"/>
  <c r="N420" i="1"/>
  <c r="M420" i="1"/>
  <c r="L420" i="1"/>
  <c r="K420" i="1"/>
  <c r="J420" i="1"/>
  <c r="I420" i="1"/>
  <c r="H420" i="1"/>
  <c r="G420" i="1"/>
  <c r="F420" i="1"/>
  <c r="E420" i="1"/>
  <c r="D420" i="1"/>
  <c r="C420" i="1"/>
  <c r="B420" i="1"/>
  <c r="Y419" i="1"/>
  <c r="X419" i="1"/>
  <c r="W419" i="1"/>
  <c r="V419" i="1"/>
  <c r="U419" i="1"/>
  <c r="T419" i="1"/>
  <c r="S419" i="1"/>
  <c r="R419" i="1"/>
  <c r="Q419" i="1"/>
  <c r="P419" i="1"/>
  <c r="O419" i="1"/>
  <c r="N419" i="1"/>
  <c r="M419" i="1"/>
  <c r="L419" i="1"/>
  <c r="K419" i="1"/>
  <c r="J419" i="1"/>
  <c r="I419" i="1"/>
  <c r="H419" i="1"/>
  <c r="G419" i="1"/>
  <c r="F419" i="1"/>
  <c r="E419" i="1"/>
  <c r="D419" i="1"/>
  <c r="C419" i="1"/>
  <c r="B419" i="1"/>
  <c r="Y418" i="1"/>
  <c r="X418" i="1"/>
  <c r="W418" i="1"/>
  <c r="V418" i="1"/>
  <c r="U418" i="1"/>
  <c r="T418" i="1"/>
  <c r="S418" i="1"/>
  <c r="R418" i="1"/>
  <c r="Q418" i="1"/>
  <c r="P418" i="1"/>
  <c r="O418" i="1"/>
  <c r="N418" i="1"/>
  <c r="M418" i="1"/>
  <c r="L418" i="1"/>
  <c r="K418" i="1"/>
  <c r="J418" i="1"/>
  <c r="I418" i="1"/>
  <c r="H418" i="1"/>
  <c r="G418" i="1"/>
  <c r="F418" i="1"/>
  <c r="E418" i="1"/>
  <c r="D418" i="1"/>
  <c r="C418" i="1"/>
  <c r="B418" i="1"/>
  <c r="Y417" i="1"/>
  <c r="X417" i="1"/>
  <c r="W417" i="1"/>
  <c r="V417" i="1"/>
  <c r="U417" i="1"/>
  <c r="T417" i="1"/>
  <c r="S417" i="1"/>
  <c r="R417" i="1"/>
  <c r="Q417" i="1"/>
  <c r="P417" i="1"/>
  <c r="O417" i="1"/>
  <c r="N417" i="1"/>
  <c r="M417" i="1"/>
  <c r="L417" i="1"/>
  <c r="K417" i="1"/>
  <c r="J417" i="1"/>
  <c r="I417" i="1"/>
  <c r="H417" i="1"/>
  <c r="G417" i="1"/>
  <c r="F417" i="1"/>
  <c r="E417" i="1"/>
  <c r="D417" i="1"/>
  <c r="C417" i="1"/>
  <c r="B417" i="1"/>
  <c r="Y416" i="1"/>
  <c r="X416" i="1"/>
  <c r="W416" i="1"/>
  <c r="V416" i="1"/>
  <c r="U416" i="1"/>
  <c r="T416" i="1"/>
  <c r="S416" i="1"/>
  <c r="R416" i="1"/>
  <c r="Q416" i="1"/>
  <c r="P416" i="1"/>
  <c r="O416" i="1"/>
  <c r="N416" i="1"/>
  <c r="M416" i="1"/>
  <c r="L416" i="1"/>
  <c r="K416" i="1"/>
  <c r="J416" i="1"/>
  <c r="I416" i="1"/>
  <c r="H416" i="1"/>
  <c r="G416" i="1"/>
  <c r="F416" i="1"/>
  <c r="E416" i="1"/>
  <c r="D416" i="1"/>
  <c r="C416" i="1"/>
  <c r="B416" i="1"/>
  <c r="Y415" i="1"/>
  <c r="X415" i="1"/>
  <c r="W415" i="1"/>
  <c r="V415" i="1"/>
  <c r="U415" i="1"/>
  <c r="T415" i="1"/>
  <c r="S415" i="1"/>
  <c r="R415" i="1"/>
  <c r="Q415" i="1"/>
  <c r="P415" i="1"/>
  <c r="O415" i="1"/>
  <c r="N415" i="1"/>
  <c r="M415" i="1"/>
  <c r="L415" i="1"/>
  <c r="K415" i="1"/>
  <c r="J415" i="1"/>
  <c r="I415" i="1"/>
  <c r="H415" i="1"/>
  <c r="G415" i="1"/>
  <c r="F415" i="1"/>
  <c r="E415" i="1"/>
  <c r="D415" i="1"/>
  <c r="C415" i="1"/>
  <c r="B415" i="1"/>
  <c r="Y414" i="1"/>
  <c r="X414" i="1"/>
  <c r="W414" i="1"/>
  <c r="V414" i="1"/>
  <c r="U414" i="1"/>
  <c r="T414" i="1"/>
  <c r="S414" i="1"/>
  <c r="R414" i="1"/>
  <c r="Q414" i="1"/>
  <c r="P414" i="1"/>
  <c r="O414" i="1"/>
  <c r="N414" i="1"/>
  <c r="M414" i="1"/>
  <c r="L414" i="1"/>
  <c r="K414" i="1"/>
  <c r="J414" i="1"/>
  <c r="I414" i="1"/>
  <c r="H414" i="1"/>
  <c r="G414" i="1"/>
  <c r="F414" i="1"/>
  <c r="E414" i="1"/>
  <c r="D414" i="1"/>
  <c r="C414" i="1"/>
  <c r="B414" i="1"/>
  <c r="Y413" i="1"/>
  <c r="X413" i="1"/>
  <c r="W413" i="1"/>
  <c r="V413" i="1"/>
  <c r="U413" i="1"/>
  <c r="T413" i="1"/>
  <c r="S413" i="1"/>
  <c r="R413" i="1"/>
  <c r="Q413" i="1"/>
  <c r="P413" i="1"/>
  <c r="O413" i="1"/>
  <c r="N413" i="1"/>
  <c r="M413" i="1"/>
  <c r="L413" i="1"/>
  <c r="K413" i="1"/>
  <c r="J413" i="1"/>
  <c r="I413" i="1"/>
  <c r="H413" i="1"/>
  <c r="G413" i="1"/>
  <c r="F413" i="1"/>
  <c r="E413" i="1"/>
  <c r="D413" i="1"/>
  <c r="C413" i="1"/>
  <c r="B413" i="1"/>
  <c r="Y412" i="1"/>
  <c r="X412" i="1"/>
  <c r="W412" i="1"/>
  <c r="V412" i="1"/>
  <c r="U412" i="1"/>
  <c r="T412" i="1"/>
  <c r="S412" i="1"/>
  <c r="R412" i="1"/>
  <c r="Q412" i="1"/>
  <c r="P412" i="1"/>
  <c r="O412" i="1"/>
  <c r="N412" i="1"/>
  <c r="M412" i="1"/>
  <c r="L412" i="1"/>
  <c r="K412" i="1"/>
  <c r="J412" i="1"/>
  <c r="I412" i="1"/>
  <c r="H412" i="1"/>
  <c r="G412" i="1"/>
  <c r="F412" i="1"/>
  <c r="E412" i="1"/>
  <c r="D412" i="1"/>
  <c r="C412" i="1"/>
  <c r="B412" i="1"/>
  <c r="Y411" i="1"/>
  <c r="X411" i="1"/>
  <c r="W411" i="1"/>
  <c r="V411" i="1"/>
  <c r="U411" i="1"/>
  <c r="T411" i="1"/>
  <c r="S411" i="1"/>
  <c r="R411" i="1"/>
  <c r="Q411" i="1"/>
  <c r="P411" i="1"/>
  <c r="O411" i="1"/>
  <c r="N411" i="1"/>
  <c r="M411" i="1"/>
  <c r="L411" i="1"/>
  <c r="K411" i="1"/>
  <c r="J411" i="1"/>
  <c r="I411" i="1"/>
  <c r="H411" i="1"/>
  <c r="G411" i="1"/>
  <c r="F411" i="1"/>
  <c r="E411" i="1"/>
  <c r="D411" i="1"/>
  <c r="C411" i="1"/>
  <c r="B411" i="1"/>
  <c r="Y410" i="1"/>
  <c r="X410" i="1"/>
  <c r="W410" i="1"/>
  <c r="V410" i="1"/>
  <c r="U410" i="1"/>
  <c r="T410" i="1"/>
  <c r="S410" i="1"/>
  <c r="R410" i="1"/>
  <c r="Q410" i="1"/>
  <c r="P410" i="1"/>
  <c r="O410" i="1"/>
  <c r="N410" i="1"/>
  <c r="M410" i="1"/>
  <c r="L410" i="1"/>
  <c r="K410" i="1"/>
  <c r="J410" i="1"/>
  <c r="I410" i="1"/>
  <c r="H410" i="1"/>
  <c r="G410" i="1"/>
  <c r="F410" i="1"/>
  <c r="E410" i="1"/>
  <c r="D410" i="1"/>
  <c r="C410" i="1"/>
  <c r="B410" i="1"/>
  <c r="Y409" i="1"/>
  <c r="X409" i="1"/>
  <c r="W409" i="1"/>
  <c r="V409" i="1"/>
  <c r="U409" i="1"/>
  <c r="T409" i="1"/>
  <c r="S409" i="1"/>
  <c r="R409" i="1"/>
  <c r="Q409" i="1"/>
  <c r="P409" i="1"/>
  <c r="O409" i="1"/>
  <c r="N409" i="1"/>
  <c r="M409" i="1"/>
  <c r="L409" i="1"/>
  <c r="K409" i="1"/>
  <c r="J409" i="1"/>
  <c r="I409" i="1"/>
  <c r="H409" i="1"/>
  <c r="G409" i="1"/>
  <c r="F409" i="1"/>
  <c r="E409" i="1"/>
  <c r="D409" i="1"/>
  <c r="C409" i="1"/>
  <c r="B409" i="1"/>
  <c r="Y408" i="1"/>
  <c r="X408" i="1"/>
  <c r="W408" i="1"/>
  <c r="V408" i="1"/>
  <c r="U408" i="1"/>
  <c r="T408" i="1"/>
  <c r="S408" i="1"/>
  <c r="R408" i="1"/>
  <c r="Q408" i="1"/>
  <c r="P408" i="1"/>
  <c r="O408" i="1"/>
  <c r="N408" i="1"/>
  <c r="M408" i="1"/>
  <c r="L408" i="1"/>
  <c r="K408" i="1"/>
  <c r="J408" i="1"/>
  <c r="I408" i="1"/>
  <c r="H408" i="1"/>
  <c r="G408" i="1"/>
  <c r="F408" i="1"/>
  <c r="E408" i="1"/>
  <c r="D408" i="1"/>
  <c r="C408" i="1"/>
  <c r="B408" i="1"/>
  <c r="Y407" i="1"/>
  <c r="X407" i="1"/>
  <c r="W407" i="1"/>
  <c r="V407" i="1"/>
  <c r="U407" i="1"/>
  <c r="T407" i="1"/>
  <c r="S407" i="1"/>
  <c r="R407" i="1"/>
  <c r="Q407" i="1"/>
  <c r="P407" i="1"/>
  <c r="O407" i="1"/>
  <c r="N407" i="1"/>
  <c r="M407" i="1"/>
  <c r="L407" i="1"/>
  <c r="K407" i="1"/>
  <c r="J407" i="1"/>
  <c r="I407" i="1"/>
  <c r="H407" i="1"/>
  <c r="G407" i="1"/>
  <c r="F407" i="1"/>
  <c r="E407" i="1"/>
  <c r="D407" i="1"/>
  <c r="C407" i="1"/>
  <c r="B407" i="1"/>
  <c r="Y406" i="1"/>
  <c r="X406" i="1"/>
  <c r="W406" i="1"/>
  <c r="V406" i="1"/>
  <c r="U406" i="1"/>
  <c r="T406" i="1"/>
  <c r="S406" i="1"/>
  <c r="R406" i="1"/>
  <c r="Q406" i="1"/>
  <c r="P406" i="1"/>
  <c r="O406" i="1"/>
  <c r="N406" i="1"/>
  <c r="M406" i="1"/>
  <c r="L406" i="1"/>
  <c r="K406" i="1"/>
  <c r="J406" i="1"/>
  <c r="I406" i="1"/>
  <c r="H406" i="1"/>
  <c r="G406" i="1"/>
  <c r="F406" i="1"/>
  <c r="E406" i="1"/>
  <c r="D406" i="1"/>
  <c r="C406" i="1"/>
  <c r="B406" i="1"/>
  <c r="Y405" i="1"/>
  <c r="X405" i="1"/>
  <c r="W405" i="1"/>
  <c r="V405" i="1"/>
  <c r="U405" i="1"/>
  <c r="T405" i="1"/>
  <c r="S405" i="1"/>
  <c r="R405" i="1"/>
  <c r="Q405" i="1"/>
  <c r="P405" i="1"/>
  <c r="O405" i="1"/>
  <c r="N405" i="1"/>
  <c r="M405" i="1"/>
  <c r="L405" i="1"/>
  <c r="K405" i="1"/>
  <c r="J405" i="1"/>
  <c r="I405" i="1"/>
  <c r="H405" i="1"/>
  <c r="G405" i="1"/>
  <c r="F405" i="1"/>
  <c r="E405" i="1"/>
  <c r="D405" i="1"/>
  <c r="C405" i="1"/>
  <c r="B405" i="1"/>
  <c r="Y404" i="1"/>
  <c r="X404" i="1"/>
  <c r="W404" i="1"/>
  <c r="V404" i="1"/>
  <c r="U404" i="1"/>
  <c r="T404" i="1"/>
  <c r="S404" i="1"/>
  <c r="R404" i="1"/>
  <c r="Q404" i="1"/>
  <c r="P404" i="1"/>
  <c r="O404" i="1"/>
  <c r="N404" i="1"/>
  <c r="M404" i="1"/>
  <c r="L404" i="1"/>
  <c r="K404" i="1"/>
  <c r="J404" i="1"/>
  <c r="I404" i="1"/>
  <c r="H404" i="1"/>
  <c r="G404" i="1"/>
  <c r="F404" i="1"/>
  <c r="E404" i="1"/>
  <c r="D404" i="1"/>
  <c r="C404" i="1"/>
  <c r="B404" i="1"/>
  <c r="Y403" i="1"/>
  <c r="X403" i="1"/>
  <c r="W403" i="1"/>
  <c r="V403" i="1"/>
  <c r="U403" i="1"/>
  <c r="T403" i="1"/>
  <c r="S403" i="1"/>
  <c r="R403" i="1"/>
  <c r="Q403" i="1"/>
  <c r="P403" i="1"/>
  <c r="O403" i="1"/>
  <c r="N403" i="1"/>
  <c r="M403" i="1"/>
  <c r="L403" i="1"/>
  <c r="K403" i="1"/>
  <c r="J403" i="1"/>
  <c r="I403" i="1"/>
  <c r="H403" i="1"/>
  <c r="G403" i="1"/>
  <c r="F403" i="1"/>
  <c r="E403" i="1"/>
  <c r="D403" i="1"/>
  <c r="C403" i="1"/>
  <c r="B403" i="1"/>
  <c r="Y402" i="1"/>
  <c r="X402" i="1"/>
  <c r="W402" i="1"/>
  <c r="V402" i="1"/>
  <c r="U402" i="1"/>
  <c r="T402" i="1"/>
  <c r="S402" i="1"/>
  <c r="R402" i="1"/>
  <c r="Q402" i="1"/>
  <c r="P402" i="1"/>
  <c r="O402" i="1"/>
  <c r="N402" i="1"/>
  <c r="M402" i="1"/>
  <c r="L402" i="1"/>
  <c r="K402" i="1"/>
  <c r="J402" i="1"/>
  <c r="I402" i="1"/>
  <c r="H402" i="1"/>
  <c r="G402" i="1"/>
  <c r="F402" i="1"/>
  <c r="E402" i="1"/>
  <c r="D402" i="1"/>
  <c r="C402" i="1"/>
  <c r="B402" i="1"/>
  <c r="Y401" i="1"/>
  <c r="X401" i="1"/>
  <c r="W401" i="1"/>
  <c r="V401" i="1"/>
  <c r="U401" i="1"/>
  <c r="T401" i="1"/>
  <c r="S401" i="1"/>
  <c r="R401" i="1"/>
  <c r="Q401" i="1"/>
  <c r="P401" i="1"/>
  <c r="O401" i="1"/>
  <c r="N401" i="1"/>
  <c r="M401" i="1"/>
  <c r="L401" i="1"/>
  <c r="K401" i="1"/>
  <c r="J401" i="1"/>
  <c r="I401" i="1"/>
  <c r="H401" i="1"/>
  <c r="G401" i="1"/>
  <c r="F401" i="1"/>
  <c r="E401" i="1"/>
  <c r="D401" i="1"/>
  <c r="C401" i="1"/>
  <c r="B401" i="1"/>
  <c r="Y400" i="1"/>
  <c r="X400" i="1"/>
  <c r="W400" i="1"/>
  <c r="V400" i="1"/>
  <c r="U400" i="1"/>
  <c r="T400" i="1"/>
  <c r="S400" i="1"/>
  <c r="R400" i="1"/>
  <c r="Q400" i="1"/>
  <c r="P400" i="1"/>
  <c r="O400" i="1"/>
  <c r="N400" i="1"/>
  <c r="M400" i="1"/>
  <c r="L400" i="1"/>
  <c r="K400" i="1"/>
  <c r="J400" i="1"/>
  <c r="I400" i="1"/>
  <c r="H400" i="1"/>
  <c r="G400" i="1"/>
  <c r="F400" i="1"/>
  <c r="E400" i="1"/>
  <c r="D400" i="1"/>
  <c r="C400" i="1"/>
  <c r="B400" i="1"/>
  <c r="Y399" i="1"/>
  <c r="X399" i="1"/>
  <c r="W399" i="1"/>
  <c r="V399" i="1"/>
  <c r="U399" i="1"/>
  <c r="T399" i="1"/>
  <c r="S399" i="1"/>
  <c r="R399" i="1"/>
  <c r="Q399" i="1"/>
  <c r="P399" i="1"/>
  <c r="O399" i="1"/>
  <c r="N399" i="1"/>
  <c r="M399" i="1"/>
  <c r="L399" i="1"/>
  <c r="K399" i="1"/>
  <c r="J399" i="1"/>
  <c r="I399" i="1"/>
  <c r="H399" i="1"/>
  <c r="G399" i="1"/>
  <c r="F399" i="1"/>
  <c r="E399" i="1"/>
  <c r="D399" i="1"/>
  <c r="C399" i="1"/>
  <c r="B399" i="1"/>
  <c r="Y398" i="1"/>
  <c r="X398" i="1"/>
  <c r="W398" i="1"/>
  <c r="V398" i="1"/>
  <c r="U398" i="1"/>
  <c r="T398" i="1"/>
  <c r="S398" i="1"/>
  <c r="R398" i="1"/>
  <c r="Q398" i="1"/>
  <c r="P398" i="1"/>
  <c r="O398" i="1"/>
  <c r="N398" i="1"/>
  <c r="M398" i="1"/>
  <c r="L398" i="1"/>
  <c r="K398" i="1"/>
  <c r="J398" i="1"/>
  <c r="I398" i="1"/>
  <c r="H398" i="1"/>
  <c r="G398" i="1"/>
  <c r="F398" i="1"/>
  <c r="E398" i="1"/>
  <c r="D398" i="1"/>
  <c r="C398" i="1"/>
  <c r="B398" i="1"/>
  <c r="Y397" i="1"/>
  <c r="X397" i="1"/>
  <c r="W397" i="1"/>
  <c r="V397" i="1"/>
  <c r="U397" i="1"/>
  <c r="T397" i="1"/>
  <c r="S397" i="1"/>
  <c r="R397" i="1"/>
  <c r="Q397" i="1"/>
  <c r="P397" i="1"/>
  <c r="O397" i="1"/>
  <c r="N397" i="1"/>
  <c r="M397" i="1"/>
  <c r="L397" i="1"/>
  <c r="K397" i="1"/>
  <c r="J397" i="1"/>
  <c r="I397" i="1"/>
  <c r="H397" i="1"/>
  <c r="G397" i="1"/>
  <c r="F397" i="1"/>
  <c r="E397" i="1"/>
  <c r="D397" i="1"/>
  <c r="C397" i="1"/>
  <c r="B397" i="1"/>
  <c r="Y396" i="1"/>
  <c r="X396" i="1"/>
  <c r="W396" i="1"/>
  <c r="V396" i="1"/>
  <c r="U396" i="1"/>
  <c r="T396" i="1"/>
  <c r="S396" i="1"/>
  <c r="R396" i="1"/>
  <c r="Q396" i="1"/>
  <c r="P396" i="1"/>
  <c r="O396" i="1"/>
  <c r="N396" i="1"/>
  <c r="M396" i="1"/>
  <c r="L396" i="1"/>
  <c r="K396" i="1"/>
  <c r="J396" i="1"/>
  <c r="I396" i="1"/>
  <c r="H396" i="1"/>
  <c r="G396" i="1"/>
  <c r="F396" i="1"/>
  <c r="E396" i="1"/>
  <c r="D396" i="1"/>
  <c r="C396" i="1"/>
  <c r="B396" i="1"/>
  <c r="Y395" i="1"/>
  <c r="X395" i="1"/>
  <c r="W395" i="1"/>
  <c r="V395" i="1"/>
  <c r="U395" i="1"/>
  <c r="T395" i="1"/>
  <c r="S395" i="1"/>
  <c r="R395" i="1"/>
  <c r="Q395" i="1"/>
  <c r="P395" i="1"/>
  <c r="O395" i="1"/>
  <c r="N395" i="1"/>
  <c r="M395" i="1"/>
  <c r="L395" i="1"/>
  <c r="K395" i="1"/>
  <c r="J395" i="1"/>
  <c r="I395" i="1"/>
  <c r="H395" i="1"/>
  <c r="G395" i="1"/>
  <c r="F395" i="1"/>
  <c r="E395" i="1"/>
  <c r="D395" i="1"/>
  <c r="C395" i="1"/>
  <c r="B395" i="1"/>
  <c r="Y394" i="1"/>
  <c r="X394" i="1"/>
  <c r="W394" i="1"/>
  <c r="V394" i="1"/>
  <c r="U394" i="1"/>
  <c r="T394" i="1"/>
  <c r="S394" i="1"/>
  <c r="R394" i="1"/>
  <c r="Q394" i="1"/>
  <c r="P394" i="1"/>
  <c r="O394" i="1"/>
  <c r="N394" i="1"/>
  <c r="M394" i="1"/>
  <c r="L394" i="1"/>
  <c r="K394" i="1"/>
  <c r="J394" i="1"/>
  <c r="I394" i="1"/>
  <c r="H394" i="1"/>
  <c r="G394" i="1"/>
  <c r="F394" i="1"/>
  <c r="E394" i="1"/>
  <c r="D394" i="1"/>
  <c r="C394" i="1"/>
  <c r="B394" i="1"/>
  <c r="Y393" i="1"/>
  <c r="X393" i="1"/>
  <c r="W393" i="1"/>
  <c r="V393" i="1"/>
  <c r="U393" i="1"/>
  <c r="T393" i="1"/>
  <c r="S393" i="1"/>
  <c r="R393" i="1"/>
  <c r="Q393" i="1"/>
  <c r="P393" i="1"/>
  <c r="O393" i="1"/>
  <c r="N393" i="1"/>
  <c r="M393" i="1"/>
  <c r="L393" i="1"/>
  <c r="K393" i="1"/>
  <c r="J393" i="1"/>
  <c r="I393" i="1"/>
  <c r="H393" i="1"/>
  <c r="G393" i="1"/>
  <c r="F393" i="1"/>
  <c r="E393" i="1"/>
  <c r="D393" i="1"/>
  <c r="C393" i="1"/>
  <c r="B393" i="1"/>
  <c r="Y392" i="1"/>
  <c r="X392" i="1"/>
  <c r="W392" i="1"/>
  <c r="V392" i="1"/>
  <c r="U392" i="1"/>
  <c r="T392" i="1"/>
  <c r="S392" i="1"/>
  <c r="R392" i="1"/>
  <c r="Q392" i="1"/>
  <c r="P392" i="1"/>
  <c r="O392" i="1"/>
  <c r="N392" i="1"/>
  <c r="M392" i="1"/>
  <c r="L392" i="1"/>
  <c r="K392" i="1"/>
  <c r="J392" i="1"/>
  <c r="I392" i="1"/>
  <c r="H392" i="1"/>
  <c r="G392" i="1"/>
  <c r="F392" i="1"/>
  <c r="E392" i="1"/>
  <c r="D392" i="1"/>
  <c r="C392" i="1"/>
  <c r="B392" i="1"/>
  <c r="Y391" i="1"/>
  <c r="X391" i="1"/>
  <c r="W391" i="1"/>
  <c r="V391" i="1"/>
  <c r="U391" i="1"/>
  <c r="T391" i="1"/>
  <c r="S391" i="1"/>
  <c r="R391" i="1"/>
  <c r="Q391" i="1"/>
  <c r="P391" i="1"/>
  <c r="O391" i="1"/>
  <c r="N391" i="1"/>
  <c r="M391" i="1"/>
  <c r="L391" i="1"/>
  <c r="K391" i="1"/>
  <c r="J391" i="1"/>
  <c r="I391" i="1"/>
  <c r="H391" i="1"/>
  <c r="G391" i="1"/>
  <c r="F391" i="1"/>
  <c r="E391" i="1"/>
  <c r="D391" i="1"/>
  <c r="C391" i="1"/>
  <c r="B391" i="1"/>
  <c r="Y390" i="1"/>
  <c r="X390" i="1"/>
  <c r="W390" i="1"/>
  <c r="V390" i="1"/>
  <c r="U390" i="1"/>
  <c r="T390" i="1"/>
  <c r="S390" i="1"/>
  <c r="R390" i="1"/>
  <c r="Q390" i="1"/>
  <c r="P390" i="1"/>
  <c r="O390" i="1"/>
  <c r="N390" i="1"/>
  <c r="M390" i="1"/>
  <c r="L390" i="1"/>
  <c r="K390" i="1"/>
  <c r="J390" i="1"/>
  <c r="I390" i="1"/>
  <c r="H390" i="1"/>
  <c r="G390" i="1"/>
  <c r="F390" i="1"/>
  <c r="E390" i="1"/>
  <c r="D390" i="1"/>
  <c r="C390" i="1"/>
  <c r="B390" i="1"/>
  <c r="Y389" i="1"/>
  <c r="X389" i="1"/>
  <c r="W389" i="1"/>
  <c r="V389" i="1"/>
  <c r="U389" i="1"/>
  <c r="T389" i="1"/>
  <c r="S389" i="1"/>
  <c r="R389" i="1"/>
  <c r="Q389" i="1"/>
  <c r="P389" i="1"/>
  <c r="O389" i="1"/>
  <c r="N389" i="1"/>
  <c r="M389" i="1"/>
  <c r="L389" i="1"/>
  <c r="K389" i="1"/>
  <c r="J389" i="1"/>
  <c r="I389" i="1"/>
  <c r="H389" i="1"/>
  <c r="G389" i="1"/>
  <c r="F389" i="1"/>
  <c r="E389" i="1"/>
  <c r="D389" i="1"/>
  <c r="C389" i="1"/>
  <c r="B389" i="1"/>
  <c r="Y388" i="1"/>
  <c r="X388" i="1"/>
  <c r="W388" i="1"/>
  <c r="V388" i="1"/>
  <c r="U388" i="1"/>
  <c r="T388" i="1"/>
  <c r="S388" i="1"/>
  <c r="R388" i="1"/>
  <c r="Q388" i="1"/>
  <c r="P388" i="1"/>
  <c r="O388" i="1"/>
  <c r="N388" i="1"/>
  <c r="M388" i="1"/>
  <c r="L388" i="1"/>
  <c r="K388" i="1"/>
  <c r="J388" i="1"/>
  <c r="I388" i="1"/>
  <c r="H388" i="1"/>
  <c r="G388" i="1"/>
  <c r="F388" i="1"/>
  <c r="E388" i="1"/>
  <c r="D388" i="1"/>
  <c r="C388" i="1"/>
  <c r="B388" i="1"/>
  <c r="Y387" i="1"/>
  <c r="X387" i="1"/>
  <c r="W387" i="1"/>
  <c r="V387" i="1"/>
  <c r="U387" i="1"/>
  <c r="T387" i="1"/>
  <c r="S387" i="1"/>
  <c r="R387" i="1"/>
  <c r="Q387" i="1"/>
  <c r="P387" i="1"/>
  <c r="O387" i="1"/>
  <c r="N387" i="1"/>
  <c r="M387" i="1"/>
  <c r="L387" i="1"/>
  <c r="K387" i="1"/>
  <c r="J387" i="1"/>
  <c r="I387" i="1"/>
  <c r="H387" i="1"/>
  <c r="G387" i="1"/>
  <c r="F387" i="1"/>
  <c r="E387" i="1"/>
  <c r="D387" i="1"/>
  <c r="C387" i="1"/>
  <c r="B387" i="1"/>
  <c r="Y386" i="1"/>
  <c r="X386" i="1"/>
  <c r="W386" i="1"/>
  <c r="V386" i="1"/>
  <c r="U386" i="1"/>
  <c r="T386" i="1"/>
  <c r="S386" i="1"/>
  <c r="R386" i="1"/>
  <c r="Q386" i="1"/>
  <c r="P386" i="1"/>
  <c r="O386" i="1"/>
  <c r="N386" i="1"/>
  <c r="M386" i="1"/>
  <c r="L386" i="1"/>
  <c r="K386" i="1"/>
  <c r="J386" i="1"/>
  <c r="I386" i="1"/>
  <c r="H386" i="1"/>
  <c r="G386" i="1"/>
  <c r="F386" i="1"/>
  <c r="E386" i="1"/>
  <c r="D386" i="1"/>
  <c r="C386" i="1"/>
  <c r="B386" i="1"/>
  <c r="Y385" i="1"/>
  <c r="X385" i="1"/>
  <c r="W385" i="1"/>
  <c r="V385" i="1"/>
  <c r="U385" i="1"/>
  <c r="T385" i="1"/>
  <c r="S385" i="1"/>
  <c r="R385" i="1"/>
  <c r="Q385" i="1"/>
  <c r="P385" i="1"/>
  <c r="O385" i="1"/>
  <c r="N385" i="1"/>
  <c r="M385" i="1"/>
  <c r="L385" i="1"/>
  <c r="K385" i="1"/>
  <c r="J385" i="1"/>
  <c r="I385" i="1"/>
  <c r="H385" i="1"/>
  <c r="G385" i="1"/>
  <c r="F385" i="1"/>
  <c r="E385" i="1"/>
  <c r="D385" i="1"/>
  <c r="C385" i="1"/>
  <c r="B385" i="1"/>
  <c r="Y384" i="1"/>
  <c r="X384" i="1"/>
  <c r="W384" i="1"/>
  <c r="V384" i="1"/>
  <c r="U384" i="1"/>
  <c r="T384" i="1"/>
  <c r="S384" i="1"/>
  <c r="R384" i="1"/>
  <c r="Q384" i="1"/>
  <c r="P384" i="1"/>
  <c r="O384" i="1"/>
  <c r="N384" i="1"/>
  <c r="M384" i="1"/>
  <c r="L384" i="1"/>
  <c r="K384" i="1"/>
  <c r="J384" i="1"/>
  <c r="I384" i="1"/>
  <c r="H384" i="1"/>
  <c r="G384" i="1"/>
  <c r="F384" i="1"/>
  <c r="E384" i="1"/>
  <c r="D384" i="1"/>
  <c r="C384" i="1"/>
  <c r="B384" i="1"/>
  <c r="Y383" i="1"/>
  <c r="X383" i="1"/>
  <c r="W383" i="1"/>
  <c r="V383" i="1"/>
  <c r="U383" i="1"/>
  <c r="T383" i="1"/>
  <c r="S383" i="1"/>
  <c r="R383" i="1"/>
  <c r="Q383" i="1"/>
  <c r="P383" i="1"/>
  <c r="O383" i="1"/>
  <c r="N383" i="1"/>
  <c r="M383" i="1"/>
  <c r="L383" i="1"/>
  <c r="K383" i="1"/>
  <c r="J383" i="1"/>
  <c r="I383" i="1"/>
  <c r="H383" i="1"/>
  <c r="G383" i="1"/>
  <c r="F383" i="1"/>
  <c r="E383" i="1"/>
  <c r="D383" i="1"/>
  <c r="C383" i="1"/>
  <c r="B383" i="1"/>
  <c r="Y382" i="1"/>
  <c r="X382" i="1"/>
  <c r="W382" i="1"/>
  <c r="V382" i="1"/>
  <c r="U382" i="1"/>
  <c r="T382" i="1"/>
  <c r="S382" i="1"/>
  <c r="R382" i="1"/>
  <c r="Q382" i="1"/>
  <c r="P382" i="1"/>
  <c r="O382" i="1"/>
  <c r="N382" i="1"/>
  <c r="M382" i="1"/>
  <c r="L382" i="1"/>
  <c r="K382" i="1"/>
  <c r="J382" i="1"/>
  <c r="I382" i="1"/>
  <c r="H382" i="1"/>
  <c r="G382" i="1"/>
  <c r="F382" i="1"/>
  <c r="E382" i="1"/>
  <c r="D382" i="1"/>
  <c r="C382" i="1"/>
  <c r="B382" i="1"/>
  <c r="Y381" i="1"/>
  <c r="X381" i="1"/>
  <c r="W381" i="1"/>
  <c r="V381" i="1"/>
  <c r="U381" i="1"/>
  <c r="T381" i="1"/>
  <c r="S381" i="1"/>
  <c r="R381" i="1"/>
  <c r="Q381" i="1"/>
  <c r="P381" i="1"/>
  <c r="O381" i="1"/>
  <c r="N381" i="1"/>
  <c r="M381" i="1"/>
  <c r="L381" i="1"/>
  <c r="K381" i="1"/>
  <c r="J381" i="1"/>
  <c r="I381" i="1"/>
  <c r="H381" i="1"/>
  <c r="G381" i="1"/>
  <c r="F381" i="1"/>
  <c r="E381" i="1"/>
  <c r="D381" i="1"/>
  <c r="C381" i="1"/>
  <c r="B381" i="1"/>
  <c r="Y380" i="1"/>
  <c r="X380" i="1"/>
  <c r="W380" i="1"/>
  <c r="V380" i="1"/>
  <c r="U380" i="1"/>
  <c r="T380" i="1"/>
  <c r="S380" i="1"/>
  <c r="R380" i="1"/>
  <c r="Q380" i="1"/>
  <c r="P380" i="1"/>
  <c r="O380" i="1"/>
  <c r="N380" i="1"/>
  <c r="M380" i="1"/>
  <c r="L380" i="1"/>
  <c r="K380" i="1"/>
  <c r="J380" i="1"/>
  <c r="I380" i="1"/>
  <c r="H380" i="1"/>
  <c r="G380" i="1"/>
  <c r="F380" i="1"/>
  <c r="E380" i="1"/>
  <c r="D380" i="1"/>
  <c r="C380" i="1"/>
  <c r="B380" i="1"/>
  <c r="Y379" i="1"/>
  <c r="X379" i="1"/>
  <c r="W379" i="1"/>
  <c r="V379" i="1"/>
  <c r="U379" i="1"/>
  <c r="T379" i="1"/>
  <c r="S379" i="1"/>
  <c r="R379" i="1"/>
  <c r="Q379" i="1"/>
  <c r="P379" i="1"/>
  <c r="O379" i="1"/>
  <c r="N379" i="1"/>
  <c r="M379" i="1"/>
  <c r="L379" i="1"/>
  <c r="K379" i="1"/>
  <c r="J379" i="1"/>
  <c r="I379" i="1"/>
  <c r="H379" i="1"/>
  <c r="G379" i="1"/>
  <c r="F379" i="1"/>
  <c r="E379" i="1"/>
  <c r="D379" i="1"/>
  <c r="C379" i="1"/>
  <c r="B379" i="1"/>
  <c r="Y378" i="1"/>
  <c r="X378" i="1"/>
  <c r="W378" i="1"/>
  <c r="V378" i="1"/>
  <c r="U378" i="1"/>
  <c r="T378" i="1"/>
  <c r="S378" i="1"/>
  <c r="R378" i="1"/>
  <c r="Q378" i="1"/>
  <c r="P378" i="1"/>
  <c r="O378" i="1"/>
  <c r="N378" i="1"/>
  <c r="M378" i="1"/>
  <c r="L378" i="1"/>
  <c r="K378" i="1"/>
  <c r="J378" i="1"/>
  <c r="I378" i="1"/>
  <c r="H378" i="1"/>
  <c r="G378" i="1"/>
  <c r="F378" i="1"/>
  <c r="E378" i="1"/>
  <c r="D378" i="1"/>
  <c r="C378" i="1"/>
  <c r="B378" i="1"/>
  <c r="Y377" i="1"/>
  <c r="X377" i="1"/>
  <c r="W377" i="1"/>
  <c r="V377" i="1"/>
  <c r="U377" i="1"/>
  <c r="T377" i="1"/>
  <c r="S377" i="1"/>
  <c r="R377" i="1"/>
  <c r="Q377" i="1"/>
  <c r="P377" i="1"/>
  <c r="O377" i="1"/>
  <c r="N377" i="1"/>
  <c r="M377" i="1"/>
  <c r="L377" i="1"/>
  <c r="K377" i="1"/>
  <c r="J377" i="1"/>
  <c r="I377" i="1"/>
  <c r="H377" i="1"/>
  <c r="G377" i="1"/>
  <c r="F377" i="1"/>
  <c r="E377" i="1"/>
  <c r="D377" i="1"/>
  <c r="C377" i="1"/>
  <c r="B377" i="1"/>
  <c r="Y376" i="1"/>
  <c r="X376" i="1"/>
  <c r="W376" i="1"/>
  <c r="V376" i="1"/>
  <c r="U376" i="1"/>
  <c r="T376" i="1"/>
  <c r="S376" i="1"/>
  <c r="R376" i="1"/>
  <c r="Q376" i="1"/>
  <c r="P376" i="1"/>
  <c r="O376" i="1"/>
  <c r="N376" i="1"/>
  <c r="M376" i="1"/>
  <c r="L376" i="1"/>
  <c r="K376" i="1"/>
  <c r="J376" i="1"/>
  <c r="I376" i="1"/>
  <c r="H376" i="1"/>
  <c r="G376" i="1"/>
  <c r="F376" i="1"/>
  <c r="E376" i="1"/>
  <c r="D376" i="1"/>
  <c r="C376" i="1"/>
  <c r="B376" i="1"/>
  <c r="Y375" i="1"/>
  <c r="X375" i="1"/>
  <c r="W375" i="1"/>
  <c r="V375" i="1"/>
  <c r="U375" i="1"/>
  <c r="T375" i="1"/>
  <c r="S375" i="1"/>
  <c r="R375" i="1"/>
  <c r="Q375" i="1"/>
  <c r="P375" i="1"/>
  <c r="O375" i="1"/>
  <c r="N375" i="1"/>
  <c r="M375" i="1"/>
  <c r="L375" i="1"/>
  <c r="K375" i="1"/>
  <c r="J375" i="1"/>
  <c r="I375" i="1"/>
  <c r="H375" i="1"/>
  <c r="G375" i="1"/>
  <c r="F375" i="1"/>
  <c r="E375" i="1"/>
  <c r="D375" i="1"/>
  <c r="C375" i="1"/>
  <c r="B375" i="1"/>
  <c r="Y374" i="1"/>
  <c r="X374" i="1"/>
  <c r="W374" i="1"/>
  <c r="V374" i="1"/>
  <c r="U374" i="1"/>
  <c r="T374" i="1"/>
  <c r="S374" i="1"/>
  <c r="R374" i="1"/>
  <c r="Q374" i="1"/>
  <c r="P374" i="1"/>
  <c r="O374" i="1"/>
  <c r="N374" i="1"/>
  <c r="M374" i="1"/>
  <c r="L374" i="1"/>
  <c r="K374" i="1"/>
  <c r="J374" i="1"/>
  <c r="I374" i="1"/>
  <c r="H374" i="1"/>
  <c r="G374" i="1"/>
  <c r="F374" i="1"/>
  <c r="E374" i="1"/>
  <c r="D374" i="1"/>
  <c r="C374" i="1"/>
  <c r="B374" i="1"/>
  <c r="Y373" i="1"/>
  <c r="X373" i="1"/>
  <c r="W373" i="1"/>
  <c r="V373" i="1"/>
  <c r="U373" i="1"/>
  <c r="T373" i="1"/>
  <c r="S373" i="1"/>
  <c r="R373" i="1"/>
  <c r="Q373" i="1"/>
  <c r="P373" i="1"/>
  <c r="O373" i="1"/>
  <c r="N373" i="1"/>
  <c r="M373" i="1"/>
  <c r="L373" i="1"/>
  <c r="K373" i="1"/>
  <c r="J373" i="1"/>
  <c r="I373" i="1"/>
  <c r="H373" i="1"/>
  <c r="G373" i="1"/>
  <c r="F373" i="1"/>
  <c r="E373" i="1"/>
  <c r="D373" i="1"/>
  <c r="C373" i="1"/>
  <c r="B373" i="1"/>
  <c r="Y372" i="1"/>
  <c r="X372" i="1"/>
  <c r="W372" i="1"/>
  <c r="V372" i="1"/>
  <c r="U372" i="1"/>
  <c r="T372" i="1"/>
  <c r="S372" i="1"/>
  <c r="R372" i="1"/>
  <c r="Q372" i="1"/>
  <c r="P372" i="1"/>
  <c r="O372" i="1"/>
  <c r="N372" i="1"/>
  <c r="M372" i="1"/>
  <c r="L372" i="1"/>
  <c r="K372" i="1"/>
  <c r="J372" i="1"/>
  <c r="I372" i="1"/>
  <c r="H372" i="1"/>
  <c r="G372" i="1"/>
  <c r="F372" i="1"/>
  <c r="E372" i="1"/>
  <c r="D372" i="1"/>
  <c r="C372" i="1"/>
  <c r="B372" i="1"/>
  <c r="Y371" i="1"/>
  <c r="X371" i="1"/>
  <c r="W371" i="1"/>
  <c r="V371" i="1"/>
  <c r="U371" i="1"/>
  <c r="T371" i="1"/>
  <c r="S371" i="1"/>
  <c r="R371" i="1"/>
  <c r="Q371" i="1"/>
  <c r="P371" i="1"/>
  <c r="O371" i="1"/>
  <c r="N371" i="1"/>
  <c r="M371" i="1"/>
  <c r="L371" i="1"/>
  <c r="K371" i="1"/>
  <c r="J371" i="1"/>
  <c r="I371" i="1"/>
  <c r="H371" i="1"/>
  <c r="G371" i="1"/>
  <c r="F371" i="1"/>
  <c r="E371" i="1"/>
  <c r="D371" i="1"/>
  <c r="C371" i="1"/>
  <c r="B371" i="1"/>
  <c r="Y370" i="1"/>
  <c r="X370" i="1"/>
  <c r="W370" i="1"/>
  <c r="V370" i="1"/>
  <c r="U370" i="1"/>
  <c r="T370" i="1"/>
  <c r="S370" i="1"/>
  <c r="R370" i="1"/>
  <c r="Q370" i="1"/>
  <c r="P370" i="1"/>
  <c r="O370" i="1"/>
  <c r="N370" i="1"/>
  <c r="M370" i="1"/>
  <c r="L370" i="1"/>
  <c r="K370" i="1"/>
  <c r="J370" i="1"/>
  <c r="I370" i="1"/>
  <c r="H370" i="1"/>
  <c r="G370" i="1"/>
  <c r="F370" i="1"/>
  <c r="E370" i="1"/>
  <c r="D370" i="1"/>
  <c r="C370" i="1"/>
  <c r="B370" i="1"/>
  <c r="Y369" i="1"/>
  <c r="X369" i="1"/>
  <c r="W369" i="1"/>
  <c r="V369" i="1"/>
  <c r="U369" i="1"/>
  <c r="T369" i="1"/>
  <c r="S369" i="1"/>
  <c r="R369" i="1"/>
  <c r="Q369" i="1"/>
  <c r="P369" i="1"/>
  <c r="O369" i="1"/>
  <c r="N369" i="1"/>
  <c r="M369" i="1"/>
  <c r="L369" i="1"/>
  <c r="K369" i="1"/>
  <c r="J369" i="1"/>
  <c r="I369" i="1"/>
  <c r="H369" i="1"/>
  <c r="G369" i="1"/>
  <c r="F369" i="1"/>
  <c r="E369" i="1"/>
  <c r="D369" i="1"/>
  <c r="C369" i="1"/>
  <c r="B369" i="1"/>
  <c r="Y368" i="1"/>
  <c r="X368" i="1"/>
  <c r="W368" i="1"/>
  <c r="V368" i="1"/>
  <c r="U368" i="1"/>
  <c r="T368" i="1"/>
  <c r="S368" i="1"/>
  <c r="R368" i="1"/>
  <c r="Q368" i="1"/>
  <c r="P368" i="1"/>
  <c r="O368" i="1"/>
  <c r="N368" i="1"/>
  <c r="M368" i="1"/>
  <c r="L368" i="1"/>
  <c r="K368" i="1"/>
  <c r="J368" i="1"/>
  <c r="I368" i="1"/>
  <c r="H368" i="1"/>
  <c r="G368" i="1"/>
  <c r="F368" i="1"/>
  <c r="E368" i="1"/>
  <c r="D368" i="1"/>
  <c r="C368" i="1"/>
  <c r="B368" i="1"/>
  <c r="Y367" i="1"/>
  <c r="X367" i="1"/>
  <c r="W367" i="1"/>
  <c r="V367" i="1"/>
  <c r="U367" i="1"/>
  <c r="T367" i="1"/>
  <c r="S367" i="1"/>
  <c r="R367" i="1"/>
  <c r="Q367" i="1"/>
  <c r="P367" i="1"/>
  <c r="O367" i="1"/>
  <c r="N367" i="1"/>
  <c r="M367" i="1"/>
  <c r="L367" i="1"/>
  <c r="K367" i="1"/>
  <c r="J367" i="1"/>
  <c r="I367" i="1"/>
  <c r="H367" i="1"/>
  <c r="G367" i="1"/>
  <c r="F367" i="1"/>
  <c r="E367" i="1"/>
  <c r="D367" i="1"/>
  <c r="C367" i="1"/>
  <c r="B367" i="1"/>
  <c r="Y366" i="1"/>
  <c r="X366" i="1"/>
  <c r="W366" i="1"/>
  <c r="V366" i="1"/>
  <c r="U366" i="1"/>
  <c r="T366" i="1"/>
  <c r="S366" i="1"/>
  <c r="R366" i="1"/>
  <c r="Q366" i="1"/>
  <c r="P366" i="1"/>
  <c r="O366" i="1"/>
  <c r="N366" i="1"/>
  <c r="M366" i="1"/>
  <c r="L366" i="1"/>
  <c r="K366" i="1"/>
  <c r="J366" i="1"/>
  <c r="I366" i="1"/>
  <c r="H366" i="1"/>
  <c r="G366" i="1"/>
  <c r="F366" i="1"/>
  <c r="E366" i="1"/>
  <c r="D366" i="1"/>
  <c r="C366" i="1"/>
  <c r="B366" i="1"/>
  <c r="Y365" i="1"/>
  <c r="X365" i="1"/>
  <c r="W365" i="1"/>
  <c r="V365" i="1"/>
  <c r="U365" i="1"/>
  <c r="T365" i="1"/>
  <c r="S365" i="1"/>
  <c r="R365" i="1"/>
  <c r="Q365" i="1"/>
  <c r="P365" i="1"/>
  <c r="O365" i="1"/>
  <c r="N365" i="1"/>
  <c r="M365" i="1"/>
  <c r="L365" i="1"/>
  <c r="K365" i="1"/>
  <c r="J365" i="1"/>
  <c r="I365" i="1"/>
  <c r="H365" i="1"/>
  <c r="G365" i="1"/>
  <c r="F365" i="1"/>
  <c r="E365" i="1"/>
  <c r="D365" i="1"/>
  <c r="C365" i="1"/>
  <c r="B365" i="1"/>
  <c r="Y364" i="1"/>
  <c r="X364" i="1"/>
  <c r="W364" i="1"/>
  <c r="V364" i="1"/>
  <c r="U364" i="1"/>
  <c r="T364" i="1"/>
  <c r="S364" i="1"/>
  <c r="R364" i="1"/>
  <c r="Q364" i="1"/>
  <c r="P364" i="1"/>
  <c r="O364" i="1"/>
  <c r="N364" i="1"/>
  <c r="M364" i="1"/>
  <c r="L364" i="1"/>
  <c r="K364" i="1"/>
  <c r="J364" i="1"/>
  <c r="I364" i="1"/>
  <c r="H364" i="1"/>
  <c r="G364" i="1"/>
  <c r="F364" i="1"/>
  <c r="E364" i="1"/>
  <c r="D364" i="1"/>
  <c r="C364" i="1"/>
  <c r="B364" i="1"/>
  <c r="Y363" i="1"/>
  <c r="X363" i="1"/>
  <c r="W363" i="1"/>
  <c r="V363" i="1"/>
  <c r="U363" i="1"/>
  <c r="T363" i="1"/>
  <c r="S363" i="1"/>
  <c r="R363" i="1"/>
  <c r="Q363" i="1"/>
  <c r="P363" i="1"/>
  <c r="O363" i="1"/>
  <c r="N363" i="1"/>
  <c r="M363" i="1"/>
  <c r="L363" i="1"/>
  <c r="K363" i="1"/>
  <c r="J363" i="1"/>
  <c r="I363" i="1"/>
  <c r="H363" i="1"/>
  <c r="G363" i="1"/>
  <c r="F363" i="1"/>
  <c r="E363" i="1"/>
  <c r="D363" i="1"/>
  <c r="C363" i="1"/>
  <c r="B363" i="1"/>
  <c r="Y362" i="1"/>
  <c r="X362" i="1"/>
  <c r="W362" i="1"/>
  <c r="V362" i="1"/>
  <c r="U362" i="1"/>
  <c r="T362" i="1"/>
  <c r="S362" i="1"/>
  <c r="R362" i="1"/>
  <c r="Q362" i="1"/>
  <c r="P362" i="1"/>
  <c r="O362" i="1"/>
  <c r="N362" i="1"/>
  <c r="M362" i="1"/>
  <c r="L362" i="1"/>
  <c r="K362" i="1"/>
  <c r="J362" i="1"/>
  <c r="I362" i="1"/>
  <c r="H362" i="1"/>
  <c r="G362" i="1"/>
  <c r="F362" i="1"/>
  <c r="E362" i="1"/>
  <c r="D362" i="1"/>
  <c r="C362" i="1"/>
  <c r="B362" i="1"/>
  <c r="Y361" i="1"/>
  <c r="X361" i="1"/>
  <c r="W361" i="1"/>
  <c r="V361" i="1"/>
  <c r="U361" i="1"/>
  <c r="T361" i="1"/>
  <c r="S361" i="1"/>
  <c r="R361" i="1"/>
  <c r="Q361" i="1"/>
  <c r="P361" i="1"/>
  <c r="O361" i="1"/>
  <c r="N361" i="1"/>
  <c r="M361" i="1"/>
  <c r="L361" i="1"/>
  <c r="K361" i="1"/>
  <c r="J361" i="1"/>
  <c r="I361" i="1"/>
  <c r="H361" i="1"/>
  <c r="G361" i="1"/>
  <c r="F361" i="1"/>
  <c r="E361" i="1"/>
  <c r="D361" i="1"/>
  <c r="C361" i="1"/>
  <c r="B361" i="1"/>
  <c r="Y360" i="1"/>
  <c r="X360" i="1"/>
  <c r="W360" i="1"/>
  <c r="V360" i="1"/>
  <c r="U360" i="1"/>
  <c r="T360" i="1"/>
  <c r="S360" i="1"/>
  <c r="R360" i="1"/>
  <c r="Q360" i="1"/>
  <c r="P360" i="1"/>
  <c r="O360" i="1"/>
  <c r="N360" i="1"/>
  <c r="M360" i="1"/>
  <c r="L360" i="1"/>
  <c r="K360" i="1"/>
  <c r="J360" i="1"/>
  <c r="I360" i="1"/>
  <c r="H360" i="1"/>
  <c r="G360" i="1"/>
  <c r="F360" i="1"/>
  <c r="E360" i="1"/>
  <c r="D360" i="1"/>
  <c r="C360" i="1"/>
  <c r="B360" i="1"/>
  <c r="Y359" i="1"/>
  <c r="X359" i="1"/>
  <c r="W359" i="1"/>
  <c r="V359" i="1"/>
  <c r="U359" i="1"/>
  <c r="T359" i="1"/>
  <c r="S359" i="1"/>
  <c r="R359" i="1"/>
  <c r="Q359" i="1"/>
  <c r="P359" i="1"/>
  <c r="O359" i="1"/>
  <c r="N359" i="1"/>
  <c r="M359" i="1"/>
  <c r="L359" i="1"/>
  <c r="K359" i="1"/>
  <c r="J359" i="1"/>
  <c r="I359" i="1"/>
  <c r="H359" i="1"/>
  <c r="G359" i="1"/>
  <c r="F359" i="1"/>
  <c r="E359" i="1"/>
  <c r="D359" i="1"/>
  <c r="C359" i="1"/>
  <c r="B359" i="1"/>
  <c r="Y358" i="1"/>
  <c r="X358" i="1"/>
  <c r="W358" i="1"/>
  <c r="V358" i="1"/>
  <c r="U358" i="1"/>
  <c r="T358" i="1"/>
  <c r="S358" i="1"/>
  <c r="R358" i="1"/>
  <c r="Q358" i="1"/>
  <c r="P358" i="1"/>
  <c r="O358" i="1"/>
  <c r="N358" i="1"/>
  <c r="M358" i="1"/>
  <c r="L358" i="1"/>
  <c r="K358" i="1"/>
  <c r="J358" i="1"/>
  <c r="I358" i="1"/>
  <c r="H358" i="1"/>
  <c r="G358" i="1"/>
  <c r="F358" i="1"/>
  <c r="E358" i="1"/>
  <c r="D358" i="1"/>
  <c r="C358" i="1"/>
  <c r="B358" i="1"/>
  <c r="Y357" i="1"/>
  <c r="X357" i="1"/>
  <c r="W357" i="1"/>
  <c r="V357" i="1"/>
  <c r="U357" i="1"/>
  <c r="T357" i="1"/>
  <c r="S357" i="1"/>
  <c r="R357" i="1"/>
  <c r="Q357" i="1"/>
  <c r="P357" i="1"/>
  <c r="O357" i="1"/>
  <c r="N357" i="1"/>
  <c r="M357" i="1"/>
  <c r="L357" i="1"/>
  <c r="K357" i="1"/>
  <c r="J357" i="1"/>
  <c r="I357" i="1"/>
  <c r="H357" i="1"/>
  <c r="G357" i="1"/>
  <c r="F357" i="1"/>
  <c r="E357" i="1"/>
  <c r="D357" i="1"/>
  <c r="C357" i="1"/>
  <c r="B357" i="1"/>
  <c r="Y356" i="1"/>
  <c r="X356" i="1"/>
  <c r="W356" i="1"/>
  <c r="V356" i="1"/>
  <c r="U356" i="1"/>
  <c r="T356" i="1"/>
  <c r="S356" i="1"/>
  <c r="R356" i="1"/>
  <c r="Q356" i="1"/>
  <c r="P356" i="1"/>
  <c r="O356" i="1"/>
  <c r="N356" i="1"/>
  <c r="M356" i="1"/>
  <c r="L356" i="1"/>
  <c r="K356" i="1"/>
  <c r="J356" i="1"/>
  <c r="I356" i="1"/>
  <c r="H356" i="1"/>
  <c r="G356" i="1"/>
  <c r="F356" i="1"/>
  <c r="E356" i="1"/>
  <c r="D356" i="1"/>
  <c r="C356" i="1"/>
  <c r="B356" i="1"/>
  <c r="Y355" i="1"/>
  <c r="X355" i="1"/>
  <c r="W355" i="1"/>
  <c r="V355" i="1"/>
  <c r="U355" i="1"/>
  <c r="T355" i="1"/>
  <c r="S355" i="1"/>
  <c r="R355" i="1"/>
  <c r="Q355" i="1"/>
  <c r="P355" i="1"/>
  <c r="O355" i="1"/>
  <c r="N355" i="1"/>
  <c r="M355" i="1"/>
  <c r="L355" i="1"/>
  <c r="K355" i="1"/>
  <c r="J355" i="1"/>
  <c r="I355" i="1"/>
  <c r="H355" i="1"/>
  <c r="G355" i="1"/>
  <c r="F355" i="1"/>
  <c r="E355" i="1"/>
  <c r="D355" i="1"/>
  <c r="C355" i="1"/>
  <c r="B355" i="1"/>
  <c r="Y354" i="1"/>
  <c r="X354" i="1"/>
  <c r="W354" i="1"/>
  <c r="V354" i="1"/>
  <c r="U354" i="1"/>
  <c r="T354" i="1"/>
  <c r="S354" i="1"/>
  <c r="R354" i="1"/>
  <c r="Q354" i="1"/>
  <c r="P354" i="1"/>
  <c r="O354" i="1"/>
  <c r="N354" i="1"/>
  <c r="M354" i="1"/>
  <c r="L354" i="1"/>
  <c r="K354" i="1"/>
  <c r="J354" i="1"/>
  <c r="I354" i="1"/>
  <c r="H354" i="1"/>
  <c r="G354" i="1"/>
  <c r="F354" i="1"/>
  <c r="E354" i="1"/>
  <c r="D354" i="1"/>
  <c r="C354" i="1"/>
  <c r="B354" i="1"/>
  <c r="Y353" i="1"/>
  <c r="X353" i="1"/>
  <c r="W353" i="1"/>
  <c r="V353" i="1"/>
  <c r="U353" i="1"/>
  <c r="T353" i="1"/>
  <c r="S353" i="1"/>
  <c r="R353" i="1"/>
  <c r="Q353" i="1"/>
  <c r="P353" i="1"/>
  <c r="O353" i="1"/>
  <c r="N353" i="1"/>
  <c r="M353" i="1"/>
  <c r="L353" i="1"/>
  <c r="K353" i="1"/>
  <c r="J353" i="1"/>
  <c r="I353" i="1"/>
  <c r="H353" i="1"/>
  <c r="G353" i="1"/>
  <c r="F353" i="1"/>
  <c r="E353" i="1"/>
  <c r="D353" i="1"/>
  <c r="C353" i="1"/>
  <c r="B353" i="1"/>
  <c r="Y352" i="1"/>
  <c r="X352" i="1"/>
  <c r="W352" i="1"/>
  <c r="V352" i="1"/>
  <c r="U352" i="1"/>
  <c r="T352" i="1"/>
  <c r="S352" i="1"/>
  <c r="R352" i="1"/>
  <c r="Q352" i="1"/>
  <c r="P352" i="1"/>
  <c r="O352" i="1"/>
  <c r="N352" i="1"/>
  <c r="M352" i="1"/>
  <c r="L352" i="1"/>
  <c r="K352" i="1"/>
  <c r="J352" i="1"/>
  <c r="I352" i="1"/>
  <c r="H352" i="1"/>
  <c r="G352" i="1"/>
  <c r="F352" i="1"/>
  <c r="E352" i="1"/>
  <c r="D352" i="1"/>
  <c r="C352" i="1"/>
  <c r="B352" i="1"/>
  <c r="Y351" i="1"/>
  <c r="X351" i="1"/>
  <c r="W351" i="1"/>
  <c r="V351" i="1"/>
  <c r="U351" i="1"/>
  <c r="T351" i="1"/>
  <c r="S351" i="1"/>
  <c r="R351" i="1"/>
  <c r="Q351" i="1"/>
  <c r="P351" i="1"/>
  <c r="O351" i="1"/>
  <c r="N351" i="1"/>
  <c r="M351" i="1"/>
  <c r="L351" i="1"/>
  <c r="K351" i="1"/>
  <c r="J351" i="1"/>
  <c r="I351" i="1"/>
  <c r="H351" i="1"/>
  <c r="G351" i="1"/>
  <c r="F351" i="1"/>
  <c r="E351" i="1"/>
  <c r="D351" i="1"/>
  <c r="C351" i="1"/>
  <c r="B351" i="1"/>
  <c r="Y350" i="1"/>
  <c r="X350" i="1"/>
  <c r="W350" i="1"/>
  <c r="V350" i="1"/>
  <c r="U350" i="1"/>
  <c r="T350" i="1"/>
  <c r="S350" i="1"/>
  <c r="R350" i="1"/>
  <c r="Q350" i="1"/>
  <c r="P350" i="1"/>
  <c r="O350" i="1"/>
  <c r="N350" i="1"/>
  <c r="M350" i="1"/>
  <c r="L350" i="1"/>
  <c r="K350" i="1"/>
  <c r="J350" i="1"/>
  <c r="I350" i="1"/>
  <c r="H350" i="1"/>
  <c r="G350" i="1"/>
  <c r="F350" i="1"/>
  <c r="E350" i="1"/>
  <c r="D350" i="1"/>
  <c r="C350" i="1"/>
  <c r="B350" i="1"/>
  <c r="Y349" i="1"/>
  <c r="X349" i="1"/>
  <c r="W349" i="1"/>
  <c r="V349" i="1"/>
  <c r="U349" i="1"/>
  <c r="T349" i="1"/>
  <c r="S349" i="1"/>
  <c r="R349" i="1"/>
  <c r="Q349" i="1"/>
  <c r="P349" i="1"/>
  <c r="O349" i="1"/>
  <c r="N349" i="1"/>
  <c r="M349" i="1"/>
  <c r="L349" i="1"/>
  <c r="K349" i="1"/>
  <c r="J349" i="1"/>
  <c r="I349" i="1"/>
  <c r="H349" i="1"/>
  <c r="G349" i="1"/>
  <c r="F349" i="1"/>
  <c r="E349" i="1"/>
  <c r="D349" i="1"/>
  <c r="C349" i="1"/>
  <c r="B349" i="1"/>
  <c r="Y348" i="1"/>
  <c r="X348" i="1"/>
  <c r="W348" i="1"/>
  <c r="V348" i="1"/>
  <c r="U348" i="1"/>
  <c r="T348" i="1"/>
  <c r="S348" i="1"/>
  <c r="R348" i="1"/>
  <c r="Q348" i="1"/>
  <c r="P348" i="1"/>
  <c r="O348" i="1"/>
  <c r="N348" i="1"/>
  <c r="M348" i="1"/>
  <c r="L348" i="1"/>
  <c r="K348" i="1"/>
  <c r="J348" i="1"/>
  <c r="I348" i="1"/>
  <c r="H348" i="1"/>
  <c r="G348" i="1"/>
  <c r="F348" i="1"/>
  <c r="E348" i="1"/>
  <c r="D348" i="1"/>
  <c r="C348" i="1"/>
  <c r="B348" i="1"/>
  <c r="Y347" i="1"/>
  <c r="X347" i="1"/>
  <c r="W347" i="1"/>
  <c r="V347" i="1"/>
  <c r="U347" i="1"/>
  <c r="T347" i="1"/>
  <c r="S347" i="1"/>
  <c r="R347" i="1"/>
  <c r="Q347" i="1"/>
  <c r="P347" i="1"/>
  <c r="O347" i="1"/>
  <c r="N347" i="1"/>
  <c r="M347" i="1"/>
  <c r="L347" i="1"/>
  <c r="K347" i="1"/>
  <c r="J347" i="1"/>
  <c r="I347" i="1"/>
  <c r="H347" i="1"/>
  <c r="G347" i="1"/>
  <c r="F347" i="1"/>
  <c r="E347" i="1"/>
  <c r="D347" i="1"/>
  <c r="C347" i="1"/>
  <c r="B347" i="1"/>
  <c r="Y346" i="1"/>
  <c r="X346" i="1"/>
  <c r="W346" i="1"/>
  <c r="V346" i="1"/>
  <c r="U346" i="1"/>
  <c r="T346" i="1"/>
  <c r="S346" i="1"/>
  <c r="R346" i="1"/>
  <c r="Q346" i="1"/>
  <c r="P346" i="1"/>
  <c r="O346" i="1"/>
  <c r="N346" i="1"/>
  <c r="M346" i="1"/>
  <c r="L346" i="1"/>
  <c r="K346" i="1"/>
  <c r="J346" i="1"/>
  <c r="I346" i="1"/>
  <c r="H346" i="1"/>
  <c r="G346" i="1"/>
  <c r="F346" i="1"/>
  <c r="E346" i="1"/>
  <c r="D346" i="1"/>
  <c r="C346" i="1"/>
  <c r="B346" i="1"/>
  <c r="Y345" i="1"/>
  <c r="X345" i="1"/>
  <c r="W345" i="1"/>
  <c r="V345" i="1"/>
  <c r="U345" i="1"/>
  <c r="T345" i="1"/>
  <c r="S345" i="1"/>
  <c r="R345" i="1"/>
  <c r="Q345" i="1"/>
  <c r="P345" i="1"/>
  <c r="O345" i="1"/>
  <c r="N345" i="1"/>
  <c r="M345" i="1"/>
  <c r="L345" i="1"/>
  <c r="K345" i="1"/>
  <c r="J345" i="1"/>
  <c r="I345" i="1"/>
  <c r="H345" i="1"/>
  <c r="G345" i="1"/>
  <c r="F345" i="1"/>
  <c r="E345" i="1"/>
  <c r="D345" i="1"/>
  <c r="C345" i="1"/>
  <c r="B345" i="1"/>
  <c r="Y344" i="1"/>
  <c r="X344" i="1"/>
  <c r="W344" i="1"/>
  <c r="V344" i="1"/>
  <c r="U344" i="1"/>
  <c r="T344" i="1"/>
  <c r="S344" i="1"/>
  <c r="R344" i="1"/>
  <c r="Q344" i="1"/>
  <c r="P344" i="1"/>
  <c r="O344" i="1"/>
  <c r="N344" i="1"/>
  <c r="M344" i="1"/>
  <c r="L344" i="1"/>
  <c r="K344" i="1"/>
  <c r="J344" i="1"/>
  <c r="I344" i="1"/>
  <c r="H344" i="1"/>
  <c r="G344" i="1"/>
  <c r="F344" i="1"/>
  <c r="E344" i="1"/>
  <c r="D344" i="1"/>
  <c r="C344" i="1"/>
  <c r="B344" i="1"/>
  <c r="Y343" i="1"/>
  <c r="X343" i="1"/>
  <c r="W343" i="1"/>
  <c r="V343" i="1"/>
  <c r="U343" i="1"/>
  <c r="T343" i="1"/>
  <c r="S343" i="1"/>
  <c r="R343" i="1"/>
  <c r="Q343" i="1"/>
  <c r="P343" i="1"/>
  <c r="O343" i="1"/>
  <c r="N343" i="1"/>
  <c r="M343" i="1"/>
  <c r="L343" i="1"/>
  <c r="K343" i="1"/>
  <c r="J343" i="1"/>
  <c r="I343" i="1"/>
  <c r="H343" i="1"/>
  <c r="G343" i="1"/>
  <c r="F343" i="1"/>
  <c r="E343" i="1"/>
  <c r="D343" i="1"/>
  <c r="C343" i="1"/>
  <c r="B343" i="1"/>
  <c r="Y342" i="1"/>
  <c r="X342" i="1"/>
  <c r="W342" i="1"/>
  <c r="V342" i="1"/>
  <c r="U342" i="1"/>
  <c r="T342" i="1"/>
  <c r="S342" i="1"/>
  <c r="R342" i="1"/>
  <c r="Q342" i="1"/>
  <c r="P342" i="1"/>
  <c r="O342" i="1"/>
  <c r="N342" i="1"/>
  <c r="M342" i="1"/>
  <c r="L342" i="1"/>
  <c r="K342" i="1"/>
  <c r="J342" i="1"/>
  <c r="I342" i="1"/>
  <c r="H342" i="1"/>
  <c r="G342" i="1"/>
  <c r="F342" i="1"/>
  <c r="E342" i="1"/>
  <c r="D342" i="1"/>
  <c r="C342" i="1"/>
  <c r="B342" i="1"/>
  <c r="Y341" i="1"/>
  <c r="X341" i="1"/>
  <c r="W341" i="1"/>
  <c r="V341" i="1"/>
  <c r="U341" i="1"/>
  <c r="T341" i="1"/>
  <c r="S341" i="1"/>
  <c r="R341" i="1"/>
  <c r="Q341" i="1"/>
  <c r="P341" i="1"/>
  <c r="O341" i="1"/>
  <c r="N341" i="1"/>
  <c r="M341" i="1"/>
  <c r="L341" i="1"/>
  <c r="K341" i="1"/>
  <c r="J341" i="1"/>
  <c r="I341" i="1"/>
  <c r="H341" i="1"/>
  <c r="G341" i="1"/>
  <c r="F341" i="1"/>
  <c r="E341" i="1"/>
  <c r="D341" i="1"/>
  <c r="C341" i="1"/>
  <c r="B341" i="1"/>
  <c r="Y340" i="1"/>
  <c r="X340" i="1"/>
  <c r="W340" i="1"/>
  <c r="V340" i="1"/>
  <c r="U340" i="1"/>
  <c r="T340" i="1"/>
  <c r="S340" i="1"/>
  <c r="R340" i="1"/>
  <c r="Q340" i="1"/>
  <c r="P340" i="1"/>
  <c r="O340" i="1"/>
  <c r="N340" i="1"/>
  <c r="M340" i="1"/>
  <c r="L340" i="1"/>
  <c r="K340" i="1"/>
  <c r="J340" i="1"/>
  <c r="I340" i="1"/>
  <c r="H340" i="1"/>
  <c r="G340" i="1"/>
  <c r="F340" i="1"/>
  <c r="E340" i="1"/>
  <c r="D340" i="1"/>
  <c r="C340" i="1"/>
  <c r="B340" i="1"/>
  <c r="Y339" i="1"/>
  <c r="X339" i="1"/>
  <c r="W339" i="1"/>
  <c r="V339" i="1"/>
  <c r="U339" i="1"/>
  <c r="T339" i="1"/>
  <c r="S339" i="1"/>
  <c r="R339" i="1"/>
  <c r="Q339" i="1"/>
  <c r="P339" i="1"/>
  <c r="O339" i="1"/>
  <c r="N339" i="1"/>
  <c r="M339" i="1"/>
  <c r="L339" i="1"/>
  <c r="K339" i="1"/>
  <c r="J339" i="1"/>
  <c r="I339" i="1"/>
  <c r="H339" i="1"/>
  <c r="G339" i="1"/>
  <c r="F339" i="1"/>
  <c r="E339" i="1"/>
  <c r="D339" i="1"/>
  <c r="C339" i="1"/>
  <c r="B339" i="1"/>
  <c r="Y338" i="1"/>
  <c r="X338" i="1"/>
  <c r="W338" i="1"/>
  <c r="V338" i="1"/>
  <c r="U338" i="1"/>
  <c r="T338" i="1"/>
  <c r="S338" i="1"/>
  <c r="R338" i="1"/>
  <c r="Q338" i="1"/>
  <c r="P338" i="1"/>
  <c r="O338" i="1"/>
  <c r="N338" i="1"/>
  <c r="M338" i="1"/>
  <c r="L338" i="1"/>
  <c r="K338" i="1"/>
  <c r="J338" i="1"/>
  <c r="I338" i="1"/>
  <c r="H338" i="1"/>
  <c r="G338" i="1"/>
  <c r="F338" i="1"/>
  <c r="E338" i="1"/>
  <c r="D338" i="1"/>
  <c r="C338" i="1"/>
  <c r="B338" i="1"/>
  <c r="Y337" i="1"/>
  <c r="X337" i="1"/>
  <c r="W337" i="1"/>
  <c r="V337" i="1"/>
  <c r="U337" i="1"/>
  <c r="T337" i="1"/>
  <c r="S337" i="1"/>
  <c r="R337" i="1"/>
  <c r="Q337" i="1"/>
  <c r="P337" i="1"/>
  <c r="O337" i="1"/>
  <c r="N337" i="1"/>
  <c r="M337" i="1"/>
  <c r="L337" i="1"/>
  <c r="K337" i="1"/>
  <c r="J337" i="1"/>
  <c r="I337" i="1"/>
  <c r="H337" i="1"/>
  <c r="G337" i="1"/>
  <c r="F337" i="1"/>
  <c r="E337" i="1"/>
  <c r="D337" i="1"/>
  <c r="C337" i="1"/>
  <c r="B337" i="1"/>
  <c r="Y336" i="1"/>
  <c r="X336" i="1"/>
  <c r="W336" i="1"/>
  <c r="V336" i="1"/>
  <c r="U336" i="1"/>
  <c r="T336" i="1"/>
  <c r="S336" i="1"/>
  <c r="R336" i="1"/>
  <c r="Q336" i="1"/>
  <c r="P336" i="1"/>
  <c r="O336" i="1"/>
  <c r="N336" i="1"/>
  <c r="M336" i="1"/>
  <c r="L336" i="1"/>
  <c r="K336" i="1"/>
  <c r="J336" i="1"/>
  <c r="I336" i="1"/>
  <c r="H336" i="1"/>
  <c r="G336" i="1"/>
  <c r="F336" i="1"/>
  <c r="E336" i="1"/>
  <c r="D336" i="1"/>
  <c r="C336" i="1"/>
  <c r="B336" i="1"/>
  <c r="Y335" i="1"/>
  <c r="X335" i="1"/>
  <c r="W335" i="1"/>
  <c r="V335" i="1"/>
  <c r="U335" i="1"/>
  <c r="T335" i="1"/>
  <c r="S335" i="1"/>
  <c r="R335" i="1"/>
  <c r="Q335" i="1"/>
  <c r="P335" i="1"/>
  <c r="O335" i="1"/>
  <c r="N335" i="1"/>
  <c r="M335" i="1"/>
  <c r="L335" i="1"/>
  <c r="K335" i="1"/>
  <c r="J335" i="1"/>
  <c r="I335" i="1"/>
  <c r="H335" i="1"/>
  <c r="G335" i="1"/>
  <c r="F335" i="1"/>
  <c r="E335" i="1"/>
  <c r="D335" i="1"/>
  <c r="C335" i="1"/>
  <c r="B335" i="1"/>
  <c r="Y334" i="1"/>
  <c r="X334" i="1"/>
  <c r="W334" i="1"/>
  <c r="V334" i="1"/>
  <c r="U334" i="1"/>
  <c r="T334" i="1"/>
  <c r="S334" i="1"/>
  <c r="R334" i="1"/>
  <c r="Q334" i="1"/>
  <c r="P334" i="1"/>
  <c r="O334" i="1"/>
  <c r="N334" i="1"/>
  <c r="M334" i="1"/>
  <c r="L334" i="1"/>
  <c r="K334" i="1"/>
  <c r="J334" i="1"/>
  <c r="I334" i="1"/>
  <c r="H334" i="1"/>
  <c r="G334" i="1"/>
  <c r="F334" i="1"/>
  <c r="E334" i="1"/>
  <c r="D334" i="1"/>
  <c r="C334" i="1"/>
  <c r="B334" i="1"/>
  <c r="Y333" i="1"/>
  <c r="X333" i="1"/>
  <c r="W333" i="1"/>
  <c r="V333" i="1"/>
  <c r="U333" i="1"/>
  <c r="T333" i="1"/>
  <c r="S333" i="1"/>
  <c r="R333" i="1"/>
  <c r="Q333" i="1"/>
  <c r="P333" i="1"/>
  <c r="O333" i="1"/>
  <c r="N333" i="1"/>
  <c r="M333" i="1"/>
  <c r="L333" i="1"/>
  <c r="K333" i="1"/>
  <c r="J333" i="1"/>
  <c r="I333" i="1"/>
  <c r="H333" i="1"/>
  <c r="G333" i="1"/>
  <c r="F333" i="1"/>
  <c r="E333" i="1"/>
  <c r="D333" i="1"/>
  <c r="C333" i="1"/>
  <c r="B333" i="1"/>
  <c r="Y332" i="1"/>
  <c r="X332" i="1"/>
  <c r="W332" i="1"/>
  <c r="V332" i="1"/>
  <c r="U332" i="1"/>
  <c r="T332" i="1"/>
  <c r="S332" i="1"/>
  <c r="R332" i="1"/>
  <c r="Q332" i="1"/>
  <c r="P332" i="1"/>
  <c r="O332" i="1"/>
  <c r="N332" i="1"/>
  <c r="M332" i="1"/>
  <c r="L332" i="1"/>
  <c r="K332" i="1"/>
  <c r="J332" i="1"/>
  <c r="I332" i="1"/>
  <c r="H332" i="1"/>
  <c r="G332" i="1"/>
  <c r="F332" i="1"/>
  <c r="E332" i="1"/>
  <c r="D332" i="1"/>
  <c r="C332" i="1"/>
  <c r="B332" i="1"/>
  <c r="Y331" i="1"/>
  <c r="X331" i="1"/>
  <c r="W331" i="1"/>
  <c r="V331" i="1"/>
  <c r="U331" i="1"/>
  <c r="T331" i="1"/>
  <c r="S331" i="1"/>
  <c r="R331" i="1"/>
  <c r="Q331" i="1"/>
  <c r="P331" i="1"/>
  <c r="O331" i="1"/>
  <c r="N331" i="1"/>
  <c r="M331" i="1"/>
  <c r="L331" i="1"/>
  <c r="K331" i="1"/>
  <c r="J331" i="1"/>
  <c r="I331" i="1"/>
  <c r="H331" i="1"/>
  <c r="G331" i="1"/>
  <c r="F331" i="1"/>
  <c r="E331" i="1"/>
  <c r="D331" i="1"/>
  <c r="C331" i="1"/>
  <c r="B331" i="1"/>
  <c r="Y330" i="1"/>
  <c r="X330" i="1"/>
  <c r="W330" i="1"/>
  <c r="V330" i="1"/>
  <c r="U330" i="1"/>
  <c r="T330" i="1"/>
  <c r="S330" i="1"/>
  <c r="R330" i="1"/>
  <c r="Q330" i="1"/>
  <c r="P330" i="1"/>
  <c r="O330" i="1"/>
  <c r="N330" i="1"/>
  <c r="M330" i="1"/>
  <c r="L330" i="1"/>
  <c r="K330" i="1"/>
  <c r="J330" i="1"/>
  <c r="I330" i="1"/>
  <c r="H330" i="1"/>
  <c r="G330" i="1"/>
  <c r="F330" i="1"/>
  <c r="E330" i="1"/>
  <c r="D330" i="1"/>
  <c r="C330" i="1"/>
  <c r="B330" i="1"/>
  <c r="Y329" i="1"/>
  <c r="X329" i="1"/>
  <c r="W329" i="1"/>
  <c r="V329" i="1"/>
  <c r="U329" i="1"/>
  <c r="T329" i="1"/>
  <c r="S329" i="1"/>
  <c r="R329" i="1"/>
  <c r="Q329" i="1"/>
  <c r="P329" i="1"/>
  <c r="O329" i="1"/>
  <c r="N329" i="1"/>
  <c r="M329" i="1"/>
  <c r="L329" i="1"/>
  <c r="K329" i="1"/>
  <c r="J329" i="1"/>
  <c r="I329" i="1"/>
  <c r="H329" i="1"/>
  <c r="G329" i="1"/>
  <c r="F329" i="1"/>
  <c r="E329" i="1"/>
  <c r="D329" i="1"/>
  <c r="C329" i="1"/>
  <c r="B329" i="1"/>
  <c r="Y328" i="1"/>
  <c r="X328" i="1"/>
  <c r="W328" i="1"/>
  <c r="V328" i="1"/>
  <c r="U328" i="1"/>
  <c r="T328" i="1"/>
  <c r="S328" i="1"/>
  <c r="R328" i="1"/>
  <c r="Q328" i="1"/>
  <c r="P328" i="1"/>
  <c r="O328" i="1"/>
  <c r="N328" i="1"/>
  <c r="M328" i="1"/>
  <c r="L328" i="1"/>
  <c r="K328" i="1"/>
  <c r="J328" i="1"/>
  <c r="I328" i="1"/>
  <c r="H328" i="1"/>
  <c r="G328" i="1"/>
  <c r="F328" i="1"/>
  <c r="E328" i="1"/>
  <c r="D328" i="1"/>
  <c r="C328" i="1"/>
  <c r="B328" i="1"/>
  <c r="Y327" i="1"/>
  <c r="X327" i="1"/>
  <c r="W327" i="1"/>
  <c r="V327" i="1"/>
  <c r="U327" i="1"/>
  <c r="T327" i="1"/>
  <c r="S327" i="1"/>
  <c r="R327" i="1"/>
  <c r="Q327" i="1"/>
  <c r="P327" i="1"/>
  <c r="O327" i="1"/>
  <c r="N327" i="1"/>
  <c r="M327" i="1"/>
  <c r="L327" i="1"/>
  <c r="K327" i="1"/>
  <c r="J327" i="1"/>
  <c r="I327" i="1"/>
  <c r="H327" i="1"/>
  <c r="G327" i="1"/>
  <c r="F327" i="1"/>
  <c r="E327" i="1"/>
  <c r="D327" i="1"/>
  <c r="C327" i="1"/>
  <c r="B327" i="1"/>
  <c r="Y326" i="1"/>
  <c r="X326" i="1"/>
  <c r="W326" i="1"/>
  <c r="V326" i="1"/>
  <c r="U326" i="1"/>
  <c r="T326" i="1"/>
  <c r="S326" i="1"/>
  <c r="R326" i="1"/>
  <c r="Q326" i="1"/>
  <c r="P326" i="1"/>
  <c r="O326" i="1"/>
  <c r="N326" i="1"/>
  <c r="M326" i="1"/>
  <c r="L326" i="1"/>
  <c r="K326" i="1"/>
  <c r="J326" i="1"/>
  <c r="I326" i="1"/>
  <c r="H326" i="1"/>
  <c r="G326" i="1"/>
  <c r="F326" i="1"/>
  <c r="E326" i="1"/>
  <c r="D326" i="1"/>
  <c r="C326" i="1"/>
  <c r="B326" i="1"/>
  <c r="Y325" i="1"/>
  <c r="X325" i="1"/>
  <c r="W325" i="1"/>
  <c r="V325" i="1"/>
  <c r="U325" i="1"/>
  <c r="T325" i="1"/>
  <c r="S325" i="1"/>
  <c r="R325" i="1"/>
  <c r="Q325" i="1"/>
  <c r="P325" i="1"/>
  <c r="O325" i="1"/>
  <c r="N325" i="1"/>
  <c r="M325" i="1"/>
  <c r="L325" i="1"/>
  <c r="K325" i="1"/>
  <c r="J325" i="1"/>
  <c r="I325" i="1"/>
  <c r="H325" i="1"/>
  <c r="G325" i="1"/>
  <c r="F325" i="1"/>
  <c r="E325" i="1"/>
  <c r="D325" i="1"/>
  <c r="C325" i="1"/>
  <c r="B325" i="1"/>
  <c r="Y324" i="1"/>
  <c r="X324" i="1"/>
  <c r="W324" i="1"/>
  <c r="V324" i="1"/>
  <c r="U324" i="1"/>
  <c r="T324" i="1"/>
  <c r="S324" i="1"/>
  <c r="R324" i="1"/>
  <c r="Q324" i="1"/>
  <c r="P324" i="1"/>
  <c r="O324" i="1"/>
  <c r="N324" i="1"/>
  <c r="M324" i="1"/>
  <c r="L324" i="1"/>
  <c r="K324" i="1"/>
  <c r="J324" i="1"/>
  <c r="I324" i="1"/>
  <c r="H324" i="1"/>
  <c r="G324" i="1"/>
  <c r="F324" i="1"/>
  <c r="E324" i="1"/>
  <c r="D324" i="1"/>
  <c r="C324" i="1"/>
  <c r="B324" i="1"/>
  <c r="Y323" i="1"/>
  <c r="X323" i="1"/>
  <c r="W323" i="1"/>
  <c r="V323" i="1"/>
  <c r="U323" i="1"/>
  <c r="T323" i="1"/>
  <c r="S323" i="1"/>
  <c r="R323" i="1"/>
  <c r="Q323" i="1"/>
  <c r="P323" i="1"/>
  <c r="O323" i="1"/>
  <c r="N323" i="1"/>
  <c r="M323" i="1"/>
  <c r="L323" i="1"/>
  <c r="K323" i="1"/>
  <c r="J323" i="1"/>
  <c r="I323" i="1"/>
  <c r="H323" i="1"/>
  <c r="G323" i="1"/>
  <c r="F323" i="1"/>
  <c r="E323" i="1"/>
  <c r="D323" i="1"/>
  <c r="C323" i="1"/>
  <c r="B323" i="1"/>
  <c r="Y322" i="1"/>
  <c r="X322" i="1"/>
  <c r="W322" i="1"/>
  <c r="V322" i="1"/>
  <c r="U322" i="1"/>
  <c r="T322" i="1"/>
  <c r="S322" i="1"/>
  <c r="R322" i="1"/>
  <c r="Q322" i="1"/>
  <c r="P322" i="1"/>
  <c r="O322" i="1"/>
  <c r="N322" i="1"/>
  <c r="M322" i="1"/>
  <c r="L322" i="1"/>
  <c r="K322" i="1"/>
  <c r="J322" i="1"/>
  <c r="I322" i="1"/>
  <c r="H322" i="1"/>
  <c r="G322" i="1"/>
  <c r="F322" i="1"/>
  <c r="E322" i="1"/>
  <c r="D322" i="1"/>
  <c r="C322" i="1"/>
  <c r="B322" i="1"/>
  <c r="Y321" i="1"/>
  <c r="X321" i="1"/>
  <c r="W321" i="1"/>
  <c r="V321" i="1"/>
  <c r="U321" i="1"/>
  <c r="T321" i="1"/>
  <c r="S321" i="1"/>
  <c r="R321" i="1"/>
  <c r="Q321" i="1"/>
  <c r="P321" i="1"/>
  <c r="O321" i="1"/>
  <c r="N321" i="1"/>
  <c r="M321" i="1"/>
  <c r="L321" i="1"/>
  <c r="K321" i="1"/>
  <c r="J321" i="1"/>
  <c r="I321" i="1"/>
  <c r="H321" i="1"/>
  <c r="G321" i="1"/>
  <c r="F321" i="1"/>
  <c r="E321" i="1"/>
  <c r="D321" i="1"/>
  <c r="C321" i="1"/>
  <c r="B321" i="1"/>
  <c r="Y320" i="1"/>
  <c r="X320" i="1"/>
  <c r="W320" i="1"/>
  <c r="V320" i="1"/>
  <c r="U320" i="1"/>
  <c r="T320" i="1"/>
  <c r="S320" i="1"/>
  <c r="R320" i="1"/>
  <c r="Q320" i="1"/>
  <c r="P320" i="1"/>
  <c r="O320" i="1"/>
  <c r="N320" i="1"/>
  <c r="M320" i="1"/>
  <c r="L320" i="1"/>
  <c r="K320" i="1"/>
  <c r="J320" i="1"/>
  <c r="I320" i="1"/>
  <c r="H320" i="1"/>
  <c r="G320" i="1"/>
  <c r="F320" i="1"/>
  <c r="E320" i="1"/>
  <c r="D320" i="1"/>
  <c r="C320" i="1"/>
  <c r="B320" i="1"/>
  <c r="Y319" i="1"/>
  <c r="X319" i="1"/>
  <c r="W319" i="1"/>
  <c r="V319" i="1"/>
  <c r="U319" i="1"/>
  <c r="T319" i="1"/>
  <c r="S319" i="1"/>
  <c r="R319" i="1"/>
  <c r="Q319" i="1"/>
  <c r="P319" i="1"/>
  <c r="O319" i="1"/>
  <c r="N319" i="1"/>
  <c r="M319" i="1"/>
  <c r="L319" i="1"/>
  <c r="K319" i="1"/>
  <c r="J319" i="1"/>
  <c r="I319" i="1"/>
  <c r="H319" i="1"/>
  <c r="G319" i="1"/>
  <c r="F319" i="1"/>
  <c r="E319" i="1"/>
  <c r="D319" i="1"/>
  <c r="C319" i="1"/>
  <c r="B319" i="1"/>
  <c r="Y318" i="1"/>
  <c r="X318" i="1"/>
  <c r="W318" i="1"/>
  <c r="V318" i="1"/>
  <c r="U318" i="1"/>
  <c r="T318" i="1"/>
  <c r="S318" i="1"/>
  <c r="R318" i="1"/>
  <c r="Q318" i="1"/>
  <c r="P318" i="1"/>
  <c r="O318" i="1"/>
  <c r="N318" i="1"/>
  <c r="M318" i="1"/>
  <c r="L318" i="1"/>
  <c r="K318" i="1"/>
  <c r="J318" i="1"/>
  <c r="I318" i="1"/>
  <c r="H318" i="1"/>
  <c r="G318" i="1"/>
  <c r="F318" i="1"/>
  <c r="E318" i="1"/>
  <c r="D318" i="1"/>
  <c r="C318" i="1"/>
  <c r="B318" i="1"/>
  <c r="Y317" i="1"/>
  <c r="X317" i="1"/>
  <c r="W317" i="1"/>
  <c r="V317" i="1"/>
  <c r="U317" i="1"/>
  <c r="T317" i="1"/>
  <c r="S317" i="1"/>
  <c r="R317" i="1"/>
  <c r="Q317" i="1"/>
  <c r="P317" i="1"/>
  <c r="O317" i="1"/>
  <c r="N317" i="1"/>
  <c r="M317" i="1"/>
  <c r="L317" i="1"/>
  <c r="K317" i="1"/>
  <c r="J317" i="1"/>
  <c r="I317" i="1"/>
  <c r="H317" i="1"/>
  <c r="G317" i="1"/>
  <c r="F317" i="1"/>
  <c r="E317" i="1"/>
  <c r="D317" i="1"/>
  <c r="C317" i="1"/>
  <c r="B317" i="1"/>
  <c r="Y316" i="1"/>
  <c r="X316" i="1"/>
  <c r="W316" i="1"/>
  <c r="V316" i="1"/>
  <c r="U316" i="1"/>
  <c r="T316" i="1"/>
  <c r="S316" i="1"/>
  <c r="R316" i="1"/>
  <c r="Q316" i="1"/>
  <c r="P316" i="1"/>
  <c r="O316" i="1"/>
  <c r="N316" i="1"/>
  <c r="M316" i="1"/>
  <c r="L316" i="1"/>
  <c r="K316" i="1"/>
  <c r="J316" i="1"/>
  <c r="I316" i="1"/>
  <c r="H316" i="1"/>
  <c r="G316" i="1"/>
  <c r="F316" i="1"/>
  <c r="E316" i="1"/>
  <c r="D316" i="1"/>
  <c r="C316" i="1"/>
  <c r="B316" i="1"/>
  <c r="Y315" i="1"/>
  <c r="X315" i="1"/>
  <c r="W315" i="1"/>
  <c r="V315" i="1"/>
  <c r="U315" i="1"/>
  <c r="T315" i="1"/>
  <c r="S315" i="1"/>
  <c r="R315" i="1"/>
  <c r="Q315" i="1"/>
  <c r="P315" i="1"/>
  <c r="O315" i="1"/>
  <c r="N315" i="1"/>
  <c r="M315" i="1"/>
  <c r="L315" i="1"/>
  <c r="K315" i="1"/>
  <c r="J315" i="1"/>
  <c r="I315" i="1"/>
  <c r="H315" i="1"/>
  <c r="G315" i="1"/>
  <c r="F315" i="1"/>
  <c r="E315" i="1"/>
  <c r="D315" i="1"/>
  <c r="C315" i="1"/>
  <c r="B315" i="1"/>
  <c r="Y314" i="1"/>
  <c r="X314" i="1"/>
  <c r="W314" i="1"/>
  <c r="V314" i="1"/>
  <c r="U314" i="1"/>
  <c r="T314" i="1"/>
  <c r="S314" i="1"/>
  <c r="R314" i="1"/>
  <c r="Q314" i="1"/>
  <c r="P314" i="1"/>
  <c r="O314" i="1"/>
  <c r="N314" i="1"/>
  <c r="M314" i="1"/>
  <c r="L314" i="1"/>
  <c r="K314" i="1"/>
  <c r="J314" i="1"/>
  <c r="I314" i="1"/>
  <c r="H314" i="1"/>
  <c r="G314" i="1"/>
  <c r="F314" i="1"/>
  <c r="E314" i="1"/>
  <c r="D314" i="1"/>
  <c r="C314" i="1"/>
  <c r="B314" i="1"/>
  <c r="Y313" i="1"/>
  <c r="X313" i="1"/>
  <c r="W313" i="1"/>
  <c r="V313" i="1"/>
  <c r="U313" i="1"/>
  <c r="T313" i="1"/>
  <c r="S313" i="1"/>
  <c r="R313" i="1"/>
  <c r="Q313" i="1"/>
  <c r="P313" i="1"/>
  <c r="O313" i="1"/>
  <c r="N313" i="1"/>
  <c r="M313" i="1"/>
  <c r="L313" i="1"/>
  <c r="K313" i="1"/>
  <c r="J313" i="1"/>
  <c r="I313" i="1"/>
  <c r="H313" i="1"/>
  <c r="G313" i="1"/>
  <c r="F313" i="1"/>
  <c r="E313" i="1"/>
  <c r="D313" i="1"/>
  <c r="C313" i="1"/>
  <c r="B313" i="1"/>
  <c r="Y312" i="1"/>
  <c r="X312" i="1"/>
  <c r="W312" i="1"/>
  <c r="V312" i="1"/>
  <c r="U312" i="1"/>
  <c r="T312" i="1"/>
  <c r="S312" i="1"/>
  <c r="R312" i="1"/>
  <c r="Q312" i="1"/>
  <c r="P312" i="1"/>
  <c r="O312" i="1"/>
  <c r="N312" i="1"/>
  <c r="M312" i="1"/>
  <c r="L312" i="1"/>
  <c r="K312" i="1"/>
  <c r="J312" i="1"/>
  <c r="I312" i="1"/>
  <c r="H312" i="1"/>
  <c r="G312" i="1"/>
  <c r="F312" i="1"/>
  <c r="E312" i="1"/>
  <c r="D312" i="1"/>
  <c r="C312" i="1"/>
  <c r="B312" i="1"/>
  <c r="Y311" i="1"/>
  <c r="X311" i="1"/>
  <c r="W311" i="1"/>
  <c r="V311" i="1"/>
  <c r="U311" i="1"/>
  <c r="T311" i="1"/>
  <c r="S311" i="1"/>
  <c r="R311" i="1"/>
  <c r="Q311" i="1"/>
  <c r="P311" i="1"/>
  <c r="O311" i="1"/>
  <c r="N311" i="1"/>
  <c r="M311" i="1"/>
  <c r="L311" i="1"/>
  <c r="K311" i="1"/>
  <c r="J311" i="1"/>
  <c r="I311" i="1"/>
  <c r="H311" i="1"/>
  <c r="G311" i="1"/>
  <c r="F311" i="1"/>
  <c r="E311" i="1"/>
  <c r="D311" i="1"/>
  <c r="C311" i="1"/>
  <c r="B311" i="1"/>
  <c r="Y310" i="1"/>
  <c r="X310" i="1"/>
  <c r="W310" i="1"/>
  <c r="V310" i="1"/>
  <c r="U310" i="1"/>
  <c r="T310" i="1"/>
  <c r="S310" i="1"/>
  <c r="R310" i="1"/>
  <c r="Q310" i="1"/>
  <c r="P310" i="1"/>
  <c r="O310" i="1"/>
  <c r="N310" i="1"/>
  <c r="M310" i="1"/>
  <c r="L310" i="1"/>
  <c r="K310" i="1"/>
  <c r="J310" i="1"/>
  <c r="I310" i="1"/>
  <c r="H310" i="1"/>
  <c r="G310" i="1"/>
  <c r="F310" i="1"/>
  <c r="E310" i="1"/>
  <c r="D310" i="1"/>
  <c r="C310" i="1"/>
  <c r="B310" i="1"/>
  <c r="Y309" i="1"/>
  <c r="X309" i="1"/>
  <c r="W309" i="1"/>
  <c r="V309" i="1"/>
  <c r="U309" i="1"/>
  <c r="T309" i="1"/>
  <c r="S309" i="1"/>
  <c r="R309" i="1"/>
  <c r="Q309" i="1"/>
  <c r="P309" i="1"/>
  <c r="O309" i="1"/>
  <c r="N309" i="1"/>
  <c r="M309" i="1"/>
  <c r="L309" i="1"/>
  <c r="K309" i="1"/>
  <c r="J309" i="1"/>
  <c r="I309" i="1"/>
  <c r="H309" i="1"/>
  <c r="G309" i="1"/>
  <c r="F309" i="1"/>
  <c r="E309" i="1"/>
  <c r="D309" i="1"/>
  <c r="C309" i="1"/>
  <c r="B309" i="1"/>
  <c r="Y308" i="1"/>
  <c r="X308" i="1"/>
  <c r="W308" i="1"/>
  <c r="V308" i="1"/>
  <c r="U308" i="1"/>
  <c r="T308" i="1"/>
  <c r="S308" i="1"/>
  <c r="R308" i="1"/>
  <c r="Q308" i="1"/>
  <c r="P308" i="1"/>
  <c r="O308" i="1"/>
  <c r="N308" i="1"/>
  <c r="M308" i="1"/>
  <c r="L308" i="1"/>
  <c r="K308" i="1"/>
  <c r="J308" i="1"/>
  <c r="I308" i="1"/>
  <c r="H308" i="1"/>
  <c r="G308" i="1"/>
  <c r="F308" i="1"/>
  <c r="E308" i="1"/>
  <c r="D308" i="1"/>
  <c r="C308" i="1"/>
  <c r="B308" i="1"/>
  <c r="Y307" i="1"/>
  <c r="X307" i="1"/>
  <c r="W307" i="1"/>
  <c r="V307" i="1"/>
  <c r="U307" i="1"/>
  <c r="T307" i="1"/>
  <c r="S307" i="1"/>
  <c r="R307" i="1"/>
  <c r="Q307" i="1"/>
  <c r="P307" i="1"/>
  <c r="O307" i="1"/>
  <c r="N307" i="1"/>
  <c r="M307" i="1"/>
  <c r="L307" i="1"/>
  <c r="K307" i="1"/>
  <c r="J307" i="1"/>
  <c r="I307" i="1"/>
  <c r="H307" i="1"/>
  <c r="G307" i="1"/>
  <c r="F307" i="1"/>
  <c r="E307" i="1"/>
  <c r="D307" i="1"/>
  <c r="C307" i="1"/>
  <c r="B307" i="1"/>
  <c r="Y306" i="1"/>
  <c r="X306" i="1"/>
  <c r="W306" i="1"/>
  <c r="V306" i="1"/>
  <c r="U306" i="1"/>
  <c r="T306" i="1"/>
  <c r="S306" i="1"/>
  <c r="R306" i="1"/>
  <c r="Q306" i="1"/>
  <c r="P306" i="1"/>
  <c r="O306" i="1"/>
  <c r="N306" i="1"/>
  <c r="M306" i="1"/>
  <c r="L306" i="1"/>
  <c r="K306" i="1"/>
  <c r="J306" i="1"/>
  <c r="I306" i="1"/>
  <c r="H306" i="1"/>
  <c r="G306" i="1"/>
  <c r="F306" i="1"/>
  <c r="E306" i="1"/>
  <c r="D306" i="1"/>
  <c r="C306" i="1"/>
  <c r="B306" i="1"/>
  <c r="Y305" i="1"/>
  <c r="X305" i="1"/>
  <c r="W305" i="1"/>
  <c r="V305" i="1"/>
  <c r="U305" i="1"/>
  <c r="T305" i="1"/>
  <c r="S305" i="1"/>
  <c r="R305" i="1"/>
  <c r="Q305" i="1"/>
  <c r="P305" i="1"/>
  <c r="O305" i="1"/>
  <c r="N305" i="1"/>
  <c r="M305" i="1"/>
  <c r="L305" i="1"/>
  <c r="K305" i="1"/>
  <c r="J305" i="1"/>
  <c r="I305" i="1"/>
  <c r="H305" i="1"/>
  <c r="G305" i="1"/>
  <c r="F305" i="1"/>
  <c r="E305" i="1"/>
  <c r="D305" i="1"/>
  <c r="C305" i="1"/>
  <c r="B305" i="1"/>
  <c r="Y304" i="1"/>
  <c r="X304" i="1"/>
  <c r="W304" i="1"/>
  <c r="V304" i="1"/>
  <c r="U304" i="1"/>
  <c r="T304" i="1"/>
  <c r="S304" i="1"/>
  <c r="R304" i="1"/>
  <c r="Q304" i="1"/>
  <c r="P304" i="1"/>
  <c r="O304" i="1"/>
  <c r="N304" i="1"/>
  <c r="M304" i="1"/>
  <c r="L304" i="1"/>
  <c r="K304" i="1"/>
  <c r="J304" i="1"/>
  <c r="I304" i="1"/>
  <c r="H304" i="1"/>
  <c r="G304" i="1"/>
  <c r="F304" i="1"/>
  <c r="E304" i="1"/>
  <c r="D304" i="1"/>
  <c r="C304" i="1"/>
  <c r="B304" i="1"/>
  <c r="Y303" i="1"/>
  <c r="X303" i="1"/>
  <c r="W303" i="1"/>
  <c r="V303" i="1"/>
  <c r="U303" i="1"/>
  <c r="T303" i="1"/>
  <c r="S303" i="1"/>
  <c r="R303" i="1"/>
  <c r="Q303" i="1"/>
  <c r="P303" i="1"/>
  <c r="O303" i="1"/>
  <c r="N303" i="1"/>
  <c r="M303" i="1"/>
  <c r="L303" i="1"/>
  <c r="K303" i="1"/>
  <c r="J303" i="1"/>
  <c r="I303" i="1"/>
  <c r="H303" i="1"/>
  <c r="G303" i="1"/>
  <c r="F303" i="1"/>
  <c r="E303" i="1"/>
  <c r="D303" i="1"/>
  <c r="C303" i="1"/>
  <c r="B303" i="1"/>
  <c r="Y302" i="1"/>
  <c r="X302" i="1"/>
  <c r="W302" i="1"/>
  <c r="V302" i="1"/>
  <c r="U302" i="1"/>
  <c r="T302" i="1"/>
  <c r="S302" i="1"/>
  <c r="R302" i="1"/>
  <c r="Q302" i="1"/>
  <c r="P302" i="1"/>
  <c r="O302" i="1"/>
  <c r="N302" i="1"/>
  <c r="M302" i="1"/>
  <c r="L302" i="1"/>
  <c r="K302" i="1"/>
  <c r="J302" i="1"/>
  <c r="I302" i="1"/>
  <c r="H302" i="1"/>
  <c r="G302" i="1"/>
  <c r="F302" i="1"/>
  <c r="E302" i="1"/>
  <c r="D302" i="1"/>
  <c r="C302" i="1"/>
  <c r="B302" i="1"/>
  <c r="Y301" i="1"/>
  <c r="X301" i="1"/>
  <c r="W301" i="1"/>
  <c r="V301" i="1"/>
  <c r="U301" i="1"/>
  <c r="T301" i="1"/>
  <c r="S301" i="1"/>
  <c r="R301" i="1"/>
  <c r="Q301" i="1"/>
  <c r="P301" i="1"/>
  <c r="O301" i="1"/>
  <c r="N301" i="1"/>
  <c r="M301" i="1"/>
  <c r="L301" i="1"/>
  <c r="K301" i="1"/>
  <c r="J301" i="1"/>
  <c r="I301" i="1"/>
  <c r="H301" i="1"/>
  <c r="G301" i="1"/>
  <c r="F301" i="1"/>
  <c r="E301" i="1"/>
  <c r="D301" i="1"/>
  <c r="C301" i="1"/>
  <c r="B301" i="1"/>
  <c r="Y300" i="1"/>
  <c r="X300" i="1"/>
  <c r="W300" i="1"/>
  <c r="V300" i="1"/>
  <c r="U300" i="1"/>
  <c r="T300" i="1"/>
  <c r="S300" i="1"/>
  <c r="R300" i="1"/>
  <c r="Q300" i="1"/>
  <c r="P300" i="1"/>
  <c r="O300" i="1"/>
  <c r="N300" i="1"/>
  <c r="M300" i="1"/>
  <c r="L300" i="1"/>
  <c r="K300" i="1"/>
  <c r="J300" i="1"/>
  <c r="I300" i="1"/>
  <c r="H300" i="1"/>
  <c r="G300" i="1"/>
  <c r="F300" i="1"/>
  <c r="E300" i="1"/>
  <c r="D300" i="1"/>
  <c r="C300" i="1"/>
  <c r="B300" i="1"/>
  <c r="Y299" i="1"/>
  <c r="X299" i="1"/>
  <c r="W299" i="1"/>
  <c r="V299" i="1"/>
  <c r="U299" i="1"/>
  <c r="T299" i="1"/>
  <c r="S299" i="1"/>
  <c r="R299" i="1"/>
  <c r="Q299" i="1"/>
  <c r="P299" i="1"/>
  <c r="O299" i="1"/>
  <c r="N299" i="1"/>
  <c r="M299" i="1"/>
  <c r="L299" i="1"/>
  <c r="K299" i="1"/>
  <c r="J299" i="1"/>
  <c r="I299" i="1"/>
  <c r="H299" i="1"/>
  <c r="G299" i="1"/>
  <c r="F299" i="1"/>
  <c r="E299" i="1"/>
  <c r="D299" i="1"/>
  <c r="C299" i="1"/>
  <c r="B299" i="1"/>
  <c r="Y298" i="1"/>
  <c r="X298" i="1"/>
  <c r="W298" i="1"/>
  <c r="V298" i="1"/>
  <c r="U298" i="1"/>
  <c r="T298" i="1"/>
  <c r="S298" i="1"/>
  <c r="R298" i="1"/>
  <c r="Q298" i="1"/>
  <c r="P298" i="1"/>
  <c r="O298" i="1"/>
  <c r="N298" i="1"/>
  <c r="M298" i="1"/>
  <c r="L298" i="1"/>
  <c r="K298" i="1"/>
  <c r="J298" i="1"/>
  <c r="I298" i="1"/>
  <c r="H298" i="1"/>
  <c r="G298" i="1"/>
  <c r="F298" i="1"/>
  <c r="E298" i="1"/>
  <c r="D298" i="1"/>
  <c r="C298" i="1"/>
  <c r="B298" i="1"/>
  <c r="Y297" i="1"/>
  <c r="X297" i="1"/>
  <c r="W297" i="1"/>
  <c r="V297" i="1"/>
  <c r="U297" i="1"/>
  <c r="T297" i="1"/>
  <c r="S297" i="1"/>
  <c r="R297" i="1"/>
  <c r="Q297" i="1"/>
  <c r="P297" i="1"/>
  <c r="O297" i="1"/>
  <c r="N297" i="1"/>
  <c r="M297" i="1"/>
  <c r="L297" i="1"/>
  <c r="K297" i="1"/>
  <c r="J297" i="1"/>
  <c r="I297" i="1"/>
  <c r="H297" i="1"/>
  <c r="G297" i="1"/>
  <c r="F297" i="1"/>
  <c r="E297" i="1"/>
  <c r="D297" i="1"/>
  <c r="C297" i="1"/>
  <c r="B297" i="1"/>
  <c r="Y296" i="1"/>
  <c r="X296" i="1"/>
  <c r="W296" i="1"/>
  <c r="V296" i="1"/>
  <c r="U296" i="1"/>
  <c r="T296" i="1"/>
  <c r="S296" i="1"/>
  <c r="R296" i="1"/>
  <c r="Q296" i="1"/>
  <c r="P296" i="1"/>
  <c r="O296" i="1"/>
  <c r="N296" i="1"/>
  <c r="M296" i="1"/>
  <c r="L296" i="1"/>
  <c r="K296" i="1"/>
  <c r="J296" i="1"/>
  <c r="I296" i="1"/>
  <c r="H296" i="1"/>
  <c r="G296" i="1"/>
  <c r="F296" i="1"/>
  <c r="E296" i="1"/>
  <c r="D296" i="1"/>
  <c r="C296" i="1"/>
  <c r="B296" i="1"/>
  <c r="Y295" i="1"/>
  <c r="X295" i="1"/>
  <c r="W295" i="1"/>
  <c r="V295" i="1"/>
  <c r="U295" i="1"/>
  <c r="T295" i="1"/>
  <c r="S295" i="1"/>
  <c r="R295" i="1"/>
  <c r="Q295" i="1"/>
  <c r="P295" i="1"/>
  <c r="O295" i="1"/>
  <c r="N295" i="1"/>
  <c r="M295" i="1"/>
  <c r="L295" i="1"/>
  <c r="K295" i="1"/>
  <c r="J295" i="1"/>
  <c r="I295" i="1"/>
  <c r="H295" i="1"/>
  <c r="G295" i="1"/>
  <c r="F295" i="1"/>
  <c r="E295" i="1"/>
  <c r="D295" i="1"/>
  <c r="C295" i="1"/>
  <c r="B295" i="1"/>
  <c r="Y294" i="1"/>
  <c r="X294" i="1"/>
  <c r="W294" i="1"/>
  <c r="V294" i="1"/>
  <c r="U294" i="1"/>
  <c r="T294" i="1"/>
  <c r="S294" i="1"/>
  <c r="R294" i="1"/>
  <c r="Q294" i="1"/>
  <c r="P294" i="1"/>
  <c r="O294" i="1"/>
  <c r="N294" i="1"/>
  <c r="M294" i="1"/>
  <c r="L294" i="1"/>
  <c r="K294" i="1"/>
  <c r="J294" i="1"/>
  <c r="I294" i="1"/>
  <c r="H294" i="1"/>
  <c r="G294" i="1"/>
  <c r="F294" i="1"/>
  <c r="E294" i="1"/>
  <c r="D294" i="1"/>
  <c r="C294" i="1"/>
  <c r="B294" i="1"/>
  <c r="Y293" i="1"/>
  <c r="X293" i="1"/>
  <c r="W293" i="1"/>
  <c r="V293" i="1"/>
  <c r="U293" i="1"/>
  <c r="T293" i="1"/>
  <c r="S293" i="1"/>
  <c r="R293" i="1"/>
  <c r="Q293" i="1"/>
  <c r="P293" i="1"/>
  <c r="O293" i="1"/>
  <c r="N293" i="1"/>
  <c r="M293" i="1"/>
  <c r="L293" i="1"/>
  <c r="K293" i="1"/>
  <c r="J293" i="1"/>
  <c r="I293" i="1"/>
  <c r="H293" i="1"/>
  <c r="G293" i="1"/>
  <c r="F293" i="1"/>
  <c r="E293" i="1"/>
  <c r="D293" i="1"/>
  <c r="C293" i="1"/>
  <c r="B293" i="1"/>
  <c r="Y292" i="1"/>
  <c r="X292" i="1"/>
  <c r="W292" i="1"/>
  <c r="V292" i="1"/>
  <c r="U292" i="1"/>
  <c r="T292" i="1"/>
  <c r="S292" i="1"/>
  <c r="R292" i="1"/>
  <c r="Q292" i="1"/>
  <c r="P292" i="1"/>
  <c r="O292" i="1"/>
  <c r="N292" i="1"/>
  <c r="M292" i="1"/>
  <c r="L292" i="1"/>
  <c r="K292" i="1"/>
  <c r="J292" i="1"/>
  <c r="I292" i="1"/>
  <c r="H292" i="1"/>
  <c r="G292" i="1"/>
  <c r="F292" i="1"/>
  <c r="E292" i="1"/>
  <c r="D292" i="1"/>
  <c r="C292" i="1"/>
  <c r="B292" i="1"/>
  <c r="Y291" i="1"/>
  <c r="X291" i="1"/>
  <c r="W291" i="1"/>
  <c r="V291" i="1"/>
  <c r="U291" i="1"/>
  <c r="T291" i="1"/>
  <c r="S291" i="1"/>
  <c r="R291" i="1"/>
  <c r="Q291" i="1"/>
  <c r="P291" i="1"/>
  <c r="O291" i="1"/>
  <c r="N291" i="1"/>
  <c r="M291" i="1"/>
  <c r="L291" i="1"/>
  <c r="K291" i="1"/>
  <c r="J291" i="1"/>
  <c r="I291" i="1"/>
  <c r="H291" i="1"/>
  <c r="G291" i="1"/>
  <c r="F291" i="1"/>
  <c r="E291" i="1"/>
  <c r="D291" i="1"/>
  <c r="C291" i="1"/>
  <c r="B291" i="1"/>
  <c r="Y290" i="1"/>
  <c r="X290" i="1"/>
  <c r="W290" i="1"/>
  <c r="V290" i="1"/>
  <c r="U290" i="1"/>
  <c r="T290" i="1"/>
  <c r="S290" i="1"/>
  <c r="R290" i="1"/>
  <c r="Q290" i="1"/>
  <c r="P290" i="1"/>
  <c r="O290" i="1"/>
  <c r="N290" i="1"/>
  <c r="M290" i="1"/>
  <c r="L290" i="1"/>
  <c r="K290" i="1"/>
  <c r="J290" i="1"/>
  <c r="I290" i="1"/>
  <c r="H290" i="1"/>
  <c r="G290" i="1"/>
  <c r="F290" i="1"/>
  <c r="E290" i="1"/>
  <c r="D290" i="1"/>
  <c r="C290" i="1"/>
  <c r="B290" i="1"/>
  <c r="Y289" i="1"/>
  <c r="X289" i="1"/>
  <c r="W289" i="1"/>
  <c r="V289" i="1"/>
  <c r="U289" i="1"/>
  <c r="T289" i="1"/>
  <c r="S289" i="1"/>
  <c r="R289" i="1"/>
  <c r="Q289" i="1"/>
  <c r="P289" i="1"/>
  <c r="O289" i="1"/>
  <c r="N289" i="1"/>
  <c r="M289" i="1"/>
  <c r="L289" i="1"/>
  <c r="K289" i="1"/>
  <c r="J289" i="1"/>
  <c r="I289" i="1"/>
  <c r="H289" i="1"/>
  <c r="G289" i="1"/>
  <c r="F289" i="1"/>
  <c r="E289" i="1"/>
  <c r="D289" i="1"/>
  <c r="C289" i="1"/>
  <c r="B289" i="1"/>
  <c r="Y288" i="1"/>
  <c r="X288" i="1"/>
  <c r="W288" i="1"/>
  <c r="V288" i="1"/>
  <c r="U288" i="1"/>
  <c r="T288" i="1"/>
  <c r="S288" i="1"/>
  <c r="R288" i="1"/>
  <c r="Q288" i="1"/>
  <c r="P288" i="1"/>
  <c r="O288" i="1"/>
  <c r="N288" i="1"/>
  <c r="M288" i="1"/>
  <c r="L288" i="1"/>
  <c r="K288" i="1"/>
  <c r="J288" i="1"/>
  <c r="I288" i="1"/>
  <c r="H288" i="1"/>
  <c r="G288" i="1"/>
  <c r="F288" i="1"/>
  <c r="E288" i="1"/>
  <c r="D288" i="1"/>
  <c r="C288" i="1"/>
  <c r="B288" i="1"/>
  <c r="Y287" i="1"/>
  <c r="X287" i="1"/>
  <c r="W287" i="1"/>
  <c r="V287" i="1"/>
  <c r="U287" i="1"/>
  <c r="T287" i="1"/>
  <c r="S287" i="1"/>
  <c r="R287" i="1"/>
  <c r="Q287" i="1"/>
  <c r="P287" i="1"/>
  <c r="O287" i="1"/>
  <c r="N287" i="1"/>
  <c r="M287" i="1"/>
  <c r="L287" i="1"/>
  <c r="K287" i="1"/>
  <c r="J287" i="1"/>
  <c r="I287" i="1"/>
  <c r="H287" i="1"/>
  <c r="G287" i="1"/>
  <c r="F287" i="1"/>
  <c r="E287" i="1"/>
  <c r="D287" i="1"/>
  <c r="C287" i="1"/>
  <c r="B287" i="1"/>
  <c r="Y286" i="1"/>
  <c r="X286" i="1"/>
  <c r="W286" i="1"/>
  <c r="V286" i="1"/>
  <c r="U286" i="1"/>
  <c r="T286" i="1"/>
  <c r="S286" i="1"/>
  <c r="R286" i="1"/>
  <c r="Q286" i="1"/>
  <c r="P286" i="1"/>
  <c r="O286" i="1"/>
  <c r="N286" i="1"/>
  <c r="M286" i="1"/>
  <c r="L286" i="1"/>
  <c r="K286" i="1"/>
  <c r="J286" i="1"/>
  <c r="I286" i="1"/>
  <c r="H286" i="1"/>
  <c r="G286" i="1"/>
  <c r="F286" i="1"/>
  <c r="E286" i="1"/>
  <c r="D286" i="1"/>
  <c r="C286" i="1"/>
  <c r="B286" i="1"/>
  <c r="Y285" i="1"/>
  <c r="X285" i="1"/>
  <c r="W285" i="1"/>
  <c r="V285" i="1"/>
  <c r="U285" i="1"/>
  <c r="T285" i="1"/>
  <c r="S285" i="1"/>
  <c r="R285" i="1"/>
  <c r="Q285" i="1"/>
  <c r="P285" i="1"/>
  <c r="O285" i="1"/>
  <c r="N285" i="1"/>
  <c r="M285" i="1"/>
  <c r="L285" i="1"/>
  <c r="K285" i="1"/>
  <c r="J285" i="1"/>
  <c r="I285" i="1"/>
  <c r="H285" i="1"/>
  <c r="G285" i="1"/>
  <c r="F285" i="1"/>
  <c r="E285" i="1"/>
  <c r="D285" i="1"/>
  <c r="C285" i="1"/>
  <c r="B285" i="1"/>
  <c r="Y284" i="1"/>
  <c r="X284" i="1"/>
  <c r="W284" i="1"/>
  <c r="V284" i="1"/>
  <c r="U284" i="1"/>
  <c r="T284" i="1"/>
  <c r="S284" i="1"/>
  <c r="R284" i="1"/>
  <c r="Q284" i="1"/>
  <c r="P284" i="1"/>
  <c r="O284" i="1"/>
  <c r="N284" i="1"/>
  <c r="M284" i="1"/>
  <c r="L284" i="1"/>
  <c r="K284" i="1"/>
  <c r="J284" i="1"/>
  <c r="I284" i="1"/>
  <c r="H284" i="1"/>
  <c r="G284" i="1"/>
  <c r="F284" i="1"/>
  <c r="E284" i="1"/>
  <c r="D284" i="1"/>
  <c r="C284" i="1"/>
  <c r="B284" i="1"/>
  <c r="Y283" i="1"/>
  <c r="X283" i="1"/>
  <c r="W283" i="1"/>
  <c r="V283" i="1"/>
  <c r="U283" i="1"/>
  <c r="T283" i="1"/>
  <c r="S283" i="1"/>
  <c r="R283" i="1"/>
  <c r="Q283" i="1"/>
  <c r="P283" i="1"/>
  <c r="O283" i="1"/>
  <c r="N283" i="1"/>
  <c r="M283" i="1"/>
  <c r="L283" i="1"/>
  <c r="K283" i="1"/>
  <c r="J283" i="1"/>
  <c r="I283" i="1"/>
  <c r="H283" i="1"/>
  <c r="G283" i="1"/>
  <c r="F283" i="1"/>
  <c r="E283" i="1"/>
  <c r="D283" i="1"/>
  <c r="C283" i="1"/>
  <c r="B283" i="1"/>
  <c r="Y282" i="1"/>
  <c r="X282" i="1"/>
  <c r="W282" i="1"/>
  <c r="V282" i="1"/>
  <c r="U282" i="1"/>
  <c r="T282" i="1"/>
  <c r="S282" i="1"/>
  <c r="R282" i="1"/>
  <c r="Q282" i="1"/>
  <c r="P282" i="1"/>
  <c r="O282" i="1"/>
  <c r="N282" i="1"/>
  <c r="M282" i="1"/>
  <c r="L282" i="1"/>
  <c r="K282" i="1"/>
  <c r="J282" i="1"/>
  <c r="I282" i="1"/>
  <c r="H282" i="1"/>
  <c r="G282" i="1"/>
  <c r="F282" i="1"/>
  <c r="E282" i="1"/>
  <c r="D282" i="1"/>
  <c r="C282" i="1"/>
  <c r="B282" i="1"/>
  <c r="Y281" i="1"/>
  <c r="X281" i="1"/>
  <c r="W281" i="1"/>
  <c r="V281" i="1"/>
  <c r="U281" i="1"/>
  <c r="T281" i="1"/>
  <c r="S281" i="1"/>
  <c r="R281" i="1"/>
  <c r="Q281" i="1"/>
  <c r="P281" i="1"/>
  <c r="O281" i="1"/>
  <c r="N281" i="1"/>
  <c r="M281" i="1"/>
  <c r="L281" i="1"/>
  <c r="K281" i="1"/>
  <c r="J281" i="1"/>
  <c r="I281" i="1"/>
  <c r="H281" i="1"/>
  <c r="G281" i="1"/>
  <c r="F281" i="1"/>
  <c r="E281" i="1"/>
  <c r="D281" i="1"/>
  <c r="C281" i="1"/>
  <c r="B281" i="1"/>
  <c r="Y280" i="1"/>
  <c r="X280" i="1"/>
  <c r="W280" i="1"/>
  <c r="V280" i="1"/>
  <c r="U280" i="1"/>
  <c r="T280" i="1"/>
  <c r="S280" i="1"/>
  <c r="R280" i="1"/>
  <c r="Q280" i="1"/>
  <c r="P280" i="1"/>
  <c r="O280" i="1"/>
  <c r="N280" i="1"/>
  <c r="M280" i="1"/>
  <c r="L280" i="1"/>
  <c r="K280" i="1"/>
  <c r="J280" i="1"/>
  <c r="I280" i="1"/>
  <c r="H280" i="1"/>
  <c r="G280" i="1"/>
  <c r="F280" i="1"/>
  <c r="E280" i="1"/>
  <c r="D280" i="1"/>
  <c r="C280" i="1"/>
  <c r="B280" i="1"/>
  <c r="Y279" i="1"/>
  <c r="X279" i="1"/>
  <c r="W279" i="1"/>
  <c r="V279" i="1"/>
  <c r="U279" i="1"/>
  <c r="T279" i="1"/>
  <c r="S279" i="1"/>
  <c r="R279" i="1"/>
  <c r="Q279" i="1"/>
  <c r="P279" i="1"/>
  <c r="O279" i="1"/>
  <c r="N279" i="1"/>
  <c r="M279" i="1"/>
  <c r="L279" i="1"/>
  <c r="K279" i="1"/>
  <c r="J279" i="1"/>
  <c r="I279" i="1"/>
  <c r="H279" i="1"/>
  <c r="G279" i="1"/>
  <c r="F279" i="1"/>
  <c r="E279" i="1"/>
  <c r="D279" i="1"/>
  <c r="C279" i="1"/>
  <c r="B279" i="1"/>
  <c r="Y278" i="1"/>
  <c r="X278" i="1"/>
  <c r="W278" i="1"/>
  <c r="V278" i="1"/>
  <c r="U278" i="1"/>
  <c r="T278" i="1"/>
  <c r="S278" i="1"/>
  <c r="R278" i="1"/>
  <c r="Q278" i="1"/>
  <c r="P278" i="1"/>
  <c r="O278" i="1"/>
  <c r="N278" i="1"/>
  <c r="M278" i="1"/>
  <c r="L278" i="1"/>
  <c r="K278" i="1"/>
  <c r="J278" i="1"/>
  <c r="I278" i="1"/>
  <c r="H278" i="1"/>
  <c r="G278" i="1"/>
  <c r="F278" i="1"/>
  <c r="E278" i="1"/>
  <c r="D278" i="1"/>
  <c r="C278" i="1"/>
  <c r="B278" i="1"/>
  <c r="Y277" i="1"/>
  <c r="X277" i="1"/>
  <c r="W277" i="1"/>
  <c r="V277" i="1"/>
  <c r="U277" i="1"/>
  <c r="T277" i="1"/>
  <c r="S277" i="1"/>
  <c r="R277" i="1"/>
  <c r="Q277" i="1"/>
  <c r="P277" i="1"/>
  <c r="O277" i="1"/>
  <c r="N277" i="1"/>
  <c r="M277" i="1"/>
  <c r="L277" i="1"/>
  <c r="K277" i="1"/>
  <c r="J277" i="1"/>
  <c r="I277" i="1"/>
  <c r="H277" i="1"/>
  <c r="G277" i="1"/>
  <c r="F277" i="1"/>
  <c r="E277" i="1"/>
  <c r="D277" i="1"/>
  <c r="C277" i="1"/>
  <c r="B277" i="1"/>
  <c r="Y276" i="1"/>
  <c r="X276" i="1"/>
  <c r="W276" i="1"/>
  <c r="V276" i="1"/>
  <c r="U276" i="1"/>
  <c r="T276" i="1"/>
  <c r="S276" i="1"/>
  <c r="R276" i="1"/>
  <c r="Q276" i="1"/>
  <c r="P276" i="1"/>
  <c r="O276" i="1"/>
  <c r="N276" i="1"/>
  <c r="M276" i="1"/>
  <c r="L276" i="1"/>
  <c r="K276" i="1"/>
  <c r="J276" i="1"/>
  <c r="I276" i="1"/>
  <c r="H276" i="1"/>
  <c r="G276" i="1"/>
  <c r="F276" i="1"/>
  <c r="E276" i="1"/>
  <c r="D276" i="1"/>
  <c r="C276" i="1"/>
  <c r="B276" i="1"/>
  <c r="Y275" i="1"/>
  <c r="X275" i="1"/>
  <c r="W275" i="1"/>
  <c r="V275" i="1"/>
  <c r="U275" i="1"/>
  <c r="T275" i="1"/>
  <c r="S275" i="1"/>
  <c r="R275" i="1"/>
  <c r="Q275" i="1"/>
  <c r="P275" i="1"/>
  <c r="O275" i="1"/>
  <c r="N275" i="1"/>
  <c r="M275" i="1"/>
  <c r="L275" i="1"/>
  <c r="K275" i="1"/>
  <c r="J275" i="1"/>
  <c r="I275" i="1"/>
  <c r="H275" i="1"/>
  <c r="G275" i="1"/>
  <c r="F275" i="1"/>
  <c r="E275" i="1"/>
  <c r="D275" i="1"/>
  <c r="C275" i="1"/>
  <c r="B275" i="1"/>
  <c r="Y274" i="1"/>
  <c r="X274" i="1"/>
  <c r="W274" i="1"/>
  <c r="V274" i="1"/>
  <c r="U274" i="1"/>
  <c r="T274" i="1"/>
  <c r="S274" i="1"/>
  <c r="R274" i="1"/>
  <c r="Q274" i="1"/>
  <c r="P274" i="1"/>
  <c r="O274" i="1"/>
  <c r="N274" i="1"/>
  <c r="M274" i="1"/>
  <c r="L274" i="1"/>
  <c r="K274" i="1"/>
  <c r="J274" i="1"/>
  <c r="I274" i="1"/>
  <c r="H274" i="1"/>
  <c r="G274" i="1"/>
  <c r="F274" i="1"/>
  <c r="E274" i="1"/>
  <c r="D274" i="1"/>
  <c r="C274" i="1"/>
  <c r="B274" i="1"/>
  <c r="Y273" i="1"/>
  <c r="X273" i="1"/>
  <c r="W273" i="1"/>
  <c r="V273" i="1"/>
  <c r="U273" i="1"/>
  <c r="T273" i="1"/>
  <c r="S273" i="1"/>
  <c r="R273" i="1"/>
  <c r="Q273" i="1"/>
  <c r="P273" i="1"/>
  <c r="O273" i="1"/>
  <c r="N273" i="1"/>
  <c r="M273" i="1"/>
  <c r="L273" i="1"/>
  <c r="K273" i="1"/>
  <c r="J273" i="1"/>
  <c r="I273" i="1"/>
  <c r="H273" i="1"/>
  <c r="G273" i="1"/>
  <c r="F273" i="1"/>
  <c r="E273" i="1"/>
  <c r="D273" i="1"/>
  <c r="C273" i="1"/>
  <c r="B273" i="1"/>
  <c r="Y272" i="1"/>
  <c r="X272" i="1"/>
  <c r="W272" i="1"/>
  <c r="V272" i="1"/>
  <c r="U272" i="1"/>
  <c r="T272" i="1"/>
  <c r="S272" i="1"/>
  <c r="R272" i="1"/>
  <c r="Q272" i="1"/>
  <c r="P272" i="1"/>
  <c r="O272" i="1"/>
  <c r="N272" i="1"/>
  <c r="M272" i="1"/>
  <c r="L272" i="1"/>
  <c r="K272" i="1"/>
  <c r="J272" i="1"/>
  <c r="I272" i="1"/>
  <c r="H272" i="1"/>
  <c r="G272" i="1"/>
  <c r="F272" i="1"/>
  <c r="E272" i="1"/>
  <c r="D272" i="1"/>
  <c r="C272" i="1"/>
  <c r="B272" i="1"/>
  <c r="Y271" i="1"/>
  <c r="X271" i="1"/>
  <c r="W271" i="1"/>
  <c r="V271" i="1"/>
  <c r="U271" i="1"/>
  <c r="T271" i="1"/>
  <c r="S271" i="1"/>
  <c r="R271" i="1"/>
  <c r="Q271" i="1"/>
  <c r="P271" i="1"/>
  <c r="O271" i="1"/>
  <c r="N271" i="1"/>
  <c r="M271" i="1"/>
  <c r="L271" i="1"/>
  <c r="K271" i="1"/>
  <c r="J271" i="1"/>
  <c r="I271" i="1"/>
  <c r="H271" i="1"/>
  <c r="G271" i="1"/>
  <c r="F271" i="1"/>
  <c r="E271" i="1"/>
  <c r="D271" i="1"/>
  <c r="C271" i="1"/>
  <c r="B271" i="1"/>
  <c r="Y270" i="1"/>
  <c r="X270" i="1"/>
  <c r="W270" i="1"/>
  <c r="V270" i="1"/>
  <c r="U270" i="1"/>
  <c r="T270" i="1"/>
  <c r="S270" i="1"/>
  <c r="R270" i="1"/>
  <c r="Q270" i="1"/>
  <c r="P270" i="1"/>
  <c r="O270" i="1"/>
  <c r="N270" i="1"/>
  <c r="M270" i="1"/>
  <c r="L270" i="1"/>
  <c r="K270" i="1"/>
  <c r="J270" i="1"/>
  <c r="I270" i="1"/>
  <c r="H270" i="1"/>
  <c r="G270" i="1"/>
  <c r="F270" i="1"/>
  <c r="E270" i="1"/>
  <c r="D270" i="1"/>
  <c r="C270" i="1"/>
  <c r="B270" i="1"/>
  <c r="Y269" i="1"/>
  <c r="X269" i="1"/>
  <c r="W269" i="1"/>
  <c r="V269" i="1"/>
  <c r="U269" i="1"/>
  <c r="T269" i="1"/>
  <c r="S269" i="1"/>
  <c r="R269" i="1"/>
  <c r="Q269" i="1"/>
  <c r="P269" i="1"/>
  <c r="O269" i="1"/>
  <c r="N269" i="1"/>
  <c r="M269" i="1"/>
  <c r="L269" i="1"/>
  <c r="K269" i="1"/>
  <c r="J269" i="1"/>
  <c r="I269" i="1"/>
  <c r="H269" i="1"/>
  <c r="G269" i="1"/>
  <c r="F269" i="1"/>
  <c r="E269" i="1"/>
  <c r="D269" i="1"/>
  <c r="C269" i="1"/>
  <c r="B269" i="1"/>
  <c r="Y268" i="1"/>
  <c r="X268" i="1"/>
  <c r="W268" i="1"/>
  <c r="V268" i="1"/>
  <c r="U268" i="1"/>
  <c r="T268" i="1"/>
  <c r="S268" i="1"/>
  <c r="R268" i="1"/>
  <c r="Q268" i="1"/>
  <c r="P268" i="1"/>
  <c r="O268" i="1"/>
  <c r="N268" i="1"/>
  <c r="M268" i="1"/>
  <c r="L268" i="1"/>
  <c r="K268" i="1"/>
  <c r="J268" i="1"/>
  <c r="I268" i="1"/>
  <c r="H268" i="1"/>
  <c r="G268" i="1"/>
  <c r="F268" i="1"/>
  <c r="E268" i="1"/>
  <c r="D268" i="1"/>
  <c r="C268" i="1"/>
  <c r="B268" i="1"/>
  <c r="Y267" i="1"/>
  <c r="X267" i="1"/>
  <c r="W267" i="1"/>
  <c r="V267" i="1"/>
  <c r="U267" i="1"/>
  <c r="T267" i="1"/>
  <c r="S267" i="1"/>
  <c r="R267" i="1"/>
  <c r="Q267" i="1"/>
  <c r="P267" i="1"/>
  <c r="O267" i="1"/>
  <c r="N267" i="1"/>
  <c r="M267" i="1"/>
  <c r="L267" i="1"/>
  <c r="K267" i="1"/>
  <c r="J267" i="1"/>
  <c r="I267" i="1"/>
  <c r="H267" i="1"/>
  <c r="G267" i="1"/>
  <c r="F267" i="1"/>
  <c r="E267" i="1"/>
  <c r="D267" i="1"/>
  <c r="C267" i="1"/>
  <c r="B267" i="1"/>
  <c r="Y266" i="1"/>
  <c r="X266" i="1"/>
  <c r="W266" i="1"/>
  <c r="V266" i="1"/>
  <c r="U266" i="1"/>
  <c r="T266" i="1"/>
  <c r="S266" i="1"/>
  <c r="R266" i="1"/>
  <c r="Q266" i="1"/>
  <c r="P266" i="1"/>
  <c r="O266" i="1"/>
  <c r="N266" i="1"/>
  <c r="M266" i="1"/>
  <c r="L266" i="1"/>
  <c r="K266" i="1"/>
  <c r="J266" i="1"/>
  <c r="I266" i="1"/>
  <c r="H266" i="1"/>
  <c r="G266" i="1"/>
  <c r="F266" i="1"/>
  <c r="E266" i="1"/>
  <c r="D266" i="1"/>
  <c r="C266" i="1"/>
  <c r="B266" i="1"/>
  <c r="Y265" i="1"/>
  <c r="X265" i="1"/>
  <c r="W265" i="1"/>
  <c r="V265" i="1"/>
  <c r="U265" i="1"/>
  <c r="T265" i="1"/>
  <c r="S265" i="1"/>
  <c r="R265" i="1"/>
  <c r="Q265" i="1"/>
  <c r="P265" i="1"/>
  <c r="O265" i="1"/>
  <c r="N265" i="1"/>
  <c r="M265" i="1"/>
  <c r="L265" i="1"/>
  <c r="K265" i="1"/>
  <c r="J265" i="1"/>
  <c r="I265" i="1"/>
  <c r="H265" i="1"/>
  <c r="G265" i="1"/>
  <c r="F265" i="1"/>
  <c r="E265" i="1"/>
  <c r="D265" i="1"/>
  <c r="C265" i="1"/>
  <c r="B265" i="1"/>
  <c r="Y264" i="1"/>
  <c r="X264" i="1"/>
  <c r="W264" i="1"/>
  <c r="V264" i="1"/>
  <c r="U264" i="1"/>
  <c r="T264" i="1"/>
  <c r="S264" i="1"/>
  <c r="R264" i="1"/>
  <c r="Q264" i="1"/>
  <c r="P264" i="1"/>
  <c r="O264" i="1"/>
  <c r="N264" i="1"/>
  <c r="M264" i="1"/>
  <c r="L264" i="1"/>
  <c r="K264" i="1"/>
  <c r="J264" i="1"/>
  <c r="I264" i="1"/>
  <c r="H264" i="1"/>
  <c r="G264" i="1"/>
  <c r="F264" i="1"/>
  <c r="E264" i="1"/>
  <c r="D264" i="1"/>
  <c r="C264" i="1"/>
  <c r="B264" i="1"/>
  <c r="Y263" i="1"/>
  <c r="X263" i="1"/>
  <c r="W263" i="1"/>
  <c r="V263" i="1"/>
  <c r="U263" i="1"/>
  <c r="T263" i="1"/>
  <c r="S263" i="1"/>
  <c r="R263" i="1"/>
  <c r="Q263" i="1"/>
  <c r="P263" i="1"/>
  <c r="O263" i="1"/>
  <c r="N263" i="1"/>
  <c r="M263" i="1"/>
  <c r="L263" i="1"/>
  <c r="K263" i="1"/>
  <c r="J263" i="1"/>
  <c r="I263" i="1"/>
  <c r="H263" i="1"/>
  <c r="G263" i="1"/>
  <c r="F263" i="1"/>
  <c r="E263" i="1"/>
  <c r="D263" i="1"/>
  <c r="C263" i="1"/>
  <c r="B263" i="1"/>
  <c r="Y262" i="1"/>
  <c r="X262" i="1"/>
  <c r="W262" i="1"/>
  <c r="V262" i="1"/>
  <c r="U262" i="1"/>
  <c r="T262" i="1"/>
  <c r="S262" i="1"/>
  <c r="R262" i="1"/>
  <c r="Q262" i="1"/>
  <c r="P262" i="1"/>
  <c r="O262" i="1"/>
  <c r="N262" i="1"/>
  <c r="M262" i="1"/>
  <c r="L262" i="1"/>
  <c r="K262" i="1"/>
  <c r="J262" i="1"/>
  <c r="I262" i="1"/>
  <c r="H262" i="1"/>
  <c r="G262" i="1"/>
  <c r="F262" i="1"/>
  <c r="E262" i="1"/>
  <c r="D262" i="1"/>
  <c r="C262" i="1"/>
  <c r="B262" i="1"/>
  <c r="Y261" i="1"/>
  <c r="X261" i="1"/>
  <c r="W261" i="1"/>
  <c r="V261" i="1"/>
  <c r="U261" i="1"/>
  <c r="T261" i="1"/>
  <c r="S261" i="1"/>
  <c r="R261" i="1"/>
  <c r="Q261" i="1"/>
  <c r="P261" i="1"/>
  <c r="O261" i="1"/>
  <c r="N261" i="1"/>
  <c r="M261" i="1"/>
  <c r="L261" i="1"/>
  <c r="K261" i="1"/>
  <c r="J261" i="1"/>
  <c r="I261" i="1"/>
  <c r="H261" i="1"/>
  <c r="G261" i="1"/>
  <c r="F261" i="1"/>
  <c r="E261" i="1"/>
  <c r="D261" i="1"/>
  <c r="C261" i="1"/>
  <c r="B261" i="1"/>
  <c r="Y260" i="1"/>
  <c r="X260" i="1"/>
  <c r="W260" i="1"/>
  <c r="V260" i="1"/>
  <c r="U260" i="1"/>
  <c r="T260" i="1"/>
  <c r="S260" i="1"/>
  <c r="R260" i="1"/>
  <c r="Q260" i="1"/>
  <c r="P260" i="1"/>
  <c r="O260" i="1"/>
  <c r="N260" i="1"/>
  <c r="M260" i="1"/>
  <c r="L260" i="1"/>
  <c r="K260" i="1"/>
  <c r="J260" i="1"/>
  <c r="I260" i="1"/>
  <c r="H260" i="1"/>
  <c r="G260" i="1"/>
  <c r="F260" i="1"/>
  <c r="E260" i="1"/>
  <c r="D260" i="1"/>
  <c r="C260" i="1"/>
  <c r="B260" i="1"/>
  <c r="Y259" i="1"/>
  <c r="X259" i="1"/>
  <c r="W259" i="1"/>
  <c r="V259" i="1"/>
  <c r="U259" i="1"/>
  <c r="T259" i="1"/>
  <c r="S259" i="1"/>
  <c r="R259" i="1"/>
  <c r="Q259" i="1"/>
  <c r="P259" i="1"/>
  <c r="O259" i="1"/>
  <c r="N259" i="1"/>
  <c r="M259" i="1"/>
  <c r="L259" i="1"/>
  <c r="K259" i="1"/>
  <c r="J259" i="1"/>
  <c r="I259" i="1"/>
  <c r="H259" i="1"/>
  <c r="G259" i="1"/>
  <c r="F259" i="1"/>
  <c r="E259" i="1"/>
  <c r="D259" i="1"/>
  <c r="C259" i="1"/>
  <c r="B259" i="1"/>
  <c r="Y258" i="1"/>
  <c r="X258" i="1"/>
  <c r="W258" i="1"/>
  <c r="V258" i="1"/>
  <c r="U258" i="1"/>
  <c r="T258" i="1"/>
  <c r="S258" i="1"/>
  <c r="R258" i="1"/>
  <c r="Q258" i="1"/>
  <c r="P258" i="1"/>
  <c r="O258" i="1"/>
  <c r="N258" i="1"/>
  <c r="M258" i="1"/>
  <c r="L258" i="1"/>
  <c r="K258" i="1"/>
  <c r="J258" i="1"/>
  <c r="I258" i="1"/>
  <c r="H258" i="1"/>
  <c r="G258" i="1"/>
  <c r="F258" i="1"/>
  <c r="E258" i="1"/>
  <c r="D258" i="1"/>
  <c r="C258" i="1"/>
  <c r="B258" i="1"/>
  <c r="Y257" i="1"/>
  <c r="X257" i="1"/>
  <c r="W257" i="1"/>
  <c r="V257" i="1"/>
  <c r="U257" i="1"/>
  <c r="T257" i="1"/>
  <c r="S257" i="1"/>
  <c r="R257" i="1"/>
  <c r="Q257" i="1"/>
  <c r="P257" i="1"/>
  <c r="O257" i="1"/>
  <c r="N257" i="1"/>
  <c r="M257" i="1"/>
  <c r="L257" i="1"/>
  <c r="K257" i="1"/>
  <c r="J257" i="1"/>
  <c r="I257" i="1"/>
  <c r="H257" i="1"/>
  <c r="G257" i="1"/>
  <c r="F257" i="1"/>
  <c r="E257" i="1"/>
  <c r="D257" i="1"/>
  <c r="C257" i="1"/>
  <c r="B257" i="1"/>
  <c r="Y256" i="1"/>
  <c r="X256" i="1"/>
  <c r="W256" i="1"/>
  <c r="V256" i="1"/>
  <c r="U256" i="1"/>
  <c r="T256" i="1"/>
  <c r="S256" i="1"/>
  <c r="R256" i="1"/>
  <c r="Q256" i="1"/>
  <c r="P256" i="1"/>
  <c r="O256" i="1"/>
  <c r="N256" i="1"/>
  <c r="M256" i="1"/>
  <c r="L256" i="1"/>
  <c r="K256" i="1"/>
  <c r="J256" i="1"/>
  <c r="I256" i="1"/>
  <c r="H256" i="1"/>
  <c r="G256" i="1"/>
  <c r="F256" i="1"/>
  <c r="E256" i="1"/>
  <c r="D256" i="1"/>
  <c r="C256" i="1"/>
  <c r="B256" i="1"/>
  <c r="Y255" i="1"/>
  <c r="X255" i="1"/>
  <c r="W255" i="1"/>
  <c r="V255" i="1"/>
  <c r="U255" i="1"/>
  <c r="T255" i="1"/>
  <c r="S255" i="1"/>
  <c r="R255" i="1"/>
  <c r="Q255" i="1"/>
  <c r="P255" i="1"/>
  <c r="O255" i="1"/>
  <c r="N255" i="1"/>
  <c r="M255" i="1"/>
  <c r="L255" i="1"/>
  <c r="K255" i="1"/>
  <c r="J255" i="1"/>
  <c r="I255" i="1"/>
  <c r="H255" i="1"/>
  <c r="G255" i="1"/>
  <c r="F255" i="1"/>
  <c r="E255" i="1"/>
  <c r="D255" i="1"/>
  <c r="C255" i="1"/>
  <c r="B255" i="1"/>
  <c r="Y254" i="1"/>
  <c r="X254" i="1"/>
  <c r="W254" i="1"/>
  <c r="V254" i="1"/>
  <c r="U254" i="1"/>
  <c r="T254" i="1"/>
  <c r="S254" i="1"/>
  <c r="R254" i="1"/>
  <c r="Q254" i="1"/>
  <c r="P254" i="1"/>
  <c r="O254" i="1"/>
  <c r="N254" i="1"/>
  <c r="M254" i="1"/>
  <c r="L254" i="1"/>
  <c r="K254" i="1"/>
  <c r="J254" i="1"/>
  <c r="I254" i="1"/>
  <c r="H254" i="1"/>
  <c r="G254" i="1"/>
  <c r="F254" i="1"/>
  <c r="E254" i="1"/>
  <c r="D254" i="1"/>
  <c r="C254" i="1"/>
  <c r="B254" i="1"/>
  <c r="Y253" i="1"/>
  <c r="X253" i="1"/>
  <c r="W253" i="1"/>
  <c r="V253" i="1"/>
  <c r="U253" i="1"/>
  <c r="T253" i="1"/>
  <c r="S253" i="1"/>
  <c r="R253" i="1"/>
  <c r="Q253" i="1"/>
  <c r="P253" i="1"/>
  <c r="O253" i="1"/>
  <c r="N253" i="1"/>
  <c r="M253" i="1"/>
  <c r="L253" i="1"/>
  <c r="K253" i="1"/>
  <c r="J253" i="1"/>
  <c r="I253" i="1"/>
  <c r="H253" i="1"/>
  <c r="G253" i="1"/>
  <c r="F253" i="1"/>
  <c r="E253" i="1"/>
  <c r="D253" i="1"/>
  <c r="C253" i="1"/>
  <c r="B253" i="1"/>
  <c r="Y252" i="1"/>
  <c r="X252" i="1"/>
  <c r="W252" i="1"/>
  <c r="V252" i="1"/>
  <c r="U252" i="1"/>
  <c r="T252" i="1"/>
  <c r="S252" i="1"/>
  <c r="R252" i="1"/>
  <c r="Q252" i="1"/>
  <c r="P252" i="1"/>
  <c r="O252" i="1"/>
  <c r="N252" i="1"/>
  <c r="M252" i="1"/>
  <c r="L252" i="1"/>
  <c r="K252" i="1"/>
  <c r="J252" i="1"/>
  <c r="I252" i="1"/>
  <c r="H252" i="1"/>
  <c r="G252" i="1"/>
  <c r="F252" i="1"/>
  <c r="E252" i="1"/>
  <c r="D252" i="1"/>
  <c r="C252" i="1"/>
  <c r="B252" i="1"/>
  <c r="Y251" i="1"/>
  <c r="X251" i="1"/>
  <c r="W251" i="1"/>
  <c r="V251" i="1"/>
  <c r="U251" i="1"/>
  <c r="T251" i="1"/>
  <c r="S251" i="1"/>
  <c r="R251" i="1"/>
  <c r="Q251" i="1"/>
  <c r="P251" i="1"/>
  <c r="O251" i="1"/>
  <c r="N251" i="1"/>
  <c r="M251" i="1"/>
  <c r="L251" i="1"/>
  <c r="K251" i="1"/>
  <c r="J251" i="1"/>
  <c r="I251" i="1"/>
  <c r="H251" i="1"/>
  <c r="G251" i="1"/>
  <c r="F251" i="1"/>
  <c r="E251" i="1"/>
  <c r="D251" i="1"/>
  <c r="C251" i="1"/>
  <c r="B251" i="1"/>
  <c r="Y250" i="1"/>
  <c r="X250" i="1"/>
  <c r="W250" i="1"/>
  <c r="V250" i="1"/>
  <c r="U250" i="1"/>
  <c r="T250" i="1"/>
  <c r="S250" i="1"/>
  <c r="R250" i="1"/>
  <c r="Q250" i="1"/>
  <c r="P250" i="1"/>
  <c r="O250" i="1"/>
  <c r="N250" i="1"/>
  <c r="M250" i="1"/>
  <c r="L250" i="1"/>
  <c r="K250" i="1"/>
  <c r="J250" i="1"/>
  <c r="I250" i="1"/>
  <c r="H250" i="1"/>
  <c r="G250" i="1"/>
  <c r="F250" i="1"/>
  <c r="E250" i="1"/>
  <c r="D250" i="1"/>
  <c r="C250" i="1"/>
  <c r="B250" i="1"/>
  <c r="Y249" i="1"/>
  <c r="X249" i="1"/>
  <c r="W249" i="1"/>
  <c r="V249" i="1"/>
  <c r="U249" i="1"/>
  <c r="T249" i="1"/>
  <c r="S249" i="1"/>
  <c r="R249" i="1"/>
  <c r="Q249" i="1"/>
  <c r="P249" i="1"/>
  <c r="O249" i="1"/>
  <c r="N249" i="1"/>
  <c r="M249" i="1"/>
  <c r="L249" i="1"/>
  <c r="K249" i="1"/>
  <c r="J249" i="1"/>
  <c r="I249" i="1"/>
  <c r="H249" i="1"/>
  <c r="G249" i="1"/>
  <c r="F249" i="1"/>
  <c r="E249" i="1"/>
  <c r="D249" i="1"/>
  <c r="C249" i="1"/>
  <c r="B249" i="1"/>
  <c r="Y248" i="1"/>
  <c r="X248" i="1"/>
  <c r="W248" i="1"/>
  <c r="V248" i="1"/>
  <c r="U248" i="1"/>
  <c r="T248" i="1"/>
  <c r="S248" i="1"/>
  <c r="R248" i="1"/>
  <c r="Q248" i="1"/>
  <c r="P248" i="1"/>
  <c r="O248" i="1"/>
  <c r="N248" i="1"/>
  <c r="M248" i="1"/>
  <c r="L248" i="1"/>
  <c r="K248" i="1"/>
  <c r="J248" i="1"/>
  <c r="I248" i="1"/>
  <c r="H248" i="1"/>
  <c r="G248" i="1"/>
  <c r="F248" i="1"/>
  <c r="E248" i="1"/>
  <c r="D248" i="1"/>
  <c r="C248" i="1"/>
  <c r="B248" i="1"/>
  <c r="Y247" i="1"/>
  <c r="X247" i="1"/>
  <c r="W247" i="1"/>
  <c r="V247" i="1"/>
  <c r="U247" i="1"/>
  <c r="T247" i="1"/>
  <c r="S247" i="1"/>
  <c r="R247" i="1"/>
  <c r="Q247" i="1"/>
  <c r="P247" i="1"/>
  <c r="O247" i="1"/>
  <c r="N247" i="1"/>
  <c r="M247" i="1"/>
  <c r="L247" i="1"/>
  <c r="K247" i="1"/>
  <c r="J247" i="1"/>
  <c r="I247" i="1"/>
  <c r="H247" i="1"/>
  <c r="G247" i="1"/>
  <c r="F247" i="1"/>
  <c r="E247" i="1"/>
  <c r="D247" i="1"/>
  <c r="C247" i="1"/>
  <c r="B247" i="1"/>
  <c r="Y246" i="1"/>
  <c r="X246" i="1"/>
  <c r="W246" i="1"/>
  <c r="V246" i="1"/>
  <c r="U246" i="1"/>
  <c r="T246" i="1"/>
  <c r="S246" i="1"/>
  <c r="R246" i="1"/>
  <c r="Q246" i="1"/>
  <c r="P246" i="1"/>
  <c r="O246" i="1"/>
  <c r="N246" i="1"/>
  <c r="M246" i="1"/>
  <c r="L246" i="1"/>
  <c r="K246" i="1"/>
  <c r="J246" i="1"/>
  <c r="I246" i="1"/>
  <c r="H246" i="1"/>
  <c r="G246" i="1"/>
  <c r="F246" i="1"/>
  <c r="E246" i="1"/>
  <c r="D246" i="1"/>
  <c r="C246" i="1"/>
  <c r="B246" i="1"/>
  <c r="Y245" i="1"/>
  <c r="X245" i="1"/>
  <c r="W245" i="1"/>
  <c r="V245" i="1"/>
  <c r="U245" i="1"/>
  <c r="T245" i="1"/>
  <c r="S245" i="1"/>
  <c r="R245" i="1"/>
  <c r="Q245" i="1"/>
  <c r="P245" i="1"/>
  <c r="O245" i="1"/>
  <c r="N245" i="1"/>
  <c r="M245" i="1"/>
  <c r="L245" i="1"/>
  <c r="K245" i="1"/>
  <c r="J245" i="1"/>
  <c r="I245" i="1"/>
  <c r="H245" i="1"/>
  <c r="G245" i="1"/>
  <c r="F245" i="1"/>
  <c r="E245" i="1"/>
  <c r="D245" i="1"/>
  <c r="C245" i="1"/>
  <c r="B245" i="1"/>
  <c r="Y244" i="1"/>
  <c r="X244" i="1"/>
  <c r="W244" i="1"/>
  <c r="V244" i="1"/>
  <c r="U244" i="1"/>
  <c r="T244" i="1"/>
  <c r="S244" i="1"/>
  <c r="R244" i="1"/>
  <c r="Q244" i="1"/>
  <c r="P244" i="1"/>
  <c r="O244" i="1"/>
  <c r="N244" i="1"/>
  <c r="M244" i="1"/>
  <c r="L244" i="1"/>
  <c r="K244" i="1"/>
  <c r="J244" i="1"/>
  <c r="I244" i="1"/>
  <c r="H244" i="1"/>
  <c r="G244" i="1"/>
  <c r="F244" i="1"/>
  <c r="E244" i="1"/>
  <c r="D244" i="1"/>
  <c r="C244" i="1"/>
  <c r="B244" i="1"/>
  <c r="Y243" i="1"/>
  <c r="X243" i="1"/>
  <c r="W243" i="1"/>
  <c r="V243" i="1"/>
  <c r="U243" i="1"/>
  <c r="T243" i="1"/>
  <c r="S243" i="1"/>
  <c r="R243" i="1"/>
  <c r="Q243" i="1"/>
  <c r="P243" i="1"/>
  <c r="O243" i="1"/>
  <c r="N243" i="1"/>
  <c r="M243" i="1"/>
  <c r="L243" i="1"/>
  <c r="K243" i="1"/>
  <c r="J243" i="1"/>
  <c r="I243" i="1"/>
  <c r="H243" i="1"/>
  <c r="G243" i="1"/>
  <c r="F243" i="1"/>
  <c r="E243" i="1"/>
  <c r="D243" i="1"/>
  <c r="C243" i="1"/>
  <c r="B243" i="1"/>
  <c r="Y242" i="1"/>
  <c r="X242" i="1"/>
  <c r="W242" i="1"/>
  <c r="V242" i="1"/>
  <c r="U242" i="1"/>
  <c r="T242" i="1"/>
  <c r="S242" i="1"/>
  <c r="R242" i="1"/>
  <c r="Q242" i="1"/>
  <c r="P242" i="1"/>
  <c r="O242" i="1"/>
  <c r="N242" i="1"/>
  <c r="M242" i="1"/>
  <c r="L242" i="1"/>
  <c r="K242" i="1"/>
  <c r="J242" i="1"/>
  <c r="I242" i="1"/>
  <c r="H242" i="1"/>
  <c r="G242" i="1"/>
  <c r="F242" i="1"/>
  <c r="E242" i="1"/>
  <c r="D242" i="1"/>
  <c r="C242" i="1"/>
  <c r="B242" i="1"/>
  <c r="Y241" i="1"/>
  <c r="X241" i="1"/>
  <c r="W241" i="1"/>
  <c r="V241" i="1"/>
  <c r="U241" i="1"/>
  <c r="T241" i="1"/>
  <c r="S241" i="1"/>
  <c r="R241" i="1"/>
  <c r="Q241" i="1"/>
  <c r="P241" i="1"/>
  <c r="O241" i="1"/>
  <c r="N241" i="1"/>
  <c r="M241" i="1"/>
  <c r="L241" i="1"/>
  <c r="K241" i="1"/>
  <c r="J241" i="1"/>
  <c r="I241" i="1"/>
  <c r="H241" i="1"/>
  <c r="G241" i="1"/>
  <c r="F241" i="1"/>
  <c r="E241" i="1"/>
  <c r="D241" i="1"/>
  <c r="C241" i="1"/>
  <c r="B241" i="1"/>
  <c r="Y240" i="1"/>
  <c r="X240" i="1"/>
  <c r="W240" i="1"/>
  <c r="V240" i="1"/>
  <c r="U240" i="1"/>
  <c r="T240" i="1"/>
  <c r="S240" i="1"/>
  <c r="R240" i="1"/>
  <c r="Q240" i="1"/>
  <c r="P240" i="1"/>
  <c r="O240" i="1"/>
  <c r="N240" i="1"/>
  <c r="M240" i="1"/>
  <c r="L240" i="1"/>
  <c r="K240" i="1"/>
  <c r="J240" i="1"/>
  <c r="I240" i="1"/>
  <c r="H240" i="1"/>
  <c r="G240" i="1"/>
  <c r="F240" i="1"/>
  <c r="E240" i="1"/>
  <c r="D240" i="1"/>
  <c r="C240" i="1"/>
  <c r="B240" i="1"/>
  <c r="Y239" i="1"/>
  <c r="X239" i="1"/>
  <c r="W239" i="1"/>
  <c r="V239" i="1"/>
  <c r="U239" i="1"/>
  <c r="T239" i="1"/>
  <c r="S239" i="1"/>
  <c r="R239" i="1"/>
  <c r="Q239" i="1"/>
  <c r="P239" i="1"/>
  <c r="O239" i="1"/>
  <c r="N239" i="1"/>
  <c r="M239" i="1"/>
  <c r="L239" i="1"/>
  <c r="K239" i="1"/>
  <c r="J239" i="1"/>
  <c r="I239" i="1"/>
  <c r="H239" i="1"/>
  <c r="G239" i="1"/>
  <c r="F239" i="1"/>
  <c r="E239" i="1"/>
  <c r="D239" i="1"/>
  <c r="C239" i="1"/>
  <c r="B239" i="1"/>
  <c r="Y238" i="1"/>
  <c r="X238" i="1"/>
  <c r="W238" i="1"/>
  <c r="V238" i="1"/>
  <c r="U238" i="1"/>
  <c r="T238" i="1"/>
  <c r="S238" i="1"/>
  <c r="R238" i="1"/>
  <c r="Q238" i="1"/>
  <c r="P238" i="1"/>
  <c r="O238" i="1"/>
  <c r="N238" i="1"/>
  <c r="M238" i="1"/>
  <c r="L238" i="1"/>
  <c r="K238" i="1"/>
  <c r="J238" i="1"/>
  <c r="I238" i="1"/>
  <c r="H238" i="1"/>
  <c r="G238" i="1"/>
  <c r="F238" i="1"/>
  <c r="E238" i="1"/>
  <c r="D238" i="1"/>
  <c r="C238" i="1"/>
  <c r="B238" i="1"/>
  <c r="Y237" i="1"/>
  <c r="X237" i="1"/>
  <c r="W237" i="1"/>
  <c r="V237" i="1"/>
  <c r="U237" i="1"/>
  <c r="T237" i="1"/>
  <c r="S237" i="1"/>
  <c r="R237" i="1"/>
  <c r="Q237" i="1"/>
  <c r="P237" i="1"/>
  <c r="O237" i="1"/>
  <c r="N237" i="1"/>
  <c r="M237" i="1"/>
  <c r="L237" i="1"/>
  <c r="K237" i="1"/>
  <c r="J237" i="1"/>
  <c r="I237" i="1"/>
  <c r="H237" i="1"/>
  <c r="G237" i="1"/>
  <c r="F237" i="1"/>
  <c r="E237" i="1"/>
  <c r="D237" i="1"/>
  <c r="C237" i="1"/>
  <c r="B237" i="1"/>
  <c r="Y236" i="1"/>
  <c r="X236" i="1"/>
  <c r="W236" i="1"/>
  <c r="V236" i="1"/>
  <c r="U236" i="1"/>
  <c r="T236" i="1"/>
  <c r="S236" i="1"/>
  <c r="R236" i="1"/>
  <c r="Q236" i="1"/>
  <c r="P236" i="1"/>
  <c r="O236" i="1"/>
  <c r="N236" i="1"/>
  <c r="M236" i="1"/>
  <c r="L236" i="1"/>
  <c r="K236" i="1"/>
  <c r="J236" i="1"/>
  <c r="I236" i="1"/>
  <c r="H236" i="1"/>
  <c r="G236" i="1"/>
  <c r="F236" i="1"/>
  <c r="E236" i="1"/>
  <c r="D236" i="1"/>
  <c r="C236" i="1"/>
  <c r="B236" i="1"/>
  <c r="Y235" i="1"/>
  <c r="X235" i="1"/>
  <c r="W235" i="1"/>
  <c r="V235" i="1"/>
  <c r="U235" i="1"/>
  <c r="T235" i="1"/>
  <c r="S235" i="1"/>
  <c r="R235" i="1"/>
  <c r="Q235" i="1"/>
  <c r="P235" i="1"/>
  <c r="O235" i="1"/>
  <c r="N235" i="1"/>
  <c r="M235" i="1"/>
  <c r="L235" i="1"/>
  <c r="K235" i="1"/>
  <c r="J235" i="1"/>
  <c r="I235" i="1"/>
  <c r="H235" i="1"/>
  <c r="G235" i="1"/>
  <c r="F235" i="1"/>
  <c r="E235" i="1"/>
  <c r="D235" i="1"/>
  <c r="C235" i="1"/>
  <c r="B235" i="1"/>
  <c r="Y234" i="1"/>
  <c r="X234" i="1"/>
  <c r="W234" i="1"/>
  <c r="V234" i="1"/>
  <c r="U234" i="1"/>
  <c r="T234" i="1"/>
  <c r="S234" i="1"/>
  <c r="R234" i="1"/>
  <c r="Q234" i="1"/>
  <c r="P234" i="1"/>
  <c r="O234" i="1"/>
  <c r="N234" i="1"/>
  <c r="M234" i="1"/>
  <c r="L234" i="1"/>
  <c r="K234" i="1"/>
  <c r="J234" i="1"/>
  <c r="I234" i="1"/>
  <c r="H234" i="1"/>
  <c r="G234" i="1"/>
  <c r="F234" i="1"/>
  <c r="E234" i="1"/>
  <c r="D234" i="1"/>
  <c r="C234" i="1"/>
  <c r="B234" i="1"/>
  <c r="Y233" i="1"/>
  <c r="X233" i="1"/>
  <c r="W233" i="1"/>
  <c r="V233" i="1"/>
  <c r="U233" i="1"/>
  <c r="T233" i="1"/>
  <c r="S233" i="1"/>
  <c r="R233" i="1"/>
  <c r="Q233" i="1"/>
  <c r="P233" i="1"/>
  <c r="O233" i="1"/>
  <c r="N233" i="1"/>
  <c r="M233" i="1"/>
  <c r="L233" i="1"/>
  <c r="K233" i="1"/>
  <c r="J233" i="1"/>
  <c r="I233" i="1"/>
  <c r="H233" i="1"/>
  <c r="G233" i="1"/>
  <c r="F233" i="1"/>
  <c r="E233" i="1"/>
  <c r="D233" i="1"/>
  <c r="C233" i="1"/>
  <c r="B233" i="1"/>
  <c r="Y232" i="1"/>
  <c r="X232" i="1"/>
  <c r="W232" i="1"/>
  <c r="V232" i="1"/>
  <c r="U232" i="1"/>
  <c r="T232" i="1"/>
  <c r="S232" i="1"/>
  <c r="R232" i="1"/>
  <c r="Q232" i="1"/>
  <c r="P232" i="1"/>
  <c r="O232" i="1"/>
  <c r="N232" i="1"/>
  <c r="M232" i="1"/>
  <c r="L232" i="1"/>
  <c r="K232" i="1"/>
  <c r="J232" i="1"/>
  <c r="I232" i="1"/>
  <c r="H232" i="1"/>
  <c r="G232" i="1"/>
  <c r="F232" i="1"/>
  <c r="E232" i="1"/>
  <c r="D232" i="1"/>
  <c r="C232" i="1"/>
  <c r="B232" i="1"/>
  <c r="Y231" i="1"/>
  <c r="X231" i="1"/>
  <c r="W231" i="1"/>
  <c r="V231" i="1"/>
  <c r="U231" i="1"/>
  <c r="T231" i="1"/>
  <c r="S231" i="1"/>
  <c r="R231" i="1"/>
  <c r="Q231" i="1"/>
  <c r="P231" i="1"/>
  <c r="O231" i="1"/>
  <c r="N231" i="1"/>
  <c r="M231" i="1"/>
  <c r="L231" i="1"/>
  <c r="K231" i="1"/>
  <c r="J231" i="1"/>
  <c r="I231" i="1"/>
  <c r="H231" i="1"/>
  <c r="G231" i="1"/>
  <c r="F231" i="1"/>
  <c r="E231" i="1"/>
  <c r="D231" i="1"/>
  <c r="C231" i="1"/>
  <c r="B231" i="1"/>
  <c r="Y230" i="1"/>
  <c r="X230" i="1"/>
  <c r="W230" i="1"/>
  <c r="V230" i="1"/>
  <c r="U230" i="1"/>
  <c r="T230" i="1"/>
  <c r="S230" i="1"/>
  <c r="R230" i="1"/>
  <c r="Q230" i="1"/>
  <c r="P230" i="1"/>
  <c r="O230" i="1"/>
  <c r="N230" i="1"/>
  <c r="M230" i="1"/>
  <c r="L230" i="1"/>
  <c r="K230" i="1"/>
  <c r="J230" i="1"/>
  <c r="I230" i="1"/>
  <c r="H230" i="1"/>
  <c r="G230" i="1"/>
  <c r="F230" i="1"/>
  <c r="E230" i="1"/>
  <c r="D230" i="1"/>
  <c r="C230" i="1"/>
  <c r="B230" i="1"/>
  <c r="Y229" i="1"/>
  <c r="X229" i="1"/>
  <c r="W229" i="1"/>
  <c r="V229" i="1"/>
  <c r="U229" i="1"/>
  <c r="T229" i="1"/>
  <c r="S229" i="1"/>
  <c r="R229" i="1"/>
  <c r="Q229" i="1"/>
  <c r="P229" i="1"/>
  <c r="O229" i="1"/>
  <c r="N229" i="1"/>
  <c r="M229" i="1"/>
  <c r="L229" i="1"/>
  <c r="K229" i="1"/>
  <c r="J229" i="1"/>
  <c r="I229" i="1"/>
  <c r="H229" i="1"/>
  <c r="G229" i="1"/>
  <c r="F229" i="1"/>
  <c r="E229" i="1"/>
  <c r="D229" i="1"/>
  <c r="C229" i="1"/>
  <c r="B229" i="1"/>
  <c r="Y228" i="1"/>
  <c r="X228" i="1"/>
  <c r="W228" i="1"/>
  <c r="V228" i="1"/>
  <c r="U228" i="1"/>
  <c r="T228" i="1"/>
  <c r="S228" i="1"/>
  <c r="R228" i="1"/>
  <c r="Q228" i="1"/>
  <c r="P228" i="1"/>
  <c r="O228" i="1"/>
  <c r="N228" i="1"/>
  <c r="M228" i="1"/>
  <c r="L228" i="1"/>
  <c r="K228" i="1"/>
  <c r="J228" i="1"/>
  <c r="I228" i="1"/>
  <c r="H228" i="1"/>
  <c r="G228" i="1"/>
  <c r="F228" i="1"/>
  <c r="E228" i="1"/>
  <c r="D228" i="1"/>
  <c r="C228" i="1"/>
  <c r="B228" i="1"/>
  <c r="Y227" i="1"/>
  <c r="X227" i="1"/>
  <c r="W227" i="1"/>
  <c r="V227" i="1"/>
  <c r="U227" i="1"/>
  <c r="T227" i="1"/>
  <c r="S227" i="1"/>
  <c r="R227" i="1"/>
  <c r="Q227" i="1"/>
  <c r="P227" i="1"/>
  <c r="O227" i="1"/>
  <c r="N227" i="1"/>
  <c r="M227" i="1"/>
  <c r="L227" i="1"/>
  <c r="K227" i="1"/>
  <c r="J227" i="1"/>
  <c r="I227" i="1"/>
  <c r="H227" i="1"/>
  <c r="G227" i="1"/>
  <c r="F227" i="1"/>
  <c r="E227" i="1"/>
  <c r="D227" i="1"/>
  <c r="C227" i="1"/>
  <c r="B227" i="1"/>
  <c r="Y226" i="1"/>
  <c r="X226" i="1"/>
  <c r="W226" i="1"/>
  <c r="V226" i="1"/>
  <c r="U226" i="1"/>
  <c r="T226" i="1"/>
  <c r="S226" i="1"/>
  <c r="R226" i="1"/>
  <c r="Q226" i="1"/>
  <c r="P226" i="1"/>
  <c r="O226" i="1"/>
  <c r="N226" i="1"/>
  <c r="M226" i="1"/>
  <c r="L226" i="1"/>
  <c r="K226" i="1"/>
  <c r="J226" i="1"/>
  <c r="I226" i="1"/>
  <c r="H226" i="1"/>
  <c r="G226" i="1"/>
  <c r="F226" i="1"/>
  <c r="E226" i="1"/>
  <c r="D226" i="1"/>
  <c r="C226" i="1"/>
  <c r="B226" i="1"/>
  <c r="Y225" i="1"/>
  <c r="X225" i="1"/>
  <c r="W225" i="1"/>
  <c r="V225" i="1"/>
  <c r="U225" i="1"/>
  <c r="T225" i="1"/>
  <c r="S225" i="1"/>
  <c r="R225" i="1"/>
  <c r="Q225" i="1"/>
  <c r="P225" i="1"/>
  <c r="O225" i="1"/>
  <c r="N225" i="1"/>
  <c r="M225" i="1"/>
  <c r="L225" i="1"/>
  <c r="K225" i="1"/>
  <c r="J225" i="1"/>
  <c r="I225" i="1"/>
  <c r="H225" i="1"/>
  <c r="G225" i="1"/>
  <c r="F225" i="1"/>
  <c r="E225" i="1"/>
  <c r="D225" i="1"/>
  <c r="C225" i="1"/>
  <c r="B225" i="1"/>
  <c r="Y224" i="1"/>
  <c r="X224" i="1"/>
  <c r="W224" i="1"/>
  <c r="V224" i="1"/>
  <c r="U224" i="1"/>
  <c r="T224" i="1"/>
  <c r="S224" i="1"/>
  <c r="R224" i="1"/>
  <c r="Q224" i="1"/>
  <c r="P224" i="1"/>
  <c r="O224" i="1"/>
  <c r="N224" i="1"/>
  <c r="M224" i="1"/>
  <c r="L224" i="1"/>
  <c r="K224" i="1"/>
  <c r="J224" i="1"/>
  <c r="I224" i="1"/>
  <c r="H224" i="1"/>
  <c r="G224" i="1"/>
  <c r="F224" i="1"/>
  <c r="E224" i="1"/>
  <c r="D224" i="1"/>
  <c r="C224" i="1"/>
  <c r="B224" i="1"/>
  <c r="Y223" i="1"/>
  <c r="X223" i="1"/>
  <c r="W223" i="1"/>
  <c r="V223" i="1"/>
  <c r="U223" i="1"/>
  <c r="T223" i="1"/>
  <c r="S223" i="1"/>
  <c r="R223" i="1"/>
  <c r="Q223" i="1"/>
  <c r="P223" i="1"/>
  <c r="O223" i="1"/>
  <c r="N223" i="1"/>
  <c r="M223" i="1"/>
  <c r="L223" i="1"/>
  <c r="K223" i="1"/>
  <c r="J223" i="1"/>
  <c r="I223" i="1"/>
  <c r="H223" i="1"/>
  <c r="G223" i="1"/>
  <c r="F223" i="1"/>
  <c r="E223" i="1"/>
  <c r="D223" i="1"/>
  <c r="C223" i="1"/>
  <c r="B223" i="1"/>
  <c r="Y222" i="1"/>
  <c r="X222" i="1"/>
  <c r="W222" i="1"/>
  <c r="V222" i="1"/>
  <c r="U222" i="1"/>
  <c r="T222" i="1"/>
  <c r="S222" i="1"/>
  <c r="R222" i="1"/>
  <c r="Q222" i="1"/>
  <c r="P222" i="1"/>
  <c r="O222" i="1"/>
  <c r="N222" i="1"/>
  <c r="M222" i="1"/>
  <c r="L222" i="1"/>
  <c r="K222" i="1"/>
  <c r="J222" i="1"/>
  <c r="I222" i="1"/>
  <c r="H222" i="1"/>
  <c r="G222" i="1"/>
  <c r="F222" i="1"/>
  <c r="E222" i="1"/>
  <c r="D222" i="1"/>
  <c r="C222" i="1"/>
  <c r="B222" i="1"/>
  <c r="Y221" i="1"/>
  <c r="X221" i="1"/>
  <c r="W221" i="1"/>
  <c r="V221" i="1"/>
  <c r="U221" i="1"/>
  <c r="T221" i="1"/>
  <c r="S221" i="1"/>
  <c r="R221" i="1"/>
  <c r="Q221" i="1"/>
  <c r="P221" i="1"/>
  <c r="O221" i="1"/>
  <c r="N221" i="1"/>
  <c r="M221" i="1"/>
  <c r="L221" i="1"/>
  <c r="K221" i="1"/>
  <c r="J221" i="1"/>
  <c r="I221" i="1"/>
  <c r="H221" i="1"/>
  <c r="G221" i="1"/>
  <c r="F221" i="1"/>
  <c r="E221" i="1"/>
  <c r="D221" i="1"/>
  <c r="C221" i="1"/>
  <c r="B221" i="1"/>
  <c r="Y220" i="1"/>
  <c r="X220" i="1"/>
  <c r="W220" i="1"/>
  <c r="V220" i="1"/>
  <c r="U220" i="1"/>
  <c r="T220" i="1"/>
  <c r="S220" i="1"/>
  <c r="R220" i="1"/>
  <c r="Q220" i="1"/>
  <c r="P220" i="1"/>
  <c r="O220" i="1"/>
  <c r="N220" i="1"/>
  <c r="M220" i="1"/>
  <c r="L220" i="1"/>
  <c r="K220" i="1"/>
  <c r="J220" i="1"/>
  <c r="I220" i="1"/>
  <c r="H220" i="1"/>
  <c r="G220" i="1"/>
  <c r="F220" i="1"/>
  <c r="E220" i="1"/>
  <c r="D220" i="1"/>
  <c r="C220" i="1"/>
  <c r="B220" i="1"/>
  <c r="Y219" i="1"/>
  <c r="X219" i="1"/>
  <c r="W219" i="1"/>
  <c r="V219" i="1"/>
  <c r="U219" i="1"/>
  <c r="T219" i="1"/>
  <c r="S219" i="1"/>
  <c r="R219" i="1"/>
  <c r="Q219" i="1"/>
  <c r="P219" i="1"/>
  <c r="O219" i="1"/>
  <c r="N219" i="1"/>
  <c r="M219" i="1"/>
  <c r="L219" i="1"/>
  <c r="K219" i="1"/>
  <c r="J219" i="1"/>
  <c r="I219" i="1"/>
  <c r="H219" i="1"/>
  <c r="G219" i="1"/>
  <c r="F219" i="1"/>
  <c r="E219" i="1"/>
  <c r="D219" i="1"/>
  <c r="C219" i="1"/>
  <c r="B219" i="1"/>
  <c r="Y218" i="1"/>
  <c r="X218" i="1"/>
  <c r="W218" i="1"/>
  <c r="V218" i="1"/>
  <c r="U218" i="1"/>
  <c r="T218" i="1"/>
  <c r="S218" i="1"/>
  <c r="R218" i="1"/>
  <c r="Q218" i="1"/>
  <c r="P218" i="1"/>
  <c r="O218" i="1"/>
  <c r="N218" i="1"/>
  <c r="M218" i="1"/>
  <c r="L218" i="1"/>
  <c r="K218" i="1"/>
  <c r="J218" i="1"/>
  <c r="I218" i="1"/>
  <c r="H218" i="1"/>
  <c r="G218" i="1"/>
  <c r="F218" i="1"/>
  <c r="E218" i="1"/>
  <c r="D218" i="1"/>
  <c r="C218" i="1"/>
  <c r="B218" i="1"/>
  <c r="Y217" i="1"/>
  <c r="X217" i="1"/>
  <c r="W217" i="1"/>
  <c r="V217" i="1"/>
  <c r="U217" i="1"/>
  <c r="T217" i="1"/>
  <c r="S217" i="1"/>
  <c r="R217" i="1"/>
  <c r="Q217" i="1"/>
  <c r="P217" i="1"/>
  <c r="O217" i="1"/>
  <c r="N217" i="1"/>
  <c r="M217" i="1"/>
  <c r="L217" i="1"/>
  <c r="K217" i="1"/>
  <c r="J217" i="1"/>
  <c r="I217" i="1"/>
  <c r="H217" i="1"/>
  <c r="G217" i="1"/>
  <c r="F217" i="1"/>
  <c r="E217" i="1"/>
  <c r="D217" i="1"/>
  <c r="C217" i="1"/>
  <c r="B217" i="1"/>
  <c r="Y216" i="1"/>
  <c r="X216" i="1"/>
  <c r="W216" i="1"/>
  <c r="V216" i="1"/>
  <c r="U216" i="1"/>
  <c r="T216" i="1"/>
  <c r="S216" i="1"/>
  <c r="R216" i="1"/>
  <c r="Q216" i="1"/>
  <c r="P216" i="1"/>
  <c r="O216" i="1"/>
  <c r="N216" i="1"/>
  <c r="M216" i="1"/>
  <c r="L216" i="1"/>
  <c r="K216" i="1"/>
  <c r="J216" i="1"/>
  <c r="I216" i="1"/>
  <c r="H216" i="1"/>
  <c r="G216" i="1"/>
  <c r="F216" i="1"/>
  <c r="E216" i="1"/>
  <c r="D216" i="1"/>
  <c r="C216" i="1"/>
  <c r="B216" i="1"/>
  <c r="Y215" i="1"/>
  <c r="X215" i="1"/>
  <c r="W215" i="1"/>
  <c r="V215" i="1"/>
  <c r="U215" i="1"/>
  <c r="T215" i="1"/>
  <c r="S215" i="1"/>
  <c r="R215" i="1"/>
  <c r="Q215" i="1"/>
  <c r="P215" i="1"/>
  <c r="O215" i="1"/>
  <c r="N215" i="1"/>
  <c r="M215" i="1"/>
  <c r="L215" i="1"/>
  <c r="K215" i="1"/>
  <c r="J215" i="1"/>
  <c r="I215" i="1"/>
  <c r="H215" i="1"/>
  <c r="G215" i="1"/>
  <c r="F215" i="1"/>
  <c r="E215" i="1"/>
  <c r="D215" i="1"/>
  <c r="C215" i="1"/>
  <c r="B215" i="1"/>
  <c r="Y214" i="1"/>
  <c r="X214" i="1"/>
  <c r="W214" i="1"/>
  <c r="V214" i="1"/>
  <c r="U214" i="1"/>
  <c r="T214" i="1"/>
  <c r="S214" i="1"/>
  <c r="R214" i="1"/>
  <c r="Q214" i="1"/>
  <c r="P214" i="1"/>
  <c r="O214" i="1"/>
  <c r="N214" i="1"/>
  <c r="M214" i="1"/>
  <c r="L214" i="1"/>
  <c r="K214" i="1"/>
  <c r="J214" i="1"/>
  <c r="I214" i="1"/>
  <c r="H214" i="1"/>
  <c r="G214" i="1"/>
  <c r="F214" i="1"/>
  <c r="E214" i="1"/>
  <c r="D214" i="1"/>
  <c r="C214" i="1"/>
  <c r="B214" i="1"/>
  <c r="Y213" i="1"/>
  <c r="X213" i="1"/>
  <c r="W213" i="1"/>
  <c r="V213" i="1"/>
  <c r="U213" i="1"/>
  <c r="T213" i="1"/>
  <c r="S213" i="1"/>
  <c r="R213" i="1"/>
  <c r="Q213" i="1"/>
  <c r="P213" i="1"/>
  <c r="O213" i="1"/>
  <c r="N213" i="1"/>
  <c r="M213" i="1"/>
  <c r="L213" i="1"/>
  <c r="K213" i="1"/>
  <c r="J213" i="1"/>
  <c r="I213" i="1"/>
  <c r="H213" i="1"/>
  <c r="G213" i="1"/>
  <c r="F213" i="1"/>
  <c r="E213" i="1"/>
  <c r="D213" i="1"/>
  <c r="C213" i="1"/>
  <c r="B213" i="1"/>
  <c r="Y212" i="1"/>
  <c r="X212" i="1"/>
  <c r="W212" i="1"/>
  <c r="V212" i="1"/>
  <c r="U212" i="1"/>
  <c r="T212" i="1"/>
  <c r="S212" i="1"/>
  <c r="R212" i="1"/>
  <c r="Q212" i="1"/>
  <c r="P212" i="1"/>
  <c r="O212" i="1"/>
  <c r="N212" i="1"/>
  <c r="M212" i="1"/>
  <c r="L212" i="1"/>
  <c r="K212" i="1"/>
  <c r="J212" i="1"/>
  <c r="I212" i="1"/>
  <c r="H212" i="1"/>
  <c r="G212" i="1"/>
  <c r="F212" i="1"/>
  <c r="E212" i="1"/>
  <c r="D212" i="1"/>
  <c r="C212" i="1"/>
  <c r="B212" i="1"/>
  <c r="Y211" i="1"/>
  <c r="X211" i="1"/>
  <c r="W211" i="1"/>
  <c r="V211" i="1"/>
  <c r="U211" i="1"/>
  <c r="T211" i="1"/>
  <c r="S211" i="1"/>
  <c r="R211" i="1"/>
  <c r="Q211" i="1"/>
  <c r="P211" i="1"/>
  <c r="O211" i="1"/>
  <c r="N211" i="1"/>
  <c r="M211" i="1"/>
  <c r="L211" i="1"/>
  <c r="K211" i="1"/>
  <c r="J211" i="1"/>
  <c r="I211" i="1"/>
  <c r="H211" i="1"/>
  <c r="G211" i="1"/>
  <c r="F211" i="1"/>
  <c r="E211" i="1"/>
  <c r="D211" i="1"/>
  <c r="C211" i="1"/>
  <c r="B211" i="1"/>
  <c r="Y210" i="1"/>
  <c r="X210" i="1"/>
  <c r="W210" i="1"/>
  <c r="V210" i="1"/>
  <c r="U210" i="1"/>
  <c r="T210" i="1"/>
  <c r="S210" i="1"/>
  <c r="R210" i="1"/>
  <c r="Q210" i="1"/>
  <c r="P210" i="1"/>
  <c r="O210" i="1"/>
  <c r="N210" i="1"/>
  <c r="M210" i="1"/>
  <c r="L210" i="1"/>
  <c r="K210" i="1"/>
  <c r="J210" i="1"/>
  <c r="I210" i="1"/>
  <c r="H210" i="1"/>
  <c r="G210" i="1"/>
  <c r="F210" i="1"/>
  <c r="E210" i="1"/>
  <c r="D210" i="1"/>
  <c r="C210" i="1"/>
  <c r="B210" i="1"/>
  <c r="Y209" i="1"/>
  <c r="X209" i="1"/>
  <c r="W209" i="1"/>
  <c r="V209" i="1"/>
  <c r="U209" i="1"/>
  <c r="T209" i="1"/>
  <c r="S209" i="1"/>
  <c r="R209" i="1"/>
  <c r="Q209" i="1"/>
  <c r="P209" i="1"/>
  <c r="O209" i="1"/>
  <c r="N209" i="1"/>
  <c r="M209" i="1"/>
  <c r="L209" i="1"/>
  <c r="K209" i="1"/>
  <c r="J209" i="1"/>
  <c r="I209" i="1"/>
  <c r="H209" i="1"/>
  <c r="G209" i="1"/>
  <c r="F209" i="1"/>
  <c r="E209" i="1"/>
  <c r="D209" i="1"/>
  <c r="C209" i="1"/>
  <c r="B209" i="1"/>
  <c r="Y208" i="1"/>
  <c r="X208" i="1"/>
  <c r="W208" i="1"/>
  <c r="V208" i="1"/>
  <c r="U208" i="1"/>
  <c r="T208" i="1"/>
  <c r="S208" i="1"/>
  <c r="R208" i="1"/>
  <c r="Q208" i="1"/>
  <c r="P208" i="1"/>
  <c r="O208" i="1"/>
  <c r="N208" i="1"/>
  <c r="M208" i="1"/>
  <c r="L208" i="1"/>
  <c r="K208" i="1"/>
  <c r="J208" i="1"/>
  <c r="I208" i="1"/>
  <c r="H208" i="1"/>
  <c r="G208" i="1"/>
  <c r="F208" i="1"/>
  <c r="E208" i="1"/>
  <c r="D208" i="1"/>
  <c r="C208" i="1"/>
  <c r="B208" i="1"/>
  <c r="Y207" i="1"/>
  <c r="X207" i="1"/>
  <c r="W207" i="1"/>
  <c r="V207" i="1"/>
  <c r="U207" i="1"/>
  <c r="T207" i="1"/>
  <c r="S207" i="1"/>
  <c r="R207" i="1"/>
  <c r="Q207" i="1"/>
  <c r="P207" i="1"/>
  <c r="O207" i="1"/>
  <c r="N207" i="1"/>
  <c r="M207" i="1"/>
  <c r="L207" i="1"/>
  <c r="K207" i="1"/>
  <c r="J207" i="1"/>
  <c r="I207" i="1"/>
  <c r="H207" i="1"/>
  <c r="G207" i="1"/>
  <c r="F207" i="1"/>
  <c r="E207" i="1"/>
  <c r="D207" i="1"/>
  <c r="C207" i="1"/>
  <c r="B207" i="1"/>
  <c r="Y206" i="1"/>
  <c r="X206" i="1"/>
  <c r="W206" i="1"/>
  <c r="V206" i="1"/>
  <c r="U206" i="1"/>
  <c r="T206" i="1"/>
  <c r="S206" i="1"/>
  <c r="R206" i="1"/>
  <c r="Q206" i="1"/>
  <c r="P206" i="1"/>
  <c r="O206" i="1"/>
  <c r="N206" i="1"/>
  <c r="M206" i="1"/>
  <c r="L206" i="1"/>
  <c r="K206" i="1"/>
  <c r="J206" i="1"/>
  <c r="I206" i="1"/>
  <c r="H206" i="1"/>
  <c r="G206" i="1"/>
  <c r="F206" i="1"/>
  <c r="E206" i="1"/>
  <c r="D206" i="1"/>
  <c r="C206" i="1"/>
  <c r="B206" i="1"/>
  <c r="Y205" i="1"/>
  <c r="X205" i="1"/>
  <c r="W205" i="1"/>
  <c r="V205" i="1"/>
  <c r="U205" i="1"/>
  <c r="T205" i="1"/>
  <c r="S205" i="1"/>
  <c r="R205" i="1"/>
  <c r="Q205" i="1"/>
  <c r="P205" i="1"/>
  <c r="O205" i="1"/>
  <c r="N205" i="1"/>
  <c r="M205" i="1"/>
  <c r="L205" i="1"/>
  <c r="K205" i="1"/>
  <c r="J205" i="1"/>
  <c r="I205" i="1"/>
  <c r="H205" i="1"/>
  <c r="G205" i="1"/>
  <c r="F205" i="1"/>
  <c r="E205" i="1"/>
  <c r="D205" i="1"/>
  <c r="C205" i="1"/>
  <c r="B205" i="1"/>
  <c r="Y204" i="1"/>
  <c r="X204" i="1"/>
  <c r="W204" i="1"/>
  <c r="V204" i="1"/>
  <c r="U204" i="1"/>
  <c r="T204" i="1"/>
  <c r="S204" i="1"/>
  <c r="R204" i="1"/>
  <c r="Q204" i="1"/>
  <c r="P204" i="1"/>
  <c r="O204" i="1"/>
  <c r="N204" i="1"/>
  <c r="M204" i="1"/>
  <c r="L204" i="1"/>
  <c r="K204" i="1"/>
  <c r="J204" i="1"/>
  <c r="I204" i="1"/>
  <c r="H204" i="1"/>
  <c r="G204" i="1"/>
  <c r="F204" i="1"/>
  <c r="E204" i="1"/>
  <c r="D204" i="1"/>
  <c r="C204" i="1"/>
  <c r="B204" i="1"/>
  <c r="Y203" i="1"/>
  <c r="X203" i="1"/>
  <c r="W203" i="1"/>
  <c r="V203" i="1"/>
  <c r="U203" i="1"/>
  <c r="T203" i="1"/>
  <c r="S203" i="1"/>
  <c r="R203" i="1"/>
  <c r="Q203" i="1"/>
  <c r="P203" i="1"/>
  <c r="O203" i="1"/>
  <c r="N203" i="1"/>
  <c r="M203" i="1"/>
  <c r="L203" i="1"/>
  <c r="K203" i="1"/>
  <c r="J203" i="1"/>
  <c r="I203" i="1"/>
  <c r="H203" i="1"/>
  <c r="G203" i="1"/>
  <c r="F203" i="1"/>
  <c r="E203" i="1"/>
  <c r="D203" i="1"/>
  <c r="C203" i="1"/>
  <c r="B203" i="1"/>
  <c r="Y202" i="1"/>
  <c r="X202" i="1"/>
  <c r="W202" i="1"/>
  <c r="V202" i="1"/>
  <c r="U202" i="1"/>
  <c r="T202" i="1"/>
  <c r="S202" i="1"/>
  <c r="R202" i="1"/>
  <c r="Q202" i="1"/>
  <c r="P202" i="1"/>
  <c r="O202" i="1"/>
  <c r="N202" i="1"/>
  <c r="M202" i="1"/>
  <c r="L202" i="1"/>
  <c r="K202" i="1"/>
  <c r="J202" i="1"/>
  <c r="I202" i="1"/>
  <c r="H202" i="1"/>
  <c r="G202" i="1"/>
  <c r="F202" i="1"/>
  <c r="E202" i="1"/>
  <c r="D202" i="1"/>
  <c r="C202" i="1"/>
  <c r="B202" i="1"/>
  <c r="Y201" i="1"/>
  <c r="X201" i="1"/>
  <c r="W201" i="1"/>
  <c r="V201" i="1"/>
  <c r="U201" i="1"/>
  <c r="T201" i="1"/>
  <c r="S201" i="1"/>
  <c r="R201" i="1"/>
  <c r="Q201" i="1"/>
  <c r="P201" i="1"/>
  <c r="O201" i="1"/>
  <c r="N201" i="1"/>
  <c r="M201" i="1"/>
  <c r="L201" i="1"/>
  <c r="K201" i="1"/>
  <c r="J201" i="1"/>
  <c r="I201" i="1"/>
  <c r="H201" i="1"/>
  <c r="G201" i="1"/>
  <c r="F201" i="1"/>
  <c r="E201" i="1"/>
  <c r="D201" i="1"/>
  <c r="C201" i="1"/>
  <c r="B201" i="1"/>
  <c r="Y200" i="1"/>
  <c r="X200" i="1"/>
  <c r="W200" i="1"/>
  <c r="V200" i="1"/>
  <c r="U200" i="1"/>
  <c r="T200" i="1"/>
  <c r="S200" i="1"/>
  <c r="R200" i="1"/>
  <c r="Q200" i="1"/>
  <c r="P200" i="1"/>
  <c r="O200" i="1"/>
  <c r="N200" i="1"/>
  <c r="M200" i="1"/>
  <c r="L200" i="1"/>
  <c r="K200" i="1"/>
  <c r="J200" i="1"/>
  <c r="I200" i="1"/>
  <c r="H200" i="1"/>
  <c r="G200" i="1"/>
  <c r="F200" i="1"/>
  <c r="E200" i="1"/>
  <c r="D200" i="1"/>
  <c r="C200" i="1"/>
  <c r="B200" i="1"/>
  <c r="Y199" i="1"/>
  <c r="X199" i="1"/>
  <c r="W199" i="1"/>
  <c r="V199" i="1"/>
  <c r="U199" i="1"/>
  <c r="T199" i="1"/>
  <c r="S199" i="1"/>
  <c r="R199" i="1"/>
  <c r="Q199" i="1"/>
  <c r="P199" i="1"/>
  <c r="O199" i="1"/>
  <c r="N199" i="1"/>
  <c r="M199" i="1"/>
  <c r="L199" i="1"/>
  <c r="K199" i="1"/>
  <c r="J199" i="1"/>
  <c r="I199" i="1"/>
  <c r="H199" i="1"/>
  <c r="G199" i="1"/>
  <c r="F199" i="1"/>
  <c r="E199" i="1"/>
  <c r="D199" i="1"/>
  <c r="C199" i="1"/>
  <c r="B199" i="1"/>
  <c r="Y198" i="1"/>
  <c r="X198" i="1"/>
  <c r="W198" i="1"/>
  <c r="V198" i="1"/>
  <c r="U198" i="1"/>
  <c r="T198" i="1"/>
  <c r="S198" i="1"/>
  <c r="R198" i="1"/>
  <c r="Q198" i="1"/>
  <c r="P198" i="1"/>
  <c r="O198" i="1"/>
  <c r="N198" i="1"/>
  <c r="M198" i="1"/>
  <c r="L198" i="1"/>
  <c r="K198" i="1"/>
  <c r="J198" i="1"/>
  <c r="I198" i="1"/>
  <c r="H198" i="1"/>
  <c r="G198" i="1"/>
  <c r="F198" i="1"/>
  <c r="E198" i="1"/>
  <c r="D198" i="1"/>
  <c r="C198" i="1"/>
  <c r="B198" i="1"/>
  <c r="Y197" i="1"/>
  <c r="X197" i="1"/>
  <c r="W197" i="1"/>
  <c r="V197" i="1"/>
  <c r="U197" i="1"/>
  <c r="T197" i="1"/>
  <c r="S197" i="1"/>
  <c r="R197" i="1"/>
  <c r="Q197" i="1"/>
  <c r="P197" i="1"/>
  <c r="O197" i="1"/>
  <c r="N197" i="1"/>
  <c r="M197" i="1"/>
  <c r="L197" i="1"/>
  <c r="K197" i="1"/>
  <c r="J197" i="1"/>
  <c r="I197" i="1"/>
  <c r="H197" i="1"/>
  <c r="G197" i="1"/>
  <c r="F197" i="1"/>
  <c r="E197" i="1"/>
  <c r="D197" i="1"/>
  <c r="C197" i="1"/>
  <c r="B197" i="1"/>
  <c r="Y196" i="1"/>
  <c r="X196" i="1"/>
  <c r="W196" i="1"/>
  <c r="V196" i="1"/>
  <c r="U196" i="1"/>
  <c r="T196" i="1"/>
  <c r="S196" i="1"/>
  <c r="R196" i="1"/>
  <c r="Q196" i="1"/>
  <c r="P196" i="1"/>
  <c r="O196" i="1"/>
  <c r="N196" i="1"/>
  <c r="M196" i="1"/>
  <c r="L196" i="1"/>
  <c r="K196" i="1"/>
  <c r="J196" i="1"/>
  <c r="I196" i="1"/>
  <c r="H196" i="1"/>
  <c r="G196" i="1"/>
  <c r="F196" i="1"/>
  <c r="E196" i="1"/>
  <c r="D196" i="1"/>
  <c r="C196" i="1"/>
  <c r="B196" i="1"/>
  <c r="Y195" i="1"/>
  <c r="X195" i="1"/>
  <c r="W195" i="1"/>
  <c r="V195" i="1"/>
  <c r="U195" i="1"/>
  <c r="T195" i="1"/>
  <c r="S195" i="1"/>
  <c r="R195" i="1"/>
  <c r="Q195" i="1"/>
  <c r="P195" i="1"/>
  <c r="O195" i="1"/>
  <c r="N195" i="1"/>
  <c r="M195" i="1"/>
  <c r="L195" i="1"/>
  <c r="K195" i="1"/>
  <c r="J195" i="1"/>
  <c r="I195" i="1"/>
  <c r="H195" i="1"/>
  <c r="G195" i="1"/>
  <c r="F195" i="1"/>
  <c r="E195" i="1"/>
  <c r="D195" i="1"/>
  <c r="C195" i="1"/>
  <c r="B195" i="1"/>
  <c r="Y194" i="1"/>
  <c r="X194" i="1"/>
  <c r="W194" i="1"/>
  <c r="V194" i="1"/>
  <c r="U194" i="1"/>
  <c r="T194" i="1"/>
  <c r="S194" i="1"/>
  <c r="R194" i="1"/>
  <c r="Q194" i="1"/>
  <c r="P194" i="1"/>
  <c r="O194" i="1"/>
  <c r="N194" i="1"/>
  <c r="M194" i="1"/>
  <c r="L194" i="1"/>
  <c r="K194" i="1"/>
  <c r="J194" i="1"/>
  <c r="I194" i="1"/>
  <c r="H194" i="1"/>
  <c r="G194" i="1"/>
  <c r="F194" i="1"/>
  <c r="E194" i="1"/>
  <c r="D194" i="1"/>
  <c r="C194" i="1"/>
  <c r="B194" i="1"/>
  <c r="Y193" i="1"/>
  <c r="X193" i="1"/>
  <c r="W193" i="1"/>
  <c r="V193" i="1"/>
  <c r="U193" i="1"/>
  <c r="T193" i="1"/>
  <c r="S193" i="1"/>
  <c r="R193" i="1"/>
  <c r="Q193" i="1"/>
  <c r="P193" i="1"/>
  <c r="O193" i="1"/>
  <c r="N193" i="1"/>
  <c r="M193" i="1"/>
  <c r="L193" i="1"/>
  <c r="K193" i="1"/>
  <c r="J193" i="1"/>
  <c r="I193" i="1"/>
  <c r="H193" i="1"/>
  <c r="G193" i="1"/>
  <c r="F193" i="1"/>
  <c r="E193" i="1"/>
  <c r="D193" i="1"/>
  <c r="C193" i="1"/>
  <c r="B193" i="1"/>
  <c r="Y192" i="1"/>
  <c r="X192" i="1"/>
  <c r="W192" i="1"/>
  <c r="V192" i="1"/>
  <c r="U192" i="1"/>
  <c r="T192" i="1"/>
  <c r="S192" i="1"/>
  <c r="R192" i="1"/>
  <c r="Q192" i="1"/>
  <c r="P192" i="1"/>
  <c r="O192" i="1"/>
  <c r="N192" i="1"/>
  <c r="M192" i="1"/>
  <c r="L192" i="1"/>
  <c r="K192" i="1"/>
  <c r="J192" i="1"/>
  <c r="I192" i="1"/>
  <c r="H192" i="1"/>
  <c r="G192" i="1"/>
  <c r="F192" i="1"/>
  <c r="E192" i="1"/>
  <c r="D192" i="1"/>
  <c r="C192" i="1"/>
  <c r="B192" i="1"/>
  <c r="Y191" i="1"/>
  <c r="X191" i="1"/>
  <c r="W191" i="1"/>
  <c r="V191" i="1"/>
  <c r="U191" i="1"/>
  <c r="T191" i="1"/>
  <c r="S191" i="1"/>
  <c r="R191" i="1"/>
  <c r="Q191" i="1"/>
  <c r="P191" i="1"/>
  <c r="O191" i="1"/>
  <c r="N191" i="1"/>
  <c r="M191" i="1"/>
  <c r="L191" i="1"/>
  <c r="K191" i="1"/>
  <c r="J191" i="1"/>
  <c r="I191" i="1"/>
  <c r="H191" i="1"/>
  <c r="G191" i="1"/>
  <c r="F191" i="1"/>
  <c r="E191" i="1"/>
  <c r="D191" i="1"/>
  <c r="C191" i="1"/>
  <c r="B191" i="1"/>
  <c r="Y190" i="1"/>
  <c r="X190" i="1"/>
  <c r="W190" i="1"/>
  <c r="V190" i="1"/>
  <c r="U190" i="1"/>
  <c r="T190" i="1"/>
  <c r="S190" i="1"/>
  <c r="R190" i="1"/>
  <c r="Q190" i="1"/>
  <c r="P190" i="1"/>
  <c r="O190" i="1"/>
  <c r="N190" i="1"/>
  <c r="M190" i="1"/>
  <c r="L190" i="1"/>
  <c r="K190" i="1"/>
  <c r="J190" i="1"/>
  <c r="I190" i="1"/>
  <c r="H190" i="1"/>
  <c r="G190" i="1"/>
  <c r="F190" i="1"/>
  <c r="E190" i="1"/>
  <c r="D190" i="1"/>
  <c r="C190" i="1"/>
  <c r="B190" i="1"/>
  <c r="Y189" i="1"/>
  <c r="X189" i="1"/>
  <c r="W189" i="1"/>
  <c r="V189" i="1"/>
  <c r="U189" i="1"/>
  <c r="T189" i="1"/>
  <c r="S189" i="1"/>
  <c r="R189" i="1"/>
  <c r="Q189" i="1"/>
  <c r="P189" i="1"/>
  <c r="O189" i="1"/>
  <c r="N189" i="1"/>
  <c r="M189" i="1"/>
  <c r="L189" i="1"/>
  <c r="K189" i="1"/>
  <c r="J189" i="1"/>
  <c r="I189" i="1"/>
  <c r="H189" i="1"/>
  <c r="G189" i="1"/>
  <c r="F189" i="1"/>
  <c r="E189" i="1"/>
  <c r="D189" i="1"/>
  <c r="C189" i="1"/>
  <c r="B189" i="1"/>
  <c r="Y188" i="1"/>
  <c r="X188" i="1"/>
  <c r="W188" i="1"/>
  <c r="V188" i="1"/>
  <c r="U188" i="1"/>
  <c r="T188" i="1"/>
  <c r="S188" i="1"/>
  <c r="R188" i="1"/>
  <c r="Q188" i="1"/>
  <c r="P188" i="1"/>
  <c r="O188" i="1"/>
  <c r="N188" i="1"/>
  <c r="M188" i="1"/>
  <c r="L188" i="1"/>
  <c r="K188" i="1"/>
  <c r="J188" i="1"/>
  <c r="I188" i="1"/>
  <c r="H188" i="1"/>
  <c r="G188" i="1"/>
  <c r="F188" i="1"/>
  <c r="E188" i="1"/>
  <c r="D188" i="1"/>
  <c r="C188" i="1"/>
  <c r="B188" i="1"/>
  <c r="Y187" i="1"/>
  <c r="X187" i="1"/>
  <c r="W187" i="1"/>
  <c r="V187" i="1"/>
  <c r="U187" i="1"/>
  <c r="T187" i="1"/>
  <c r="S187" i="1"/>
  <c r="R187" i="1"/>
  <c r="Q187" i="1"/>
  <c r="P187" i="1"/>
  <c r="O187" i="1"/>
  <c r="N187" i="1"/>
  <c r="M187" i="1"/>
  <c r="L187" i="1"/>
  <c r="K187" i="1"/>
  <c r="J187" i="1"/>
  <c r="I187" i="1"/>
  <c r="H187" i="1"/>
  <c r="G187" i="1"/>
  <c r="F187" i="1"/>
  <c r="E187" i="1"/>
  <c r="D187" i="1"/>
  <c r="C187" i="1"/>
  <c r="B187" i="1"/>
  <c r="Y186" i="1"/>
  <c r="X186" i="1"/>
  <c r="W186" i="1"/>
  <c r="V186" i="1"/>
  <c r="U186" i="1"/>
  <c r="T186" i="1"/>
  <c r="S186" i="1"/>
  <c r="R186" i="1"/>
  <c r="Q186" i="1"/>
  <c r="P186" i="1"/>
  <c r="O186" i="1"/>
  <c r="N186" i="1"/>
  <c r="M186" i="1"/>
  <c r="L186" i="1"/>
  <c r="K186" i="1"/>
  <c r="J186" i="1"/>
  <c r="I186" i="1"/>
  <c r="H186" i="1"/>
  <c r="G186" i="1"/>
  <c r="F186" i="1"/>
  <c r="E186" i="1"/>
  <c r="D186" i="1"/>
  <c r="C186" i="1"/>
  <c r="B186" i="1"/>
  <c r="Y185" i="1"/>
  <c r="X185" i="1"/>
  <c r="W185" i="1"/>
  <c r="V185" i="1"/>
  <c r="U185" i="1"/>
  <c r="T185" i="1"/>
  <c r="S185" i="1"/>
  <c r="R185" i="1"/>
  <c r="Q185" i="1"/>
  <c r="P185" i="1"/>
  <c r="O185" i="1"/>
  <c r="N185" i="1"/>
  <c r="M185" i="1"/>
  <c r="L185" i="1"/>
  <c r="K185" i="1"/>
  <c r="J185" i="1"/>
  <c r="I185" i="1"/>
  <c r="H185" i="1"/>
  <c r="G185" i="1"/>
  <c r="F185" i="1"/>
  <c r="E185" i="1"/>
  <c r="D185" i="1"/>
  <c r="C185" i="1"/>
  <c r="B185" i="1"/>
  <c r="Y184" i="1"/>
  <c r="X184" i="1"/>
  <c r="W184" i="1"/>
  <c r="V184" i="1"/>
  <c r="U184" i="1"/>
  <c r="T184" i="1"/>
  <c r="S184" i="1"/>
  <c r="R184" i="1"/>
  <c r="Q184" i="1"/>
  <c r="P184" i="1"/>
  <c r="O184" i="1"/>
  <c r="N184" i="1"/>
  <c r="M184" i="1"/>
  <c r="L184" i="1"/>
  <c r="K184" i="1"/>
  <c r="J184" i="1"/>
  <c r="I184" i="1"/>
  <c r="H184" i="1"/>
  <c r="G184" i="1"/>
  <c r="F184" i="1"/>
  <c r="E184" i="1"/>
  <c r="D184" i="1"/>
  <c r="C184" i="1"/>
  <c r="B184" i="1"/>
  <c r="Y183" i="1"/>
  <c r="X183" i="1"/>
  <c r="W183" i="1"/>
  <c r="V183" i="1"/>
  <c r="U183" i="1"/>
  <c r="T183" i="1"/>
  <c r="S183" i="1"/>
  <c r="R183" i="1"/>
  <c r="Q183" i="1"/>
  <c r="P183" i="1"/>
  <c r="O183" i="1"/>
  <c r="N183" i="1"/>
  <c r="M183" i="1"/>
  <c r="L183" i="1"/>
  <c r="K183" i="1"/>
  <c r="J183" i="1"/>
  <c r="I183" i="1"/>
  <c r="H183" i="1"/>
  <c r="G183" i="1"/>
  <c r="F183" i="1"/>
  <c r="E183" i="1"/>
  <c r="D183" i="1"/>
  <c r="C183" i="1"/>
  <c r="B183" i="1"/>
  <c r="Y182" i="1"/>
  <c r="X182" i="1"/>
  <c r="W182" i="1"/>
  <c r="V182" i="1"/>
  <c r="U182" i="1"/>
  <c r="T182" i="1"/>
  <c r="S182" i="1"/>
  <c r="R182" i="1"/>
  <c r="Q182" i="1"/>
  <c r="P182" i="1"/>
  <c r="O182" i="1"/>
  <c r="N182" i="1"/>
  <c r="M182" i="1"/>
  <c r="L182" i="1"/>
  <c r="K182" i="1"/>
  <c r="J182" i="1"/>
  <c r="I182" i="1"/>
  <c r="H182" i="1"/>
  <c r="G182" i="1"/>
  <c r="F182" i="1"/>
  <c r="E182" i="1"/>
  <c r="D182" i="1"/>
  <c r="C182" i="1"/>
  <c r="B182" i="1"/>
  <c r="Y181" i="1"/>
  <c r="X181" i="1"/>
  <c r="W181" i="1"/>
  <c r="V181" i="1"/>
  <c r="U181" i="1"/>
  <c r="T181" i="1"/>
  <c r="S181" i="1"/>
  <c r="R181" i="1"/>
  <c r="Q181" i="1"/>
  <c r="P181" i="1"/>
  <c r="O181" i="1"/>
  <c r="N181" i="1"/>
  <c r="M181" i="1"/>
  <c r="L181" i="1"/>
  <c r="K181" i="1"/>
  <c r="J181" i="1"/>
  <c r="I181" i="1"/>
  <c r="H181" i="1"/>
  <c r="G181" i="1"/>
  <c r="F181" i="1"/>
  <c r="E181" i="1"/>
  <c r="D181" i="1"/>
  <c r="C181" i="1"/>
  <c r="B181" i="1"/>
  <c r="Y180" i="1"/>
  <c r="X180" i="1"/>
  <c r="W180" i="1"/>
  <c r="V180" i="1"/>
  <c r="U180" i="1"/>
  <c r="T180" i="1"/>
  <c r="S180" i="1"/>
  <c r="R180" i="1"/>
  <c r="Q180" i="1"/>
  <c r="P180" i="1"/>
  <c r="O180" i="1"/>
  <c r="N180" i="1"/>
  <c r="M180" i="1"/>
  <c r="L180" i="1"/>
  <c r="K180" i="1"/>
  <c r="J180" i="1"/>
  <c r="I180" i="1"/>
  <c r="H180" i="1"/>
  <c r="G180" i="1"/>
  <c r="F180" i="1"/>
  <c r="E180" i="1"/>
  <c r="D180" i="1"/>
  <c r="C180" i="1"/>
  <c r="B180" i="1"/>
  <c r="Y179" i="1"/>
  <c r="X179" i="1"/>
  <c r="W179" i="1"/>
  <c r="V179" i="1"/>
  <c r="U179" i="1"/>
  <c r="T179" i="1"/>
  <c r="S179" i="1"/>
  <c r="R179" i="1"/>
  <c r="Q179" i="1"/>
  <c r="P179" i="1"/>
  <c r="O179" i="1"/>
  <c r="N179" i="1"/>
  <c r="M179" i="1"/>
  <c r="L179" i="1"/>
  <c r="K179" i="1"/>
  <c r="J179" i="1"/>
  <c r="I179" i="1"/>
  <c r="H179" i="1"/>
  <c r="G179" i="1"/>
  <c r="F179" i="1"/>
  <c r="E179" i="1"/>
  <c r="D179" i="1"/>
  <c r="C179" i="1"/>
  <c r="B179" i="1"/>
  <c r="Y178" i="1"/>
  <c r="X178" i="1"/>
  <c r="W178" i="1"/>
  <c r="V178" i="1"/>
  <c r="U178" i="1"/>
  <c r="T178" i="1"/>
  <c r="S178" i="1"/>
  <c r="R178" i="1"/>
  <c r="Q178" i="1"/>
  <c r="P178" i="1"/>
  <c r="O178" i="1"/>
  <c r="N178" i="1"/>
  <c r="M178" i="1"/>
  <c r="L178" i="1"/>
  <c r="K178" i="1"/>
  <c r="J178" i="1"/>
  <c r="I178" i="1"/>
  <c r="H178" i="1"/>
  <c r="G178" i="1"/>
  <c r="F178" i="1"/>
  <c r="E178" i="1"/>
  <c r="D178" i="1"/>
  <c r="C178" i="1"/>
  <c r="B178" i="1"/>
  <c r="Y177" i="1"/>
  <c r="X177" i="1"/>
  <c r="W177" i="1"/>
  <c r="V177" i="1"/>
  <c r="U177" i="1"/>
  <c r="T177" i="1"/>
  <c r="S177" i="1"/>
  <c r="R177" i="1"/>
  <c r="Q177" i="1"/>
  <c r="P177" i="1"/>
  <c r="O177" i="1"/>
  <c r="N177" i="1"/>
  <c r="M177" i="1"/>
  <c r="L177" i="1"/>
  <c r="K177" i="1"/>
  <c r="J177" i="1"/>
  <c r="I177" i="1"/>
  <c r="H177" i="1"/>
  <c r="G177" i="1"/>
  <c r="F177" i="1"/>
  <c r="E177" i="1"/>
  <c r="D177" i="1"/>
  <c r="C177" i="1"/>
  <c r="B177" i="1"/>
  <c r="Y176" i="1"/>
  <c r="X176" i="1"/>
  <c r="W176" i="1"/>
  <c r="V176" i="1"/>
  <c r="U176" i="1"/>
  <c r="T176" i="1"/>
  <c r="S176" i="1"/>
  <c r="R176" i="1"/>
  <c r="Q176" i="1"/>
  <c r="P176" i="1"/>
  <c r="O176" i="1"/>
  <c r="N176" i="1"/>
  <c r="M176" i="1"/>
  <c r="L176" i="1"/>
  <c r="K176" i="1"/>
  <c r="J176" i="1"/>
  <c r="I176" i="1"/>
  <c r="H176" i="1"/>
  <c r="G176" i="1"/>
  <c r="F176" i="1"/>
  <c r="E176" i="1"/>
  <c r="D176" i="1"/>
  <c r="C176" i="1"/>
  <c r="B176" i="1"/>
  <c r="Y175" i="1"/>
  <c r="X175" i="1"/>
  <c r="W175" i="1"/>
  <c r="V175" i="1"/>
  <c r="U175" i="1"/>
  <c r="T175" i="1"/>
  <c r="S175" i="1"/>
  <c r="R175" i="1"/>
  <c r="Q175" i="1"/>
  <c r="P175" i="1"/>
  <c r="O175" i="1"/>
  <c r="N175" i="1"/>
  <c r="M175" i="1"/>
  <c r="L175" i="1"/>
  <c r="K175" i="1"/>
  <c r="J175" i="1"/>
  <c r="I175" i="1"/>
  <c r="H175" i="1"/>
  <c r="G175" i="1"/>
  <c r="F175" i="1"/>
  <c r="E175" i="1"/>
  <c r="D175" i="1"/>
  <c r="C175" i="1"/>
  <c r="B175" i="1"/>
  <c r="Y174" i="1"/>
  <c r="X174" i="1"/>
  <c r="W174" i="1"/>
  <c r="V174" i="1"/>
  <c r="U174" i="1"/>
  <c r="T174" i="1"/>
  <c r="S174" i="1"/>
  <c r="R174" i="1"/>
  <c r="Q174" i="1"/>
  <c r="P174" i="1"/>
  <c r="O174" i="1"/>
  <c r="N174" i="1"/>
  <c r="M174" i="1"/>
  <c r="L174" i="1"/>
  <c r="K174" i="1"/>
  <c r="J174" i="1"/>
  <c r="I174" i="1"/>
  <c r="H174" i="1"/>
  <c r="G174" i="1"/>
  <c r="F174" i="1"/>
  <c r="E174" i="1"/>
  <c r="D174" i="1"/>
  <c r="C174" i="1"/>
  <c r="B174" i="1"/>
  <c r="Y173" i="1"/>
  <c r="X173" i="1"/>
  <c r="W173" i="1"/>
  <c r="V173" i="1"/>
  <c r="U173" i="1"/>
  <c r="T173" i="1"/>
  <c r="S173" i="1"/>
  <c r="R173" i="1"/>
  <c r="Q173" i="1"/>
  <c r="P173" i="1"/>
  <c r="O173" i="1"/>
  <c r="N173" i="1"/>
  <c r="M173" i="1"/>
  <c r="L173" i="1"/>
  <c r="K173" i="1"/>
  <c r="J173" i="1"/>
  <c r="I173" i="1"/>
  <c r="H173" i="1"/>
  <c r="G173" i="1"/>
  <c r="F173" i="1"/>
  <c r="E173" i="1"/>
  <c r="D173" i="1"/>
  <c r="C173" i="1"/>
  <c r="B173" i="1"/>
  <c r="Y172" i="1"/>
  <c r="X172" i="1"/>
  <c r="W172" i="1"/>
  <c r="V172" i="1"/>
  <c r="U172" i="1"/>
  <c r="T172" i="1"/>
  <c r="S172" i="1"/>
  <c r="R172" i="1"/>
  <c r="Q172" i="1"/>
  <c r="P172" i="1"/>
  <c r="O172" i="1"/>
  <c r="N172" i="1"/>
  <c r="M172" i="1"/>
  <c r="L172" i="1"/>
  <c r="K172" i="1"/>
  <c r="J172" i="1"/>
  <c r="I172" i="1"/>
  <c r="H172" i="1"/>
  <c r="G172" i="1"/>
  <c r="F172" i="1"/>
  <c r="E172" i="1"/>
  <c r="D172" i="1"/>
  <c r="C172" i="1"/>
  <c r="B172" i="1"/>
  <c r="Y171" i="1"/>
  <c r="X171" i="1"/>
  <c r="W171" i="1"/>
  <c r="V171" i="1"/>
  <c r="U171" i="1"/>
  <c r="T171" i="1"/>
  <c r="S171" i="1"/>
  <c r="R171" i="1"/>
  <c r="Q171" i="1"/>
  <c r="P171" i="1"/>
  <c r="O171" i="1"/>
  <c r="N171" i="1"/>
  <c r="M171" i="1"/>
  <c r="L171" i="1"/>
  <c r="K171" i="1"/>
  <c r="J171" i="1"/>
  <c r="I171" i="1"/>
  <c r="H171" i="1"/>
  <c r="G171" i="1"/>
  <c r="F171" i="1"/>
  <c r="E171" i="1"/>
  <c r="D171" i="1"/>
  <c r="C171" i="1"/>
  <c r="B171" i="1"/>
  <c r="Y170" i="1"/>
  <c r="X170" i="1"/>
  <c r="W170" i="1"/>
  <c r="V170" i="1"/>
  <c r="U170" i="1"/>
  <c r="T170" i="1"/>
  <c r="S170" i="1"/>
  <c r="R170" i="1"/>
  <c r="Q170" i="1"/>
  <c r="P170" i="1"/>
  <c r="O170" i="1"/>
  <c r="N170" i="1"/>
  <c r="M170" i="1"/>
  <c r="L170" i="1"/>
  <c r="K170" i="1"/>
  <c r="J170" i="1"/>
  <c r="I170" i="1"/>
  <c r="H170" i="1"/>
  <c r="G170" i="1"/>
  <c r="F170" i="1"/>
  <c r="E170" i="1"/>
  <c r="D170" i="1"/>
  <c r="C170" i="1"/>
  <c r="B170" i="1"/>
  <c r="Y169" i="1"/>
  <c r="X169" i="1"/>
  <c r="W169" i="1"/>
  <c r="V169" i="1"/>
  <c r="U169" i="1"/>
  <c r="T169" i="1"/>
  <c r="S169" i="1"/>
  <c r="R169" i="1"/>
  <c r="Q169" i="1"/>
  <c r="P169" i="1"/>
  <c r="O169" i="1"/>
  <c r="N169" i="1"/>
  <c r="M169" i="1"/>
  <c r="L169" i="1"/>
  <c r="K169" i="1"/>
  <c r="J169" i="1"/>
  <c r="I169" i="1"/>
  <c r="H169" i="1"/>
  <c r="G169" i="1"/>
  <c r="F169" i="1"/>
  <c r="E169" i="1"/>
  <c r="D169" i="1"/>
  <c r="C169" i="1"/>
  <c r="B169" i="1"/>
  <c r="Y168" i="1"/>
  <c r="X168" i="1"/>
  <c r="W168" i="1"/>
  <c r="V168" i="1"/>
  <c r="U168" i="1"/>
  <c r="T168" i="1"/>
  <c r="S168" i="1"/>
  <c r="R168" i="1"/>
  <c r="Q168" i="1"/>
  <c r="P168" i="1"/>
  <c r="O168" i="1"/>
  <c r="N168" i="1"/>
  <c r="M168" i="1"/>
  <c r="L168" i="1"/>
  <c r="K168" i="1"/>
  <c r="J168" i="1"/>
  <c r="I168" i="1"/>
  <c r="H168" i="1"/>
  <c r="G168" i="1"/>
  <c r="F168" i="1"/>
  <c r="E168" i="1"/>
  <c r="D168" i="1"/>
  <c r="C168" i="1"/>
  <c r="B168" i="1"/>
  <c r="Y167" i="1"/>
  <c r="X167" i="1"/>
  <c r="W167" i="1"/>
  <c r="V167" i="1"/>
  <c r="U167" i="1"/>
  <c r="T167" i="1"/>
  <c r="S167" i="1"/>
  <c r="R167" i="1"/>
  <c r="Q167" i="1"/>
  <c r="P167" i="1"/>
  <c r="O167" i="1"/>
  <c r="N167" i="1"/>
  <c r="M167" i="1"/>
  <c r="L167" i="1"/>
  <c r="K167" i="1"/>
  <c r="J167" i="1"/>
  <c r="I167" i="1"/>
  <c r="H167" i="1"/>
  <c r="G167" i="1"/>
  <c r="F167" i="1"/>
  <c r="E167" i="1"/>
  <c r="D167" i="1"/>
  <c r="C167" i="1"/>
  <c r="B167" i="1"/>
  <c r="Y166" i="1"/>
  <c r="X166" i="1"/>
  <c r="W166" i="1"/>
  <c r="V166" i="1"/>
  <c r="U166" i="1"/>
  <c r="T166" i="1"/>
  <c r="S166" i="1"/>
  <c r="R166" i="1"/>
  <c r="Q166" i="1"/>
  <c r="P166" i="1"/>
  <c r="O166" i="1"/>
  <c r="N166" i="1"/>
  <c r="M166" i="1"/>
  <c r="L166" i="1"/>
  <c r="K166" i="1"/>
  <c r="J166" i="1"/>
  <c r="I166" i="1"/>
  <c r="H166" i="1"/>
  <c r="G166" i="1"/>
  <c r="F166" i="1"/>
  <c r="E166" i="1"/>
  <c r="D166" i="1"/>
  <c r="C166" i="1"/>
  <c r="B166" i="1"/>
  <c r="Y165" i="1"/>
  <c r="X165" i="1"/>
  <c r="W165" i="1"/>
  <c r="V165" i="1"/>
  <c r="U165" i="1"/>
  <c r="T165" i="1"/>
  <c r="S165" i="1"/>
  <c r="R165" i="1"/>
  <c r="Q165" i="1"/>
  <c r="P165" i="1"/>
  <c r="O165" i="1"/>
  <c r="N165" i="1"/>
  <c r="M165" i="1"/>
  <c r="L165" i="1"/>
  <c r="K165" i="1"/>
  <c r="J165" i="1"/>
  <c r="I165" i="1"/>
  <c r="H165" i="1"/>
  <c r="G165" i="1"/>
  <c r="F165" i="1"/>
  <c r="E165" i="1"/>
  <c r="D165" i="1"/>
  <c r="C165" i="1"/>
  <c r="B165" i="1"/>
  <c r="Y164" i="1"/>
  <c r="X164" i="1"/>
  <c r="W164" i="1"/>
  <c r="V164" i="1"/>
  <c r="U164" i="1"/>
  <c r="T164" i="1"/>
  <c r="S164" i="1"/>
  <c r="R164" i="1"/>
  <c r="Q164" i="1"/>
  <c r="P164" i="1"/>
  <c r="O164" i="1"/>
  <c r="N164" i="1"/>
  <c r="M164" i="1"/>
  <c r="L164" i="1"/>
  <c r="K164" i="1"/>
  <c r="J164" i="1"/>
  <c r="I164" i="1"/>
  <c r="H164" i="1"/>
  <c r="G164" i="1"/>
  <c r="F164" i="1"/>
  <c r="E164" i="1"/>
  <c r="D164" i="1"/>
  <c r="C164" i="1"/>
  <c r="B164" i="1"/>
  <c r="Y163" i="1"/>
  <c r="X163" i="1"/>
  <c r="W163" i="1"/>
  <c r="V163" i="1"/>
  <c r="U163" i="1"/>
  <c r="T163" i="1"/>
  <c r="S163" i="1"/>
  <c r="R163" i="1"/>
  <c r="Q163" i="1"/>
  <c r="P163" i="1"/>
  <c r="O163" i="1"/>
  <c r="N163" i="1"/>
  <c r="M163" i="1"/>
  <c r="L163" i="1"/>
  <c r="K163" i="1"/>
  <c r="J163" i="1"/>
  <c r="I163" i="1"/>
  <c r="H163" i="1"/>
  <c r="G163" i="1"/>
  <c r="F163" i="1"/>
  <c r="E163" i="1"/>
  <c r="D163" i="1"/>
  <c r="C163" i="1"/>
  <c r="B163" i="1"/>
  <c r="Y162" i="1"/>
  <c r="X162" i="1"/>
  <c r="W162" i="1"/>
  <c r="V162" i="1"/>
  <c r="U162" i="1"/>
  <c r="T162" i="1"/>
  <c r="S162" i="1"/>
  <c r="R162" i="1"/>
  <c r="Q162" i="1"/>
  <c r="P162" i="1"/>
  <c r="O162" i="1"/>
  <c r="N162" i="1"/>
  <c r="M162" i="1"/>
  <c r="L162" i="1"/>
  <c r="K162" i="1"/>
  <c r="J162" i="1"/>
  <c r="I162" i="1"/>
  <c r="H162" i="1"/>
  <c r="G162" i="1"/>
  <c r="F162" i="1"/>
  <c r="E162" i="1"/>
  <c r="D162" i="1"/>
  <c r="C162" i="1"/>
  <c r="B162" i="1"/>
  <c r="Y161" i="1"/>
  <c r="X161" i="1"/>
  <c r="W161" i="1"/>
  <c r="V161" i="1"/>
  <c r="U161" i="1"/>
  <c r="T161" i="1"/>
  <c r="S161" i="1"/>
  <c r="R161" i="1"/>
  <c r="Q161" i="1"/>
  <c r="P161" i="1"/>
  <c r="O161" i="1"/>
  <c r="N161" i="1"/>
  <c r="M161" i="1"/>
  <c r="L161" i="1"/>
  <c r="K161" i="1"/>
  <c r="J161" i="1"/>
  <c r="I161" i="1"/>
  <c r="H161" i="1"/>
  <c r="G161" i="1"/>
  <c r="F161" i="1"/>
  <c r="E161" i="1"/>
  <c r="D161" i="1"/>
  <c r="C161" i="1"/>
  <c r="B161" i="1"/>
  <c r="Y160" i="1"/>
  <c r="X160" i="1"/>
  <c r="W160" i="1"/>
  <c r="V160" i="1"/>
  <c r="U160" i="1"/>
  <c r="T160" i="1"/>
  <c r="S160" i="1"/>
  <c r="R160" i="1"/>
  <c r="Q160" i="1"/>
  <c r="P160" i="1"/>
  <c r="O160" i="1"/>
  <c r="N160" i="1"/>
  <c r="M160" i="1"/>
  <c r="L160" i="1"/>
  <c r="K160" i="1"/>
  <c r="J160" i="1"/>
  <c r="I160" i="1"/>
  <c r="H160" i="1"/>
  <c r="G160" i="1"/>
  <c r="F160" i="1"/>
  <c r="E160" i="1"/>
  <c r="D160" i="1"/>
  <c r="C160" i="1"/>
  <c r="B160" i="1"/>
  <c r="Y159" i="1"/>
  <c r="X159" i="1"/>
  <c r="W159" i="1"/>
  <c r="V159" i="1"/>
  <c r="U159" i="1"/>
  <c r="T159" i="1"/>
  <c r="S159" i="1"/>
  <c r="R159" i="1"/>
  <c r="Q159" i="1"/>
  <c r="P159" i="1"/>
  <c r="O159" i="1"/>
  <c r="N159" i="1"/>
  <c r="M159" i="1"/>
  <c r="L159" i="1"/>
  <c r="K159" i="1"/>
  <c r="J159" i="1"/>
  <c r="I159" i="1"/>
  <c r="H159" i="1"/>
  <c r="G159" i="1"/>
  <c r="F159" i="1"/>
  <c r="E159" i="1"/>
  <c r="D159" i="1"/>
  <c r="C159" i="1"/>
  <c r="B159" i="1"/>
  <c r="Y158" i="1"/>
  <c r="X158" i="1"/>
  <c r="W158" i="1"/>
  <c r="V158" i="1"/>
  <c r="U158" i="1"/>
  <c r="T158" i="1"/>
  <c r="S158" i="1"/>
  <c r="R158" i="1"/>
  <c r="Q158" i="1"/>
  <c r="P158" i="1"/>
  <c r="O158" i="1"/>
  <c r="N158" i="1"/>
  <c r="M158" i="1"/>
  <c r="L158" i="1"/>
  <c r="K158" i="1"/>
  <c r="J158" i="1"/>
  <c r="I158" i="1"/>
  <c r="H158" i="1"/>
  <c r="G158" i="1"/>
  <c r="F158" i="1"/>
  <c r="E158" i="1"/>
  <c r="D158" i="1"/>
  <c r="C158" i="1"/>
  <c r="B158" i="1"/>
  <c r="Y157" i="1"/>
  <c r="X157" i="1"/>
  <c r="W157" i="1"/>
  <c r="V157" i="1"/>
  <c r="U157" i="1"/>
  <c r="T157" i="1"/>
  <c r="S157" i="1"/>
  <c r="R157" i="1"/>
  <c r="Q157" i="1"/>
  <c r="P157" i="1"/>
  <c r="O157" i="1"/>
  <c r="N157" i="1"/>
  <c r="M157" i="1"/>
  <c r="L157" i="1"/>
  <c r="K157" i="1"/>
  <c r="J157" i="1"/>
  <c r="I157" i="1"/>
  <c r="H157" i="1"/>
  <c r="G157" i="1"/>
  <c r="F157" i="1"/>
  <c r="E157" i="1"/>
  <c r="D157" i="1"/>
  <c r="C157" i="1"/>
  <c r="B157" i="1"/>
  <c r="Y156" i="1"/>
  <c r="X156" i="1"/>
  <c r="W156" i="1"/>
  <c r="V156" i="1"/>
  <c r="U156" i="1"/>
  <c r="T156" i="1"/>
  <c r="S156" i="1"/>
  <c r="R156" i="1"/>
  <c r="Q156" i="1"/>
  <c r="P156" i="1"/>
  <c r="O156" i="1"/>
  <c r="N156" i="1"/>
  <c r="M156" i="1"/>
  <c r="L156" i="1"/>
  <c r="K156" i="1"/>
  <c r="J156" i="1"/>
  <c r="I156" i="1"/>
  <c r="H156" i="1"/>
  <c r="G156" i="1"/>
  <c r="F156" i="1"/>
  <c r="E156" i="1"/>
  <c r="D156" i="1"/>
  <c r="C156" i="1"/>
  <c r="B156" i="1"/>
  <c r="Y155" i="1"/>
  <c r="X155" i="1"/>
  <c r="W155" i="1"/>
  <c r="V155" i="1"/>
  <c r="U155" i="1"/>
  <c r="T155" i="1"/>
  <c r="S155" i="1"/>
  <c r="R155" i="1"/>
  <c r="Q155" i="1"/>
  <c r="P155" i="1"/>
  <c r="O155" i="1"/>
  <c r="N155" i="1"/>
  <c r="M155" i="1"/>
  <c r="L155" i="1"/>
  <c r="K155" i="1"/>
  <c r="J155" i="1"/>
  <c r="I155" i="1"/>
  <c r="H155" i="1"/>
  <c r="G155" i="1"/>
  <c r="F155" i="1"/>
  <c r="E155" i="1"/>
  <c r="D155" i="1"/>
  <c r="C155" i="1"/>
  <c r="B155" i="1"/>
  <c r="Y154" i="1"/>
  <c r="X154" i="1"/>
  <c r="W154" i="1"/>
  <c r="V154" i="1"/>
  <c r="U154" i="1"/>
  <c r="T154" i="1"/>
  <c r="S154" i="1"/>
  <c r="R154" i="1"/>
  <c r="Q154" i="1"/>
  <c r="P154" i="1"/>
  <c r="O154" i="1"/>
  <c r="N154" i="1"/>
  <c r="M154" i="1"/>
  <c r="L154" i="1"/>
  <c r="K154" i="1"/>
  <c r="J154" i="1"/>
  <c r="I154" i="1"/>
  <c r="H154" i="1"/>
  <c r="G154" i="1"/>
  <c r="F154" i="1"/>
  <c r="E154" i="1"/>
  <c r="D154" i="1"/>
  <c r="C154" i="1"/>
  <c r="B154" i="1"/>
  <c r="Y153" i="1"/>
  <c r="X153" i="1"/>
  <c r="W153" i="1"/>
  <c r="V153" i="1"/>
  <c r="U153" i="1"/>
  <c r="T153" i="1"/>
  <c r="S153" i="1"/>
  <c r="R153" i="1"/>
  <c r="Q153" i="1"/>
  <c r="P153" i="1"/>
  <c r="O153" i="1"/>
  <c r="N153" i="1"/>
  <c r="M153" i="1"/>
  <c r="L153" i="1"/>
  <c r="K153" i="1"/>
  <c r="J153" i="1"/>
  <c r="I153" i="1"/>
  <c r="H153" i="1"/>
  <c r="G153" i="1"/>
  <c r="F153" i="1"/>
  <c r="E153" i="1"/>
  <c r="D153" i="1"/>
  <c r="C153" i="1"/>
  <c r="B153" i="1"/>
  <c r="Y152" i="1"/>
  <c r="X152" i="1"/>
  <c r="W152" i="1"/>
  <c r="V152" i="1"/>
  <c r="U152" i="1"/>
  <c r="T152" i="1"/>
  <c r="S152" i="1"/>
  <c r="R152" i="1"/>
  <c r="Q152" i="1"/>
  <c r="P152" i="1"/>
  <c r="O152" i="1"/>
  <c r="N152" i="1"/>
  <c r="M152" i="1"/>
  <c r="L152" i="1"/>
  <c r="K152" i="1"/>
  <c r="J152" i="1"/>
  <c r="I152" i="1"/>
  <c r="H152" i="1"/>
  <c r="G152" i="1"/>
  <c r="F152" i="1"/>
  <c r="E152" i="1"/>
  <c r="D152" i="1"/>
  <c r="C152" i="1"/>
  <c r="B152" i="1"/>
  <c r="Y151" i="1"/>
  <c r="X151" i="1"/>
  <c r="W151" i="1"/>
  <c r="V151" i="1"/>
  <c r="U151" i="1"/>
  <c r="T151" i="1"/>
  <c r="S151" i="1"/>
  <c r="R151" i="1"/>
  <c r="Q151" i="1"/>
  <c r="P151" i="1"/>
  <c r="O151" i="1"/>
  <c r="N151" i="1"/>
  <c r="M151" i="1"/>
  <c r="L151" i="1"/>
  <c r="K151" i="1"/>
  <c r="J151" i="1"/>
  <c r="I151" i="1"/>
  <c r="H151" i="1"/>
  <c r="G151" i="1"/>
  <c r="F151" i="1"/>
  <c r="E151" i="1"/>
  <c r="D151" i="1"/>
  <c r="C151" i="1"/>
  <c r="B151" i="1"/>
  <c r="Y150" i="1"/>
  <c r="X150" i="1"/>
  <c r="W150" i="1"/>
  <c r="V150" i="1"/>
  <c r="U150" i="1"/>
  <c r="T150" i="1"/>
  <c r="S150" i="1"/>
  <c r="R150" i="1"/>
  <c r="Q150" i="1"/>
  <c r="P150" i="1"/>
  <c r="O150" i="1"/>
  <c r="N150" i="1"/>
  <c r="M150" i="1"/>
  <c r="L150" i="1"/>
  <c r="K150" i="1"/>
  <c r="J150" i="1"/>
  <c r="I150" i="1"/>
  <c r="H150" i="1"/>
  <c r="G150" i="1"/>
  <c r="F150" i="1"/>
  <c r="E150" i="1"/>
  <c r="D150" i="1"/>
  <c r="C150" i="1"/>
  <c r="B150" i="1"/>
  <c r="Y149" i="1"/>
  <c r="X149" i="1"/>
  <c r="W149" i="1"/>
  <c r="V149" i="1"/>
  <c r="U149" i="1"/>
  <c r="T149" i="1"/>
  <c r="S149" i="1"/>
  <c r="R149" i="1"/>
  <c r="Q149" i="1"/>
  <c r="P149" i="1"/>
  <c r="O149" i="1"/>
  <c r="N149" i="1"/>
  <c r="M149" i="1"/>
  <c r="L149" i="1"/>
  <c r="K149" i="1"/>
  <c r="J149" i="1"/>
  <c r="I149" i="1"/>
  <c r="H149" i="1"/>
  <c r="G149" i="1"/>
  <c r="F149" i="1"/>
  <c r="E149" i="1"/>
  <c r="D149" i="1"/>
  <c r="C149" i="1"/>
  <c r="B149" i="1"/>
  <c r="Y148" i="1"/>
  <c r="X148" i="1"/>
  <c r="W148" i="1"/>
  <c r="V148" i="1"/>
  <c r="U148" i="1"/>
  <c r="T148" i="1"/>
  <c r="S148" i="1"/>
  <c r="R148" i="1"/>
  <c r="Q148" i="1"/>
  <c r="P148" i="1"/>
  <c r="O148" i="1"/>
  <c r="N148" i="1"/>
  <c r="M148" i="1"/>
  <c r="L148" i="1"/>
  <c r="K148" i="1"/>
  <c r="J148" i="1"/>
  <c r="I148" i="1"/>
  <c r="H148" i="1"/>
  <c r="G148" i="1"/>
  <c r="F148" i="1"/>
  <c r="E148" i="1"/>
  <c r="D148" i="1"/>
  <c r="C148" i="1"/>
  <c r="B148" i="1"/>
  <c r="Y147" i="1"/>
  <c r="X147" i="1"/>
  <c r="W147" i="1"/>
  <c r="V147" i="1"/>
  <c r="U147" i="1"/>
  <c r="T147" i="1"/>
  <c r="S147" i="1"/>
  <c r="R147" i="1"/>
  <c r="Q147" i="1"/>
  <c r="P147" i="1"/>
  <c r="O147" i="1"/>
  <c r="N147" i="1"/>
  <c r="M147" i="1"/>
  <c r="L147" i="1"/>
  <c r="K147" i="1"/>
  <c r="J147" i="1"/>
  <c r="I147" i="1"/>
  <c r="H147" i="1"/>
  <c r="G147" i="1"/>
  <c r="F147" i="1"/>
  <c r="E147" i="1"/>
  <c r="D147" i="1"/>
  <c r="C147" i="1"/>
  <c r="B147" i="1"/>
  <c r="Y146" i="1"/>
  <c r="X146" i="1"/>
  <c r="W146" i="1"/>
  <c r="V146" i="1"/>
  <c r="U146" i="1"/>
  <c r="T146" i="1"/>
  <c r="S146" i="1"/>
  <c r="R146" i="1"/>
  <c r="Q146" i="1"/>
  <c r="P146" i="1"/>
  <c r="O146" i="1"/>
  <c r="N146" i="1"/>
  <c r="M146" i="1"/>
  <c r="L146" i="1"/>
  <c r="K146" i="1"/>
  <c r="J146" i="1"/>
  <c r="I146" i="1"/>
  <c r="H146" i="1"/>
  <c r="G146" i="1"/>
  <c r="F146" i="1"/>
  <c r="E146" i="1"/>
  <c r="D146" i="1"/>
  <c r="C146" i="1"/>
  <c r="B146" i="1"/>
  <c r="Y145" i="1"/>
  <c r="X145" i="1"/>
  <c r="W145" i="1"/>
  <c r="V145" i="1"/>
  <c r="U145" i="1"/>
  <c r="T145" i="1"/>
  <c r="S145" i="1"/>
  <c r="R145" i="1"/>
  <c r="Q145" i="1"/>
  <c r="P145" i="1"/>
  <c r="O145" i="1"/>
  <c r="N145" i="1"/>
  <c r="M145" i="1"/>
  <c r="L145" i="1"/>
  <c r="K145" i="1"/>
  <c r="J145" i="1"/>
  <c r="I145" i="1"/>
  <c r="H145" i="1"/>
  <c r="G145" i="1"/>
  <c r="F145" i="1"/>
  <c r="E145" i="1"/>
  <c r="D145" i="1"/>
  <c r="C145" i="1"/>
  <c r="B145" i="1"/>
  <c r="Y144" i="1"/>
  <c r="X144" i="1"/>
  <c r="W144" i="1"/>
  <c r="V144" i="1"/>
  <c r="U144" i="1"/>
  <c r="T144" i="1"/>
  <c r="S144" i="1"/>
  <c r="R144" i="1"/>
  <c r="Q144" i="1"/>
  <c r="P144" i="1"/>
  <c r="O144" i="1"/>
  <c r="N144" i="1"/>
  <c r="M144" i="1"/>
  <c r="L144" i="1"/>
  <c r="K144" i="1"/>
  <c r="J144" i="1"/>
  <c r="I144" i="1"/>
  <c r="H144" i="1"/>
  <c r="G144" i="1"/>
  <c r="F144" i="1"/>
  <c r="E144" i="1"/>
  <c r="D144" i="1"/>
  <c r="C144" i="1"/>
  <c r="B144" i="1"/>
  <c r="Y143" i="1"/>
  <c r="X143" i="1"/>
  <c r="W143" i="1"/>
  <c r="V143" i="1"/>
  <c r="U143" i="1"/>
  <c r="T143" i="1"/>
  <c r="S143" i="1"/>
  <c r="R143" i="1"/>
  <c r="Q143" i="1"/>
  <c r="P143" i="1"/>
  <c r="O143" i="1"/>
  <c r="N143" i="1"/>
  <c r="M143" i="1"/>
  <c r="L143" i="1"/>
  <c r="K143" i="1"/>
  <c r="J143" i="1"/>
  <c r="I143" i="1"/>
  <c r="H143" i="1"/>
  <c r="G143" i="1"/>
  <c r="F143" i="1"/>
  <c r="E143" i="1"/>
  <c r="D143" i="1"/>
  <c r="C143" i="1"/>
  <c r="B143" i="1"/>
  <c r="Y142" i="1"/>
  <c r="X142" i="1"/>
  <c r="W142" i="1"/>
  <c r="V142" i="1"/>
  <c r="U142" i="1"/>
  <c r="T142" i="1"/>
  <c r="S142" i="1"/>
  <c r="R142" i="1"/>
  <c r="Q142" i="1"/>
  <c r="P142" i="1"/>
  <c r="O142" i="1"/>
  <c r="N142" i="1"/>
  <c r="M142" i="1"/>
  <c r="L142" i="1"/>
  <c r="K142" i="1"/>
  <c r="J142" i="1"/>
  <c r="I142" i="1"/>
  <c r="H142" i="1"/>
  <c r="G142" i="1"/>
  <c r="F142" i="1"/>
  <c r="E142" i="1"/>
  <c r="D142" i="1"/>
  <c r="C142" i="1"/>
  <c r="B142" i="1"/>
  <c r="Y141" i="1"/>
  <c r="X141" i="1"/>
  <c r="W141" i="1"/>
  <c r="V141" i="1"/>
  <c r="U141" i="1"/>
  <c r="T141" i="1"/>
  <c r="S141" i="1"/>
  <c r="R141" i="1"/>
  <c r="Q141" i="1"/>
  <c r="P141" i="1"/>
  <c r="O141" i="1"/>
  <c r="N141" i="1"/>
  <c r="M141" i="1"/>
  <c r="L141" i="1"/>
  <c r="K141" i="1"/>
  <c r="J141" i="1"/>
  <c r="I141" i="1"/>
  <c r="H141" i="1"/>
  <c r="G141" i="1"/>
  <c r="F141" i="1"/>
  <c r="E141" i="1"/>
  <c r="D141" i="1"/>
  <c r="C141" i="1"/>
  <c r="B141" i="1"/>
  <c r="Y140" i="1"/>
  <c r="X140" i="1"/>
  <c r="W140" i="1"/>
  <c r="V140" i="1"/>
  <c r="U140" i="1"/>
  <c r="T140" i="1"/>
  <c r="S140" i="1"/>
  <c r="R140" i="1"/>
  <c r="Q140" i="1"/>
  <c r="P140" i="1"/>
  <c r="O140" i="1"/>
  <c r="N140" i="1"/>
  <c r="M140" i="1"/>
  <c r="L140" i="1"/>
  <c r="K140" i="1"/>
  <c r="J140" i="1"/>
  <c r="I140" i="1"/>
  <c r="H140" i="1"/>
  <c r="G140" i="1"/>
  <c r="F140" i="1"/>
  <c r="E140" i="1"/>
  <c r="D140" i="1"/>
  <c r="C140" i="1"/>
  <c r="B140" i="1"/>
  <c r="Y139" i="1"/>
  <c r="X139" i="1"/>
  <c r="W139" i="1"/>
  <c r="V139" i="1"/>
  <c r="U139" i="1"/>
  <c r="T139" i="1"/>
  <c r="S139" i="1"/>
  <c r="R139" i="1"/>
  <c r="Q139" i="1"/>
  <c r="P139" i="1"/>
  <c r="O139" i="1"/>
  <c r="N139" i="1"/>
  <c r="M139" i="1"/>
  <c r="L139" i="1"/>
  <c r="K139" i="1"/>
  <c r="J139" i="1"/>
  <c r="I139" i="1"/>
  <c r="H139" i="1"/>
  <c r="G139" i="1"/>
  <c r="F139" i="1"/>
  <c r="E139" i="1"/>
  <c r="D139" i="1"/>
  <c r="C139" i="1"/>
  <c r="B139" i="1"/>
  <c r="Y138" i="1"/>
  <c r="X138" i="1"/>
  <c r="W138" i="1"/>
  <c r="V138" i="1"/>
  <c r="U138" i="1"/>
  <c r="T138" i="1"/>
  <c r="S138" i="1"/>
  <c r="R138" i="1"/>
  <c r="Q138" i="1"/>
  <c r="P138" i="1"/>
  <c r="O138" i="1"/>
  <c r="N138" i="1"/>
  <c r="M138" i="1"/>
  <c r="L138" i="1"/>
  <c r="K138" i="1"/>
  <c r="J138" i="1"/>
  <c r="I138" i="1"/>
  <c r="H138" i="1"/>
  <c r="G138" i="1"/>
  <c r="F138" i="1"/>
  <c r="E138" i="1"/>
  <c r="D138" i="1"/>
  <c r="C138" i="1"/>
  <c r="B138" i="1"/>
  <c r="Y137" i="1"/>
  <c r="X137" i="1"/>
  <c r="W137" i="1"/>
  <c r="V137" i="1"/>
  <c r="U137" i="1"/>
  <c r="T137" i="1"/>
  <c r="S137" i="1"/>
  <c r="R137" i="1"/>
  <c r="Q137" i="1"/>
  <c r="P137" i="1"/>
  <c r="O137" i="1"/>
  <c r="N137" i="1"/>
  <c r="M137" i="1"/>
  <c r="L137" i="1"/>
  <c r="K137" i="1"/>
  <c r="J137" i="1"/>
  <c r="I137" i="1"/>
  <c r="H137" i="1"/>
  <c r="G137" i="1"/>
  <c r="F137" i="1"/>
  <c r="E137" i="1"/>
  <c r="D137" i="1"/>
  <c r="C137" i="1"/>
  <c r="B137" i="1"/>
  <c r="Y136" i="1"/>
  <c r="X136" i="1"/>
  <c r="W136" i="1"/>
  <c r="V136" i="1"/>
  <c r="U136" i="1"/>
  <c r="T136" i="1"/>
  <c r="S136" i="1"/>
  <c r="R136" i="1"/>
  <c r="Q136" i="1"/>
  <c r="P136" i="1"/>
  <c r="O136" i="1"/>
  <c r="N136" i="1"/>
  <c r="M136" i="1"/>
  <c r="L136" i="1"/>
  <c r="K136" i="1"/>
  <c r="J136" i="1"/>
  <c r="I136" i="1"/>
  <c r="H136" i="1"/>
  <c r="G136" i="1"/>
  <c r="F136" i="1"/>
  <c r="E136" i="1"/>
  <c r="D136" i="1"/>
  <c r="C136" i="1"/>
  <c r="B136" i="1"/>
  <c r="Y135" i="1"/>
  <c r="X135" i="1"/>
  <c r="W135" i="1"/>
  <c r="V135" i="1"/>
  <c r="U135" i="1"/>
  <c r="T135" i="1"/>
  <c r="S135" i="1"/>
  <c r="R135" i="1"/>
  <c r="Q135" i="1"/>
  <c r="P135" i="1"/>
  <c r="O135" i="1"/>
  <c r="N135" i="1"/>
  <c r="M135" i="1"/>
  <c r="L135" i="1"/>
  <c r="K135" i="1"/>
  <c r="J135" i="1"/>
  <c r="I135" i="1"/>
  <c r="H135" i="1"/>
  <c r="G135" i="1"/>
  <c r="F135" i="1"/>
  <c r="E135" i="1"/>
  <c r="D135" i="1"/>
  <c r="C135" i="1"/>
  <c r="B135" i="1"/>
  <c r="Y134" i="1"/>
  <c r="X134" i="1"/>
  <c r="W134" i="1"/>
  <c r="V134" i="1"/>
  <c r="U134" i="1"/>
  <c r="T134" i="1"/>
  <c r="S134" i="1"/>
  <c r="R134" i="1"/>
  <c r="Q134" i="1"/>
  <c r="P134" i="1"/>
  <c r="O134" i="1"/>
  <c r="N134" i="1"/>
  <c r="M134" i="1"/>
  <c r="L134" i="1"/>
  <c r="K134" i="1"/>
  <c r="J134" i="1"/>
  <c r="I134" i="1"/>
  <c r="H134" i="1"/>
  <c r="G134" i="1"/>
  <c r="F134" i="1"/>
  <c r="E134" i="1"/>
  <c r="D134" i="1"/>
  <c r="C134" i="1"/>
  <c r="B134" i="1"/>
  <c r="Y133" i="1"/>
  <c r="X133" i="1"/>
  <c r="W133" i="1"/>
  <c r="V133" i="1"/>
  <c r="U133" i="1"/>
  <c r="T133" i="1"/>
  <c r="S133" i="1"/>
  <c r="R133" i="1"/>
  <c r="Q133" i="1"/>
  <c r="P133" i="1"/>
  <c r="O133" i="1"/>
  <c r="N133" i="1"/>
  <c r="M133" i="1"/>
  <c r="L133" i="1"/>
  <c r="K133" i="1"/>
  <c r="J133" i="1"/>
  <c r="I133" i="1"/>
  <c r="H133" i="1"/>
  <c r="G133" i="1"/>
  <c r="F133" i="1"/>
  <c r="E133" i="1"/>
  <c r="D133" i="1"/>
  <c r="C133" i="1"/>
  <c r="B133" i="1"/>
  <c r="Y132" i="1"/>
  <c r="X132" i="1"/>
  <c r="W132" i="1"/>
  <c r="V132" i="1"/>
  <c r="U132" i="1"/>
  <c r="T132" i="1"/>
  <c r="S132" i="1"/>
  <c r="R132" i="1"/>
  <c r="Q132" i="1"/>
  <c r="P132" i="1"/>
  <c r="O132" i="1"/>
  <c r="N132" i="1"/>
  <c r="M132" i="1"/>
  <c r="L132" i="1"/>
  <c r="K132" i="1"/>
  <c r="J132" i="1"/>
  <c r="I132" i="1"/>
  <c r="H132" i="1"/>
  <c r="G132" i="1"/>
  <c r="F132" i="1"/>
  <c r="E132" i="1"/>
  <c r="D132" i="1"/>
  <c r="C132" i="1"/>
  <c r="B132" i="1"/>
  <c r="Y131" i="1"/>
  <c r="X131" i="1"/>
  <c r="W131" i="1"/>
  <c r="V131" i="1"/>
  <c r="U131" i="1"/>
  <c r="T131" i="1"/>
  <c r="S131" i="1"/>
  <c r="R131" i="1"/>
  <c r="Q131" i="1"/>
  <c r="P131" i="1"/>
  <c r="O131" i="1"/>
  <c r="N131" i="1"/>
  <c r="M131" i="1"/>
  <c r="L131" i="1"/>
  <c r="K131" i="1"/>
  <c r="J131" i="1"/>
  <c r="I131" i="1"/>
  <c r="H131" i="1"/>
  <c r="G131" i="1"/>
  <c r="F131" i="1"/>
  <c r="E131" i="1"/>
  <c r="D131" i="1"/>
  <c r="C131" i="1"/>
  <c r="B131" i="1"/>
  <c r="Y130" i="1"/>
  <c r="X130" i="1"/>
  <c r="W130" i="1"/>
  <c r="V130" i="1"/>
  <c r="U130" i="1"/>
  <c r="T130" i="1"/>
  <c r="S130" i="1"/>
  <c r="R130" i="1"/>
  <c r="Q130" i="1"/>
  <c r="P130" i="1"/>
  <c r="O130" i="1"/>
  <c r="N130" i="1"/>
  <c r="M130" i="1"/>
  <c r="L130" i="1"/>
  <c r="K130" i="1"/>
  <c r="J130" i="1"/>
  <c r="I130" i="1"/>
  <c r="H130" i="1"/>
  <c r="G130" i="1"/>
  <c r="F130" i="1"/>
  <c r="E130" i="1"/>
  <c r="D130" i="1"/>
  <c r="C130" i="1"/>
  <c r="B130" i="1"/>
  <c r="Y129" i="1"/>
  <c r="X129" i="1"/>
  <c r="W129" i="1"/>
  <c r="V129" i="1"/>
  <c r="U129" i="1"/>
  <c r="T129" i="1"/>
  <c r="S129" i="1"/>
  <c r="R129" i="1"/>
  <c r="Q129" i="1"/>
  <c r="P129" i="1"/>
  <c r="O129" i="1"/>
  <c r="N129" i="1"/>
  <c r="M129" i="1"/>
  <c r="L129" i="1"/>
  <c r="K129" i="1"/>
  <c r="J129" i="1"/>
  <c r="I129" i="1"/>
  <c r="H129" i="1"/>
  <c r="G129" i="1"/>
  <c r="F129" i="1"/>
  <c r="E129" i="1"/>
  <c r="D129" i="1"/>
  <c r="C129" i="1"/>
  <c r="B129" i="1"/>
  <c r="Y128" i="1"/>
  <c r="X128" i="1"/>
  <c r="W128" i="1"/>
  <c r="V128" i="1"/>
  <c r="U128" i="1"/>
  <c r="T128" i="1"/>
  <c r="S128" i="1"/>
  <c r="R128" i="1"/>
  <c r="Q128" i="1"/>
  <c r="P128" i="1"/>
  <c r="O128" i="1"/>
  <c r="N128" i="1"/>
  <c r="M128" i="1"/>
  <c r="L128" i="1"/>
  <c r="K128" i="1"/>
  <c r="J128" i="1"/>
  <c r="I128" i="1"/>
  <c r="H128" i="1"/>
  <c r="G128" i="1"/>
  <c r="F128" i="1"/>
  <c r="E128" i="1"/>
  <c r="D128" i="1"/>
  <c r="C128" i="1"/>
  <c r="B128" i="1"/>
  <c r="Y127" i="1"/>
  <c r="X127" i="1"/>
  <c r="W127" i="1"/>
  <c r="V127" i="1"/>
  <c r="U127" i="1"/>
  <c r="T127" i="1"/>
  <c r="S127" i="1"/>
  <c r="R127" i="1"/>
  <c r="Q127" i="1"/>
  <c r="P127" i="1"/>
  <c r="O127" i="1"/>
  <c r="N127" i="1"/>
  <c r="M127" i="1"/>
  <c r="L127" i="1"/>
  <c r="K127" i="1"/>
  <c r="J127" i="1"/>
  <c r="I127" i="1"/>
  <c r="H127" i="1"/>
  <c r="G127" i="1"/>
  <c r="F127" i="1"/>
  <c r="E127" i="1"/>
  <c r="D127" i="1"/>
  <c r="C127" i="1"/>
  <c r="B127" i="1"/>
  <c r="Y126" i="1"/>
  <c r="X126" i="1"/>
  <c r="W126" i="1"/>
  <c r="V126" i="1"/>
  <c r="U126" i="1"/>
  <c r="T126" i="1"/>
  <c r="S126" i="1"/>
  <c r="R126" i="1"/>
  <c r="Q126" i="1"/>
  <c r="P126" i="1"/>
  <c r="O126" i="1"/>
  <c r="N126" i="1"/>
  <c r="M126" i="1"/>
  <c r="L126" i="1"/>
  <c r="K126" i="1"/>
  <c r="J126" i="1"/>
  <c r="I126" i="1"/>
  <c r="H126" i="1"/>
  <c r="G126" i="1"/>
  <c r="F126" i="1"/>
  <c r="E126" i="1"/>
  <c r="D126" i="1"/>
  <c r="C126" i="1"/>
  <c r="B126" i="1"/>
  <c r="Y125" i="1"/>
  <c r="X125" i="1"/>
  <c r="W125" i="1"/>
  <c r="V125" i="1"/>
  <c r="U125" i="1"/>
  <c r="T125" i="1"/>
  <c r="S125" i="1"/>
  <c r="R125" i="1"/>
  <c r="Q125" i="1"/>
  <c r="P125" i="1"/>
  <c r="O125" i="1"/>
  <c r="N125" i="1"/>
  <c r="M125" i="1"/>
  <c r="L125" i="1"/>
  <c r="K125" i="1"/>
  <c r="J125" i="1"/>
  <c r="I125" i="1"/>
  <c r="H125" i="1"/>
  <c r="G125" i="1"/>
  <c r="F125" i="1"/>
  <c r="E125" i="1"/>
  <c r="D125" i="1"/>
  <c r="C125" i="1"/>
  <c r="B125" i="1"/>
  <c r="Y124" i="1"/>
  <c r="X124" i="1"/>
  <c r="W124" i="1"/>
  <c r="V124" i="1"/>
  <c r="U124" i="1"/>
  <c r="T124" i="1"/>
  <c r="S124" i="1"/>
  <c r="R124" i="1"/>
  <c r="Q124" i="1"/>
  <c r="P124" i="1"/>
  <c r="O124" i="1"/>
  <c r="N124" i="1"/>
  <c r="M124" i="1"/>
  <c r="L124" i="1"/>
  <c r="K124" i="1"/>
  <c r="J124" i="1"/>
  <c r="I124" i="1"/>
  <c r="H124" i="1"/>
  <c r="G124" i="1"/>
  <c r="F124" i="1"/>
  <c r="E124" i="1"/>
  <c r="D124" i="1"/>
  <c r="C124" i="1"/>
  <c r="B124" i="1"/>
  <c r="Y123" i="1"/>
  <c r="X123" i="1"/>
  <c r="W123" i="1"/>
  <c r="V123" i="1"/>
  <c r="U123" i="1"/>
  <c r="T123" i="1"/>
  <c r="S123" i="1"/>
  <c r="R123" i="1"/>
  <c r="Q123" i="1"/>
  <c r="P123" i="1"/>
  <c r="O123" i="1"/>
  <c r="N123" i="1"/>
  <c r="M123" i="1"/>
  <c r="L123" i="1"/>
  <c r="K123" i="1"/>
  <c r="J123" i="1"/>
  <c r="I123" i="1"/>
  <c r="H123" i="1"/>
  <c r="G123" i="1"/>
  <c r="F123" i="1"/>
  <c r="E123" i="1"/>
  <c r="D123" i="1"/>
  <c r="C123" i="1"/>
  <c r="B123" i="1"/>
  <c r="Y122" i="1"/>
  <c r="X122" i="1"/>
  <c r="W122" i="1"/>
  <c r="V122" i="1"/>
  <c r="U122" i="1"/>
  <c r="T122" i="1"/>
  <c r="S122" i="1"/>
  <c r="R122" i="1"/>
  <c r="Q122" i="1"/>
  <c r="P122" i="1"/>
  <c r="O122" i="1"/>
  <c r="N122" i="1"/>
  <c r="M122" i="1"/>
  <c r="L122" i="1"/>
  <c r="K122" i="1"/>
  <c r="J122" i="1"/>
  <c r="I122" i="1"/>
  <c r="H122" i="1"/>
  <c r="G122" i="1"/>
  <c r="F122" i="1"/>
  <c r="E122" i="1"/>
  <c r="D122" i="1"/>
  <c r="C122" i="1"/>
  <c r="B122" i="1"/>
  <c r="Y121" i="1"/>
  <c r="X121" i="1"/>
  <c r="W121" i="1"/>
  <c r="V121" i="1"/>
  <c r="U121" i="1"/>
  <c r="T121" i="1"/>
  <c r="S121" i="1"/>
  <c r="R121" i="1"/>
  <c r="Q121" i="1"/>
  <c r="P121" i="1"/>
  <c r="O121" i="1"/>
  <c r="N121" i="1"/>
  <c r="M121" i="1"/>
  <c r="L121" i="1"/>
  <c r="K121" i="1"/>
  <c r="J121" i="1"/>
  <c r="I121" i="1"/>
  <c r="H121" i="1"/>
  <c r="G121" i="1"/>
  <c r="F121" i="1"/>
  <c r="E121" i="1"/>
  <c r="D121" i="1"/>
  <c r="C121" i="1"/>
  <c r="B121" i="1"/>
  <c r="Y120" i="1"/>
  <c r="X120" i="1"/>
  <c r="W120" i="1"/>
  <c r="V120" i="1"/>
  <c r="U120" i="1"/>
  <c r="T120" i="1"/>
  <c r="S120" i="1"/>
  <c r="R120" i="1"/>
  <c r="Q120" i="1"/>
  <c r="P120" i="1"/>
  <c r="O120" i="1"/>
  <c r="N120" i="1"/>
  <c r="M120" i="1"/>
  <c r="L120" i="1"/>
  <c r="K120" i="1"/>
  <c r="J120" i="1"/>
  <c r="I120" i="1"/>
  <c r="H120" i="1"/>
  <c r="G120" i="1"/>
  <c r="F120" i="1"/>
  <c r="E120" i="1"/>
  <c r="D120" i="1"/>
  <c r="C120" i="1"/>
  <c r="B120" i="1"/>
  <c r="Y119" i="1"/>
  <c r="X119" i="1"/>
  <c r="W119" i="1"/>
  <c r="V119" i="1"/>
  <c r="U119" i="1"/>
  <c r="T119" i="1"/>
  <c r="S119" i="1"/>
  <c r="R119" i="1"/>
  <c r="Q119" i="1"/>
  <c r="P119" i="1"/>
  <c r="O119" i="1"/>
  <c r="N119" i="1"/>
  <c r="M119" i="1"/>
  <c r="L119" i="1"/>
  <c r="K119" i="1"/>
  <c r="J119" i="1"/>
  <c r="I119" i="1"/>
  <c r="H119" i="1"/>
  <c r="G119" i="1"/>
  <c r="F119" i="1"/>
  <c r="E119" i="1"/>
  <c r="D119" i="1"/>
  <c r="C119" i="1"/>
  <c r="B119" i="1"/>
  <c r="Y118" i="1"/>
  <c r="X118" i="1"/>
  <c r="W118" i="1"/>
  <c r="V118" i="1"/>
  <c r="U118" i="1"/>
  <c r="T118" i="1"/>
  <c r="S118" i="1"/>
  <c r="R118" i="1"/>
  <c r="Q118" i="1"/>
  <c r="P118" i="1"/>
  <c r="O118" i="1"/>
  <c r="N118" i="1"/>
  <c r="M118" i="1"/>
  <c r="L118" i="1"/>
  <c r="K118" i="1"/>
  <c r="J118" i="1"/>
  <c r="I118" i="1"/>
  <c r="H118" i="1"/>
  <c r="G118" i="1"/>
  <c r="F118" i="1"/>
  <c r="E118" i="1"/>
  <c r="D118" i="1"/>
  <c r="C118" i="1"/>
  <c r="B118" i="1"/>
  <c r="Y117" i="1"/>
  <c r="X117" i="1"/>
  <c r="W117" i="1"/>
  <c r="V117" i="1"/>
  <c r="U117" i="1"/>
  <c r="T117" i="1"/>
  <c r="S117" i="1"/>
  <c r="R117" i="1"/>
  <c r="Q117" i="1"/>
  <c r="P117" i="1"/>
  <c r="O117" i="1"/>
  <c r="N117" i="1"/>
  <c r="M117" i="1"/>
  <c r="L117" i="1"/>
  <c r="K117" i="1"/>
  <c r="J117" i="1"/>
  <c r="I117" i="1"/>
  <c r="H117" i="1"/>
  <c r="G117" i="1"/>
  <c r="F117" i="1"/>
  <c r="E117" i="1"/>
  <c r="D117" i="1"/>
  <c r="C117" i="1"/>
  <c r="B117" i="1"/>
  <c r="Y116" i="1"/>
  <c r="X116" i="1"/>
  <c r="W116" i="1"/>
  <c r="V116" i="1"/>
  <c r="U116" i="1"/>
  <c r="T116" i="1"/>
  <c r="S116" i="1"/>
  <c r="R116" i="1"/>
  <c r="Q116" i="1"/>
  <c r="P116" i="1"/>
  <c r="O116" i="1"/>
  <c r="N116" i="1"/>
  <c r="M116" i="1"/>
  <c r="L116" i="1"/>
  <c r="K116" i="1"/>
  <c r="J116" i="1"/>
  <c r="I116" i="1"/>
  <c r="H116" i="1"/>
  <c r="G116" i="1"/>
  <c r="F116" i="1"/>
  <c r="E116" i="1"/>
  <c r="D116" i="1"/>
  <c r="C116" i="1"/>
  <c r="B116" i="1"/>
  <c r="Y115" i="1"/>
  <c r="X115" i="1"/>
  <c r="W115" i="1"/>
  <c r="V115" i="1"/>
  <c r="U115" i="1"/>
  <c r="T115" i="1"/>
  <c r="S115" i="1"/>
  <c r="R115" i="1"/>
  <c r="Q115" i="1"/>
  <c r="P115" i="1"/>
  <c r="O115" i="1"/>
  <c r="N115" i="1"/>
  <c r="M115" i="1"/>
  <c r="L115" i="1"/>
  <c r="K115" i="1"/>
  <c r="J115" i="1"/>
  <c r="I115" i="1"/>
  <c r="H115" i="1"/>
  <c r="G115" i="1"/>
  <c r="F115" i="1"/>
  <c r="E115" i="1"/>
  <c r="D115" i="1"/>
  <c r="C115" i="1"/>
  <c r="B115" i="1"/>
  <c r="Y114" i="1"/>
  <c r="X114" i="1"/>
  <c r="W114" i="1"/>
  <c r="V114" i="1"/>
  <c r="U114" i="1"/>
  <c r="T114" i="1"/>
  <c r="S114" i="1"/>
  <c r="R114" i="1"/>
  <c r="Q114" i="1"/>
  <c r="P114" i="1"/>
  <c r="O114" i="1"/>
  <c r="N114" i="1"/>
  <c r="M114" i="1"/>
  <c r="L114" i="1"/>
  <c r="K114" i="1"/>
  <c r="J114" i="1"/>
  <c r="I114" i="1"/>
  <c r="H114" i="1"/>
  <c r="G114" i="1"/>
  <c r="F114" i="1"/>
  <c r="E114" i="1"/>
  <c r="D114" i="1"/>
  <c r="C114" i="1"/>
  <c r="B114" i="1"/>
  <c r="Y113" i="1"/>
  <c r="X113" i="1"/>
  <c r="W113" i="1"/>
  <c r="V113" i="1"/>
  <c r="U113" i="1"/>
  <c r="T113" i="1"/>
  <c r="S113" i="1"/>
  <c r="R113" i="1"/>
  <c r="Q113" i="1"/>
  <c r="P113" i="1"/>
  <c r="O113" i="1"/>
  <c r="N113" i="1"/>
  <c r="M113" i="1"/>
  <c r="L113" i="1"/>
  <c r="K113" i="1"/>
  <c r="J113" i="1"/>
  <c r="I113" i="1"/>
  <c r="H113" i="1"/>
  <c r="G113" i="1"/>
  <c r="F113" i="1"/>
  <c r="E113" i="1"/>
  <c r="D113" i="1"/>
  <c r="C113" i="1"/>
  <c r="B113" i="1"/>
  <c r="Y112" i="1"/>
  <c r="X112" i="1"/>
  <c r="W112" i="1"/>
  <c r="V112" i="1"/>
  <c r="U112" i="1"/>
  <c r="T112" i="1"/>
  <c r="S112" i="1"/>
  <c r="R112" i="1"/>
  <c r="Q112" i="1"/>
  <c r="P112" i="1"/>
  <c r="O112" i="1"/>
  <c r="N112" i="1"/>
  <c r="M112" i="1"/>
  <c r="L112" i="1"/>
  <c r="K112" i="1"/>
  <c r="J112" i="1"/>
  <c r="I112" i="1"/>
  <c r="H112" i="1"/>
  <c r="G112" i="1"/>
  <c r="F112" i="1"/>
  <c r="E112" i="1"/>
  <c r="D112" i="1"/>
  <c r="C112" i="1"/>
  <c r="B112" i="1"/>
  <c r="Y111" i="1"/>
  <c r="X111" i="1"/>
  <c r="W111" i="1"/>
  <c r="V111" i="1"/>
  <c r="U111" i="1"/>
  <c r="T111" i="1"/>
  <c r="S111" i="1"/>
  <c r="R111" i="1"/>
  <c r="Q111" i="1"/>
  <c r="P111" i="1"/>
  <c r="O111" i="1"/>
  <c r="N111" i="1"/>
  <c r="M111" i="1"/>
  <c r="L111" i="1"/>
  <c r="K111" i="1"/>
  <c r="J111" i="1"/>
  <c r="I111" i="1"/>
  <c r="H111" i="1"/>
  <c r="G111" i="1"/>
  <c r="F111" i="1"/>
  <c r="E111" i="1"/>
  <c r="D111" i="1"/>
  <c r="C111" i="1"/>
  <c r="B111" i="1"/>
  <c r="Y110" i="1"/>
  <c r="X110" i="1"/>
  <c r="W110" i="1"/>
  <c r="V110" i="1"/>
  <c r="U110" i="1"/>
  <c r="T110" i="1"/>
  <c r="S110" i="1"/>
  <c r="R110" i="1"/>
  <c r="Q110" i="1"/>
  <c r="P110" i="1"/>
  <c r="O110" i="1"/>
  <c r="N110" i="1"/>
  <c r="M110" i="1"/>
  <c r="L110" i="1"/>
  <c r="K110" i="1"/>
  <c r="J110" i="1"/>
  <c r="I110" i="1"/>
  <c r="H110" i="1"/>
  <c r="G110" i="1"/>
  <c r="F110" i="1"/>
  <c r="E110" i="1"/>
  <c r="D110" i="1"/>
  <c r="C110" i="1"/>
  <c r="B110" i="1"/>
  <c r="Y109" i="1"/>
  <c r="X109" i="1"/>
  <c r="W109" i="1"/>
  <c r="V109" i="1"/>
  <c r="U109" i="1"/>
  <c r="T109" i="1"/>
  <c r="S109" i="1"/>
  <c r="R109" i="1"/>
  <c r="Q109" i="1"/>
  <c r="P109" i="1"/>
  <c r="O109" i="1"/>
  <c r="N109" i="1"/>
  <c r="M109" i="1"/>
  <c r="L109" i="1"/>
  <c r="K109" i="1"/>
  <c r="J109" i="1"/>
  <c r="I109" i="1"/>
  <c r="H109" i="1"/>
  <c r="G109" i="1"/>
  <c r="F109" i="1"/>
  <c r="E109" i="1"/>
  <c r="D109" i="1"/>
  <c r="C109" i="1"/>
  <c r="B109" i="1"/>
  <c r="Y108" i="1"/>
  <c r="X108" i="1"/>
  <c r="W108" i="1"/>
  <c r="V108" i="1"/>
  <c r="U108" i="1"/>
  <c r="T108" i="1"/>
  <c r="S108" i="1"/>
  <c r="R108" i="1"/>
  <c r="Q108" i="1"/>
  <c r="P108" i="1"/>
  <c r="O108" i="1"/>
  <c r="N108" i="1"/>
  <c r="M108" i="1"/>
  <c r="L108" i="1"/>
  <c r="K108" i="1"/>
  <c r="J108" i="1"/>
  <c r="I108" i="1"/>
  <c r="H108" i="1"/>
  <c r="G108" i="1"/>
  <c r="F108" i="1"/>
  <c r="E108" i="1"/>
  <c r="D108" i="1"/>
  <c r="C108" i="1"/>
  <c r="B108" i="1"/>
  <c r="Y107" i="1"/>
  <c r="X107" i="1"/>
  <c r="W107" i="1"/>
  <c r="V107" i="1"/>
  <c r="U107" i="1"/>
  <c r="T107" i="1"/>
  <c r="S107" i="1"/>
  <c r="R107" i="1"/>
  <c r="Q107" i="1"/>
  <c r="P107" i="1"/>
  <c r="O107" i="1"/>
  <c r="N107" i="1"/>
  <c r="M107" i="1"/>
  <c r="L107" i="1"/>
  <c r="K107" i="1"/>
  <c r="J107" i="1"/>
  <c r="I107" i="1"/>
  <c r="H107" i="1"/>
  <c r="G107" i="1"/>
  <c r="F107" i="1"/>
  <c r="E107" i="1"/>
  <c r="D107" i="1"/>
  <c r="C107" i="1"/>
  <c r="B107" i="1"/>
  <c r="Y106" i="1"/>
  <c r="X106" i="1"/>
  <c r="W106" i="1"/>
  <c r="V106" i="1"/>
  <c r="U106" i="1"/>
  <c r="T106" i="1"/>
  <c r="S106" i="1"/>
  <c r="R106" i="1"/>
  <c r="Q106" i="1"/>
  <c r="P106" i="1"/>
  <c r="O106" i="1"/>
  <c r="N106" i="1"/>
  <c r="M106" i="1"/>
  <c r="L106" i="1"/>
  <c r="K106" i="1"/>
  <c r="J106" i="1"/>
  <c r="I106" i="1"/>
  <c r="H106" i="1"/>
  <c r="G106" i="1"/>
  <c r="F106" i="1"/>
  <c r="E106" i="1"/>
  <c r="D106" i="1"/>
  <c r="C106" i="1"/>
  <c r="B106" i="1"/>
  <c r="Y105" i="1"/>
  <c r="X105" i="1"/>
  <c r="W105" i="1"/>
  <c r="V105" i="1"/>
  <c r="U105" i="1"/>
  <c r="T105" i="1"/>
  <c r="S105" i="1"/>
  <c r="R105" i="1"/>
  <c r="Q105" i="1"/>
  <c r="P105" i="1"/>
  <c r="O105" i="1"/>
  <c r="N105" i="1"/>
  <c r="M105" i="1"/>
  <c r="L105" i="1"/>
  <c r="K105" i="1"/>
  <c r="J105" i="1"/>
  <c r="I105" i="1"/>
  <c r="H105" i="1"/>
  <c r="G105" i="1"/>
  <c r="F105" i="1"/>
  <c r="E105" i="1"/>
  <c r="D105" i="1"/>
  <c r="C105" i="1"/>
  <c r="B105" i="1"/>
  <c r="Y104" i="1"/>
  <c r="X104" i="1"/>
  <c r="W104" i="1"/>
  <c r="V104" i="1"/>
  <c r="U104" i="1"/>
  <c r="T104" i="1"/>
  <c r="S104" i="1"/>
  <c r="R104" i="1"/>
  <c r="Q104" i="1"/>
  <c r="P104" i="1"/>
  <c r="O104" i="1"/>
  <c r="N104" i="1"/>
  <c r="M104" i="1"/>
  <c r="L104" i="1"/>
  <c r="K104" i="1"/>
  <c r="J104" i="1"/>
  <c r="I104" i="1"/>
  <c r="H104" i="1"/>
  <c r="G104" i="1"/>
  <c r="F104" i="1"/>
  <c r="E104" i="1"/>
  <c r="D104" i="1"/>
  <c r="C104" i="1"/>
  <c r="B104" i="1"/>
  <c r="Y103" i="1"/>
  <c r="X103" i="1"/>
  <c r="W103" i="1"/>
  <c r="V103" i="1"/>
  <c r="U103" i="1"/>
  <c r="T103" i="1"/>
  <c r="S103" i="1"/>
  <c r="R103" i="1"/>
  <c r="Q103" i="1"/>
  <c r="P103" i="1"/>
  <c r="O103" i="1"/>
  <c r="N103" i="1"/>
  <c r="M103" i="1"/>
  <c r="L103" i="1"/>
  <c r="K103" i="1"/>
  <c r="J103" i="1"/>
  <c r="I103" i="1"/>
  <c r="H103" i="1"/>
  <c r="G103" i="1"/>
  <c r="F103" i="1"/>
  <c r="E103" i="1"/>
  <c r="D103" i="1"/>
  <c r="C103" i="1"/>
  <c r="B103" i="1"/>
  <c r="Y102" i="1"/>
  <c r="X102" i="1"/>
  <c r="W102" i="1"/>
  <c r="V102" i="1"/>
  <c r="U102" i="1"/>
  <c r="T102" i="1"/>
  <c r="S102" i="1"/>
  <c r="R102" i="1"/>
  <c r="Q102" i="1"/>
  <c r="P102" i="1"/>
  <c r="O102" i="1"/>
  <c r="N102" i="1"/>
  <c r="M102" i="1"/>
  <c r="L102" i="1"/>
  <c r="K102" i="1"/>
  <c r="J102" i="1"/>
  <c r="I102" i="1"/>
  <c r="H102" i="1"/>
  <c r="G102" i="1"/>
  <c r="F102" i="1"/>
  <c r="E102" i="1"/>
  <c r="D102" i="1"/>
  <c r="C102" i="1"/>
  <c r="B102" i="1"/>
  <c r="Y101" i="1"/>
  <c r="X101" i="1"/>
  <c r="W101" i="1"/>
  <c r="V101" i="1"/>
  <c r="U101" i="1"/>
  <c r="T101" i="1"/>
  <c r="S101" i="1"/>
  <c r="R101" i="1"/>
  <c r="Q101" i="1"/>
  <c r="P101" i="1"/>
  <c r="O101" i="1"/>
  <c r="N101" i="1"/>
  <c r="M101" i="1"/>
  <c r="L101" i="1"/>
  <c r="K101" i="1"/>
  <c r="J101" i="1"/>
  <c r="I101" i="1"/>
  <c r="H101" i="1"/>
  <c r="G101" i="1"/>
  <c r="F101" i="1"/>
  <c r="E101" i="1"/>
  <c r="D101" i="1"/>
  <c r="C101" i="1"/>
  <c r="B101" i="1"/>
  <c r="Y100" i="1"/>
  <c r="X100" i="1"/>
  <c r="W100" i="1"/>
  <c r="V100" i="1"/>
  <c r="U100" i="1"/>
  <c r="T100" i="1"/>
  <c r="S100" i="1"/>
  <c r="R100" i="1"/>
  <c r="Q100" i="1"/>
  <c r="P100" i="1"/>
  <c r="O100" i="1"/>
  <c r="N100" i="1"/>
  <c r="M100" i="1"/>
  <c r="L100" i="1"/>
  <c r="K100" i="1"/>
  <c r="J100" i="1"/>
  <c r="I100" i="1"/>
  <c r="H100" i="1"/>
  <c r="G100" i="1"/>
  <c r="F100" i="1"/>
  <c r="E100" i="1"/>
  <c r="D100" i="1"/>
  <c r="C100" i="1"/>
  <c r="B100" i="1"/>
  <c r="Y99" i="1"/>
  <c r="X99" i="1"/>
  <c r="W99" i="1"/>
  <c r="V99" i="1"/>
  <c r="U99" i="1"/>
  <c r="T99" i="1"/>
  <c r="S99" i="1"/>
  <c r="R99" i="1"/>
  <c r="Q99" i="1"/>
  <c r="P99" i="1"/>
  <c r="O99" i="1"/>
  <c r="N99" i="1"/>
  <c r="M99" i="1"/>
  <c r="L99" i="1"/>
  <c r="K99" i="1"/>
  <c r="J99" i="1"/>
  <c r="I99" i="1"/>
  <c r="H99" i="1"/>
  <c r="G99" i="1"/>
  <c r="F99" i="1"/>
  <c r="E99" i="1"/>
  <c r="D99" i="1"/>
  <c r="C99" i="1"/>
  <c r="B99" i="1"/>
  <c r="Y98" i="1"/>
  <c r="X98" i="1"/>
  <c r="W98" i="1"/>
  <c r="V98" i="1"/>
  <c r="U98" i="1"/>
  <c r="T98" i="1"/>
  <c r="S98" i="1"/>
  <c r="R98" i="1"/>
  <c r="Q98" i="1"/>
  <c r="P98" i="1"/>
  <c r="O98" i="1"/>
  <c r="N98" i="1"/>
  <c r="M98" i="1"/>
  <c r="L98" i="1"/>
  <c r="K98" i="1"/>
  <c r="J98" i="1"/>
  <c r="I98" i="1"/>
  <c r="H98" i="1"/>
  <c r="G98" i="1"/>
  <c r="F98" i="1"/>
  <c r="E98" i="1"/>
  <c r="D98" i="1"/>
  <c r="C98" i="1"/>
  <c r="B98" i="1"/>
  <c r="Y97" i="1"/>
  <c r="X97" i="1"/>
  <c r="W97" i="1"/>
  <c r="V97" i="1"/>
  <c r="U97" i="1"/>
  <c r="T97" i="1"/>
  <c r="S97" i="1"/>
  <c r="R97" i="1"/>
  <c r="Q97" i="1"/>
  <c r="P97" i="1"/>
  <c r="O97" i="1"/>
  <c r="N97" i="1"/>
  <c r="M97" i="1"/>
  <c r="L97" i="1"/>
  <c r="K97" i="1"/>
  <c r="J97" i="1"/>
  <c r="I97" i="1"/>
  <c r="H97" i="1"/>
  <c r="G97" i="1"/>
  <c r="F97" i="1"/>
  <c r="E97" i="1"/>
  <c r="D97" i="1"/>
  <c r="C97" i="1"/>
  <c r="B97" i="1"/>
  <c r="Y96" i="1"/>
  <c r="X96" i="1"/>
  <c r="W96" i="1"/>
  <c r="V96" i="1"/>
  <c r="U96" i="1"/>
  <c r="T96" i="1"/>
  <c r="S96" i="1"/>
  <c r="R96" i="1"/>
  <c r="Q96" i="1"/>
  <c r="P96" i="1"/>
  <c r="O96" i="1"/>
  <c r="N96" i="1"/>
  <c r="M96" i="1"/>
  <c r="L96" i="1"/>
  <c r="K96" i="1"/>
  <c r="J96" i="1"/>
  <c r="I96" i="1"/>
  <c r="H96" i="1"/>
  <c r="G96" i="1"/>
  <c r="F96" i="1"/>
  <c r="E96" i="1"/>
  <c r="D96" i="1"/>
  <c r="C96" i="1"/>
  <c r="B96" i="1"/>
  <c r="Y95" i="1"/>
  <c r="X95" i="1"/>
  <c r="W95" i="1"/>
  <c r="V95" i="1"/>
  <c r="U95" i="1"/>
  <c r="T95" i="1"/>
  <c r="S95" i="1"/>
  <c r="R95" i="1"/>
  <c r="Q95" i="1"/>
  <c r="P95" i="1"/>
  <c r="O95" i="1"/>
  <c r="N95" i="1"/>
  <c r="M95" i="1"/>
  <c r="L95" i="1"/>
  <c r="K95" i="1"/>
  <c r="J95" i="1"/>
  <c r="I95" i="1"/>
  <c r="H95" i="1"/>
  <c r="G95" i="1"/>
  <c r="F95" i="1"/>
  <c r="E95" i="1"/>
  <c r="D95" i="1"/>
  <c r="C95" i="1"/>
  <c r="B95" i="1"/>
  <c r="Y94" i="1"/>
  <c r="X94" i="1"/>
  <c r="W94" i="1"/>
  <c r="V94" i="1"/>
  <c r="U94" i="1"/>
  <c r="T94" i="1"/>
  <c r="S94" i="1"/>
  <c r="R94" i="1"/>
  <c r="Q94" i="1"/>
  <c r="P94" i="1"/>
  <c r="O94" i="1"/>
  <c r="N94" i="1"/>
  <c r="M94" i="1"/>
  <c r="L94" i="1"/>
  <c r="K94" i="1"/>
  <c r="J94" i="1"/>
  <c r="I94" i="1"/>
  <c r="H94" i="1"/>
  <c r="G94" i="1"/>
  <c r="F94" i="1"/>
  <c r="E94" i="1"/>
  <c r="D94" i="1"/>
  <c r="C94" i="1"/>
  <c r="B94" i="1"/>
  <c r="Y93" i="1"/>
  <c r="X93" i="1"/>
  <c r="W93" i="1"/>
  <c r="V93" i="1"/>
  <c r="U93" i="1"/>
  <c r="T93" i="1"/>
  <c r="S93" i="1"/>
  <c r="R93" i="1"/>
  <c r="Q93" i="1"/>
  <c r="P93" i="1"/>
  <c r="O93" i="1"/>
  <c r="N93" i="1"/>
  <c r="M93" i="1"/>
  <c r="L93" i="1"/>
  <c r="K93" i="1"/>
  <c r="J93" i="1"/>
  <c r="I93" i="1"/>
  <c r="H93" i="1"/>
  <c r="G93" i="1"/>
  <c r="F93" i="1"/>
  <c r="E93" i="1"/>
  <c r="D93" i="1"/>
  <c r="C93" i="1"/>
  <c r="B93" i="1"/>
  <c r="Y92" i="1"/>
  <c r="X92" i="1"/>
  <c r="W92" i="1"/>
  <c r="V92" i="1"/>
  <c r="U92" i="1"/>
  <c r="T92" i="1"/>
  <c r="S92" i="1"/>
  <c r="R92" i="1"/>
  <c r="Q92" i="1"/>
  <c r="P92" i="1"/>
  <c r="O92" i="1"/>
  <c r="N92" i="1"/>
  <c r="M92" i="1"/>
  <c r="L92" i="1"/>
  <c r="K92" i="1"/>
  <c r="J92" i="1"/>
  <c r="I92" i="1"/>
  <c r="H92" i="1"/>
  <c r="G92" i="1"/>
  <c r="F92" i="1"/>
  <c r="E92" i="1"/>
  <c r="D92" i="1"/>
  <c r="C92" i="1"/>
  <c r="B92" i="1"/>
  <c r="Y91" i="1"/>
  <c r="X91" i="1"/>
  <c r="W91" i="1"/>
  <c r="V91" i="1"/>
  <c r="U91" i="1"/>
  <c r="T91" i="1"/>
  <c r="S91" i="1"/>
  <c r="R91" i="1"/>
  <c r="Q91" i="1"/>
  <c r="P91" i="1"/>
  <c r="O91" i="1"/>
  <c r="N91" i="1"/>
  <c r="M91" i="1"/>
  <c r="L91" i="1"/>
  <c r="K91" i="1"/>
  <c r="J91" i="1"/>
  <c r="I91" i="1"/>
  <c r="H91" i="1"/>
  <c r="G91" i="1"/>
  <c r="F91" i="1"/>
  <c r="E91" i="1"/>
  <c r="D91" i="1"/>
  <c r="C91" i="1"/>
  <c r="B91" i="1"/>
  <c r="Y90" i="1"/>
  <c r="X90" i="1"/>
  <c r="W90" i="1"/>
  <c r="V90" i="1"/>
  <c r="U90" i="1"/>
  <c r="T90" i="1"/>
  <c r="S90" i="1"/>
  <c r="R90" i="1"/>
  <c r="Q90" i="1"/>
  <c r="P90" i="1"/>
  <c r="O90" i="1"/>
  <c r="N90" i="1"/>
  <c r="M90" i="1"/>
  <c r="L90" i="1"/>
  <c r="K90" i="1"/>
  <c r="J90" i="1"/>
  <c r="I90" i="1"/>
  <c r="H90" i="1"/>
  <c r="G90" i="1"/>
  <c r="F90" i="1"/>
  <c r="E90" i="1"/>
  <c r="D90" i="1"/>
  <c r="C90" i="1"/>
  <c r="B90" i="1"/>
  <c r="Y89" i="1"/>
  <c r="X89" i="1"/>
  <c r="W89" i="1"/>
  <c r="V89" i="1"/>
  <c r="U89" i="1"/>
  <c r="T89" i="1"/>
  <c r="S89" i="1"/>
  <c r="R89" i="1"/>
  <c r="Q89" i="1"/>
  <c r="P89" i="1"/>
  <c r="O89" i="1"/>
  <c r="N89" i="1"/>
  <c r="M89" i="1"/>
  <c r="L89" i="1"/>
  <c r="K89" i="1"/>
  <c r="J89" i="1"/>
  <c r="I89" i="1"/>
  <c r="H89" i="1"/>
  <c r="G89" i="1"/>
  <c r="F89" i="1"/>
  <c r="E89" i="1"/>
  <c r="D89" i="1"/>
  <c r="C89" i="1"/>
  <c r="B89" i="1"/>
  <c r="Y88" i="1"/>
  <c r="X88" i="1"/>
  <c r="W88" i="1"/>
  <c r="V88" i="1"/>
  <c r="U88" i="1"/>
  <c r="T88" i="1"/>
  <c r="S88" i="1"/>
  <c r="R88" i="1"/>
  <c r="Q88" i="1"/>
  <c r="P88" i="1"/>
  <c r="O88" i="1"/>
  <c r="N88" i="1"/>
  <c r="M88" i="1"/>
  <c r="L88" i="1"/>
  <c r="K88" i="1"/>
  <c r="J88" i="1"/>
  <c r="I88" i="1"/>
  <c r="H88" i="1"/>
  <c r="G88" i="1"/>
  <c r="F88" i="1"/>
  <c r="E88" i="1"/>
  <c r="D88" i="1"/>
  <c r="C88" i="1"/>
  <c r="B88" i="1"/>
  <c r="Y87" i="1"/>
  <c r="X87" i="1"/>
  <c r="W87" i="1"/>
  <c r="V87" i="1"/>
  <c r="U87" i="1"/>
  <c r="T87" i="1"/>
  <c r="S87" i="1"/>
  <c r="R87" i="1"/>
  <c r="Q87" i="1"/>
  <c r="P87" i="1"/>
  <c r="O87" i="1"/>
  <c r="N87" i="1"/>
  <c r="M87" i="1"/>
  <c r="L87" i="1"/>
  <c r="K87" i="1"/>
  <c r="J87" i="1"/>
  <c r="I87" i="1"/>
  <c r="H87" i="1"/>
  <c r="G87" i="1"/>
  <c r="F87" i="1"/>
  <c r="E87" i="1"/>
  <c r="D87" i="1"/>
  <c r="C87" i="1"/>
  <c r="B87" i="1"/>
  <c r="Y86" i="1"/>
  <c r="X86" i="1"/>
  <c r="W86" i="1"/>
  <c r="V86" i="1"/>
  <c r="U86" i="1"/>
  <c r="T86" i="1"/>
  <c r="S86" i="1"/>
  <c r="R86" i="1"/>
  <c r="Q86" i="1"/>
  <c r="P86" i="1"/>
  <c r="O86" i="1"/>
  <c r="N86" i="1"/>
  <c r="M86" i="1"/>
  <c r="L86" i="1"/>
  <c r="K86" i="1"/>
  <c r="J86" i="1"/>
  <c r="I86" i="1"/>
  <c r="H86" i="1"/>
  <c r="G86" i="1"/>
  <c r="F86" i="1"/>
  <c r="E86" i="1"/>
  <c r="D86" i="1"/>
  <c r="C86" i="1"/>
  <c r="B86" i="1"/>
  <c r="Y85" i="1"/>
  <c r="X85" i="1"/>
  <c r="W85" i="1"/>
  <c r="V85" i="1"/>
  <c r="U85" i="1"/>
  <c r="T85" i="1"/>
  <c r="S85" i="1"/>
  <c r="R85" i="1"/>
  <c r="Q85" i="1"/>
  <c r="P85" i="1"/>
  <c r="O85" i="1"/>
  <c r="N85" i="1"/>
  <c r="M85" i="1"/>
  <c r="L85" i="1"/>
  <c r="K85" i="1"/>
  <c r="J85" i="1"/>
  <c r="I85" i="1"/>
  <c r="H85" i="1"/>
  <c r="G85" i="1"/>
  <c r="F85" i="1"/>
  <c r="E85" i="1"/>
  <c r="D85" i="1"/>
  <c r="C85" i="1"/>
  <c r="B85" i="1"/>
  <c r="Y84" i="1"/>
  <c r="X84" i="1"/>
  <c r="W84" i="1"/>
  <c r="V84" i="1"/>
  <c r="U84" i="1"/>
  <c r="T84" i="1"/>
  <c r="S84" i="1"/>
  <c r="R84" i="1"/>
  <c r="Q84" i="1"/>
  <c r="P84" i="1"/>
  <c r="O84" i="1"/>
  <c r="N84" i="1"/>
  <c r="M84" i="1"/>
  <c r="L84" i="1"/>
  <c r="K84" i="1"/>
  <c r="J84" i="1"/>
  <c r="I84" i="1"/>
  <c r="H84" i="1"/>
  <c r="G84" i="1"/>
  <c r="F84" i="1"/>
  <c r="E84" i="1"/>
  <c r="D84" i="1"/>
  <c r="C84" i="1"/>
  <c r="B84" i="1"/>
  <c r="Y83" i="1"/>
  <c r="X83" i="1"/>
  <c r="W83" i="1"/>
  <c r="V83" i="1"/>
  <c r="U83" i="1"/>
  <c r="T83" i="1"/>
  <c r="S83" i="1"/>
  <c r="R83" i="1"/>
  <c r="Q83" i="1"/>
  <c r="P83" i="1"/>
  <c r="O83" i="1"/>
  <c r="N83" i="1"/>
  <c r="M83" i="1"/>
  <c r="L83" i="1"/>
  <c r="K83" i="1"/>
  <c r="J83" i="1"/>
  <c r="I83" i="1"/>
  <c r="H83" i="1"/>
  <c r="G83" i="1"/>
  <c r="F83" i="1"/>
  <c r="E83" i="1"/>
  <c r="D83" i="1"/>
  <c r="C83" i="1"/>
  <c r="B83" i="1"/>
  <c r="Y82" i="1"/>
  <c r="X82" i="1"/>
  <c r="W82" i="1"/>
  <c r="V82" i="1"/>
  <c r="U82" i="1"/>
  <c r="T82" i="1"/>
  <c r="S82" i="1"/>
  <c r="R82" i="1"/>
  <c r="Q82" i="1"/>
  <c r="P82" i="1"/>
  <c r="O82" i="1"/>
  <c r="N82" i="1"/>
  <c r="M82" i="1"/>
  <c r="L82" i="1"/>
  <c r="K82" i="1"/>
  <c r="J82" i="1"/>
  <c r="I82" i="1"/>
  <c r="H82" i="1"/>
  <c r="G82" i="1"/>
  <c r="F82" i="1"/>
  <c r="E82" i="1"/>
  <c r="D82" i="1"/>
  <c r="C82" i="1"/>
  <c r="B82" i="1"/>
  <c r="Y81" i="1"/>
  <c r="X81" i="1"/>
  <c r="W81" i="1"/>
  <c r="V81" i="1"/>
  <c r="U81" i="1"/>
  <c r="T81" i="1"/>
  <c r="S81" i="1"/>
  <c r="R81" i="1"/>
  <c r="Q81" i="1"/>
  <c r="P81" i="1"/>
  <c r="O81" i="1"/>
  <c r="N81" i="1"/>
  <c r="M81" i="1"/>
  <c r="L81" i="1"/>
  <c r="K81" i="1"/>
  <c r="J81" i="1"/>
  <c r="I81" i="1"/>
  <c r="H81" i="1"/>
  <c r="G81" i="1"/>
  <c r="F81" i="1"/>
  <c r="E81" i="1"/>
  <c r="D81" i="1"/>
  <c r="C81" i="1"/>
  <c r="B81" i="1"/>
  <c r="Y80" i="1"/>
  <c r="X80" i="1"/>
  <c r="W80" i="1"/>
  <c r="V80" i="1"/>
  <c r="U80" i="1"/>
  <c r="T80" i="1"/>
  <c r="S80" i="1"/>
  <c r="R80" i="1"/>
  <c r="Q80" i="1"/>
  <c r="P80" i="1"/>
  <c r="O80" i="1"/>
  <c r="N80" i="1"/>
  <c r="M80" i="1"/>
  <c r="L80" i="1"/>
  <c r="K80" i="1"/>
  <c r="J80" i="1"/>
  <c r="I80" i="1"/>
  <c r="H80" i="1"/>
  <c r="G80" i="1"/>
  <c r="F80" i="1"/>
  <c r="E80" i="1"/>
  <c r="D80" i="1"/>
  <c r="C80" i="1"/>
  <c r="B80" i="1"/>
  <c r="Y79" i="1"/>
  <c r="X79" i="1"/>
  <c r="W79" i="1"/>
  <c r="V79" i="1"/>
  <c r="U79" i="1"/>
  <c r="T79" i="1"/>
  <c r="S79" i="1"/>
  <c r="R79" i="1"/>
  <c r="Q79" i="1"/>
  <c r="P79" i="1"/>
  <c r="O79" i="1"/>
  <c r="N79" i="1"/>
  <c r="M79" i="1"/>
  <c r="L79" i="1"/>
  <c r="K79" i="1"/>
  <c r="J79" i="1"/>
  <c r="I79" i="1"/>
  <c r="H79" i="1"/>
  <c r="G79" i="1"/>
  <c r="F79" i="1"/>
  <c r="E79" i="1"/>
  <c r="D79" i="1"/>
  <c r="C79" i="1"/>
  <c r="B79" i="1"/>
  <c r="Y78" i="1"/>
  <c r="X78" i="1"/>
  <c r="W78" i="1"/>
  <c r="V78" i="1"/>
  <c r="U78" i="1"/>
  <c r="T78" i="1"/>
  <c r="S78" i="1"/>
  <c r="R78" i="1"/>
  <c r="Q78" i="1"/>
  <c r="P78" i="1"/>
  <c r="O78" i="1"/>
  <c r="N78" i="1"/>
  <c r="M78" i="1"/>
  <c r="L78" i="1"/>
  <c r="K78" i="1"/>
  <c r="J78" i="1"/>
  <c r="I78" i="1"/>
  <c r="H78" i="1"/>
  <c r="G78" i="1"/>
  <c r="F78" i="1"/>
  <c r="E78" i="1"/>
  <c r="D78" i="1"/>
  <c r="C78" i="1"/>
  <c r="B78" i="1"/>
  <c r="Y77" i="1"/>
  <c r="X77" i="1"/>
  <c r="W77" i="1"/>
  <c r="V77" i="1"/>
  <c r="U77" i="1"/>
  <c r="T77" i="1"/>
  <c r="S77" i="1"/>
  <c r="R77" i="1"/>
  <c r="Q77" i="1"/>
  <c r="P77" i="1"/>
  <c r="O77" i="1"/>
  <c r="N77" i="1"/>
  <c r="M77" i="1"/>
  <c r="L77" i="1"/>
  <c r="K77" i="1"/>
  <c r="J77" i="1"/>
  <c r="I77" i="1"/>
  <c r="H77" i="1"/>
  <c r="G77" i="1"/>
  <c r="F77" i="1"/>
  <c r="E77" i="1"/>
  <c r="D77" i="1"/>
  <c r="C77" i="1"/>
  <c r="B77" i="1"/>
  <c r="Y76" i="1"/>
  <c r="X76" i="1"/>
  <c r="W76" i="1"/>
  <c r="V76" i="1"/>
  <c r="U76" i="1"/>
  <c r="T76" i="1"/>
  <c r="S76" i="1"/>
  <c r="R76" i="1"/>
  <c r="Q76" i="1"/>
  <c r="P76" i="1"/>
  <c r="O76" i="1"/>
  <c r="N76" i="1"/>
  <c r="M76" i="1"/>
  <c r="L76" i="1"/>
  <c r="K76" i="1"/>
  <c r="J76" i="1"/>
  <c r="I76" i="1"/>
  <c r="H76" i="1"/>
  <c r="G76" i="1"/>
  <c r="F76" i="1"/>
  <c r="E76" i="1"/>
  <c r="D76" i="1"/>
  <c r="C76" i="1"/>
  <c r="B76" i="1"/>
  <c r="Y75" i="1"/>
  <c r="X75" i="1"/>
  <c r="W75" i="1"/>
  <c r="V75" i="1"/>
  <c r="U75" i="1"/>
  <c r="T75" i="1"/>
  <c r="S75" i="1"/>
  <c r="R75" i="1"/>
  <c r="Q75" i="1"/>
  <c r="P75" i="1"/>
  <c r="O75" i="1"/>
  <c r="N75" i="1"/>
  <c r="M75" i="1"/>
  <c r="L75" i="1"/>
  <c r="K75" i="1"/>
  <c r="J75" i="1"/>
  <c r="I75" i="1"/>
  <c r="H75" i="1"/>
  <c r="G75" i="1"/>
  <c r="F75" i="1"/>
  <c r="E75" i="1"/>
  <c r="D75" i="1"/>
  <c r="C75" i="1"/>
  <c r="B75" i="1"/>
  <c r="Y74" i="1"/>
  <c r="X74" i="1"/>
  <c r="W74" i="1"/>
  <c r="V74" i="1"/>
  <c r="U74" i="1"/>
  <c r="T74" i="1"/>
  <c r="S74" i="1"/>
  <c r="R74" i="1"/>
  <c r="Q74" i="1"/>
  <c r="P74" i="1"/>
  <c r="O74" i="1"/>
  <c r="N74" i="1"/>
  <c r="M74" i="1"/>
  <c r="L74" i="1"/>
  <c r="K74" i="1"/>
  <c r="J74" i="1"/>
  <c r="I74" i="1"/>
  <c r="H74" i="1"/>
  <c r="G74" i="1"/>
  <c r="F74" i="1"/>
  <c r="E74" i="1"/>
  <c r="D74" i="1"/>
  <c r="C74" i="1"/>
  <c r="B74" i="1"/>
  <c r="Y73" i="1"/>
  <c r="X73" i="1"/>
  <c r="W73" i="1"/>
  <c r="V73" i="1"/>
  <c r="U73" i="1"/>
  <c r="T73" i="1"/>
  <c r="S73" i="1"/>
  <c r="R73" i="1"/>
  <c r="Q73" i="1"/>
  <c r="P73" i="1"/>
  <c r="O73" i="1"/>
  <c r="N73" i="1"/>
  <c r="M73" i="1"/>
  <c r="L73" i="1"/>
  <c r="K73" i="1"/>
  <c r="J73" i="1"/>
  <c r="I73" i="1"/>
  <c r="H73" i="1"/>
  <c r="G73" i="1"/>
  <c r="F73" i="1"/>
  <c r="E73" i="1"/>
  <c r="D73" i="1"/>
  <c r="C73" i="1"/>
  <c r="B73" i="1"/>
  <c r="Y72" i="1"/>
  <c r="X72" i="1"/>
  <c r="W72" i="1"/>
  <c r="V72" i="1"/>
  <c r="U72" i="1"/>
  <c r="T72" i="1"/>
  <c r="S72" i="1"/>
  <c r="R72" i="1"/>
  <c r="Q72" i="1"/>
  <c r="P72" i="1"/>
  <c r="O72" i="1"/>
  <c r="N72" i="1"/>
  <c r="M72" i="1"/>
  <c r="L72" i="1"/>
  <c r="K72" i="1"/>
  <c r="J72" i="1"/>
  <c r="I72" i="1"/>
  <c r="H72" i="1"/>
  <c r="G72" i="1"/>
  <c r="F72" i="1"/>
  <c r="E72" i="1"/>
  <c r="D72" i="1"/>
  <c r="C72" i="1"/>
  <c r="B72" i="1"/>
  <c r="Y71" i="1"/>
  <c r="X71" i="1"/>
  <c r="W71" i="1"/>
  <c r="V71" i="1"/>
  <c r="U71" i="1"/>
  <c r="T71" i="1"/>
  <c r="S71" i="1"/>
  <c r="R71" i="1"/>
  <c r="Q71" i="1"/>
  <c r="P71" i="1"/>
  <c r="O71" i="1"/>
  <c r="N71" i="1"/>
  <c r="M71" i="1"/>
  <c r="L71" i="1"/>
  <c r="K71" i="1"/>
  <c r="J71" i="1"/>
  <c r="I71" i="1"/>
  <c r="H71" i="1"/>
  <c r="G71" i="1"/>
  <c r="F71" i="1"/>
  <c r="E71" i="1"/>
  <c r="D71" i="1"/>
  <c r="C71" i="1"/>
  <c r="B71" i="1"/>
  <c r="Y70" i="1"/>
  <c r="X70" i="1"/>
  <c r="W70" i="1"/>
  <c r="V70" i="1"/>
  <c r="U70" i="1"/>
  <c r="T70" i="1"/>
  <c r="S70" i="1"/>
  <c r="R70" i="1"/>
  <c r="Q70" i="1"/>
  <c r="P70" i="1"/>
  <c r="O70" i="1"/>
  <c r="N70" i="1"/>
  <c r="M70" i="1"/>
  <c r="L70" i="1"/>
  <c r="K70" i="1"/>
  <c r="J70" i="1"/>
  <c r="I70" i="1"/>
  <c r="H70" i="1"/>
  <c r="G70" i="1"/>
  <c r="F70" i="1"/>
  <c r="E70" i="1"/>
  <c r="D70" i="1"/>
  <c r="C70" i="1"/>
  <c r="B70" i="1"/>
  <c r="Y69" i="1"/>
  <c r="X69" i="1"/>
  <c r="W69" i="1"/>
  <c r="V69" i="1"/>
  <c r="U69" i="1"/>
  <c r="T69" i="1"/>
  <c r="S69" i="1"/>
  <c r="R69" i="1"/>
  <c r="Q69" i="1"/>
  <c r="P69" i="1"/>
  <c r="O69" i="1"/>
  <c r="N69" i="1"/>
  <c r="M69" i="1"/>
  <c r="L69" i="1"/>
  <c r="K69" i="1"/>
  <c r="J69" i="1"/>
  <c r="I69" i="1"/>
  <c r="H69" i="1"/>
  <c r="G69" i="1"/>
  <c r="F69" i="1"/>
  <c r="E69" i="1"/>
  <c r="D69" i="1"/>
  <c r="C69" i="1"/>
  <c r="B69" i="1"/>
  <c r="Y68" i="1"/>
  <c r="X68" i="1"/>
  <c r="W68" i="1"/>
  <c r="V68" i="1"/>
  <c r="U68" i="1"/>
  <c r="T68" i="1"/>
  <c r="S68" i="1"/>
  <c r="R68" i="1"/>
  <c r="Q68" i="1"/>
  <c r="P68" i="1"/>
  <c r="O68" i="1"/>
  <c r="N68" i="1"/>
  <c r="M68" i="1"/>
  <c r="L68" i="1"/>
  <c r="K68" i="1"/>
  <c r="J68" i="1"/>
  <c r="I68" i="1"/>
  <c r="H68" i="1"/>
  <c r="G68" i="1"/>
  <c r="F68" i="1"/>
  <c r="E68" i="1"/>
  <c r="D68" i="1"/>
  <c r="C68" i="1"/>
  <c r="B68" i="1"/>
  <c r="Y67" i="1"/>
  <c r="X67" i="1"/>
  <c r="W67" i="1"/>
  <c r="V67" i="1"/>
  <c r="U67" i="1"/>
  <c r="T67" i="1"/>
  <c r="S67" i="1"/>
  <c r="R67" i="1"/>
  <c r="Q67" i="1"/>
  <c r="P67" i="1"/>
  <c r="O67" i="1"/>
  <c r="N67" i="1"/>
  <c r="M67" i="1"/>
  <c r="L67" i="1"/>
  <c r="K67" i="1"/>
  <c r="J67" i="1"/>
  <c r="I67" i="1"/>
  <c r="H67" i="1"/>
  <c r="G67" i="1"/>
  <c r="F67" i="1"/>
  <c r="E67" i="1"/>
  <c r="D67" i="1"/>
  <c r="C67" i="1"/>
  <c r="B67" i="1"/>
  <c r="Y66" i="1"/>
  <c r="X66" i="1"/>
  <c r="W66" i="1"/>
  <c r="V66" i="1"/>
  <c r="U66" i="1"/>
  <c r="T66" i="1"/>
  <c r="S66" i="1"/>
  <c r="R66" i="1"/>
  <c r="Q66" i="1"/>
  <c r="P66" i="1"/>
  <c r="O66" i="1"/>
  <c r="N66" i="1"/>
  <c r="M66" i="1"/>
  <c r="L66" i="1"/>
  <c r="K66" i="1"/>
  <c r="J66" i="1"/>
  <c r="I66" i="1"/>
  <c r="H66" i="1"/>
  <c r="G66" i="1"/>
  <c r="F66" i="1"/>
  <c r="E66" i="1"/>
  <c r="D66" i="1"/>
  <c r="C66" i="1"/>
  <c r="B66" i="1"/>
  <c r="Y65" i="1"/>
  <c r="X65" i="1"/>
  <c r="W65" i="1"/>
  <c r="V65" i="1"/>
  <c r="U65" i="1"/>
  <c r="T65" i="1"/>
  <c r="S65" i="1"/>
  <c r="R65" i="1"/>
  <c r="Q65" i="1"/>
  <c r="P65" i="1"/>
  <c r="O65" i="1"/>
  <c r="N65" i="1"/>
  <c r="M65" i="1"/>
  <c r="L65" i="1"/>
  <c r="K65" i="1"/>
  <c r="J65" i="1"/>
  <c r="I65" i="1"/>
  <c r="H65" i="1"/>
  <c r="G65" i="1"/>
  <c r="F65" i="1"/>
  <c r="E65" i="1"/>
  <c r="D65" i="1"/>
  <c r="C65" i="1"/>
  <c r="B65" i="1"/>
  <c r="Y64" i="1"/>
  <c r="X64" i="1"/>
  <c r="W64" i="1"/>
  <c r="V64" i="1"/>
  <c r="U64" i="1"/>
  <c r="T64" i="1"/>
  <c r="S64" i="1"/>
  <c r="R64" i="1"/>
  <c r="Q64" i="1"/>
  <c r="P64" i="1"/>
  <c r="O64" i="1"/>
  <c r="N64" i="1"/>
  <c r="M64" i="1"/>
  <c r="L64" i="1"/>
  <c r="K64" i="1"/>
  <c r="J64" i="1"/>
  <c r="I64" i="1"/>
  <c r="H64" i="1"/>
  <c r="G64" i="1"/>
  <c r="F64" i="1"/>
  <c r="E64" i="1"/>
  <c r="D64" i="1"/>
  <c r="C64" i="1"/>
  <c r="B64" i="1"/>
  <c r="Y63" i="1"/>
  <c r="X63" i="1"/>
  <c r="W63" i="1"/>
  <c r="V63" i="1"/>
  <c r="U63" i="1"/>
  <c r="T63" i="1"/>
  <c r="S63" i="1"/>
  <c r="R63" i="1"/>
  <c r="Q63" i="1"/>
  <c r="P63" i="1"/>
  <c r="O63" i="1"/>
  <c r="N63" i="1"/>
  <c r="M63" i="1"/>
  <c r="L63" i="1"/>
  <c r="K63" i="1"/>
  <c r="J63" i="1"/>
  <c r="I63" i="1"/>
  <c r="H63" i="1"/>
  <c r="G63" i="1"/>
  <c r="F63" i="1"/>
  <c r="E63" i="1"/>
  <c r="D63" i="1"/>
  <c r="C63" i="1"/>
  <c r="B63" i="1"/>
  <c r="Y62" i="1"/>
  <c r="X62" i="1"/>
  <c r="W62" i="1"/>
  <c r="V62" i="1"/>
  <c r="U62" i="1"/>
  <c r="T62" i="1"/>
  <c r="S62" i="1"/>
  <c r="R62" i="1"/>
  <c r="Q62" i="1"/>
  <c r="P62" i="1"/>
  <c r="O62" i="1"/>
  <c r="N62" i="1"/>
  <c r="M62" i="1"/>
  <c r="L62" i="1"/>
  <c r="K62" i="1"/>
  <c r="J62" i="1"/>
  <c r="I62" i="1"/>
  <c r="H62" i="1"/>
  <c r="G62" i="1"/>
  <c r="F62" i="1"/>
  <c r="E62" i="1"/>
  <c r="D62" i="1"/>
  <c r="C62" i="1"/>
  <c r="B62" i="1"/>
  <c r="Y61" i="1"/>
  <c r="X61" i="1"/>
  <c r="W61" i="1"/>
  <c r="V61" i="1"/>
  <c r="U61" i="1"/>
  <c r="T61" i="1"/>
  <c r="S61" i="1"/>
  <c r="R61" i="1"/>
  <c r="Q61" i="1"/>
  <c r="P61" i="1"/>
  <c r="O61" i="1"/>
  <c r="N61" i="1"/>
  <c r="M61" i="1"/>
  <c r="L61" i="1"/>
  <c r="K61" i="1"/>
  <c r="J61" i="1"/>
  <c r="I61" i="1"/>
  <c r="H61" i="1"/>
  <c r="G61" i="1"/>
  <c r="F61" i="1"/>
  <c r="E61" i="1"/>
  <c r="D61" i="1"/>
  <c r="C61" i="1"/>
  <c r="B61" i="1"/>
  <c r="Y60" i="1"/>
  <c r="X60" i="1"/>
  <c r="W60" i="1"/>
  <c r="V60" i="1"/>
  <c r="U60" i="1"/>
  <c r="T60" i="1"/>
  <c r="S60" i="1"/>
  <c r="R60" i="1"/>
  <c r="Q60" i="1"/>
  <c r="P60" i="1"/>
  <c r="O60" i="1"/>
  <c r="N60" i="1"/>
  <c r="M60" i="1"/>
  <c r="L60" i="1"/>
  <c r="K60" i="1"/>
  <c r="J60" i="1"/>
  <c r="I60" i="1"/>
  <c r="H60" i="1"/>
  <c r="G60" i="1"/>
  <c r="F60" i="1"/>
  <c r="E60" i="1"/>
  <c r="D60" i="1"/>
  <c r="C60" i="1"/>
  <c r="B60" i="1"/>
  <c r="Y59" i="1"/>
  <c r="X59" i="1"/>
  <c r="W59" i="1"/>
  <c r="V59" i="1"/>
  <c r="U59" i="1"/>
  <c r="T59" i="1"/>
  <c r="S59" i="1"/>
  <c r="R59" i="1"/>
  <c r="Q59" i="1"/>
  <c r="P59" i="1"/>
  <c r="O59" i="1"/>
  <c r="N59" i="1"/>
  <c r="M59" i="1"/>
  <c r="L59" i="1"/>
  <c r="K59" i="1"/>
  <c r="J59" i="1"/>
  <c r="I59" i="1"/>
  <c r="H59" i="1"/>
  <c r="G59" i="1"/>
  <c r="F59" i="1"/>
  <c r="E59" i="1"/>
  <c r="D59" i="1"/>
  <c r="C59" i="1"/>
  <c r="B59" i="1"/>
  <c r="Y58" i="1"/>
  <c r="X58" i="1"/>
  <c r="W58" i="1"/>
  <c r="V58" i="1"/>
  <c r="U58" i="1"/>
  <c r="T58" i="1"/>
  <c r="S58" i="1"/>
  <c r="R58" i="1"/>
  <c r="Q58" i="1"/>
  <c r="P58" i="1"/>
  <c r="O58" i="1"/>
  <c r="N58" i="1"/>
  <c r="M58" i="1"/>
  <c r="L58" i="1"/>
  <c r="K58" i="1"/>
  <c r="J58" i="1"/>
  <c r="I58" i="1"/>
  <c r="H58" i="1"/>
  <c r="G58" i="1"/>
  <c r="F58" i="1"/>
  <c r="E58" i="1"/>
  <c r="D58" i="1"/>
  <c r="C58" i="1"/>
  <c r="B58" i="1"/>
  <c r="Y57" i="1"/>
  <c r="X57" i="1"/>
  <c r="W57" i="1"/>
  <c r="V57" i="1"/>
  <c r="U57" i="1"/>
  <c r="T57" i="1"/>
  <c r="S57" i="1"/>
  <c r="R57" i="1"/>
  <c r="Q57" i="1"/>
  <c r="P57" i="1"/>
  <c r="O57" i="1"/>
  <c r="N57" i="1"/>
  <c r="M57" i="1"/>
  <c r="L57" i="1"/>
  <c r="K57" i="1"/>
  <c r="J57" i="1"/>
  <c r="I57" i="1"/>
  <c r="H57" i="1"/>
  <c r="G57" i="1"/>
  <c r="F57" i="1"/>
  <c r="E57" i="1"/>
  <c r="D57" i="1"/>
  <c r="C57" i="1"/>
  <c r="B57" i="1"/>
  <c r="Y56" i="1"/>
  <c r="X56" i="1"/>
  <c r="W56" i="1"/>
  <c r="V56" i="1"/>
  <c r="U56" i="1"/>
  <c r="T56" i="1"/>
  <c r="S56" i="1"/>
  <c r="R56" i="1"/>
  <c r="Q56" i="1"/>
  <c r="P56" i="1"/>
  <c r="O56" i="1"/>
  <c r="N56" i="1"/>
  <c r="M56" i="1"/>
  <c r="L56" i="1"/>
  <c r="K56" i="1"/>
  <c r="J56" i="1"/>
  <c r="I56" i="1"/>
  <c r="H56" i="1"/>
  <c r="G56" i="1"/>
  <c r="F56" i="1"/>
  <c r="E56" i="1"/>
  <c r="D56" i="1"/>
  <c r="C56" i="1"/>
  <c r="B56" i="1"/>
  <c r="Y55" i="1"/>
  <c r="X55" i="1"/>
  <c r="W55" i="1"/>
  <c r="V55" i="1"/>
  <c r="U55" i="1"/>
  <c r="T55" i="1"/>
  <c r="S55" i="1"/>
  <c r="R55" i="1"/>
  <c r="Q55" i="1"/>
  <c r="P55" i="1"/>
  <c r="O55" i="1"/>
  <c r="N55" i="1"/>
  <c r="M55" i="1"/>
  <c r="L55" i="1"/>
  <c r="K55" i="1"/>
  <c r="J55" i="1"/>
  <c r="I55" i="1"/>
  <c r="H55" i="1"/>
  <c r="G55" i="1"/>
  <c r="F55" i="1"/>
  <c r="E55" i="1"/>
  <c r="D55" i="1"/>
  <c r="C55" i="1"/>
  <c r="B55" i="1"/>
  <c r="Y54" i="1"/>
  <c r="X54" i="1"/>
  <c r="W54" i="1"/>
  <c r="V54" i="1"/>
  <c r="U54" i="1"/>
  <c r="T54" i="1"/>
  <c r="S54" i="1"/>
  <c r="R54" i="1"/>
  <c r="Q54" i="1"/>
  <c r="P54" i="1"/>
  <c r="O54" i="1"/>
  <c r="N54" i="1"/>
  <c r="M54" i="1"/>
  <c r="L54" i="1"/>
  <c r="K54" i="1"/>
  <c r="J54" i="1"/>
  <c r="I54" i="1"/>
  <c r="H54" i="1"/>
  <c r="G54" i="1"/>
  <c r="F54" i="1"/>
  <c r="E54" i="1"/>
  <c r="D54" i="1"/>
  <c r="C54" i="1"/>
  <c r="B54" i="1"/>
  <c r="Y53" i="1"/>
  <c r="X53" i="1"/>
  <c r="W53" i="1"/>
  <c r="V53" i="1"/>
  <c r="U53" i="1"/>
  <c r="T53" i="1"/>
  <c r="S53" i="1"/>
  <c r="R53" i="1"/>
  <c r="Q53" i="1"/>
  <c r="P53" i="1"/>
  <c r="O53" i="1"/>
  <c r="N53" i="1"/>
  <c r="M53" i="1"/>
  <c r="L53" i="1"/>
  <c r="K53" i="1"/>
  <c r="J53" i="1"/>
  <c r="I53" i="1"/>
  <c r="H53" i="1"/>
  <c r="G53" i="1"/>
  <c r="F53" i="1"/>
  <c r="E53" i="1"/>
  <c r="D53" i="1"/>
  <c r="C53" i="1"/>
  <c r="B53" i="1"/>
  <c r="Y52" i="1"/>
  <c r="X52" i="1"/>
  <c r="W52" i="1"/>
  <c r="V52" i="1"/>
  <c r="U52" i="1"/>
  <c r="T52" i="1"/>
  <c r="S52" i="1"/>
  <c r="R52" i="1"/>
  <c r="Q52" i="1"/>
  <c r="P52" i="1"/>
  <c r="O52" i="1"/>
  <c r="N52" i="1"/>
  <c r="M52" i="1"/>
  <c r="L52" i="1"/>
  <c r="K52" i="1"/>
  <c r="J52" i="1"/>
  <c r="I52" i="1"/>
  <c r="H52" i="1"/>
  <c r="G52" i="1"/>
  <c r="F52" i="1"/>
  <c r="E52" i="1"/>
  <c r="D52" i="1"/>
  <c r="C52" i="1"/>
  <c r="B52" i="1"/>
  <c r="Y51" i="1"/>
  <c r="X51" i="1"/>
  <c r="W51" i="1"/>
  <c r="V51" i="1"/>
  <c r="U51" i="1"/>
  <c r="T51" i="1"/>
  <c r="S51" i="1"/>
  <c r="R51" i="1"/>
  <c r="Q51" i="1"/>
  <c r="P51" i="1"/>
  <c r="O51" i="1"/>
  <c r="N51" i="1"/>
  <c r="M51" i="1"/>
  <c r="L51" i="1"/>
  <c r="K51" i="1"/>
  <c r="J51" i="1"/>
  <c r="I51" i="1"/>
  <c r="H51" i="1"/>
  <c r="G51" i="1"/>
  <c r="F51" i="1"/>
  <c r="E51" i="1"/>
  <c r="D51" i="1"/>
  <c r="C51" i="1"/>
  <c r="B51" i="1"/>
  <c r="Y50" i="1"/>
  <c r="X50" i="1"/>
  <c r="W50" i="1"/>
  <c r="V50" i="1"/>
  <c r="U50" i="1"/>
  <c r="T50" i="1"/>
  <c r="S50" i="1"/>
  <c r="R50" i="1"/>
  <c r="Q50" i="1"/>
  <c r="P50" i="1"/>
  <c r="O50" i="1"/>
  <c r="N50" i="1"/>
  <c r="M50" i="1"/>
  <c r="L50" i="1"/>
  <c r="K50" i="1"/>
  <c r="J50" i="1"/>
  <c r="I50" i="1"/>
  <c r="H50" i="1"/>
  <c r="G50" i="1"/>
  <c r="F50" i="1"/>
  <c r="E50" i="1"/>
  <c r="D50" i="1"/>
  <c r="C50" i="1"/>
  <c r="B50" i="1"/>
  <c r="Y49" i="1"/>
  <c r="X49" i="1"/>
  <c r="W49" i="1"/>
  <c r="V49" i="1"/>
  <c r="U49" i="1"/>
  <c r="T49" i="1"/>
  <c r="S49" i="1"/>
  <c r="R49" i="1"/>
  <c r="Q49" i="1"/>
  <c r="P49" i="1"/>
  <c r="O49" i="1"/>
  <c r="N49" i="1"/>
  <c r="M49" i="1"/>
  <c r="L49" i="1"/>
  <c r="K49" i="1"/>
  <c r="J49" i="1"/>
  <c r="I49" i="1"/>
  <c r="H49" i="1"/>
  <c r="G49" i="1"/>
  <c r="F49" i="1"/>
  <c r="E49" i="1"/>
  <c r="D49" i="1"/>
  <c r="C49" i="1"/>
  <c r="B49" i="1"/>
  <c r="Y48" i="1"/>
  <c r="X48" i="1"/>
  <c r="W48" i="1"/>
  <c r="V48" i="1"/>
  <c r="U48" i="1"/>
  <c r="T48" i="1"/>
  <c r="S48" i="1"/>
  <c r="R48" i="1"/>
  <c r="Q48" i="1"/>
  <c r="P48" i="1"/>
  <c r="O48" i="1"/>
  <c r="N48" i="1"/>
  <c r="M48" i="1"/>
  <c r="L48" i="1"/>
  <c r="K48" i="1"/>
  <c r="J48" i="1"/>
  <c r="I48" i="1"/>
  <c r="H48" i="1"/>
  <c r="G48" i="1"/>
  <c r="F48" i="1"/>
  <c r="E48" i="1"/>
  <c r="D48" i="1"/>
  <c r="C48" i="1"/>
  <c r="B48" i="1"/>
  <c r="Y47" i="1"/>
  <c r="X47" i="1"/>
  <c r="W47" i="1"/>
  <c r="V47" i="1"/>
  <c r="U47" i="1"/>
  <c r="T47" i="1"/>
  <c r="S47" i="1"/>
  <c r="R47" i="1"/>
  <c r="Q47" i="1"/>
  <c r="P47" i="1"/>
  <c r="O47" i="1"/>
  <c r="N47" i="1"/>
  <c r="M47" i="1"/>
  <c r="L47" i="1"/>
  <c r="K47" i="1"/>
  <c r="J47" i="1"/>
  <c r="I47" i="1"/>
  <c r="H47" i="1"/>
  <c r="G47" i="1"/>
  <c r="F47" i="1"/>
  <c r="E47" i="1"/>
  <c r="D47" i="1"/>
  <c r="C47" i="1"/>
  <c r="B47" i="1"/>
  <c r="Y46" i="1"/>
  <c r="X46" i="1"/>
  <c r="W46" i="1"/>
  <c r="V46" i="1"/>
  <c r="U46" i="1"/>
  <c r="T46" i="1"/>
  <c r="S46" i="1"/>
  <c r="R46" i="1"/>
  <c r="Q46" i="1"/>
  <c r="P46" i="1"/>
  <c r="O46" i="1"/>
  <c r="N46" i="1"/>
  <c r="M46" i="1"/>
  <c r="L46" i="1"/>
  <c r="K46" i="1"/>
  <c r="J46" i="1"/>
  <c r="I46" i="1"/>
  <c r="H46" i="1"/>
  <c r="G46" i="1"/>
  <c r="F46" i="1"/>
  <c r="E46" i="1"/>
  <c r="D46" i="1"/>
  <c r="C46" i="1"/>
  <c r="B46" i="1"/>
  <c r="Y45" i="1"/>
  <c r="X45" i="1"/>
  <c r="W45" i="1"/>
  <c r="V45" i="1"/>
  <c r="U45" i="1"/>
  <c r="T45" i="1"/>
  <c r="S45" i="1"/>
  <c r="R45" i="1"/>
  <c r="Q45" i="1"/>
  <c r="P45" i="1"/>
  <c r="O45" i="1"/>
  <c r="N45" i="1"/>
  <c r="M45" i="1"/>
  <c r="L45" i="1"/>
  <c r="K45" i="1"/>
  <c r="J45" i="1"/>
  <c r="I45" i="1"/>
  <c r="H45" i="1"/>
  <c r="G45" i="1"/>
  <c r="F45" i="1"/>
  <c r="E45" i="1"/>
  <c r="D45" i="1"/>
  <c r="C45" i="1"/>
  <c r="B45" i="1"/>
  <c r="Y44" i="1"/>
  <c r="X44" i="1"/>
  <c r="W44" i="1"/>
  <c r="V44" i="1"/>
  <c r="U44" i="1"/>
  <c r="T44" i="1"/>
  <c r="S44" i="1"/>
  <c r="R44" i="1"/>
  <c r="Q44" i="1"/>
  <c r="P44" i="1"/>
  <c r="O44" i="1"/>
  <c r="N44" i="1"/>
  <c r="M44" i="1"/>
  <c r="L44" i="1"/>
  <c r="K44" i="1"/>
  <c r="J44" i="1"/>
  <c r="I44" i="1"/>
  <c r="H44" i="1"/>
  <c r="G44" i="1"/>
  <c r="F44" i="1"/>
  <c r="E44" i="1"/>
  <c r="D44" i="1"/>
  <c r="C44" i="1"/>
  <c r="B44" i="1"/>
  <c r="Y43" i="1"/>
  <c r="X43" i="1"/>
  <c r="W43" i="1"/>
  <c r="V43" i="1"/>
  <c r="U43" i="1"/>
  <c r="T43" i="1"/>
  <c r="S43" i="1"/>
  <c r="R43" i="1"/>
  <c r="Q43" i="1"/>
  <c r="P43" i="1"/>
  <c r="O43" i="1"/>
  <c r="N43" i="1"/>
  <c r="M43" i="1"/>
  <c r="L43" i="1"/>
  <c r="K43" i="1"/>
  <c r="J43" i="1"/>
  <c r="I43" i="1"/>
  <c r="H43" i="1"/>
  <c r="G43" i="1"/>
  <c r="F43" i="1"/>
  <c r="E43" i="1"/>
  <c r="D43" i="1"/>
  <c r="C43" i="1"/>
  <c r="B43" i="1"/>
  <c r="Y42" i="1"/>
  <c r="X42" i="1"/>
  <c r="W42" i="1"/>
  <c r="V42" i="1"/>
  <c r="U42" i="1"/>
  <c r="T42" i="1"/>
  <c r="S42" i="1"/>
  <c r="R42" i="1"/>
  <c r="Q42" i="1"/>
  <c r="P42" i="1"/>
  <c r="O42" i="1"/>
  <c r="N42" i="1"/>
  <c r="M42" i="1"/>
  <c r="L42" i="1"/>
  <c r="K42" i="1"/>
  <c r="J42" i="1"/>
  <c r="I42" i="1"/>
  <c r="H42" i="1"/>
  <c r="G42" i="1"/>
  <c r="F42" i="1"/>
  <c r="E42" i="1"/>
  <c r="D42" i="1"/>
  <c r="C42" i="1"/>
  <c r="B42" i="1"/>
  <c r="Y41" i="1"/>
  <c r="X41" i="1"/>
  <c r="W41" i="1"/>
  <c r="V41" i="1"/>
  <c r="U41" i="1"/>
  <c r="T41" i="1"/>
  <c r="S41" i="1"/>
  <c r="R41" i="1"/>
  <c r="Q41" i="1"/>
  <c r="P41" i="1"/>
  <c r="O41" i="1"/>
  <c r="N41" i="1"/>
  <c r="M41" i="1"/>
  <c r="L41" i="1"/>
  <c r="K41" i="1"/>
  <c r="J41" i="1"/>
  <c r="I41" i="1"/>
  <c r="H41" i="1"/>
  <c r="G41" i="1"/>
  <c r="F41" i="1"/>
  <c r="E41" i="1"/>
  <c r="D41" i="1"/>
  <c r="C41" i="1"/>
  <c r="B41" i="1"/>
  <c r="Y40" i="1"/>
  <c r="X40" i="1"/>
  <c r="W40" i="1"/>
  <c r="V40" i="1"/>
  <c r="U40" i="1"/>
  <c r="T40" i="1"/>
  <c r="S40" i="1"/>
  <c r="R40" i="1"/>
  <c r="Q40" i="1"/>
  <c r="P40" i="1"/>
  <c r="O40" i="1"/>
  <c r="N40" i="1"/>
  <c r="M40" i="1"/>
  <c r="L40" i="1"/>
  <c r="K40" i="1"/>
  <c r="J40" i="1"/>
  <c r="I40" i="1"/>
  <c r="H40" i="1"/>
  <c r="G40" i="1"/>
  <c r="F40" i="1"/>
  <c r="E40" i="1"/>
  <c r="D40" i="1"/>
  <c r="C40" i="1"/>
  <c r="B40" i="1"/>
  <c r="Y39" i="1"/>
  <c r="X39" i="1"/>
  <c r="W39" i="1"/>
  <c r="V39" i="1"/>
  <c r="U39" i="1"/>
  <c r="T39" i="1"/>
  <c r="S39" i="1"/>
  <c r="R39" i="1"/>
  <c r="Q39" i="1"/>
  <c r="P39" i="1"/>
  <c r="O39" i="1"/>
  <c r="N39" i="1"/>
  <c r="M39" i="1"/>
  <c r="L39" i="1"/>
  <c r="K39" i="1"/>
  <c r="J39" i="1"/>
  <c r="I39" i="1"/>
  <c r="H39" i="1"/>
  <c r="G39" i="1"/>
  <c r="F39" i="1"/>
  <c r="E39" i="1"/>
  <c r="D39" i="1"/>
  <c r="C39" i="1"/>
  <c r="B39" i="1"/>
  <c r="Y38" i="1"/>
  <c r="X38" i="1"/>
  <c r="W38" i="1"/>
  <c r="V38" i="1"/>
  <c r="U38" i="1"/>
  <c r="T38" i="1"/>
  <c r="S38" i="1"/>
  <c r="R38" i="1"/>
  <c r="Q38" i="1"/>
  <c r="P38" i="1"/>
  <c r="O38" i="1"/>
  <c r="N38" i="1"/>
  <c r="M38" i="1"/>
  <c r="L38" i="1"/>
  <c r="K38" i="1"/>
  <c r="J38" i="1"/>
  <c r="I38" i="1"/>
  <c r="H38" i="1"/>
  <c r="G38" i="1"/>
  <c r="F38" i="1"/>
  <c r="E38" i="1"/>
  <c r="D38" i="1"/>
  <c r="C38" i="1"/>
  <c r="B38" i="1"/>
  <c r="Y37" i="1"/>
  <c r="X37" i="1"/>
  <c r="W37" i="1"/>
  <c r="V37" i="1"/>
  <c r="U37" i="1"/>
  <c r="T37" i="1"/>
  <c r="S37" i="1"/>
  <c r="R37" i="1"/>
  <c r="Q37" i="1"/>
  <c r="P37" i="1"/>
  <c r="O37" i="1"/>
  <c r="N37" i="1"/>
  <c r="M37" i="1"/>
  <c r="L37" i="1"/>
  <c r="K37" i="1"/>
  <c r="J37" i="1"/>
  <c r="I37" i="1"/>
  <c r="H37" i="1"/>
  <c r="G37" i="1"/>
  <c r="F37" i="1"/>
  <c r="E37" i="1"/>
  <c r="D37" i="1"/>
  <c r="C37" i="1"/>
  <c r="B37" i="1"/>
  <c r="Y36" i="1"/>
  <c r="X36" i="1"/>
  <c r="W36" i="1"/>
  <c r="V36" i="1"/>
  <c r="U36" i="1"/>
  <c r="T36" i="1"/>
  <c r="S36" i="1"/>
  <c r="R36" i="1"/>
  <c r="Q36" i="1"/>
  <c r="P36" i="1"/>
  <c r="O36" i="1"/>
  <c r="N36" i="1"/>
  <c r="M36" i="1"/>
  <c r="L36" i="1"/>
  <c r="K36" i="1"/>
  <c r="J36" i="1"/>
  <c r="I36" i="1"/>
  <c r="H36" i="1"/>
  <c r="G36" i="1"/>
  <c r="F36" i="1"/>
  <c r="E36" i="1"/>
  <c r="D36" i="1"/>
  <c r="C36" i="1"/>
  <c r="B36" i="1"/>
  <c r="Y35" i="1"/>
  <c r="X35" i="1"/>
  <c r="W35" i="1"/>
  <c r="V35" i="1"/>
  <c r="U35" i="1"/>
  <c r="T35" i="1"/>
  <c r="S35" i="1"/>
  <c r="R35" i="1"/>
  <c r="Q35" i="1"/>
  <c r="P35" i="1"/>
  <c r="O35" i="1"/>
  <c r="N35" i="1"/>
  <c r="M35" i="1"/>
  <c r="L35" i="1"/>
  <c r="K35" i="1"/>
  <c r="J35" i="1"/>
  <c r="I35" i="1"/>
  <c r="H35" i="1"/>
  <c r="G35" i="1"/>
  <c r="F35" i="1"/>
  <c r="E35" i="1"/>
  <c r="D35" i="1"/>
  <c r="C35" i="1"/>
  <c r="B35" i="1"/>
  <c r="Y34" i="1"/>
  <c r="X34" i="1"/>
  <c r="W34" i="1"/>
  <c r="V34" i="1"/>
  <c r="U34" i="1"/>
  <c r="T34" i="1"/>
  <c r="S34" i="1"/>
  <c r="R34" i="1"/>
  <c r="Q34" i="1"/>
  <c r="P34" i="1"/>
  <c r="O34" i="1"/>
  <c r="N34" i="1"/>
  <c r="M34" i="1"/>
  <c r="L34" i="1"/>
  <c r="K34" i="1"/>
  <c r="J34" i="1"/>
  <c r="I34" i="1"/>
  <c r="H34" i="1"/>
  <c r="G34" i="1"/>
  <c r="F34" i="1"/>
  <c r="E34" i="1"/>
  <c r="D34" i="1"/>
  <c r="C34" i="1"/>
  <c r="B34" i="1"/>
  <c r="Y33" i="1"/>
  <c r="X33" i="1"/>
  <c r="W33" i="1"/>
  <c r="V33" i="1"/>
  <c r="U33" i="1"/>
  <c r="T33" i="1"/>
  <c r="S33" i="1"/>
  <c r="R33" i="1"/>
  <c r="Q33" i="1"/>
  <c r="P33" i="1"/>
  <c r="O33" i="1"/>
  <c r="N33" i="1"/>
  <c r="M33" i="1"/>
  <c r="L33" i="1"/>
  <c r="K33" i="1"/>
  <c r="J33" i="1"/>
  <c r="I33" i="1"/>
  <c r="H33" i="1"/>
  <c r="G33" i="1"/>
  <c r="F33" i="1"/>
  <c r="E33" i="1"/>
  <c r="D33" i="1"/>
  <c r="C33" i="1"/>
  <c r="B33" i="1"/>
  <c r="Y32" i="1"/>
  <c r="X32" i="1"/>
  <c r="W32" i="1"/>
  <c r="V32" i="1"/>
  <c r="U32" i="1"/>
  <c r="T32" i="1"/>
  <c r="S32" i="1"/>
  <c r="R32" i="1"/>
  <c r="Q32" i="1"/>
  <c r="P32" i="1"/>
  <c r="O32" i="1"/>
  <c r="N32" i="1"/>
  <c r="M32" i="1"/>
  <c r="L32" i="1"/>
  <c r="K32" i="1"/>
  <c r="J32" i="1"/>
  <c r="I32" i="1"/>
  <c r="H32" i="1"/>
  <c r="G32" i="1"/>
  <c r="F32" i="1"/>
  <c r="E32" i="1"/>
  <c r="D32" i="1"/>
  <c r="C32" i="1"/>
  <c r="B32" i="1"/>
  <c r="Y31" i="1"/>
  <c r="X31" i="1"/>
  <c r="W31" i="1"/>
  <c r="V31" i="1"/>
  <c r="U31" i="1"/>
  <c r="T31" i="1"/>
  <c r="S31" i="1"/>
  <c r="R31" i="1"/>
  <c r="Q31" i="1"/>
  <c r="P31" i="1"/>
  <c r="O31" i="1"/>
  <c r="N31" i="1"/>
  <c r="M31" i="1"/>
  <c r="L31" i="1"/>
  <c r="K31" i="1"/>
  <c r="J31" i="1"/>
  <c r="I31" i="1"/>
  <c r="H31" i="1"/>
  <c r="G31" i="1"/>
  <c r="F31" i="1"/>
  <c r="E31" i="1"/>
  <c r="D31" i="1"/>
  <c r="C31" i="1"/>
  <c r="B31" i="1"/>
  <c r="Y30" i="1"/>
  <c r="X30" i="1"/>
  <c r="W30" i="1"/>
  <c r="V30" i="1"/>
  <c r="U30" i="1"/>
  <c r="T30" i="1"/>
  <c r="S30" i="1"/>
  <c r="R30" i="1"/>
  <c r="Q30" i="1"/>
  <c r="P30" i="1"/>
  <c r="O30" i="1"/>
  <c r="N30" i="1"/>
  <c r="M30" i="1"/>
  <c r="L30" i="1"/>
  <c r="K30" i="1"/>
  <c r="J30" i="1"/>
  <c r="I30" i="1"/>
  <c r="H30" i="1"/>
  <c r="G30" i="1"/>
  <c r="F30" i="1"/>
  <c r="E30" i="1"/>
  <c r="D30" i="1"/>
  <c r="C30" i="1"/>
  <c r="B30" i="1"/>
  <c r="Y29" i="1"/>
  <c r="X29" i="1"/>
  <c r="W29" i="1"/>
  <c r="V29" i="1"/>
  <c r="U29" i="1"/>
  <c r="T29" i="1"/>
  <c r="S29" i="1"/>
  <c r="R29" i="1"/>
  <c r="Q29" i="1"/>
  <c r="P29" i="1"/>
  <c r="O29" i="1"/>
  <c r="N29" i="1"/>
  <c r="M29" i="1"/>
  <c r="L29" i="1"/>
  <c r="K29" i="1"/>
  <c r="J29" i="1"/>
  <c r="I29" i="1"/>
  <c r="H29" i="1"/>
  <c r="G29" i="1"/>
  <c r="F29" i="1"/>
  <c r="E29" i="1"/>
  <c r="D29" i="1"/>
  <c r="C29" i="1"/>
  <c r="B29" i="1"/>
  <c r="Y28" i="1"/>
  <c r="X28" i="1"/>
  <c r="W28" i="1"/>
  <c r="V28" i="1"/>
  <c r="U28" i="1"/>
  <c r="T28" i="1"/>
  <c r="S28" i="1"/>
  <c r="R28" i="1"/>
  <c r="Q28" i="1"/>
  <c r="P28" i="1"/>
  <c r="O28" i="1"/>
  <c r="N28" i="1"/>
  <c r="M28" i="1"/>
  <c r="L28" i="1"/>
  <c r="K28" i="1"/>
  <c r="J28" i="1"/>
  <c r="I28" i="1"/>
  <c r="H28" i="1"/>
  <c r="G28" i="1"/>
  <c r="F28" i="1"/>
  <c r="E28" i="1"/>
  <c r="D28" i="1"/>
  <c r="C28" i="1"/>
  <c r="B28" i="1"/>
  <c r="Y27" i="1"/>
  <c r="X27" i="1"/>
  <c r="W27" i="1"/>
  <c r="V27" i="1"/>
  <c r="U27" i="1"/>
  <c r="T27" i="1"/>
  <c r="S27" i="1"/>
  <c r="R27" i="1"/>
  <c r="Q27" i="1"/>
  <c r="P27" i="1"/>
  <c r="O27" i="1"/>
  <c r="N27" i="1"/>
  <c r="M27" i="1"/>
  <c r="L27" i="1"/>
  <c r="K27" i="1"/>
  <c r="J27" i="1"/>
  <c r="I27" i="1"/>
  <c r="H27" i="1"/>
  <c r="G27" i="1"/>
  <c r="F27" i="1"/>
  <c r="E27" i="1"/>
  <c r="D27" i="1"/>
  <c r="C27" i="1"/>
  <c r="B27" i="1"/>
  <c r="Y26" i="1"/>
  <c r="X26" i="1"/>
  <c r="W26" i="1"/>
  <c r="V26" i="1"/>
  <c r="U26" i="1"/>
  <c r="T26" i="1"/>
  <c r="S26" i="1"/>
  <c r="R26" i="1"/>
  <c r="Q26" i="1"/>
  <c r="P26" i="1"/>
  <c r="O26" i="1"/>
  <c r="N26" i="1"/>
  <c r="M26" i="1"/>
  <c r="L26" i="1"/>
  <c r="K26" i="1"/>
  <c r="J26" i="1"/>
  <c r="I26" i="1"/>
  <c r="H26" i="1"/>
  <c r="G26" i="1"/>
  <c r="F26" i="1"/>
  <c r="E26" i="1"/>
  <c r="D26" i="1"/>
  <c r="C26" i="1"/>
  <c r="B26" i="1"/>
  <c r="Y25" i="1"/>
  <c r="X25" i="1"/>
  <c r="W25" i="1"/>
  <c r="V25" i="1"/>
  <c r="U25" i="1"/>
  <c r="T25" i="1"/>
  <c r="S25" i="1"/>
  <c r="R25" i="1"/>
  <c r="Q25" i="1"/>
  <c r="P25" i="1"/>
  <c r="O25" i="1"/>
  <c r="N25" i="1"/>
  <c r="M25" i="1"/>
  <c r="L25" i="1"/>
  <c r="K25" i="1"/>
  <c r="J25" i="1"/>
  <c r="I25" i="1"/>
  <c r="H25" i="1"/>
  <c r="G25" i="1"/>
  <c r="F25" i="1"/>
  <c r="E25" i="1"/>
  <c r="D25" i="1"/>
  <c r="C25" i="1"/>
  <c r="B25" i="1"/>
  <c r="Y24" i="1"/>
  <c r="X24" i="1"/>
  <c r="W24" i="1"/>
  <c r="V24" i="1"/>
  <c r="U24" i="1"/>
  <c r="T24" i="1"/>
  <c r="S24" i="1"/>
  <c r="R24" i="1"/>
  <c r="Q24" i="1"/>
  <c r="P24" i="1"/>
  <c r="O24" i="1"/>
  <c r="N24" i="1"/>
  <c r="M24" i="1"/>
  <c r="L24" i="1"/>
  <c r="K24" i="1"/>
  <c r="J24" i="1"/>
  <c r="I24" i="1"/>
  <c r="H24" i="1"/>
  <c r="G24" i="1"/>
  <c r="F24" i="1"/>
  <c r="E24" i="1"/>
  <c r="D24" i="1"/>
  <c r="C24" i="1"/>
  <c r="B24" i="1"/>
  <c r="Y23" i="1"/>
  <c r="X23" i="1"/>
  <c r="W23" i="1"/>
  <c r="V23" i="1"/>
  <c r="U23" i="1"/>
  <c r="T23" i="1"/>
  <c r="S23" i="1"/>
  <c r="R23" i="1"/>
  <c r="Q23" i="1"/>
  <c r="P23" i="1"/>
  <c r="O23" i="1"/>
  <c r="N23" i="1"/>
  <c r="M23" i="1"/>
  <c r="L23" i="1"/>
  <c r="K23" i="1"/>
  <c r="J23" i="1"/>
  <c r="I23" i="1"/>
  <c r="H23" i="1"/>
  <c r="G23" i="1"/>
  <c r="F23" i="1"/>
  <c r="E23" i="1"/>
  <c r="D23" i="1"/>
  <c r="C23" i="1"/>
  <c r="B23" i="1"/>
  <c r="Y22" i="1"/>
  <c r="X22" i="1"/>
  <c r="W22" i="1"/>
  <c r="V22" i="1"/>
  <c r="U22" i="1"/>
  <c r="T22" i="1"/>
  <c r="S22" i="1"/>
  <c r="R22" i="1"/>
  <c r="Q22" i="1"/>
  <c r="P22" i="1"/>
  <c r="O22" i="1"/>
  <c r="N22" i="1"/>
  <c r="M22" i="1"/>
  <c r="L22" i="1"/>
  <c r="K22" i="1"/>
  <c r="J22" i="1"/>
  <c r="I22" i="1"/>
  <c r="H22" i="1"/>
  <c r="G22" i="1"/>
  <c r="F22" i="1"/>
  <c r="E22" i="1"/>
  <c r="D22" i="1"/>
  <c r="C22" i="1"/>
  <c r="B22" i="1"/>
  <c r="Y21" i="1"/>
  <c r="X21" i="1"/>
  <c r="W21" i="1"/>
  <c r="V21" i="1"/>
  <c r="U21" i="1"/>
  <c r="T21" i="1"/>
  <c r="S21" i="1"/>
  <c r="R21" i="1"/>
  <c r="Q21" i="1"/>
  <c r="P21" i="1"/>
  <c r="O21" i="1"/>
  <c r="N21" i="1"/>
  <c r="M21" i="1"/>
  <c r="L21" i="1"/>
  <c r="K21" i="1"/>
  <c r="J21" i="1"/>
  <c r="I21" i="1"/>
  <c r="H21" i="1"/>
  <c r="G21" i="1"/>
  <c r="F21" i="1"/>
  <c r="E21" i="1"/>
  <c r="D21" i="1"/>
  <c r="C21" i="1"/>
  <c r="B21" i="1"/>
  <c r="Y20" i="1"/>
  <c r="X20" i="1"/>
  <c r="W20" i="1"/>
  <c r="V20" i="1"/>
  <c r="U20" i="1"/>
  <c r="T20" i="1"/>
  <c r="S20" i="1"/>
  <c r="R20" i="1"/>
  <c r="Q20" i="1"/>
  <c r="P20" i="1"/>
  <c r="O20" i="1"/>
  <c r="N20" i="1"/>
  <c r="M20" i="1"/>
  <c r="L20" i="1"/>
  <c r="K20" i="1"/>
  <c r="J20" i="1"/>
  <c r="I20" i="1"/>
  <c r="H20" i="1"/>
  <c r="G20" i="1"/>
  <c r="F20" i="1"/>
  <c r="E20" i="1"/>
  <c r="D20" i="1"/>
  <c r="C20" i="1"/>
  <c r="B20" i="1"/>
  <c r="Y19" i="1"/>
  <c r="X19" i="1"/>
  <c r="W19" i="1"/>
  <c r="V19" i="1"/>
  <c r="U19" i="1"/>
  <c r="T19" i="1"/>
  <c r="S19" i="1"/>
  <c r="R19" i="1"/>
  <c r="Q19" i="1"/>
  <c r="P19" i="1"/>
  <c r="O19" i="1"/>
  <c r="N19" i="1"/>
  <c r="M19" i="1"/>
  <c r="L19" i="1"/>
  <c r="K19" i="1"/>
  <c r="J19" i="1"/>
  <c r="I19" i="1"/>
  <c r="H19" i="1"/>
  <c r="G19" i="1"/>
  <c r="F19" i="1"/>
  <c r="E19" i="1"/>
  <c r="D19" i="1"/>
  <c r="C19" i="1"/>
  <c r="B19" i="1"/>
  <c r="Y18" i="1"/>
  <c r="X18" i="1"/>
  <c r="W18" i="1"/>
  <c r="V18" i="1"/>
  <c r="U18" i="1"/>
  <c r="T18" i="1"/>
  <c r="S18" i="1"/>
  <c r="R18" i="1"/>
  <c r="Q18" i="1"/>
  <c r="P18" i="1"/>
  <c r="O18" i="1"/>
  <c r="N18" i="1"/>
  <c r="M18" i="1"/>
  <c r="L18" i="1"/>
  <c r="K18" i="1"/>
  <c r="J18" i="1"/>
  <c r="I18" i="1"/>
  <c r="H18" i="1"/>
  <c r="G18" i="1"/>
  <c r="F18" i="1"/>
  <c r="E18" i="1"/>
  <c r="D18" i="1"/>
  <c r="C18" i="1"/>
  <c r="B18" i="1"/>
  <c r="Y17" i="1"/>
  <c r="X17" i="1"/>
  <c r="W17" i="1"/>
  <c r="V17" i="1"/>
  <c r="U17" i="1"/>
  <c r="T17" i="1"/>
  <c r="S17" i="1"/>
  <c r="R17" i="1"/>
  <c r="Q17" i="1"/>
  <c r="P17" i="1"/>
  <c r="O17" i="1"/>
  <c r="N17" i="1"/>
  <c r="M17" i="1"/>
  <c r="L17" i="1"/>
  <c r="K17" i="1"/>
  <c r="J17" i="1"/>
  <c r="I17" i="1"/>
  <c r="H17" i="1"/>
  <c r="G17" i="1"/>
  <c r="F17" i="1"/>
  <c r="E17" i="1"/>
  <c r="D17" i="1"/>
  <c r="C17" i="1"/>
  <c r="B17" i="1"/>
  <c r="Y16" i="1"/>
  <c r="X16" i="1"/>
  <c r="W16" i="1"/>
  <c r="V16" i="1"/>
  <c r="U16" i="1"/>
  <c r="T16" i="1"/>
  <c r="S16" i="1"/>
  <c r="R16" i="1"/>
  <c r="Q16" i="1"/>
  <c r="P16" i="1"/>
  <c r="O16" i="1"/>
  <c r="N16" i="1"/>
  <c r="M16" i="1"/>
  <c r="L16" i="1"/>
  <c r="K16" i="1"/>
  <c r="J16" i="1"/>
  <c r="I16" i="1"/>
  <c r="H16" i="1"/>
  <c r="G16" i="1"/>
  <c r="F16" i="1"/>
  <c r="E16" i="1"/>
  <c r="D16" i="1"/>
  <c r="C16" i="1"/>
  <c r="B16" i="1"/>
  <c r="Y15" i="1"/>
  <c r="X15" i="1"/>
  <c r="W15" i="1"/>
  <c r="V15" i="1"/>
  <c r="U15" i="1"/>
  <c r="T15" i="1"/>
  <c r="S15" i="1"/>
  <c r="R15" i="1"/>
  <c r="Q15" i="1"/>
  <c r="P15" i="1"/>
  <c r="O15" i="1"/>
  <c r="N15" i="1"/>
  <c r="M15" i="1"/>
  <c r="L15" i="1"/>
  <c r="K15" i="1"/>
  <c r="J15" i="1"/>
  <c r="I15" i="1"/>
  <c r="H15" i="1"/>
  <c r="G15" i="1"/>
  <c r="F15" i="1"/>
  <c r="E15" i="1"/>
  <c r="D15" i="1"/>
  <c r="C15" i="1"/>
  <c r="B15" i="1"/>
  <c r="Y14" i="1"/>
  <c r="X14" i="1"/>
  <c r="W14" i="1"/>
  <c r="V14" i="1"/>
  <c r="U14" i="1"/>
  <c r="T14" i="1"/>
  <c r="S14" i="1"/>
  <c r="R14" i="1"/>
  <c r="Q14" i="1"/>
  <c r="P14" i="1"/>
  <c r="O14" i="1"/>
  <c r="N14" i="1"/>
  <c r="M14" i="1"/>
  <c r="L14" i="1"/>
  <c r="K14" i="1"/>
  <c r="J14" i="1"/>
  <c r="I14" i="1"/>
  <c r="H14" i="1"/>
  <c r="G14" i="1"/>
  <c r="F14" i="1"/>
  <c r="E14" i="1"/>
  <c r="D14" i="1"/>
  <c r="C14" i="1"/>
  <c r="B14" i="1"/>
  <c r="Y13" i="1"/>
  <c r="X13" i="1"/>
  <c r="W13" i="1"/>
  <c r="V13" i="1"/>
  <c r="U13" i="1"/>
  <c r="T13" i="1"/>
  <c r="S13" i="1"/>
  <c r="R13" i="1"/>
  <c r="Q13" i="1"/>
  <c r="P13" i="1"/>
  <c r="O13" i="1"/>
  <c r="N13" i="1"/>
  <c r="M13" i="1"/>
  <c r="L13" i="1"/>
  <c r="K13" i="1"/>
  <c r="J13" i="1"/>
  <c r="I13" i="1"/>
  <c r="H13" i="1"/>
  <c r="G13" i="1"/>
  <c r="F13" i="1"/>
  <c r="E13" i="1"/>
  <c r="D13" i="1"/>
  <c r="C13" i="1"/>
  <c r="B13" i="1"/>
  <c r="Y12" i="1"/>
  <c r="X12" i="1"/>
  <c r="W12" i="1"/>
  <c r="V12" i="1"/>
  <c r="U12" i="1"/>
  <c r="T12" i="1"/>
  <c r="S12" i="1"/>
  <c r="R12" i="1"/>
  <c r="Q12" i="1"/>
  <c r="P12" i="1"/>
  <c r="O12" i="1"/>
  <c r="N12" i="1"/>
  <c r="M12" i="1"/>
  <c r="L12" i="1"/>
  <c r="K12" i="1"/>
  <c r="J12" i="1"/>
  <c r="I12" i="1"/>
  <c r="H12" i="1"/>
  <c r="G12" i="1"/>
  <c r="F12" i="1"/>
  <c r="E12" i="1"/>
  <c r="D12" i="1"/>
  <c r="C12" i="1"/>
  <c r="B12" i="1"/>
  <c r="Y11" i="1"/>
  <c r="X11" i="1"/>
  <c r="W11" i="1"/>
  <c r="V11" i="1"/>
  <c r="U11" i="1"/>
  <c r="T11" i="1"/>
  <c r="S11" i="1"/>
  <c r="R11" i="1"/>
  <c r="Q11" i="1"/>
  <c r="P11" i="1"/>
  <c r="O11" i="1"/>
  <c r="N11" i="1"/>
  <c r="M11" i="1"/>
  <c r="L11" i="1"/>
  <c r="K11" i="1"/>
  <c r="J11" i="1"/>
  <c r="I11" i="1"/>
  <c r="H11" i="1"/>
  <c r="G11" i="1"/>
  <c r="F11" i="1"/>
  <c r="E11" i="1"/>
  <c r="D11" i="1"/>
  <c r="C11" i="1"/>
  <c r="B11" i="1"/>
  <c r="Y10" i="1"/>
  <c r="X10" i="1"/>
  <c r="W10" i="1"/>
  <c r="V10" i="1"/>
  <c r="U10" i="1"/>
  <c r="T10" i="1"/>
  <c r="S10" i="1"/>
  <c r="R10" i="1"/>
  <c r="Q10" i="1"/>
  <c r="P10" i="1"/>
  <c r="O10" i="1"/>
  <c r="N10" i="1"/>
  <c r="M10" i="1"/>
  <c r="L10" i="1"/>
  <c r="K10" i="1"/>
  <c r="J10" i="1"/>
  <c r="I10" i="1"/>
  <c r="H10" i="1"/>
  <c r="G10" i="1"/>
  <c r="F10" i="1"/>
  <c r="E10" i="1"/>
  <c r="D10" i="1"/>
  <c r="C10" i="1"/>
  <c r="B10" i="1"/>
  <c r="Y9" i="1"/>
  <c r="X9" i="1"/>
  <c r="W9" i="1"/>
  <c r="V9" i="1"/>
  <c r="U9" i="1"/>
  <c r="T9" i="1"/>
  <c r="S9" i="1"/>
  <c r="R9" i="1"/>
  <c r="Q9" i="1"/>
  <c r="P9" i="1"/>
  <c r="O9" i="1"/>
  <c r="N9" i="1"/>
  <c r="M9" i="1"/>
  <c r="L9" i="1"/>
  <c r="K9" i="1"/>
  <c r="J9" i="1"/>
  <c r="I9" i="1"/>
  <c r="H9" i="1"/>
  <c r="G9" i="1"/>
  <c r="F9" i="1"/>
  <c r="E9" i="1"/>
  <c r="D9" i="1"/>
  <c r="C9" i="1"/>
  <c r="B9" i="1"/>
  <c r="Y8" i="1"/>
  <c r="X8" i="1"/>
  <c r="W8" i="1"/>
  <c r="V8" i="1"/>
  <c r="U8" i="1"/>
  <c r="T8" i="1"/>
  <c r="S8" i="1"/>
  <c r="R8" i="1"/>
  <c r="Q8" i="1"/>
  <c r="P8" i="1"/>
  <c r="O8" i="1"/>
  <c r="N8" i="1"/>
  <c r="M8" i="1"/>
  <c r="L8" i="1"/>
  <c r="K8" i="1"/>
  <c r="J8" i="1"/>
  <c r="I8" i="1"/>
  <c r="H8" i="1"/>
  <c r="G8" i="1"/>
  <c r="F8" i="1"/>
  <c r="E8" i="1"/>
  <c r="D8" i="1"/>
  <c r="C8" i="1"/>
  <c r="B8" i="1"/>
  <c r="Y7" i="1"/>
  <c r="X7" i="1"/>
  <c r="W7" i="1"/>
  <c r="V7" i="1"/>
  <c r="U7" i="1"/>
  <c r="T7" i="1"/>
  <c r="S7" i="1"/>
  <c r="R7" i="1"/>
  <c r="Q7" i="1"/>
  <c r="P7" i="1"/>
  <c r="O7" i="1"/>
  <c r="N7" i="1"/>
  <c r="M7" i="1"/>
  <c r="L7" i="1"/>
  <c r="K7" i="1"/>
  <c r="J7" i="1"/>
  <c r="I7" i="1"/>
  <c r="H7" i="1"/>
  <c r="G7" i="1"/>
  <c r="F7" i="1"/>
  <c r="E7" i="1"/>
  <c r="D7" i="1"/>
  <c r="C7" i="1"/>
  <c r="B7" i="1"/>
  <c r="Y6" i="1"/>
  <c r="X6" i="1"/>
  <c r="W6" i="1"/>
  <c r="V6" i="1"/>
  <c r="U6" i="1"/>
  <c r="T6" i="1"/>
  <c r="S6" i="1"/>
  <c r="R6" i="1"/>
  <c r="Q6" i="1"/>
  <c r="P6" i="1"/>
  <c r="O6" i="1"/>
  <c r="N6" i="1"/>
  <c r="M6" i="1"/>
  <c r="L6" i="1"/>
  <c r="K6" i="1"/>
  <c r="J6" i="1"/>
  <c r="I6" i="1"/>
  <c r="H6" i="1"/>
  <c r="G6" i="1"/>
  <c r="F6" i="1"/>
  <c r="E6" i="1"/>
  <c r="D6" i="1"/>
  <c r="C6" i="1"/>
  <c r="B6" i="1"/>
</calcChain>
</file>

<file path=xl/sharedStrings.xml><?xml version="1.0" encoding="utf-8"?>
<sst xmlns="http://schemas.openxmlformats.org/spreadsheetml/2006/main" count="935" uniqueCount="476">
  <si>
    <t>PROCESO
PROTECCIÓN
FORMATO REQUERIMIENTOS ENTIDADES CONTRATISTAS</t>
  </si>
  <si>
    <t>F1.G27.P</t>
  </si>
  <si>
    <t>Página 1 de 1</t>
  </si>
  <si>
    <t>Clasificación de la Información: Clasificada</t>
  </si>
  <si>
    <t>Por cada requerimiento diligencie una unica vez el codigo de la entidad contratista y la informacion del estado del requerimiento. 
La informacion de las obligaciones presuntamente incumplidas se registra una a una, es decir, se identifica la entidad contratista y el estado del requerimiento en el primera fila, en las demas filas solo se listan las obligaciones.</t>
  </si>
  <si>
    <t>Código EC</t>
  </si>
  <si>
    <t>Regional</t>
  </si>
  <si>
    <t>Entidad contratista</t>
  </si>
  <si>
    <t>NIT Entidad Contratista (123456789-x)</t>
  </si>
  <si>
    <t>Nombre del representante legal EC</t>
  </si>
  <si>
    <r>
      <t xml:space="preserve">Nombre de la sede de atención
</t>
    </r>
    <r>
      <rPr>
        <sz val="10"/>
        <color rgb="FFFF0000"/>
        <rFont val="Arial"/>
        <family val="2"/>
      </rPr>
      <t>(Si aplica)</t>
    </r>
  </si>
  <si>
    <t>Dirección de la sede de atención</t>
  </si>
  <si>
    <t>Municipio</t>
  </si>
  <si>
    <t>Centro Zonal</t>
  </si>
  <si>
    <t>Teléfono fijo</t>
  </si>
  <si>
    <t>Teléfono móvil</t>
  </si>
  <si>
    <t>Correo electrónico</t>
  </si>
  <si>
    <t>Subdirección</t>
  </si>
  <si>
    <t>Modalidad</t>
  </si>
  <si>
    <r>
      <t xml:space="preserve">Jornada de atención 
</t>
    </r>
    <r>
      <rPr>
        <sz val="10"/>
        <color rgb="FFFF0000"/>
        <rFont val="Arial"/>
        <family val="2"/>
      </rPr>
      <t>(Aplica para Externado)</t>
    </r>
  </si>
  <si>
    <t>Población que atiende</t>
  </si>
  <si>
    <r>
      <t xml:space="preserve">Tipo de discapacidad
</t>
    </r>
    <r>
      <rPr>
        <sz val="10"/>
        <color rgb="FFFF0000"/>
        <rFont val="Arial"/>
        <family val="2"/>
      </rPr>
      <t>(Aplica para población discapacidad)</t>
    </r>
  </si>
  <si>
    <t>No. Contrato</t>
  </si>
  <si>
    <t>Cupos contratados</t>
  </si>
  <si>
    <t>Fecha de cargue en el SECOP de la aprobación de la póliza
(dd/mm/aaaa)</t>
  </si>
  <si>
    <t>Fecha de inicio del contrato
(dd/mm/aaaa)</t>
  </si>
  <si>
    <t>Fecha de finalización del contrato
(dd/mm/aaaa)</t>
  </si>
  <si>
    <t>Valor del contrato</t>
  </si>
  <si>
    <t>Nombre del Supervisor del Contrato</t>
  </si>
  <si>
    <t>Cargo del supervisor del contrato</t>
  </si>
  <si>
    <t>Origen del requerimiento</t>
  </si>
  <si>
    <t>Fecha del requerimiento
(dd/mm/aaaa)</t>
  </si>
  <si>
    <t>Tipo de Obligación</t>
  </si>
  <si>
    <t>Obligación</t>
  </si>
  <si>
    <t>Radicación del requerimiento
Si / No</t>
  </si>
  <si>
    <t>Radicado No.</t>
  </si>
  <si>
    <t>Fecha de radicación del Requerimiento
(dd/mm/aaaa)</t>
  </si>
  <si>
    <t>Respuesta Entidad Contratista
Si / No</t>
  </si>
  <si>
    <t>Fecha de respuesta Entidad Contratista
(dd/mm/aaaa)</t>
  </si>
  <si>
    <t>Estado del requerimiento</t>
  </si>
  <si>
    <t>Se inicio proceso sancionatorio contractual?</t>
  </si>
  <si>
    <t>Observación</t>
  </si>
  <si>
    <t>PROCESO 
PROTECCIÓN
FORMATO REQUERIMIENTOS ENTIDADES CONTRATISTAS</t>
  </si>
  <si>
    <t>Clasificación de la Información 
Clasificada</t>
  </si>
  <si>
    <r>
      <rPr>
        <b/>
        <sz val="13"/>
        <color theme="1"/>
        <rFont val="Arial"/>
        <family val="2"/>
      </rPr>
      <t>INSTITUTO COLOMBIANO DE BIENESTAR FAMILIAR</t>
    </r>
    <r>
      <rPr>
        <sz val="11"/>
        <color theme="1"/>
        <rFont val="Arial"/>
        <family val="2"/>
      </rPr>
      <t xml:space="preserve">
</t>
    </r>
    <r>
      <rPr>
        <b/>
        <sz val="11"/>
        <color theme="6" tint="-0.499984740745262"/>
        <rFont val="Arial"/>
        <family val="2"/>
      </rPr>
      <t>INSTRUCCIONES DE LA HERRAMIENTA
ESTRATEGIA TU CUENTAS 
Dirección de Protección</t>
    </r>
  </si>
  <si>
    <r>
      <rPr>
        <b/>
        <sz val="11"/>
        <color theme="1"/>
        <rFont val="Arial"/>
        <family val="2"/>
      </rPr>
      <t>ASPECTOS GENERALES</t>
    </r>
    <r>
      <rPr>
        <sz val="11"/>
        <color theme="1"/>
        <rFont val="Arial"/>
        <family val="2"/>
      </rPr>
      <t xml:space="preserve">
Para el correcto diligenciamiento del formato tenga en cuenta las siguientes recomendaciones y conceptos.
• Lea cuidadosamente este manual antes de comenzar a diligenciar la información, al igual que las indicaciones que se presentan para cada una de los numerales del formulario.</t>
    </r>
  </si>
  <si>
    <r>
      <rPr>
        <b/>
        <sz val="9"/>
        <color theme="1"/>
        <rFont val="Arial"/>
        <family val="2"/>
      </rPr>
      <t>1. Código EC:</t>
    </r>
    <r>
      <rPr>
        <sz val="9"/>
        <color theme="1"/>
        <rFont val="Arial"/>
        <family val="2"/>
      </rPr>
      <t xml:space="preserve"> Ingrese el código que se le asigno a la sede de la entidad contratista en el directorio reportado por la Regional.
</t>
    </r>
    <r>
      <rPr>
        <b/>
        <sz val="9"/>
        <color theme="1"/>
        <rFont val="Arial"/>
        <family val="2"/>
      </rPr>
      <t>2. Regional:</t>
    </r>
    <r>
      <rPr>
        <sz val="9"/>
        <color theme="1"/>
        <rFont val="Arial"/>
        <family val="2"/>
      </rPr>
      <t xml:space="preserve"> Campo formulado automáticamente. Carga la información de acuerdo al código de la entidad contratista ingresado.
</t>
    </r>
    <r>
      <rPr>
        <b/>
        <sz val="9"/>
        <color theme="1"/>
        <rFont val="Arial"/>
        <family val="2"/>
      </rPr>
      <t>3. Entidad Contratista:</t>
    </r>
    <r>
      <rPr>
        <sz val="9"/>
        <color theme="1"/>
        <rFont val="Arial"/>
        <family val="2"/>
      </rPr>
      <t xml:space="preserve"> Campo formulado automáticamente. Carga la información de acuerdo al código de la entidad contratista ingresado.
</t>
    </r>
    <r>
      <rPr>
        <b/>
        <sz val="9"/>
        <color theme="1"/>
        <rFont val="Arial"/>
        <family val="2"/>
      </rPr>
      <t>4. NIT Entidad Contratista:</t>
    </r>
    <r>
      <rPr>
        <sz val="9"/>
        <color theme="1"/>
        <rFont val="Arial"/>
        <family val="2"/>
      </rPr>
      <t xml:space="preserve"> Campo formulado automáticamente. Carga la información de acuerdo al código de la entidad contratista ingresado.
</t>
    </r>
    <r>
      <rPr>
        <b/>
        <sz val="9"/>
        <color theme="1"/>
        <rFont val="Arial"/>
        <family val="2"/>
      </rPr>
      <t>5. Nombre del Representante Legal EC:</t>
    </r>
    <r>
      <rPr>
        <sz val="9"/>
        <color theme="1"/>
        <rFont val="Arial"/>
        <family val="2"/>
      </rPr>
      <t xml:space="preserve"> Campo formulado automáticamente. Carga la información de acuerdo al código de la entidad contratista ingresado.
</t>
    </r>
    <r>
      <rPr>
        <b/>
        <sz val="9"/>
        <color theme="1"/>
        <rFont val="Arial"/>
        <family val="2"/>
      </rPr>
      <t>6. Nombre de la sede de atención:</t>
    </r>
    <r>
      <rPr>
        <sz val="9"/>
        <color theme="1"/>
        <rFont val="Arial"/>
        <family val="2"/>
      </rPr>
      <t xml:space="preserve"> Campo formulado automáticamente. Carga la información de acuerdo al código de la entidad contratista ingresado.
</t>
    </r>
    <r>
      <rPr>
        <b/>
        <sz val="9"/>
        <color theme="1"/>
        <rFont val="Arial"/>
        <family val="2"/>
      </rPr>
      <t>7. Dirección de la sede de atención:</t>
    </r>
    <r>
      <rPr>
        <sz val="9"/>
        <color theme="1"/>
        <rFont val="Arial"/>
        <family val="2"/>
      </rPr>
      <t xml:space="preserve"> Campo formulado automáticamente. Carga la información de acuerdo al código de la entidad contratista ingresado. 
</t>
    </r>
    <r>
      <rPr>
        <b/>
        <sz val="9"/>
        <color theme="1"/>
        <rFont val="Arial"/>
        <family val="2"/>
      </rPr>
      <t>8. Municipio:</t>
    </r>
    <r>
      <rPr>
        <sz val="9"/>
        <color theme="1"/>
        <rFont val="Arial"/>
        <family val="2"/>
      </rPr>
      <t xml:space="preserve"> Campo formulado automáticamente. Carga la información de acuerdo al código de la entidad contratista ingresado.
</t>
    </r>
    <r>
      <rPr>
        <b/>
        <sz val="9"/>
        <color theme="1"/>
        <rFont val="Arial"/>
        <family val="2"/>
      </rPr>
      <t>9. Centro Zonal:</t>
    </r>
    <r>
      <rPr>
        <sz val="9"/>
        <color theme="1"/>
        <rFont val="Arial"/>
        <family val="2"/>
      </rPr>
      <t xml:space="preserve"> Campo formulado automáticamente. Carga la información de acuerdo al código de la entidad contratista ingresado.
</t>
    </r>
    <r>
      <rPr>
        <b/>
        <sz val="9"/>
        <color theme="1"/>
        <rFont val="Arial"/>
        <family val="2"/>
      </rPr>
      <t>10. Teléfono fijo:</t>
    </r>
    <r>
      <rPr>
        <sz val="9"/>
        <color theme="1"/>
        <rFont val="Arial"/>
        <family val="2"/>
      </rPr>
      <t xml:space="preserve"> Campo formulado automáticamente. Carga la información de acuerdo al código de la entidad contratista ingresado.
</t>
    </r>
    <r>
      <rPr>
        <b/>
        <sz val="9"/>
        <color theme="1"/>
        <rFont val="Arial"/>
        <family val="2"/>
      </rPr>
      <t>11. Teléfono móvil:</t>
    </r>
    <r>
      <rPr>
        <sz val="9"/>
        <color theme="1"/>
        <rFont val="Arial"/>
        <family val="2"/>
      </rPr>
      <t xml:space="preserve"> Campo formulado automáticamente. Carga la información de acuerdo al código de la entidad contratista ingresado.
</t>
    </r>
    <r>
      <rPr>
        <b/>
        <sz val="9"/>
        <color theme="1"/>
        <rFont val="Arial"/>
        <family val="2"/>
      </rPr>
      <t>12. Correo electrónico:</t>
    </r>
    <r>
      <rPr>
        <sz val="9"/>
        <color theme="1"/>
        <rFont val="Arial"/>
        <family val="2"/>
      </rPr>
      <t xml:space="preserve"> Campo formulado automáticamente. Carga la información de acuerdo al código de la entidad contratista ingresado.
</t>
    </r>
    <r>
      <rPr>
        <b/>
        <sz val="9"/>
        <color theme="1"/>
        <rFont val="Arial"/>
        <family val="2"/>
      </rPr>
      <t>13. Subdirección:</t>
    </r>
    <r>
      <rPr>
        <sz val="9"/>
        <color theme="1"/>
        <rFont val="Arial"/>
        <family val="2"/>
      </rPr>
      <t xml:space="preserve"> Campo formulado automáticamente. Carga la información de acuerdo al código de la entidad contratista ingresado.
</t>
    </r>
    <r>
      <rPr>
        <b/>
        <sz val="9"/>
        <color theme="1"/>
        <rFont val="Arial"/>
        <family val="2"/>
      </rPr>
      <t>14. Modalidad:</t>
    </r>
    <r>
      <rPr>
        <sz val="9"/>
        <color theme="1"/>
        <rFont val="Arial"/>
        <family val="2"/>
      </rPr>
      <t xml:space="preserve"> Campo formulado automáticamente. Carga la información de acuerdo al código de la entidad contratista ingresado.
</t>
    </r>
    <r>
      <rPr>
        <b/>
        <sz val="9"/>
        <color theme="1"/>
        <rFont val="Arial"/>
        <family val="2"/>
      </rPr>
      <t>15. Jornada de atención:</t>
    </r>
    <r>
      <rPr>
        <sz val="9"/>
        <color theme="1"/>
        <rFont val="Arial"/>
        <family val="2"/>
      </rPr>
      <t xml:space="preserve"> Campo formulado automáticamente. Carga la información de acuerdo al código de la entidad contratista ingresado.
</t>
    </r>
    <r>
      <rPr>
        <b/>
        <sz val="9"/>
        <color theme="1"/>
        <rFont val="Arial"/>
        <family val="2"/>
      </rPr>
      <t>16. Población que atiende:</t>
    </r>
    <r>
      <rPr>
        <sz val="9"/>
        <color theme="1"/>
        <rFont val="Arial"/>
        <family val="2"/>
      </rPr>
      <t xml:space="preserve"> Campo formulado automáticamente. Carga la información de acuerdo al código de la entidad contratista ingresado.
</t>
    </r>
    <r>
      <rPr>
        <b/>
        <sz val="9"/>
        <color theme="1"/>
        <rFont val="Arial"/>
        <family val="2"/>
      </rPr>
      <t>17. Tipo de discapacidad:</t>
    </r>
    <r>
      <rPr>
        <sz val="9"/>
        <color theme="1"/>
        <rFont val="Arial"/>
        <family val="2"/>
      </rPr>
      <t xml:space="preserve"> Campo formulado automáticamente. Carga la información de acuerdo al código de la entidad contratista ingresado.
</t>
    </r>
    <r>
      <rPr>
        <b/>
        <sz val="9"/>
        <color theme="1"/>
        <rFont val="Arial"/>
        <family val="2"/>
      </rPr>
      <t>18. No. Contrato:</t>
    </r>
    <r>
      <rPr>
        <sz val="9"/>
        <color theme="1"/>
        <rFont val="Arial"/>
        <family val="2"/>
      </rPr>
      <t xml:space="preserve"> Campo formulado automáticamente. Carga la información de acuerdo al código de la entidad contratista ingresado.
</t>
    </r>
    <r>
      <rPr>
        <b/>
        <sz val="9"/>
        <color theme="1"/>
        <rFont val="Arial"/>
        <family val="2"/>
      </rPr>
      <t>19. Cupos contratados:</t>
    </r>
    <r>
      <rPr>
        <sz val="9"/>
        <color theme="1"/>
        <rFont val="Arial"/>
        <family val="2"/>
      </rPr>
      <t xml:space="preserve"> Campo formulado automáticamente. Carga la información de acuerdo al código de la entidad contratista ingresado.
</t>
    </r>
    <r>
      <rPr>
        <b/>
        <sz val="9"/>
        <color theme="1"/>
        <rFont val="Arial"/>
        <family val="2"/>
      </rPr>
      <t>20. Fecha de cargue en el SECOP de la aprobación de la póliza:</t>
    </r>
    <r>
      <rPr>
        <sz val="9"/>
        <color theme="1"/>
        <rFont val="Arial"/>
        <family val="2"/>
      </rPr>
      <t xml:space="preserve"> Campo formulado automáticamente. Carga la información de acuerdo al código de la entidad contratista ingresado.
</t>
    </r>
    <r>
      <rPr>
        <b/>
        <sz val="9"/>
        <color theme="1"/>
        <rFont val="Arial"/>
        <family val="2"/>
      </rPr>
      <t>21. Fecha de inicio del contrato:</t>
    </r>
    <r>
      <rPr>
        <sz val="9"/>
        <color theme="1"/>
        <rFont val="Arial"/>
        <family val="2"/>
      </rPr>
      <t xml:space="preserve"> Campo formulado automáticamente. Carga la información de acuerdo al código de la entidad contratista ingresado.
</t>
    </r>
    <r>
      <rPr>
        <b/>
        <sz val="9"/>
        <color theme="1"/>
        <rFont val="Arial"/>
        <family val="2"/>
      </rPr>
      <t>22. Fecha de finalización del contrato:</t>
    </r>
    <r>
      <rPr>
        <sz val="9"/>
        <color theme="1"/>
        <rFont val="Arial"/>
        <family val="2"/>
      </rPr>
      <t xml:space="preserve"> Campo formulado automáticamente. Carga la información de acuerdo al código de la entidad contratista ingresado.
</t>
    </r>
    <r>
      <rPr>
        <b/>
        <sz val="9"/>
        <color theme="1"/>
        <rFont val="Arial"/>
        <family val="2"/>
      </rPr>
      <t>23. Valor del contrato:</t>
    </r>
    <r>
      <rPr>
        <sz val="9"/>
        <color theme="1"/>
        <rFont val="Arial"/>
        <family val="2"/>
      </rPr>
      <t xml:space="preserve"> Campo formulado automáticamente. Carga la información de acuerdo al código de la entidad contratista ingresado.
</t>
    </r>
    <r>
      <rPr>
        <b/>
        <sz val="9"/>
        <color theme="1"/>
        <rFont val="Arial"/>
        <family val="2"/>
      </rPr>
      <t>24. Nombre del supervisor del contrato:</t>
    </r>
    <r>
      <rPr>
        <sz val="9"/>
        <color theme="1"/>
        <rFont val="Arial"/>
        <family val="2"/>
      </rPr>
      <t xml:space="preserve"> Campo formulado automáticamente. Carga la información de acuerdo al código de la entidad contratista ingresado.
</t>
    </r>
    <r>
      <rPr>
        <b/>
        <sz val="9"/>
        <color theme="1"/>
        <rFont val="Arial"/>
        <family val="2"/>
      </rPr>
      <t xml:space="preserve">25, Cargo del supervisor del contrato: </t>
    </r>
    <r>
      <rPr>
        <sz val="9"/>
        <color theme="1"/>
        <rFont val="Arial"/>
        <family val="2"/>
      </rPr>
      <t xml:space="preserve">Campo formulado automáticamente. Carga la información de acuerdo al código de la entidad contratista ingresado.
</t>
    </r>
    <r>
      <rPr>
        <b/>
        <sz val="9"/>
        <color theme="1"/>
        <rFont val="Arial"/>
        <family val="2"/>
      </rPr>
      <t>26. Origen del requerimiento:</t>
    </r>
    <r>
      <rPr>
        <sz val="9"/>
        <color theme="1"/>
        <rFont val="Arial"/>
        <family val="2"/>
      </rPr>
      <t xml:space="preserve"> Ingrese el origen del requerimiento.</t>
    </r>
    <r>
      <rPr>
        <b/>
        <sz val="9"/>
        <color theme="1"/>
        <rFont val="Arial"/>
        <family val="2"/>
      </rPr>
      <t xml:space="preserve">
27. Fecha del requerimiento:</t>
    </r>
    <r>
      <rPr>
        <sz val="9"/>
        <color theme="1"/>
        <rFont val="Arial"/>
        <family val="2"/>
      </rPr>
      <t xml:space="preserve"> Ingrese la fecha en la cual se genera el requerimiento a la Entidad Contratista en formato dd/mm/aaaa.
</t>
    </r>
    <r>
      <rPr>
        <b/>
        <sz val="9"/>
        <color theme="1"/>
        <rFont val="Arial"/>
        <family val="2"/>
      </rPr>
      <t>28. Tipo de obligación:</t>
    </r>
    <r>
      <rPr>
        <sz val="9"/>
        <color theme="1"/>
        <rFont val="Arial"/>
        <family val="2"/>
      </rPr>
      <t xml:space="preserve"> Seleccione de la lista desplegable el tipo de obligación sobre el cual se genera el requerimiento a la Entidad Contratista.
</t>
    </r>
    <r>
      <rPr>
        <b/>
        <sz val="9"/>
        <color theme="1"/>
        <rFont val="Arial"/>
        <family val="2"/>
      </rPr>
      <t>29. Obligación:</t>
    </r>
    <r>
      <rPr>
        <sz val="9"/>
        <color theme="1"/>
        <rFont val="Arial"/>
        <family val="2"/>
      </rPr>
      <t xml:space="preserve"> Seleccione de la lista desplegable la obligación especifica sobre la cual se genera el requerimiento a la Entidad Contratista. Tenga en cuenta que la lista de obligaciones esta ordenada de forma alfabética. Cerciórese que la obligación seleccionada corresponda con las obligación contenida en la minuta de contrato.
</t>
    </r>
    <r>
      <rPr>
        <b/>
        <sz val="9"/>
        <color theme="1"/>
        <rFont val="Arial"/>
        <family val="2"/>
      </rPr>
      <t>30. Radicación del requerimiento:</t>
    </r>
    <r>
      <rPr>
        <sz val="9"/>
        <color theme="1"/>
        <rFont val="Arial"/>
        <family val="2"/>
      </rPr>
      <t xml:space="preserve"> Seleccione de la lista desplegable si el requerimiento generado se radico o no ante la Entidad Contratista.
</t>
    </r>
    <r>
      <rPr>
        <b/>
        <sz val="9"/>
        <color theme="1"/>
        <rFont val="Arial"/>
        <family val="2"/>
      </rPr>
      <t>31. Radicado No.:</t>
    </r>
    <r>
      <rPr>
        <sz val="9"/>
        <color theme="1"/>
        <rFont val="Arial"/>
        <family val="2"/>
      </rPr>
      <t xml:space="preserve"> Ingrese el numero de radicado del requerimiento.
</t>
    </r>
    <r>
      <rPr>
        <b/>
        <sz val="9"/>
        <color theme="1"/>
        <rFont val="Arial"/>
        <family val="2"/>
      </rPr>
      <t>32. Fecha de radicación del requerimiento:</t>
    </r>
    <r>
      <rPr>
        <sz val="9"/>
        <color theme="1"/>
        <rFont val="Arial"/>
        <family val="2"/>
      </rPr>
      <t xml:space="preserve"> Ingrese la fecha en la cual se radico el requerimiento generado ante la Entidad Contratista en formato dd/mm/aaaa.
</t>
    </r>
    <r>
      <rPr>
        <b/>
        <sz val="9"/>
        <color theme="1"/>
        <rFont val="Arial"/>
        <family val="2"/>
      </rPr>
      <t>33. Respuesta Entidad Contratista:</t>
    </r>
    <r>
      <rPr>
        <sz val="9"/>
        <color theme="1"/>
        <rFont val="Arial"/>
        <family val="2"/>
      </rPr>
      <t xml:space="preserve"> Seleccione de la lista desplegable si la Entidad Contratista dio o no respuesta al requerimiento generado.
</t>
    </r>
    <r>
      <rPr>
        <b/>
        <sz val="9"/>
        <color theme="1"/>
        <rFont val="Arial"/>
        <family val="2"/>
      </rPr>
      <t>34. Fecha de respuesta Entidad Contratista:</t>
    </r>
    <r>
      <rPr>
        <sz val="9"/>
        <color theme="1"/>
        <rFont val="Arial"/>
        <family val="2"/>
      </rPr>
      <t xml:space="preserve"> Ingrese la fecha en la cual la Entidad Contratista dio respuesta al requerimiento generado en formato dd/mm/aaaa.
</t>
    </r>
    <r>
      <rPr>
        <b/>
        <sz val="9"/>
        <color theme="1"/>
        <rFont val="Arial"/>
        <family val="2"/>
      </rPr>
      <t>35. Estado del requerimiento:</t>
    </r>
    <r>
      <rPr>
        <sz val="9"/>
        <color theme="1"/>
        <rFont val="Arial"/>
        <family val="2"/>
      </rPr>
      <t xml:space="preserve"> Seleccione de la lista desplegable el estado en el que se encuentra el requerimiento generado.
</t>
    </r>
    <r>
      <rPr>
        <b/>
        <sz val="9"/>
        <color theme="1"/>
        <rFont val="Arial"/>
        <family val="2"/>
      </rPr>
      <t>36. Se inicio proceso sancionatorio contractual?:</t>
    </r>
    <r>
      <rPr>
        <sz val="9"/>
        <color theme="1"/>
        <rFont val="Arial"/>
        <family val="2"/>
      </rPr>
      <t xml:space="preserve"> Seleccione de la lista desplegable si se inicio proceso sancionatorio contractual.
</t>
    </r>
    <r>
      <rPr>
        <b/>
        <sz val="9"/>
        <color theme="1"/>
        <rFont val="Arial"/>
        <family val="2"/>
      </rPr>
      <t>37. Observación:</t>
    </r>
    <r>
      <rPr>
        <sz val="9"/>
        <color theme="1"/>
        <rFont val="Arial"/>
        <family val="2"/>
      </rPr>
      <t xml:space="preserve"> Ingrese cualquier observación que considere necesaria.</t>
    </r>
  </si>
  <si>
    <t>OPTIMO</t>
  </si>
  <si>
    <t>NA</t>
  </si>
  <si>
    <t>Si/No</t>
  </si>
  <si>
    <t>Estado</t>
  </si>
  <si>
    <t>Si</t>
  </si>
  <si>
    <t>Abierto</t>
  </si>
  <si>
    <t>Generales</t>
  </si>
  <si>
    <t>Asumir la responsabilidad de todas las actividades relativas a la ejecución de las obligaciones establecidas en este contrato.</t>
  </si>
  <si>
    <t>No</t>
  </si>
  <si>
    <t>Cerrado</t>
  </si>
  <si>
    <t>Componente_Técnico</t>
  </si>
  <si>
    <t>Asumir un buen trato para con las madres y padres sustitutos, los demás colaboradores internos y externos del Instituto Colombiano de Bienestar Familiar, y actuar con responsabilidad, eficiencia y transparencia.</t>
  </si>
  <si>
    <t>Componente_Administrativo</t>
  </si>
  <si>
    <t>Asumir un buen trato para con los demás colaboradores internos y externos del Instituto Colombiano de Bienestar Familiar, y actuar con responsabilidad, eficiencia y transparencia.</t>
  </si>
  <si>
    <t>Dotación_adquirida_o_recibida_por_el_contratista</t>
  </si>
  <si>
    <t>Atender durante la ejecución del contrato, los requerimientos, instrucciones acompañamiento técnico, financiero y administrativo y demás recomendaciones que le imparta el ICBF, para una correcta ejecución y cumplimiento de sus obligaciones.</t>
  </si>
  <si>
    <t>Componente_Legal</t>
  </si>
  <si>
    <t>Atender durante la ejecución del contrato, los requerimientos, instrucciones y recomendaciones que le imparta el ICBF, para una correcta ejecución y cumplimiento de sus obligaciones.</t>
  </si>
  <si>
    <t>Componente_Financiero</t>
  </si>
  <si>
    <t>Atender durante la ejecución del contrato, los requerimientos, instrucciones, acompañamiento técnico, financiero y administrativo y demás recomendaciones que le imparta el ICBF, para una correcta ejecución y cumplimiento de sus obligaciones.</t>
  </si>
  <si>
    <t>Bienestarina</t>
  </si>
  <si>
    <t>Eje_Seguridad_de_la_Información</t>
  </si>
  <si>
    <t>Constituir y cargar en SECOP las garantías requeridas dentro de los tres (3) días hábiles siguientes a la suscripción del contrato.</t>
  </si>
  <si>
    <t>Eje_Ambiental</t>
  </si>
  <si>
    <t>Cumplir con el objeto del contrato y con todos los documentos técnicos, manuales operativos, propuesta de implementación de implementación y cualificación condiciones de calidad y demás documentos aplicables a la modalidad bajo su propia responsabilidad.</t>
  </si>
  <si>
    <t>Eje_de_Calidad</t>
  </si>
  <si>
    <t>Cumplir con el objeto del contrato y con todos los documentos técnicos, manuales operativos, propuesta de implementación y cualificación y condiciones de calidad y demás documentos aplicables a la modalidad bajo su propia responsabilidad.</t>
  </si>
  <si>
    <t>Eje_de_Seguridad_y_Salud_en_el_Trabajo</t>
  </si>
  <si>
    <t>Cumplir con el objeto del contrato y con todos los documentos técnicos, manuales operativos, propuesta de implementación y cualificación, condiciones de calidad y demás documentos aplicables a la modalidad bajo su propia responsabilidad.</t>
  </si>
  <si>
    <t>Cumplir con el objeto del contrato y con todos los documentos, manuales operativos, documentos técnicos, condiciones de calidad y demás documentos aplicables a la modalidad bajo su propia responsabilidad.</t>
  </si>
  <si>
    <t>Cumplir con el objeto del contrato y con todos los documentos, manuales operativos, documentos técnicos, condiciones de calidad y demás documentos aplicables bajo su propia responsabilidad.</t>
  </si>
  <si>
    <t>Cumplir con el objeto del contrato y con todos los documentos, manuales, documentos técnicos, condiciones de calidad, anexo1 del Manual operativo de modalidades y servicio para la atención de niños, niñas y adolescentes en PARD y demás documentos aplicables al servicio bajo su propia responsabilidad.</t>
  </si>
  <si>
    <t>Reclamo</t>
  </si>
  <si>
    <t>Cumplir con el objeto del contrato y con todos los lineamientos, manuales operativos, documentos técnicos, condiciones de calidad y demás documentos aplicables a la modalidad bajo su propia responsabilidad.</t>
  </si>
  <si>
    <t>Revisión documental</t>
  </si>
  <si>
    <t>Cumplir con el objeto del contrato y con todos los lineamientos, manuales, documentos técnicos, condiciones de calidad y demás documentos aplicables a la modalidad bajo su propia responsabilidad.</t>
  </si>
  <si>
    <t>Visita de supervisión</t>
  </si>
  <si>
    <t>Cumplir con el objeto del contrato y con todos los lineamientos, manuales, documentos técnicos, condiciones de calidad y demás documentos aplicables a la modalidad con plena autonomía técnica y administrativa y bajo su propia responsabilidad.</t>
  </si>
  <si>
    <t>Visita OAC</t>
  </si>
  <si>
    <t>Cumplir con las demás que correspondan a la naturaleza del contrato.</t>
  </si>
  <si>
    <t>Visita Guardianes de la Niñez</t>
  </si>
  <si>
    <t>Cumplir con las disposiciones establecidas en el capítulo “Buenas Prácticas en la Gestión Contractual” del Manual de Contratación del ICBF vigente.</t>
  </si>
  <si>
    <t>Visita ente de control</t>
  </si>
  <si>
    <t>Disponer de los medios necesarios para el archivo, mantenimiento, cuidado y custodia de la documentación objeto del presente contrato.</t>
  </si>
  <si>
    <t>Otro</t>
  </si>
  <si>
    <t>Disponer de los medios necesarios para el mantenimiento, cuidado y custodia de la documentación objeto del presente contrato.</t>
  </si>
  <si>
    <t>Entregar oportunamente al supervisor del contrato, los informes que se soliciten sobre cualquier aspecto y/o resultados obtenidos en la ejecución del contrato cuando así se requiera.</t>
  </si>
  <si>
    <t>Entregar oportunamente, al supervisor del contrato, los informes que se soliciten sobre cualquier aspecto y/o resultados obtenidos en la ejecución del contrato cuando así se requiera.</t>
  </si>
  <si>
    <t>Presentar información y soportes que den repuesta a los requerimientos efectuados por los organismos de control relacionados con la ejecución del contrato.</t>
  </si>
  <si>
    <t>Presentar información, y soportes que den repuesta a los requerimientos efectuados por los organismos de control relacionados con la ejecución del contrato.</t>
  </si>
  <si>
    <t>Realizar durante la ejecución del contrato el seguimiento de los eventos que afecten la permanencia o atención de los niños, niñas, adolescentes y sus familias o redes vinculares de apoyo y dar aviso por escrito al supervisor sobre cualquier anomalía o dificultad que advierta en la ejecución, proponer alternativas de solución y realizar seguimiento para prevenir riesgos teniendo en cuenta la guía de orientaciones.</t>
  </si>
  <si>
    <t>Baja de bienes muebles, se da cuando los elementos se encuentren totalmente inservibles o cuando existan bienes que contengan elementos o compuestos peligrosos, que si bien no generan problema durante su uso, pero se convierten en un peligro cuando se liberan al medio ambiente y que además presentan alto grado de deterioro, o que ya no son útiles para la entidad por estar en estado de inservibles, el supervisor de contrato deberá solicitar el inventario -responsable de almacén y en articulación con el CONTRATISTA clasificará el listado de bienes según su estado en deterioro, obsolescencia, inservibles o reubicación, (sólo aplica para los bienes devolutivos) y mediante correo electrónico lo remitirá al responsable de almacén para que realice las gestiones correspondientes. Para los bienes clasificados como de CONSUMO se levantará un acta firmada por el supervisor y el CONTRATISTA o delegado, y desde la Unidad de Servicio se realizará la baja de bienes muebles, el CONTRATISTA deberá atender los preceptos constitucionales, legales, reglamentarios, así como las metas de la Política Ambiental del ICBF para prevenir, mitigar y compensar los impactos que causen o puedan causar daño al medio ambiente y/o a la salud humana; para el tratamiento de baja de los bienes , estos se deberán entregar a las empresas autorizadas por la autoridad ambiental competente, para que den destinación final según las normas ambientales existentes, con el fin de que se prevengan y reduzcan los impactos ambientales.</t>
  </si>
  <si>
    <t>Efectuar las reparaciones y mantenimientos indispensables para la conservación de bienes muebles entregados por el ICBF y adquiridos durante la ejecución del contrato.</t>
  </si>
  <si>
    <t>Elaborar en coordinación con el delegado del ICBF el inventario de los elementos de dotación que sean adquiridos y entregados con recursos del ICBF, y entregarlo al supervisor del contrato para el respectivo procedimiento de ingreso y egreso de bienes que establezca el ICBF.</t>
  </si>
  <si>
    <t>Emplear la mayor diligencia en la conservación de los bienes entregados por el ICBF y adquiridos durante la ejecución del contrato.</t>
  </si>
  <si>
    <t>Entregar al supervisor del contrato, la relación de actas de entrega a cada unidad de servicio, en la que se especifiquen los elementos entregados, la referencia, marca, serial, modelo-en los casos que aplique-, la cantidad y el estado en que se reciben. PARÁGRAFO PRIMERO. La EAS serán responsables en los siguientes eventos: a). Cuando el hecho hubiere sobrevenido por culpa suya, inclusive levísima; b. Cuando por peligro del bien prestado o propio, haya preferido salvar el suyo; y c. cuando expresamente haya aceptado la responsabilidad del caso fortuito. PARÁGRAFO SEGUNDO. La falta de reporte de los bienes muebles devolutivos adquiridos como dotación en el marco del contrato de aporte, o su no devolución a la finalización del contrato, harán incurrir al Contratista en responsabilidad contractual, disciplinaria, fiscal y penal.</t>
  </si>
  <si>
    <t>Garantizar en caso de traslado o cierre de las unidades de servicio, que los elementos de dotación propiedad del ICBF sean transferidos a la nueva unidad, mediante acta de entrega, en presencia del supervisor del contrato, representante legal del contratista y del almacenista de la Regional cuando aplique.</t>
  </si>
  <si>
    <t>Informar al supervisor del contrato la existencia de siniestros dentro de los cinco (5) días hábiles a su ocurrencia.</t>
  </si>
  <si>
    <t>Informar de manera inmediata al supervisor, una vez sean adquiridos bienes muebles con recursos entregados por el ICBF, junto con el traslado de las correspondientes facturas y demás soportes que apliquen.</t>
  </si>
  <si>
    <t>Llevar la contabilidad de los bienes muebles por centro de costos, de acuerdo con lo establecido en el anexo técnico - y documentos administrativos vigentes que rijan para el programa, en los casos que aplique.</t>
  </si>
  <si>
    <t>Relacionar en acta, tanto al inicio como al final del contrato, los elementos propiedad del CONTRATISTA y puestos a disposición de las unidades de servicios, incluidos en el plan de trabajo.</t>
  </si>
  <si>
    <t>Responder por cualquier deterioro de los bienes muebles devolutivos, que no provenga del desgaste natural o que provenga del uso no autorizado por el ICBF.</t>
  </si>
  <si>
    <t>Restituir mediante acta a la persona natural o jurídica que determine el ICBF a la terminación del contrato, los bienes muebles devolutivos adquiridos con recursos del ICBF, según inventario inicial, salvo que al terminar el contrato los bienes hayan cumplido su vida útil y no puedan ser utilizados para el servicio. En este caso, se procederá conforme con lo establecido en el anexo técnico respectivo dado por el ICBF.</t>
  </si>
  <si>
    <t>Si una vez se reciba la dotación por parte del contratista responsable de los bienes, en la verificación inicial encuentra inconsistencias, al confrontar la relación o acta de bienes que tiene a cargo contra el inventario físico realizado respecto de los bienes que le han sido suministrados para su servicio, comunicará por escrito dentro de los cinco (5) días hábiles siguientes a su recibo al servidor público encargado del control de inventarios -responsable de almacén- sobre las diferencias detectadas -faltantes y sobrantes- para que efectúe las verificaciones y correcciones si a ello hubiere lugar.</t>
  </si>
  <si>
    <t>Suscribir acta de recibo y de entrega de los bienes muebles entregados por el ICBF al inicio y al final de la vigencia del presente contrato y adquiridos durante la ejecución del mismo con la respectiva relación de inventarios, bienes que quedaran bajo su custodia, serán su responsabilidad y deberán ser devueltos una vez se dé por terminado el contrato. Así mismo, se deberán actualizar y reportar a la supervisión de contrato, con una periodicidad cuatrimestral las novedades presentadas en el inventario, siendo el supervisor responsable de garantizar el cumplimiento de las obligaciones.</t>
  </si>
  <si>
    <t>Suscribir acta de recibo y de entrega de los bienes muebles entregados por el ICBF al inicio y al final de la vigencia del presente contrato y adquiridos durante la ejecución del mismo con la respectiva relación de inventarios, bienes que quedaran bajo su custodia, serán su responsabilidad y deberán ser devueltos una vez se dé por terminado el contrato. Así mismo, se deberán actualizar y reportara la supervisión de contrato, con una periodicidad cuatrimestral las novedades presentadas en el inventario, siendo el supervisor responsable de garantizar el cumplimiento de las obligaciones.</t>
  </si>
  <si>
    <t>Utilizar los bienes entregados por el ICBF y adquiridos durante la ejecución del contrato conforme al uso legítimo autorizado.</t>
  </si>
  <si>
    <t>Vigilar y custodiar los bienes muebles entregados y adquiridos durante la ejecución del contrato, evitando que sean perturbados por terceros. En caso de ocurrir cualquier perturbación a la tenencia, dar aviso al ICBF en un plazo máximo de cinco (5) días hábiles siguientes a la ocurrencia del hecho.</t>
  </si>
  <si>
    <t>Cumplir con las obligaciones laborales que como empleador se puedan generar con relación al contrato suscrito: presentar las certificaciones expedidas por el representante legal de la entidad o revisor fiscal, según corresponda, donde conste que la misma se encuentra a paz y salvo con sus empleados en cuanto a sus obligaciones de carácter laboral, como: i) aportes parafiscales; ii) aportes con el Sistema de Seguridad Social Integral; iii) el pago de sueldos u honorarios en los tiempos establecidos para tal fin, según la vinculación laboral (no se admiten mora en los pagos); iv) el suministro de elementos necesarios para el adecuado cumplimiento de sus labores; v) el reconocimiento de viáticos, gastos de viaje, entre otros. El cumplimiento de esta obligación será indispensable para que se efectúe el desembolso por parte del ICBF.</t>
  </si>
  <si>
    <t>Cumplir con las obligaciones laborales que como empleador se puedan generar con relación al contrato suscrito: presentar mensualmente las certificaciones expedidas por el representante legal de la entidad o revisor fiscal, según corresponda, donde conste que la misma se encuentra a paz y salvo con sus empleados en cuanto a sus obligaciones de carácter laboral, como: i) aportes parafiscales; ii) aportes con el Sistema de Seguridad Social Integral; iii) el pago de sueldos u honorarios en los tiempos establecidos para tal fin, según la vinculación laboral (no se admiten mora en los pagos); iv) el suministro de elementos necesarios para el adecuado cumplimiento de sus labores; v) el reconocimiento de viáticos, gastos de viaje, entre otros. El cumplimiento de esta obligación será indispensable para que se efectúe el desembolso por parte del ICBF.</t>
  </si>
  <si>
    <t>Mantener la licencia de funcionamiento vigente para el servicio objeto del presente contrato durante el plazo de ejecución.</t>
  </si>
  <si>
    <t>Mantener la licencia de funcionamiento vigente para la modalidad objeto del presente contrato durante el plazo de ejecución.</t>
  </si>
  <si>
    <t>Suscribir el acta de inicio del contrato.</t>
  </si>
  <si>
    <t>Suscribir todas las actas que se produzcan con ocasión de la ejecución del contrato.</t>
  </si>
  <si>
    <t>Contar con la aprobación previa por parte del supervisor del contrato, para realizar traslado de recursos en el informe de presupuesto, ingresos y gastos.</t>
  </si>
  <si>
    <t>De conformidad con lo establecido en al artículo 2.2.1.2. 4..2.16 del Decreto 1860 de 2021, se deberá garantizar la provisión de bienes o servicios por parte de población en pobreza extrema, desplazados por la violencia, personas en proceso de reintegración o reincorporación y sujetos de especial protección constitucional, esta provisión se establece en un porcentaje del cinco por ciento (5%) de los bienes y servicios requeridos para la ejecución del contrato.</t>
  </si>
  <si>
    <t>Ejecutar durante la vigencia del contrato los recursos asignados. No se podrán realizar compras con cargo a los recursos del contrato para ejecutar fuera del plazo contractual. Se debe llevar un control que identifique la compra, entrega y saldos de los bienes adquiridos con recursos del contrato de aporte.</t>
  </si>
  <si>
    <t>Estructurar la información financiera de acuerdo con el Plan Único de Cuentas – PUC- según la directriz que defina el ICBF, con sus soportes debidamente organizados que identifiquen la implementación de las NIIF y de la información actualizada.</t>
  </si>
  <si>
    <t>Facilitar de manera oportuna e integral, libros de registro, archivos, actas, informes, expedientes y demás información financiera que le solicite el supervisor del contrato; esta información se debe suministrar completa en el lugar de ejecución del presente contrato y debe estar actualizada, de tal manera que permita verificar la ejecución del recurso de forma mensual, acorde con lo establecido en los documentos y sus respectivos clasificadores de costo según aplique para la modalidad.</t>
  </si>
  <si>
    <t>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</si>
  <si>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</si>
  <si>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Pagar oportunamente a los proveedores y presentar el paz y salvo de los mismos a la terminación del contrato.</t>
  </si>
  <si>
    <t>Pagar oportunamente a los proveedores y presentar paz y salvo mensual o de acuerdo con su política de pago.</t>
  </si>
  <si>
    <t>Presentar al inicio del contrato el presupuesto de ingresos y gastos de acuerdo con los clasificadores de costo establecidos para la modalidad, para la revisión y aprobación por parte del Supervisor.</t>
  </si>
  <si>
    <t>Presentar dentro de los cinco (5) días hábiles siguientes al mes vencido los soportes correspondientes para la expedición del certificado de cumplimiento, acorde con la cláusula séptima.</t>
  </si>
  <si>
    <t>Presentar dentro de los cinco (5) días hábiles siguientes al mes vencido, los soportes correspondientes para la expedición del certificado de cumplimiento, acorde con la cláusula séptima.</t>
  </si>
  <si>
    <t>Presentar dentro del primer mes de ejecución contrato el presupuesto de ingresos y gastos de acuerdo con los clasificadores de costo establecidos para la modalidad, para la revisión y aprobación por parte del Supervisor.</t>
  </si>
  <si>
    <t>Presentar dentro del primer mes de ejecución del contrato el presupuesto de ingresos y gastos de acuerdo con los clasificadores de costo establecidos para la modalidad, para la revisión y aprobación por parte del Supervisor.</t>
  </si>
  <si>
    <t>Presentar informe al finalizar el contrato, el cual contenga como mínimo: registro de cupos contratados y efectivamente atendidos mensualmente, logros y dificultades y aportes recibidos y su utilización.</t>
  </si>
  <si>
    <t>Presentar la información contable al supervisor y llevar cuenta bancaria de ahorros exclusiva para el contrato y en el caso que aplique y sea notificado por el supervisor debe tener cuenta maestra para el manejo de los recursos destinados para el presente contrato de conformidad con lo establecido en la Resolución 1400 del 24 de febrero de 2020 modificada por las Resoluciones 8300 de 2021 y 3944 de 2022.</t>
  </si>
  <si>
    <t>Realizar en los tiempos acordados o establecidos para ello, el pago de las obligaciones adquiridas por parte del contratista, sin condicionar estos a la entrega de los recursos aportados por el ICBF del contrato de aporte.</t>
  </si>
  <si>
    <t>Reintegrar los recursos aportados y no ejecutados, ejecutados de forma indebida o que se utilicen en gastos diferentes a los reconocidos dentro de los clasificadores del costo aprobados para la modalidad, de acuerdo con las instrucciones que para tal efecto imparta el ICBF. Remitir al supervisor del contrato, dentro de los tres (3) días siguientes a la consignación, copia del documento donde conste la operación que, por concepto de reintegros, rendimientos financieros, multas o cualquier otro, se causen a favor de la Entidad en razón la ejecución del contrato. El contratista puede autorizar que el ICBF descuente del saldo a favor, el valor correspondiente al reintegro que se llegase a causar. En el caso en que el contratista no reintegre o autorice el descuento del recurso, el supervisor de contrato puede descontar dicho recurso del saldo a favor antes de la terminación del contrato. PARÁGRAFO: Las consignaciones a que hace referencia esta obligación deben realizarse únicamente en la cuenta informada por escrito por el supervisor del contrato.</t>
  </si>
  <si>
    <t>Reintegrar los recursos aportados, no ejecutados, ejecutados de forma indebida o que se utilicen en gastos diferentes a los reconocidos dentro de los clasificadores del costo aprobados para la modalidad, de acuerdo con las instrucciones que para tal efecto imparta el ICBF. Remitir al supervisor del contrato, dentro de los tres (3) días siguientes a la consignación, copia del documento donde conste la operación que, por concepto de reintegros, rendimientos financieros, multas o cualquier otro, se causen a favor de la Entidad en razón la ejecución del contrato. El contratista puede autorizar que el ICBF descuente del saldo a favor, el valor correspondiente al reintegro que se llegase a causar. En el caso en que el contratista no reintegre o autorice el descuento del recurso, el supervisor de contrato puede descontar dicho recurso del saldo a favor antes de la terminación del contrato. PARÁGRAFO: Las consignaciones a que hace referencia esta obligación deben realizarse únicamente en la cuenta informada por escrito por el supervisor del contrato.</t>
  </si>
  <si>
    <t>Al finalizar el contrato, el contratista deberá redistribuir por su cuenta (transportar de un lugar a otro) los saldos de los Alimentos de Alto Valor Nutricional que queden en sus puntos de entrega de acuerdo con las indicaciones que imparta el ICBF.</t>
  </si>
  <si>
    <t>Atender con oportunidad las visitas que se efectúen por parte del ICBF o la interventoría del contrato de producción y distribución de Alimentos de Alto Valor Nutricional y leer y firmar el acta de visita anotando las observaciones a que haya lugar. Así mismo, dar trámite oportuno, a las acciones preventivas y correctivas necesarias para la solución de las novedades generadas producto de las visitas del ICBF o de la interventoría.</t>
  </si>
  <si>
    <t>Atender oportunamente los requerimientos que el ICBF realice, especialmente para dar respuesta a los organismos de control del Estado y novedades presentadas en las visitas realizadas por la Interventoría y/o el ICBF.</t>
  </si>
  <si>
    <t>Cancelar al ICBF el valor de los Alimentos de Alto Valor Nutricional cuando se presenten vencimientos o generen averías por mal almacenamiento, redistribución de producto, hurto o pérdida, teniendo en cuenta el precio del mes de entrega o el precio definido por el ICBF en caso de entregarse otro tipo de Alimento de Alto Valor Nutricional.</t>
  </si>
  <si>
    <t>Entregar oportunamente los Alimentos de Alto Valor Nutricional a las unidades ejecutoras o de servicio o usuarios que harán uso de los mismos, para evitar su deterioro.</t>
  </si>
  <si>
    <t>Informar al ICBF oportunamente (como máximo el día 15 de cada mes) sobre las dificultades presentadas en el desarrollo del servicio y las que afecten la cantidad y calidad de los Alimentos de Alto Valor Nutricional recibidos, así como los saldos de los AAVN en los puntos de entrega, para que el ICBF pueda ajustar las cantidades a entregar en el siguiente mes y realizar las acciones correspondientes.</t>
  </si>
  <si>
    <t>Llevar control por escrito en los formatos definidos por el ICBF mediante el Instrumento Anexo 57 de la rotación de inventarios y la entrega de los Alimentos de Alto Valor Nutricional a las unidades ejecutoras o de servicio o usuarios, donde se registre el movimiento de los alimentos, los saldos y las personas responsables de su recibo y distribución, el cual debe corresponder a la cantidad de usuarios programados. Estos soportes deben presentarse en medio magnético o en documento físico de acuerdo con las particularidades de los territorios donde se ejecutan las modalidades, mensualmente durante los diez primeros días hábiles siguientes al mes vencido, al Centro Zonal ICBF de influencia en el municipio donde está ubicado el punto de entrega.</t>
  </si>
  <si>
    <t>Realizar actividades que promuevan el control social para el adecuado uso de los Alimentos de Alto Valor Nutricional de acuerdo con las indicaciones dadas por el ICBF, así como asistir a las capacitaciones, mesas públicas, rendición de cuentas o audiencias de veeduría ciudadana a las cuales se le convoque por parte del ICBF.</t>
  </si>
  <si>
    <t>Recibir el Alimento de Alto Valor Nutricional y almacenarlo cumpliendo con lo establecido en la normatividad legal vigente, y de acuerdo con las instrucciones que imparta el ICBF, con el fin de garantizar su conservación.</t>
  </si>
  <si>
    <t>Solicitar y aceptar el apoyo y la asesoría técnica del ICBF en lo concerniente al manejo, recepción, custodia y distribución de los Alimentos de Alto Valor Nutricional.</t>
  </si>
  <si>
    <t>Suministrar a la regional del ICBF los datos del punto de entrega o puntos primarios donde el contratista recibirá los Alimentos de Alto Valor Nutricional (municipio de ubicación del punto, nombre del responsable y suplente, número de identificación, teléfonos, horario de atención, número de cupos a atender en este punto). Así mismo, informar oportunamente los cambios de los datos del punto de entrega primario a la Regional o Centro Zonal en los primeros 15 días calendario del mes.</t>
  </si>
  <si>
    <t>Transportar los Alimentos de Alto Valor Nutricional a las unidades ejecutoras o de servicio en condiciones adecuadas que garanticen la inocuidad del AAVN, en caso de que aplique.</t>
  </si>
  <si>
    <t>Transportar los Alimentos de Alto Valor Nutricional a las unidades ejecutoras o de servicio en condiciones adecuadas que garanticen la inocuidad del AAVN.</t>
  </si>
  <si>
    <t>Utilizar los Alimentos de Alto Valor Nutricional únicamente para cumplir a cabalidad el objeto del presente contrato, y suministro de la alimentación a las niñas, niños y adolescentes beneficiarios para la Modalidad de atención, de conformidad con las directrices, documentos, normas y procedimientos establecidos por el ICBF. En ningún caso, se podrá donar, vender, intercambiar, usar indebidamente, destinar o en general disponer de los Alimentos de Alto Valor Nutricional en forma diferente a la autorizada por el ICBF.</t>
  </si>
  <si>
    <t>Utilizar los Alimentos de Alto Valor Nutricional únicamente para cumplir a cabalidad el objeto del presente contrato, y suministro de la alimentación a las niñas, niños y adolescentes beneficiarios para la Modalidad de atención,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</si>
  <si>
    <t>Certificar el cumplimiento, seguimiento y revisión de los asuntos correspondientes a seguridad de la información enmarcado en la normativa interna del ICBF vigente en virtud de la ejecución del objeto del contrato.</t>
  </si>
  <si>
    <t>Informar al supervisor, en el momento que ocurran incidentes de seguridad que afecten la disponibilidad, integridad y/o confidencialidad de la información del ICBF, en el marco de la ejecución del contrato.</t>
  </si>
  <si>
    <t>Prever el plan de recuperación y contingencia del servicio contratado ante los eventos que puedan afectar el cumplimiento de la ejecución de este.</t>
  </si>
  <si>
    <t>Suscribir un documento de compromiso de confidencialidad el cual deberá ser entregado al supervisor del contrato una vez se firme el contrato.</t>
  </si>
  <si>
    <t>Adoptar las medidas necesarias para el ahorro y uso eficiente de agua, energía, papel, y manejo de residuos que se generen durante la ejecución del contrato, de acuerdo con la política ambiental de la Entidad.</t>
  </si>
  <si>
    <t>Adoptar las medidas necesarias para el almacenamiento y manejo adecuado de los productos químicos utilizados durante la ejecución del contrato; de acuerdo con la normatividad vigente.</t>
  </si>
  <si>
    <t>Adoptar las medidas necesarias para el manejo adecuado y la disposición final de los residuos especiales y/o peligrosos que se generen durante la ejecución del contrato.</t>
  </si>
  <si>
    <t>Adoptar las medidas necesarias para el transporte y manejo adecuado de combustibles utilizados durante la prestación del servicio; de acuerdo con la normatividad vigente. (aplica solo en caso de que se manejen combustibles en la unidad de servicio).</t>
  </si>
  <si>
    <t>Formular e implementar plan de saneamiento que incluya como mínimo los programas de limpieza y desinfección, manejo de residuos, control de plagas y abastecimiento o suministro de agua potable, de acuerdo con la normatividad vigente.</t>
  </si>
  <si>
    <t>Presentar los permisos y/o autorizaciones ambientales vigentes requeridas para prestación del servicio.</t>
  </si>
  <si>
    <t>Realizar el mantenimiento y lavado de la trampa de grasas y/o sistemas de tratamiento de aguas residuales, adoptando las medidas necesarias para el manejo adecuado de los residuos generados.</t>
  </si>
  <si>
    <t>Utilizar productos, empaques y materiales amigables con el medio ambiente.</t>
  </si>
  <si>
    <t>Contar con información documentada para la recepción, tratamiento y respuesta a las peticiones, quejas, reclamos y sugerencias (PQRS), en el marco de la ejecución del objeto contractual.</t>
  </si>
  <si>
    <t>Entregar trimestralmente los resultados de la percepción del beneficiario frente a la prestación del servicio.</t>
  </si>
  <si>
    <t>Identificar y gestionar acciones de mejora que fortalezcan de manera adecuada la prestación de servicio.</t>
  </si>
  <si>
    <t>Socializar con el equipo de trabajo que realiza las actividades definidas en el contrato, la información básica del ICBF (Misión, Visión, Normatividad interna vigente, Objetivos Estratégicos y Políticas del Sistema Integrado de Gestión SIGE) así como dar a conocer los diferentes documentos (lineamientos técnicos, manuales, procedimientos, guías, formatos entre otros) necesarios para la operación de los servicios.</t>
  </si>
  <si>
    <t>Certificar que cuenta con un representante de seguridad y salud en el trabajo, que cumpla con el perfil establecido en la Resolución 312 de 2019, o a la norma que adicione, modifique o sustituya y garantice el cumplimiento de obligaciones contractuales establecidas en el marco de la ejecución del contrato o convenio y la normatividad vigente.</t>
  </si>
  <si>
    <t>Formular e implementar el plan de prevención, preparación y respuesta ante emergencias.</t>
  </si>
  <si>
    <t>Presentar el concepto médico ocupacional favorable de los colaboradores vinculados para la ejecución del contrato.</t>
  </si>
  <si>
    <t>Presentar matriz con la identificación de peligros, valoración de riesgos y determinación de controles, documentados, en el marco de la Seguridad y Salud en el Trabajo durante la ejecución del contrato.</t>
  </si>
  <si>
    <t>Realizar la inducción al equipo de trabajo que se empleará durante la ejecución del contrato o convenio en materia de Seguridad y Salud en el Trabajo.</t>
  </si>
  <si>
    <t>Suministrar a los colaboradores vinculados para la ejecución del contrato o convenio los elementos de protección personal requeridos para la realización de sus actividades.</t>
  </si>
  <si>
    <t>Abrir para cada usuario (a) una carpeta que contenga los documentos constitutivos del anexo de historia de atención que cumpla con los criterios establecidos en los lineamientos vigentes del ICBF.</t>
  </si>
  <si>
    <t>Adelantar acciones conjuntas con la red vincular familiar y las autoridades competentes, con el fin de lograr la consecución del registro civil o documento de identidad de acuerdo con la edad de los usuarios (as) ubicados en la modalidad.</t>
  </si>
  <si>
    <t>Adelantar acciones conjuntas con las autoridades administrativas, las instituciones educativas y los jóvenes con el fin de lograr la consecución de las libretas militares, documentos de identidad y respectivos certificados y/o diplomas de los usuarios (as) ubicados en la modalidad.</t>
  </si>
  <si>
    <t>Adelantar las acciones del proceso de atención en el marco de la Propuesta de Implementación y Cualificación aprobada y los documentos técnicos vigentes.</t>
  </si>
  <si>
    <t>Adelantar las acciones del proceso de atención en el marco de la Propuesta de Implementación y Cualificación aprobada.</t>
  </si>
  <si>
    <t>Apoyar acciones con las autoridades competentes, para inscribir a la población con 18 años o más en el aplicativo del ejército para definir su situación militar, de acuerdo con lo establecido en la Ley 1861 de 2017 y Decreto 977 de 2018.</t>
  </si>
  <si>
    <t>Apoyar las gestiones necesarias en conjunto con familia o red vincular para lograr la vinculación y permanencia de los beneficiarios al Sistema de Educación Formal, y reportar a la autoridad administrativa cuando ya se encuentre vinculado.</t>
  </si>
  <si>
    <t>Apoyar las gestiones necesarias en conjunto con la familia o red vincular para mantener la vinculación de los beneficiarios al Sistema General de Seguridad Social en Salud.</t>
  </si>
  <si>
    <t>Apoyar las gestiones necesarias en conjunto con la red familia o vincular responsables para la vinculación de los beneficiarios al Sistema General de Seguridad Social en Salud y al Sistema de Educación Formal según corresponda de acuerdo con sus características.</t>
  </si>
  <si>
    <t>Apoyar las gestiones necesarias en conjunto con la red familiar o vincular responsables para la vinculación de los beneficiarios al Sistema General de Seguridad Social en Salud y al Sistema de Educación Formal según corresponda de acuerdo con sus características.</t>
  </si>
  <si>
    <t>Apoyar las gestiones necesarias en conjunto con la red familiar o vincular responsables para mantener la vinculación de los beneficiarios al Sistema General de Seguridad Social en Salud y al Sistema de Educación Formal.</t>
  </si>
  <si>
    <t>Atender XX cupos en el servicio complementario Apoyo psicológico especializado, para la población: niñas, niños y adolescentes con Proceso Administrativo de Restablecimiento de Derechos, de acuerdo con las solicitudes de cupo realizadas por la regional.</t>
  </si>
  <si>
    <t>Atender XX cupos en la modalidad Casa de Protección, para adolescentes desvinculados de grupos armados organizados al margen de la ley menores de 18 de años o mayores de 18 años que antes de cumplir la mayoría de edad tenían un proceso administrativo de restablecimiento de derechos abierto a su favor, de acuerdo con las ubicaciones realizadas por la central de cupos de la Subdirección de Restablecimiento de Derechos.</t>
  </si>
  <si>
    <t>Atender XX cupos en la modalidad Casa Universitaria, para la población: XXX de acuerdo con las solicitudes de cupo realizadas por la regional.</t>
  </si>
  <si>
    <t>Atender XX cupos en la modalidad Centro de Emergencia, para la población: niñas, niños y adolescentes con Proceso Administrativo de Restablecimiento de Derechos, de acuerdo con las solicitudes de cupo realizadas por la regional.</t>
  </si>
  <si>
    <t>Atender XX cupos en la modalidad Externado jornada completa, para la población: niñas, niños y adolescentes con Proceso Administrativo de Restablecimiento de Derechos, de acuerdo con las solicitudes de cupo realizadas por la regional.</t>
  </si>
  <si>
    <t>Atender XX cupos en la modalidad Externado-media jornada, para la población: niñas, niños y adolescentes con Proceso Administrativo de Restablecimiento, de acuerdo con las solicitudes de cupo realizadas por la regional.</t>
  </si>
  <si>
    <t>Atender XX cupos en la modalidad Hogar Sustituto para la población: XXX de acuerdo con las solicitudes de cupo realizadas por los centros zonales y/o regionales, según aplique.</t>
  </si>
  <si>
    <t>Atender XX cupos en la modalidad Hogar Sustituto Tutor para niños, niñas y adolescentes desvinculados de grupos armados organizados al margen de la Ley menores de 18 años o aquellos que cumplan la mayoría de edad y cuenten con Proceso Administrativo de Restablecimiento de Derechos abierto a su favor y sus hijos (as), de acuerdo con las ubicaciones realizadas por la central de cupos de la Sede de la Dirección General. Los hijos y las hijas de adolescentes, corresponde cada uno a un cupo de hogar sustituto vulneración.</t>
  </si>
  <si>
    <t>Atender XX cupos en la modalidad Internado, para la población: XXX, de acuerdo con las solicitudes de cupo realizadas por la regional.</t>
  </si>
  <si>
    <t>Atender XX cupos en la modalidad Intervención de apoyo psicosocial, para la población: niñas, niños y adolescentes con Proceso Administrativo de Restablecimiento de Derechos, de acuerdo con las solicitudes de cupo realizadas por la regional.</t>
  </si>
  <si>
    <t>Atender XX cupos en la modalidad XXX de acuerdo con las solicitudes de cupos realizadas por la regional.</t>
  </si>
  <si>
    <t>Brindar acciones pertinentes por parte del contratista a los usuarios (as) en los eventos que presenten consumo de SPA y este sea experimental o no permanente y activar la ruta de salud cuando se requiera atención especializada por consumo problemático.</t>
  </si>
  <si>
    <t>Contar con mecanismos de control para asegurar que los medicamentos estén fuera del alcance de los niños, niñas o adolescentes, además que no tengan acceso a objetos cortopunzantes, armas de fuego, sustancias psicoactivas y cualquier otro material que signifique un riesgo o con lo que se pueda atentar con la integridad personal o de los demás.</t>
  </si>
  <si>
    <t>Cumplir con el componente de alimentación y nutrición, acorde con lo establecido en los lineamientos técnicos del ICBF.</t>
  </si>
  <si>
    <t>Cumplir con el Lineamiento Modelo de Atención para Adolescentes y Jóvenes en Conflicto con la Ley-SRPA, el Manual operativo de las modalidades que atienden medidas y sanciones del proceso judicial - SRPA, el Documento Modelo de enfoque Diferencial de Derechos del Instituto Colombiano de Bienestar Familiar, el Lineamiento de Programación en la ficha correspondiente al Proyecto Fortalecimiento de Acciones de Restablecimiento en Administración de Justicia a Nivel Nacional, documentos técnicos aprobados por el ICBF para el SRPA y demás requisitos de ley para la modalidad objeto del presente contrato vigentes durante la prestación de servicios.</t>
  </si>
  <si>
    <t>Cumplir con el Lineamiento Modelo de Atención para Adolescentes y Jóvenes en Conflicto con la Ley-SRPA, el Manual Operativo de Medidas Complementarias y Alternativas al Proceso Judicial SRPA - RAJ (si aplica para la modalidad), el Documento Modelo de enfoque Diferencial de Derechos del Instituto Colombiano de Bienestar Familiar, los instructivos, guías y protocolos establecidos en los lineamientos técnicos que apliquen a la modalidad, Lineamiento de Programación en la ficha correspondiente al Proyecto Fortalecimiento de Acciones de Restablecimiento en Administración de Justicia a Nivel Nacional vigente, documentos técnicos vigentes aprobados por el ICBF y demás requisitos de ley para la modalidad objeto del presente contrato vigentes durante la prestación de servicios.</t>
  </si>
  <si>
    <t>Cumplir con el Manual operativo de las modalidades que atienden medidas complementarias y alternativas al proceso judicial – RAJ (restablecimiento en administración de justicia), los instructivos, guías y protocolos establecidos en los lineamientos técnicos que apliquen a la modalidad, el Lineamiento de Programación en la ficha correspondiente al Proyecto Fortalecimiento de Acciones de Restablecimiento en Administración de Justicia a Nivel Nacional vigente, documentos técnicos aprobados por el ICBF para el SRPA y demás requisitos de ley para la modalidad objeto del presente contrato vigentes durante la prestación del servicio.</t>
  </si>
  <si>
    <t>Cumplir con el Manual operativo de las modalidades que atienden medidas y sanciones del proceso judicial SRPA, los instructivos, guías y protocolos establecidos en los lineamientos técnicos que apliquen a la modalidad, Lineamiento de Programación en la ficha correspondiente al Proyecto Fortalecimiento de Acciones de Restablecimiento en Administración de Justicia a Nivel Nacional vigente, documentos técnicos vigentes aprobados por el ICBF para el SRPA, los estándares de calidad y demás requisitos de ley para la modalidad Centro Transitorio vigentes durante la prestación del servicio.</t>
  </si>
  <si>
    <t>Cumplir con las con los niveles, enfoques, hitos de acuerdo proceso de atención, de acuerdo con lo definido en los lineamientos técnicos del ICBF.</t>
  </si>
  <si>
    <t>Cumplir con lo establecido en el Código de Ética del Lineamiento Técnico Modelo de Atención para adolescentes y jóvenes en conflicto con la ley – SRPA.</t>
  </si>
  <si>
    <t>Cumplir con lo establecido en la Guía de orientaciones para la prevención y manejo de situaciones de riesgo de los niños, niñas y adolescentes en las modalidades y servicio de restablecimiento de derechos, y las evidencias deben reposar en el anexo de la historia de atención de cada uno según corresponda y en las carpetas del talento humano vinculado a la modalidad.</t>
  </si>
  <si>
    <t>Cumplir con lo establecido en la Guía de orientaciones para la prevención y manejo de situaciones de riesgo de los niños, niñas y adolescentes en las modalidades y servicio de restablecimiento de derechos.</t>
  </si>
  <si>
    <t>Cumplir con lo establecido en la Guía de Orientaciones para la Seguridad y Prevención de Situaciones de Riesgo de los Niños, Niñas y Adolescentes. Las evidencias deben reposar en el anexo de la historia de atención de cada uno según corresponda y en las carpetas del talento humano vinculado a la modalidad.</t>
  </si>
  <si>
    <t>Desarrollar los objetivos establecidos en el plan de atención individual acordado con cada usuario.</t>
  </si>
  <si>
    <t>Disponer lo necesario para que se cumpla con los dispuesto en los casos donde se aplique el principio de oportunidad de acuerdo con lo establecido en la normatividad vigente y el Manual Operativo de Medidas Complementarias y Alternativas al Proceso Judicial SRPA - RAJ.</t>
  </si>
  <si>
    <t>Elaborar e implementar el cronograma de actividades, acorde con el proceso de atención establecido en los lineamientos técnicos del ICBF.</t>
  </si>
  <si>
    <t>Elaborar e implementar los documentos para el control y seguimiento al suministro de alimentos - Servicio de alimentos, de acuerdo con la minuta de alimentación vigente.</t>
  </si>
  <si>
    <t>Elaborar e implementar un cronograma mensual de actividades teniendo en cuenta el enfoque diferencial y particularidades de los beneficiarios ubicados, acorde con el proceso de atención establecido en el lineamiento técnico del modelo, lineamiento de discapacidad y Manual Operativo de la modalidad Hogar sustituto.</t>
  </si>
  <si>
    <t>Elaborar e implementar un documento que plantee las acciones que sean necesarias para evitar que los usuarios (as) se retiren voluntariamente de la modalidad.</t>
  </si>
  <si>
    <t>Elaborar y aplicar los acuerdos de convivencia que contemple derechos, responsabilidades, aplicación del enfoque restaurativo y reglas básicas para la interacción, con la participación de los usuarios del servicio, sus familias y equipo de la institución. Estos no deben contemplar consecuencias o sanciones que afecten el ejercicio de derechos de los usuarios atendidos. (no aplica para las modalidades intervención de apoyo y apoyo post institucional).</t>
  </si>
  <si>
    <t>Elaborar y entregar un informe en medio digital, por la modalidad y población atendida que consigne la vinculación efectiva al sistema general de seguridad social en salud, indicando como mínimo el número de adolescentes y jóvenes que están efectivamente vinculados al sistema.</t>
  </si>
  <si>
    <t>Entregar a la Defensoría de Familia o a la Autoridad administrativa, los informes complementarios requeridos, máximo a los ocho (8) días hábiles de su solicitud.</t>
  </si>
  <si>
    <t>Entregar a la Defensoría de Familia o a la Autoridad Competente, los informes complementarios requeridos.</t>
  </si>
  <si>
    <t>Entregar a los usuarios (as), los elementos de dotación básica, personal, de aseo e higiene y escolar, acorde con lo establecido en los lineamientos técnicos del ICBF.</t>
  </si>
  <si>
    <t>Entregar a los usuarios (as), los elementos de dotación básica, personal, de aseo e higiene, escolar y disponer del material lúdico deportivo, acorde con lo establecido en los lineamientos técnicos del ICBF.</t>
  </si>
  <si>
    <t>Entregar a los usuarios (as), los elementos de dotación de dormitorio, personal, de aseo e higiene, material pedagógico y disponer del material lúdico deportivo, acorde con lo establecido en los documentos técnicos del ICBF.</t>
  </si>
  <si>
    <t>Entregar a los usuarios (as), y hacer reposición de esta por uso y necesidad de los elementos de dotación de dormitorio, personal, de aseo e higiene, escolar y disponer del material lúdico deportivo, acorde con lo establecido en el manual operativo del ICBF.</t>
  </si>
  <si>
    <t>Entregar los informes del proceso de atención a la Defensoría de Familia o a la Autoridad administrativa a cargo del proceso administrativo de restablecimiento de derechos de cada usuario (a), con la oportunidad y periodicidad establecida en los lineamientos técnicos. (físico o magnético en PDF).</t>
  </si>
  <si>
    <t>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t>
  </si>
  <si>
    <t>Entregar y garantizar a los usuarios, los elementos de dotación básica, personal, de aseo e higiene y disponer del material lúdico deportivo, acorde con lo establecido en el Manual Operativo de las modalidades que atienden medidas y sanciones del proceso judicial -SRPA, vigente.</t>
  </si>
  <si>
    <t>Establecer pautas y orientaciones para la buena convivencia que contemplen derechos, responsabilidades y reglas básicas para la interacción dentro de la modalidad.</t>
  </si>
  <si>
    <t>Garantizar a los usuarios (as), los elementos de dotación básica, personal, escolar, acorde con lo establecido en los lineamientos técnicos y manual operativo.</t>
  </si>
  <si>
    <t>Generar acciones en el cumplimiento del lineamiento de la estrategia de acompañamiento psicosocial que minimicen el retiro voluntario de la modalidad por parte de los niños, niñas y adolescentes y soportarlas en sus informes del proceso de atención.</t>
  </si>
  <si>
    <t>Implementar y adelantar las acciones del Proyecto de Atención Institucional PAI vigente, de acuerdo con el Lineamiento Modelo de Atención para Adolescentes y Jóvenes en conflicto con la ley - SRPA.</t>
  </si>
  <si>
    <t>Informar de manera inmediata al supervisor del contrato, a las autoridades competentes y presentar las respectivas denuncias ante la Fiscalía General de la Nación, en caso de tener conocimiento sobre algún evento de presunto maltrato y/o violencia sexual hacia los usuarios.</t>
  </si>
  <si>
    <t>informar y articular con la autoridad administrativa las gestiones necesarias para garantizar la vinculación de los beneficiarios al Sistema General de Seguridad Social en Salud y al Sistema de Educación Formal o según corresponda de acuerdo con sus características.</t>
  </si>
  <si>
    <t>Informar y articular con la autoridad administrativa las gestiones necesarias para garantizar la vinculación de los usuarios al Sistema General de Seguridad Social en Salud según corresponda de acuerdo con sus características.</t>
  </si>
  <si>
    <t>Informar y articular con la autoridad administrativa las gestiones necesarias para garantizar la vinculación de los usuarios al Sistema General de Seguridad Social en Salud y al Sistema de Educación Formal o procesos de formación vocacional, prelaboral y laboral, según corresponda de acuerdo con sus características.</t>
  </si>
  <si>
    <t>Informar y articular con la autoridad administrativa las gestiones necesarias para garantizar la vinculación de los usuarios al Sistema General de Seguridad Social en Salud y al Sistema de Educación Formal o según corresponda de acuerdo con sus características.</t>
  </si>
  <si>
    <t>Informar y articular con la autoridad administrativa las gestiones necesarias para garantizar la vinculación de los usuarios al Sistema General de Seguridad Social en Salud y al Sistema de Educación Formal y a procesos de formación vocacional, pre laboral y laboral, o según corresponda de acuerdo con sus características.</t>
  </si>
  <si>
    <t>Informar y articular con la autoridad administrativa, las gestiones necesarias para garantizar la vinculación de los usuarios (as) al Sistema General de Seguridad Social en Salud y al Sistema de Educación Formal o según corresponda de acuerdo con sus características, así como fomentar la participación y acceso a oportunidades laborales.</t>
  </si>
  <si>
    <t>No utilizar áreas físicas o cuartos sin importar la denominación que se le dé, para aislar y/o castigar a usuarios atendidos en la unidad de servicio (aplica para la modalidad Internado RAJ).</t>
  </si>
  <si>
    <t>Notificar a la autoridad administrativa sobre las actividades que realicen los jóvenes y que sean gestionadas por el operador, en el marco de la atención señalada en el Lineamiento de atención para el desarrollo y fortalecimiento de los proyectos de vida, de los niños, niñas, adolescentes y jóvenes atendidos en los servicios de protección del ICBF.</t>
  </si>
  <si>
    <t>Notificar de manera inmediata a las autoridades competentes del ICBF la ubicación y datos de contacto de los usuarios(as) que hayan presentado retiro voluntario de la modalidad.</t>
  </si>
  <si>
    <t>Participar en los espacios de fortalecimiento técnico de la modalidad Hogar Sustituto a los cuales sea convocado por las Autoridades Administrativas, el Centro Zonal, la Regional o la Sede Nacional del ICBF.</t>
  </si>
  <si>
    <t>Presentar al supervisor de contrato al inicio del contrato y de manera trimestral, un cronograma de lo que se denomina en el manual operativo de la modalidad: “semana de proyecto familiar” de cada uno de los Hogares Sustitutos que administra, con nombres de la madre o padre sustituto, fecha en que se tomará la semana de proyecto familiar, observación de si la semana se toma con los beneficiarios ubicados o no, todo esto con el fin de organizar este espacio de las familias sustitutas.</t>
  </si>
  <si>
    <t>Presentar al supervisor de contrato una propuesta de la entidad para llevar a cabo de manera permanente, la difusión y apertura de nuevos Hogares Sustitutos. La propuesta debe contar con indicadores, responsables y un cronograma mensual de actividades para este fin de parte del operador; así mismo, la entidad deberá apoyar a la Dirección Nacional y Regional del ICBF, así como a los coordinadores de los centros zonales de la regional donde ejerce su jurisdicción, en el proceso de convocatoria, difusión de la modalidad y conformación de nuevos hogares sustitutos según lo establecido en el manual operativo de la modalidad, para contar con el número de familias sustitutas requeridas, según los cupos contratados, teniendo en cuenta las tablas de ubicación máxima por unidad de servicio del manual operativo de la modalidad, garantizando así la adecuada atención de los niños, niñas y adolescentes.</t>
  </si>
  <si>
    <t>Presentar soporte de entrega del plan de acción vigente en el marco de la Política de Prevención del Daño Antijurídico a la Dirección Regional, en el que se incluyan acciones que velen en todo momento por la vida, integridad y seguridad de los usuarios atendidos.</t>
  </si>
  <si>
    <t>Presentar soporte de entrega del plan de acción vigente en el marco de la Política de Prevención del Daño Antijurídico a la Dirección Regional.</t>
  </si>
  <si>
    <t>Realizar acciones inmediatas y eficaces conforme a lo señalado en el lineamiento cuando se identifiquen situaciones que pongan en riesgo la vida e integridad física, emocional y mental de los usuarios del servicio.</t>
  </si>
  <si>
    <t>Realizar acciones mensuales donde se evidencien las gestiones para la vinculación de los beneficiarios en actividades culturales, recreativas y deportivas, acorde con sus intereses, curso de vida, condición particular y características de desarrollo y cumplir con lo establecido en el manual operativo de la modalidad en cuanto a la realización de actividades recreativas trimestrales.</t>
  </si>
  <si>
    <t>Realizar acciones para la vinculación de los usuarios (as) en actividades culturales, recreativas y deportivas, acorde con sus intereses, condición particular y características de desarrollo.</t>
  </si>
  <si>
    <t>Realizar acciones para la vinculación de los usuarios (as) en actividades culturales, recreativas y deportivas, acorde con sus intereses, curso de vida, condición particular y características de desarrollo.</t>
  </si>
  <si>
    <t>Realizar acciones para que la familia o red vincular de apoyo de los niños, niñas y adolescentes, participe en el proceso de atención, acorde con lo establecido en los documentos técnicos del ICBF, herramientas del monitoreo del proceso de atención y adecuando el cronograma de visitas de acuerdo con los tiempos disponibles de las familias.</t>
  </si>
  <si>
    <t>Realizar acciones para que la familia o red vincular de apoyo participe en el proceso de atención de las niñas, niños y adolescentes acorde con lo establecido en los documentos técnicos del ICBF y herramientas del monitoreo del proceso de atención.</t>
  </si>
  <si>
    <t>Realizar acciones para que la familia o red vincular de apoyo participe en el proceso de atención de los usuarios (as) durante el tiempo de permanencia definido en el Manual Operativo de las modalidades que atienden medidas complementarias y alternativas al proceso judicial – RAJ (restablecimiento en administración de justicia).</t>
  </si>
  <si>
    <t>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y planear y desarrollar los encuentros familiares en coordinación con los equipos de defensoría de familia y regional ICBF.</t>
  </si>
  <si>
    <t>Realizar acciones para que la familia o red vincular de apoyo participe en el proceso de atención de los usuarios, acorde con lo establecido en los lineamientos técnicos del ICBF.</t>
  </si>
  <si>
    <t>Realizar acciones para que la familia o red vincular de apoyo se adhiera y participe en el proceso de atención de los beneficiarios acorde con lo establecido en los documentos técnicos del ICBF, herramientas del monitoreo del proceso de atención.</t>
  </si>
  <si>
    <t>Realizar acciones para que la familia y/o red vincular de apoyo participe en el proceso de atención de los usuarios (as), acorde con lo establecido en los documentos técnicos del ICBF, herramientas del monitoreo del proceso de atención y adecuando el cronograma de visitas de acuerdo con los tiempos de las familias.</t>
  </si>
  <si>
    <t>Realizar acciones para que las niñas, niños, adolescentes y sus familias participen en actividades lúdicas, artísticas, culturales, recreativas y deportivas, acorde con sus intereses y características de desarrollo orientadas a su proyecto de vida y que se encuentren en la Propuesta de Implementación y Cualificación aprobada.</t>
  </si>
  <si>
    <t>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</si>
  <si>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Realizar acciones, para que las niñas, niños y adolescentes participen en actividades lúdicas, artísticas, culturales, recreativas y deportivas, acorde con sus intereses y características de desarrollo orientadas hacia su proyecto de vida y que se encuentren contenidas en la Propuesta de Implementación y Cualificación aprobada.</t>
  </si>
  <si>
    <t>Realizar la articulación permanente necesaria con el sistema nacional de bienestar familiar a fin de promover el cuidado parental y la garantía de derechos.</t>
  </si>
  <si>
    <t>Realizar seguimiento a las unidades de servicio, identificando las condiciones de la prestación del servicio, lo anterior de acuerdo con la periodicidad y criterios definidos en los lineamientos técnicos del ICBF.</t>
  </si>
  <si>
    <t>Remitir a la autoridad competente responsable del caso, los informes del proceso de atención con la periodicidad establecida en el Instructivo para la elaboración de los informes del proceso de atención en las modalidades que atienden medidas y sanciones del proceso judicial SRPA y en las medidas complementarias y alternativas al proceso judicial SRPA – Restablecimiento en Administración de Justicia – RAJ, vigente: i) Plan de Atención Individual, ii) Informe de seguimiento del Plan de Atención Individual, iii) Informe de Egreso. Los informes del proceso de atención deben elaborarse en los formatos publicados en la página web del ICBF sección Responsabilidad Penal para Adolescente.</t>
  </si>
  <si>
    <t>Reportar de forma inmediata las situaciones disciplinarias, (amotinamiento y evasiones aplica en internado RAJ) de las unidades de servicio, al supervisor del contrato, autoridades competentes encargadas del caso, y a la Subdirección de Responsabilidad Penal, anexando el informe completo y las acciones llevadas a cabo para su mitigación.</t>
  </si>
  <si>
    <t>Reportar de forma inmediata las situaciones disciplinarias, amotinamiento y evasiones de las unidades de servicio, al supervisor del contrato, autoridad judicial y administrativa encargada del caso, y a la Subdirección de Responsabilidad Penal, anexando el informe completo de lo sucedido y las acciones llevadas a cabo para su mitigación.</t>
  </si>
  <si>
    <t>Reportar mensualmente los eventos que se presenten en la institución de acuerdo con lo establecido en el Política de Prevención del Daño Antijurídico.</t>
  </si>
  <si>
    <t>Reportar mensualmente los eventos que se presenten en la institución de acuerdo con lo establecido en la Política de Prevención del Daño Antijurídico.</t>
  </si>
  <si>
    <t>Reportar mensualmente los eventos que se presenten en la modalidad de acuerdo con lo establecido en el Política de Prevención del Daño Antijurídico.</t>
  </si>
  <si>
    <t>Suministrar a cada niño, niña, adolescente, así como a la red vincular familiar participante y convocada a la atención, el refrigerio, acorde con lo establecido en los documentos técnicos del ICBF.</t>
  </si>
  <si>
    <t>Trasladarse al lugar en que el adolescente o joven se encuentra desarrollando actividades laborales, educativas o familiares, para realizar intervenciones en contexto cuando aplique.</t>
  </si>
  <si>
    <t>Ubicar en forma separada a los beneficiarios del servicio por modalidad, en el evento en que se autorice por el ICBF la atención para diferentes modalidades en la unidad.</t>
  </si>
  <si>
    <t>Velar en todo momento por la vida, integridad y seguridad de los usuarios atendidos.</t>
  </si>
  <si>
    <t>Verificar y validar los antecedentes y la idoneidad de las personas que realicen actividades programadas por el operador, notificando posteriormente al supervisor del contrato sobre estas gestiones.</t>
  </si>
  <si>
    <t>Asistir a las jornadas de asistencia técnica y visitas que se programen con el fin de mejorar el servicio y dar cumplimiento a los compromisos que se generen de ellas.</t>
  </si>
  <si>
    <t>Atender los requerimientos de recolección, captura, envío y reporte de los datos de usuarios en los sistemas e instrumentos de información establecidos por el ICBF.</t>
  </si>
  <si>
    <t>Contar con los medios tecnológicos y de comunicaciones necesarios para registrar y transmitir la información al ICBF.</t>
  </si>
  <si>
    <t>Cumplir con las acciones establecidas en la Guía técnica para la metrología aplicable a los programas de los procesos misionales del ICBF vigente.</t>
  </si>
  <si>
    <t>Disponer del talento humano en perfil y tiempo de dedicación exigido para el desarrollo de la modalidad, acorde con el Manual operativo de las modalidades que atienden medidas y sanciones del proceso judicial SRPA y la Guía de requisitos del talento humano en las modalidades de atención para medidas y sanciones del proceso judicial SRPA y medidas complementarias de restablecimiento en administración de justicia.</t>
  </si>
  <si>
    <t>Disponer del talento humano en perfil y tiempo de dedicación exigido para el desarrollo de la modalidad, acorde con los documentos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antecedentes profesionales (cuando aplique), soportes de pago de seguridad social y documentos de compromiso de confidencialidad y de protección de datos firmados. Lo anterior puede ser en físico o magnético. La contratación del talento humano que se requiera no podrá ser tercerizado.</t>
  </si>
  <si>
    <t>Disponer del talento humano en perfil y tiempo de dedicación exigido para el desarrollo de la modalidad, acorde con los documentos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antecedentes profesionales (cuando aplique), soportes de pago de seguridad social y documentos de compromiso de confidencialidad y de protección de datos firmados. Lo anterior, puede ser físico o magnético. La contratación del talento humano que se requiera no podrá ser tercerizado.</t>
  </si>
  <si>
    <t>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soportes de pago de seguridad social y documentos de compromiso de confidencialidad y de protección de datos firmados. Lo anterior puede ser en físico o magnético. La contratación del talento humano que se requiera no podrá ser tercerizado.</t>
  </si>
  <si>
    <t>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soportes de pago de seguridad social y documentos de compromiso de confidencialidad y de protección de datos firmados.</t>
  </si>
  <si>
    <t>Disponer del talento humano en perfil y tiempo de dedicación exigido para el desarrollo del servicio, acorde con los documentos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antecedentes profesionales (cuando aplique), soportes de pago de seguridad social y documentos de compromiso de confidencialidad y de protección de datos firmados. Lo anterior, puede ser físico o magnético. La contratación del talento humano que se requiera no podrá ser tercerizado.</t>
  </si>
  <si>
    <t>Ejecutar las acciones orientadas por el ICBF en el marco de convenios, contratos, alianzas, cartas de intención, entre otras, para fortalecer el proyecto de vida de los usuarios.</t>
  </si>
  <si>
    <t>Entregar de forma inmediata la información solicitada por el ICBF referente a los procesos de los usuarios para atender las demandas y solicitudes de conciliación en acciones de medio de control reparación directa y demás que se requieran, por situaciones de afectación a la vida e integridad de los usuarios que sean atendidos en cualquier tiempo por el operador.</t>
  </si>
  <si>
    <t>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 SRPA).</t>
  </si>
  <si>
    <t>Establecer en el reglamento de trabajo reglas básicas para la interacción entre el equipo de la institución y usuarios que se presuma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 SRPA).</t>
  </si>
  <si>
    <t>Guardar absoluta confidencialidad en el manejo de la información de los adolescentes, jóvenes y sus familias a la que tenga acceso.</t>
  </si>
  <si>
    <t>Participar en el proceso de estructuración y socialización del Plan de Prevención del Daño Antijurídico al que sea convocado por ICBF e implementar este plan de acuerdo a las directrices dadas por el ICBF.</t>
  </si>
  <si>
    <t>Presentar mensualmente certificado emitido por el representante legal y contador en el que haga constar que el talento humano contratado para la prestación del servicio cumple con el perfil y los requisitos exigidos en los documentos y con el tiempo de dedicación definido en las tablas de talento humano para la modalidad contemplado en el Manual operativo de modalidades y servicio para la atención de las niñas, los niños y los adolescentes con PARD.</t>
  </si>
  <si>
    <t>Presentar mensualmente certificado emitido por el representante legal y contador en el que haga constar que el talento humano contratado para la prestación del servicio cumple con el perfil y los requisitos exigidos en los documentos y con el tiempo de dedicación definido en las tablas de talento humano para la modalidad. Lo anterior puede ser físico o digital.</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</si>
  <si>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 tabla del talento humano del Manual operativo de las modalidades que atienden medidas y sanciones del proceso judicial SRPA y la Guía de requisitos del talento humano en las modalidades de atención para medidas y sanciones del proceso judicial SRPA y medidas complementarias de restablecimiento en administración de justicia.</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</si>
  <si>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 tabla del talento humano del Manual operativo de las modalidades que atienden medidas y sanciones del proceso judicial SRPA y la Guía de requisitos del talento humano en las modalidades de atención para medidas y sanciones del proceso judicial SRPA.</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</si>
  <si>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las tablas de talento humano para la modalidad.</t>
  </si>
  <si>
    <t>Realizar acciones interinstitucionales y facilitar la implementación de las estrategias brindadas por el ICBF, dirigidas al proceso de atención de los niños, niñas y adolescentes.</t>
  </si>
  <si>
    <t>Realizar las confirmaciones de los ingresos y egresos de cada usuario (a), de acuerdo con las órdenes de los Defensores de Familia en el Sistema de Información Misional del ICBF y conforme a las decisiones judiciales cuando correspondan.</t>
  </si>
  <si>
    <t>Realizar las confirmaciones de los ingresos y egresos de cada usuario (a), de acuerdo con las órdenes de los Defensores de Familia y Comisarios de Familia, en el Registro Único de Información del Sistema de Información del Programa de atención especializado para niños, niñas y adolescentes que se han desvinculado de grupos armados organizados al margen de la ley. Así mismo, a través de este registro, remitir la información consolidada con las novedades mensuales, los cinco (5) primeros días de cada mes.</t>
  </si>
  <si>
    <t>Realizar las confirmaciones de los ingresos y egresos de cada usuario (a), de acuerdo con las órdenes de los Defensores de Familia y Comisarios de Familia, en el Sistema de Información Misional del ICBF siempre y cuando el sistema se encuentre disponible y operando correctamente.</t>
  </si>
  <si>
    <t>Realizar las confirmaciones de los ingresos y egresos de cada usuario (a), de acuerdo con las órdenes de los Defensores de Familia y Comisarios de Familia, en el Sistema de Información Misional del ICBF.</t>
  </si>
  <si>
    <t>Recibir y atender las visitas que adelante el supervisor, su equipo de apoyo y los organismos de control en el seguimiento a las actividades que se deriven de la prestación del servicio.</t>
  </si>
  <si>
    <t>Registrar los ingresos y egresos de cada usuario, en los formatos establecidos por el ICBF.</t>
  </si>
  <si>
    <t>Solicitar autorización previa y por escrito a autoridad competente para ubicar a los usuarios bajo el cuidado, en otra sede.</t>
  </si>
  <si>
    <t>Solicitar autorización previa y por escrito a la autoridad administrativa y al supervisor del contrato, para atender a los beneficiarios en otra sede.</t>
  </si>
  <si>
    <t>Solicitar autorización previa y por escrito a la autoridad administrativa y al supervisor del contrato, para ubicar a los beneficiarios bajo su cuidado en otra sede.</t>
  </si>
  <si>
    <t>Solicitar autorización previa y por escrito a la autoridad administrativa y al supervisor del contrato, para ubicar a los usuarios (as) bajo su cuidado en otra sede.</t>
  </si>
  <si>
    <t>Solicitar autorización previa y por escrito al supervisor del contrato, con visto bueno de la respectiva Dirección del ICBF Regional, aplicando las restricciones establecidas en la Ley sobre la confidencialidad de la identidad de la población del SRPA, para permitir el ingreso a la institución de personas externas al servicio, con el fin de realizar entrevistas a los usuarios (as), actividades recreativas, lúdicas, deportivas y artísticas.</t>
  </si>
  <si>
    <r>
      <rPr>
        <b/>
        <sz val="11"/>
        <color theme="1"/>
        <rFont val="Tempus Sans ITC"/>
        <family val="5"/>
      </rPr>
      <t xml:space="preserve">Antes de imprimir este documento… piense en el medio ambiente!  </t>
    </r>
    <r>
      <rPr>
        <sz val="11"/>
        <color theme="1"/>
        <rFont val="Arial"/>
        <family val="2"/>
      </rPr>
      <t xml:space="preserve">
</t>
    </r>
    <r>
      <rPr>
        <sz val="6"/>
        <color theme="1"/>
        <rFont val="Arial"/>
        <family val="2"/>
      </rPr>
      <t>Cualquier copia impresa de este documento se considera como COPIA NO CONTROLADA.
LOS DATOS PROPORCIONADOS SERÁN TRATADOS DE ACUERDO A LA POLÍTICA DE TRATAMIENTO DE DATOS PERSONALES DEL ICBF Y A LA LEY 1581 DE 2012.</t>
    </r>
  </si>
  <si>
    <t>Dar a conocer ante la entidad y organismos competentes los hechos o circunstancias que puedan constituir actos de corrupción tipificados como conductas punibles o que puedan poner o pongan en riesgo el cumplimiento del contrato.</t>
  </si>
  <si>
    <t>Entregar oportunamente al supervisor del contrato, los informes que se soliciten sobre cualquier aspecto y/o resultados obtenidos en la ejecución del contrato, cuando así se requiera.</t>
  </si>
  <si>
    <t>Las partes se comprometen a asumir un buen trato para con los demás colabores internos y externos del Instituto Colombiano de Bienestar Familiar – ICBF, y actuar con responsabilidad, eficiencia y transparencia, dejen constancia de su compromiso para brindar un trato respetuoso buscando generar ambientes de trabajo amables, cordiales y respetuosos que escapen a cualquier forma de discriminación y/o forma de violencia, tales como violencias basadas en género, actos de racismo o discriminación, y se comprometen a cumplir a cabalidad con el protocolo de la entidad para la prevención, atención y medidas de protección de todas las formas de violencia contras las mujeres y basadas en género y/o sexo u orientación sexual o discapacidad y demás razones de discriminación en el ámbito laboral y contractual del sector público. Lo anterior, en el marco de la Directiva Presidencial 001 de 2023 y las demás normas que la complementen.</t>
  </si>
  <si>
    <t>Promover acciones para la participación de padres de familia y Red Vincular en el desarrollo de la modalidad.</t>
  </si>
  <si>
    <t>Promover acciones para la participación de padres de familia, red vincular y vecinos en el desarrollo de la modalidad.</t>
  </si>
  <si>
    <t>Realizar durante la ejecución del contrato el seguimiento de los eventos que afecten la permanencia o atención de los adolescentes o jóvenes, sus familias y dar aviso inmediato al supervisor sobre cualquier anomalía o dificultad que advierta en la ejecución y proponer alternativas de solución.</t>
  </si>
  <si>
    <t>Realizar durante la ejecución del contrato el seguimiento de los eventos que afecten la permanencia o atención de los adolescentes, jóvenes y dar aviso inmediato al supervisor sobre cualquier anomalía o dificultad que advierta en la ejecución y proponer alternativas de solución.</t>
  </si>
  <si>
    <t>Realizar durante la ejecución del contrato el seguimiento de los eventos que afecten la permanencia o atención de los adolescentes, jóvenes y sus familias y dar aviso inmediato al supervisor sobre cualquier anomalía o dificultad que advierta en la ejecución y proponer alternativas de solución.</t>
  </si>
  <si>
    <t>Realizar durante la ejecución del contrato el seguimiento de los eventos que afecten la permanencia o atención de los niños, niñas, adolescentes y sus familias o redes vinculares de apoyo y dar aviso inmediato al supervisor sobre cualquier anomalía o dificultad que advierta en la ejecución, proponer alternativas de solución y realizar seguimiento para prevenir riesgos teniendo en cuenta la guía de orientaciones.</t>
  </si>
  <si>
    <t>Realizar durante la ejecución del contrato el seguimiento de los eventos que afecten la permanencia o atención de los niños, niñas, adolescentes y sus familias y dar aviso inmediato al supervisor sobre cualquier anomalía o dificultad que advierta en la ejecución y proponer alternativas de solución.</t>
  </si>
  <si>
    <t>Realizar durante la ejecución del contrato el seguimiento de los eventos que afecten la permanencia o atención de los niños, niñas, adolescentes y sus familias y dar aviso por inmediato al supervisor sobre cualquier anomalía o dificultad que advierta en la ejecución y proponer alternativas de solución.</t>
  </si>
  <si>
    <t>Realizar durante la ejecución del contrato el seguimiento de los eventos que afecten la permanencia o atención de los, adolescentes y sus familias y dar aviso inmediato al supervisor sobre cualquier anomalía o dificultad que advierta en la ejecución y proponer alternativas de solución.</t>
  </si>
  <si>
    <t>Realizar durante la ejecución del contrato el seguimiento de los eventos que afecten la permanencia o atención de, adolescentes, jóvenes y sus familias y dar aviso inmediato al supervisor sobre cualquier anomalía o dificultad que advierta en la ejecución y proponer alternativas de solución.</t>
  </si>
  <si>
    <t>Recibir o solicitar cualquier dádiva o beneficio a nombre propio o de terceros con el fin de alterar o manipular información para generar beneficio de la gestión de un proceso.</t>
  </si>
  <si>
    <t>Reportar por escrito y de forma inmediata al supervisor cualquier novedad o anomalía en la ejecución del contrato.</t>
  </si>
  <si>
    <t>Suscribir acta de recibo y de entrega de los bienes muebles entregados por el ICBF al inicio y al final de la vigencia del presente contrato y adquiridos durante la ejecución de este con la respectiva relación de inventarios, bienes que quedaran bajo su custodia, serán su responsabilidad y deberán ser devueltos una vez se dé por terminado el contrato. Así mismo, se deberán actualizar y reportar a la supervisión de contrato, con una periodicidad cuatrimestral las novedades presentadas en el inventario, siendo el supervisor responsable de garantizar el cumplimiento de las obligaciones.</t>
  </si>
  <si>
    <t>Cumplir con las obligaciones laborales que como empleador se puedan generar con relación al contrato suscrito: presentar mensualmente las certificaciones expedidas por el representante legal de la entidad o revisor fiscal, según corresponda, donde conste que la misma se encuentra a paz y salvo con sus empleados en cuanto a sus obligaciones de carácter laboral, como: i) aportes parafiscales; ii) aportes con el Sistema de Seguridad Social Integral; iii) el desembolso de sueldos u honorarios en los tiempos establecidos para tal fin, según la vinculación laboral (no se admiten mora en los desembolsos); iv) el suministro de elementos necesarios para el adecuado cumplimiento de sus labores; v) el reconocimiento de viáticos, gastos de viaje, entre otros. El cumplimiento de esta obligación será indispensable para que se efectúe el desembolso por parte del ICBF.</t>
  </si>
  <si>
    <t>Cumplir con las obligaciones laborales que como empleador se puedan generar con relación al contrato suscrito: presentar mensualmente las certificaciones expedidas por el representante legal de la entidad o revisor fiscal, según corresponda, donde conste que la misma se encuentra a paz y salvo con sus empleados o contratistas en cuanto a sus obligaciones de carácter laboral, como: i) aportes parafiscales; ii) aportes con el Sistema de Seguridad Social Integral; iii) el desembolso de sueldos u honorarios en los tiempos establecidos para tal fin, según la vinculación laboral (no se admiten mora en los desembolsos); iv) el suministro de elementos necesarios para el adecuado cumplimiento de sus labores; v) el reconocimiento de viáticos, gastos de viaje, entre otros. El cumplimiento de esta obligación será indispensable para que se efectúe el desembolso por parte del ICBF.</t>
  </si>
  <si>
    <t>Entregar de manera oportuna la información solicitada por el ICBF referente a los procesos de los usuarios para atender requerimientos ciudadanos, de entidades de control, control político, demandas, solicitudes de conciliación en acciones de medio de control reparación directa y demás que se requieran, por situaciones de afectación a la vida e integridad de los usuarios que sean atendidos en cualquier tiempo por el operador.</t>
  </si>
  <si>
    <t>CUMPLIMIENTO DE LA LEY 2046 DE 2020. El contratista deberá cumplir con la Ley 2046 de 2020, invirtiendo al menos el 30% de los recursos ejecutados para la compra de alimentos, adquiriéndolos directamente a los pequeños productores agropecuarios locales, productores de la agricultura campesina, familiar o comunitaria locales, organizaciones de estos productores o a las industrias y emprendimientos agroalimentarios que procesen materias primas adquiridas directamente a estos productores locales. Estas compras deberán realizarse aplicando y cumpliendo con lo dispuesto en la guía “G5.ABS- Guía Orientadora para la Implementación de la Estrategia de Compras Locales” y deberán ser reportadas mensualmente al supervisor del contrato, haciendo uso de la última versión del formato “F1.G5.ABS- Formato seguimiento Compras Locales” o del medio que para tal efecto adopte el ICBF dentro del Sistema de Gestión de Calidad.</t>
  </si>
  <si>
    <t>De conformidad con lo establecido en al artículo 2.2.1.2. 4..2.16 del Decreto 1860 de 2021, se deberá garantizar la provisión de bienes o servicios por parte de población en pobreza extrema, desplazados por la violencia, personas en proceso de reintegración o reincorporación y sujetos de especial protección constitucional, esta provisión se establece en un porcentaje del cinco por ciento (5%) de los bienes y servicios requeridos para la ejecución del contrato</t>
  </si>
  <si>
    <t>De conformidad con lo establecido en al artículo 2.2.1.2. 4.2.16 del Decreto 1860 de 2021, se deberá garantizar la provisión de bienes o servicios por parte de población en pobreza extrema, desplazados por la violencia, personas en proceso de reintegración o reincorporación y sujetos de especial protección constitucional, esta provisión se establece en un porcentaje del cinco por ciento (5%) de los bienes y servicios requeridos para la ejecución del contrato.</t>
  </si>
  <si>
    <t>Estructurar la información financiera de acuerdo con el Plan Único de Cuentas – PUC- según la directriz que defina el ICBF, con sus soportes debidamente organizados que identifiquen la implementación de las NIIF y de la información actualizada</t>
  </si>
  <si>
    <t>Realizar en los tiempos acordados o establecidos para ello, el desembolso de las obligaciones adquiridas por parte del contratista, sin condicionar estos a la entrega de los recursos aportados por el ICBF del contrato de aporte.</t>
  </si>
  <si>
    <t>Reintegrar los recursos aportados, no ejecutados, ejecutados de forma indebida o que se utilicen en gastos diferentes a los reconocidos dentro de los clasificadores del costo aprobados para la modalidad, de acuerdo con las instrucciones que para tal efecto imparta el ICBF. Remitir al supervisor del contrato, dentro de los tres (3) días siguientes a la consignación, copia del documento donde conste la operación que, por concepto de reintegros, rendimientos financieros, multas o cualquier otro, se causen a favor de la Entidad en razón de la ejecución del contrato. El contratista puede autorizar que el ICBF descuente del saldo a favor, el valor correspondiente al reintegro que se llegase a causar. En el caso en que el contratista no reintegre o autorice el descuento del recurso, el supervisor de contrato puede descontar dicho recurso del saldo a favor antes de la terminación del contrato. PARÁGRAFO: Las consignaciones a que hace referencia esta obligación deben realizarse únicamente en la cuenta informada por escrito por el supervisor del contrato.</t>
  </si>
  <si>
    <t>Utilizar los Alimentos de Alto Valor Nutricional únicamente para cumplir a cabalidad el objeto del presente contrato, y suministro de la alimentación a los adolescentes y jóvenes beneficiarios para la Modalidad de atención,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</si>
  <si>
    <t>Utilizar los Alimentos de Alto Valor Nutricional únicamente para cumplir a cabalidad el objeto del presente contrato, y suministro de la alimentación a los adolescentes y jóvenes hombres y mujeres beneficiarios para la Modalidad de atención,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</si>
  <si>
    <t>Utilizar los Alimentos de Alto Valor Nutricional únicamente para cumplir a cabalidad el objeto del presente contrato, y suministro de la alimentación a los, adolescentes y jóvenes beneficiarios para la Modalidad de atención,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</si>
  <si>
    <t>Utilizar los Alimentos de Alto Valor Nutricional únicamente para cumplir a cabalidad el objeto del presente contrato, y suministro de la alimentación adolescentes y jóvenes beneficiarios para la Modalidad de atención,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</si>
  <si>
    <t>Certificar el cumplimiento, seguimiento y revisión de los asuntos correspondientes a seguridad de la información enmarcado en la normativa interna del ICBF vigente en virtud de la ejecución del objeto del contrato</t>
  </si>
  <si>
    <t>Informar al supervisor, en el momento que ocurran incidentes de seguridad o se materialice un riesgo de seguridad de la información que afecten la disponibilidad, integridad y/o confidencialidad de la información del ICBF, en el marco de la ejecución del contrato.</t>
  </si>
  <si>
    <t>Formular e implementar plan de saneamiento que incluya como mínimo los programas de limpieza y desinfección, manejo de residuos, control de plagas y abastecimiento o suministro de agua potable, de acuerdo con la normatividad vigente</t>
  </si>
  <si>
    <t>Entregar los resultados de la percepción del beneficiario frente a la prestación del servicio.</t>
  </si>
  <si>
    <t>Abrir para cada adolescente o joven un anexo de historia de atención que cumpla con los criterios establecidos en los documentos vigentes del ICBF.</t>
  </si>
  <si>
    <t>Abrir para cada niño, niña o adolescente un anexo de historia de atención que cumpla con los criterios establecidos en los documentos técnicos vigentes del ICBF.</t>
  </si>
  <si>
    <t>Abrir para cada niño, niña o adolescente un anexo de historia de atención que cumpla con los criterios establecidos en los documentos vigentes del ICBF.</t>
  </si>
  <si>
    <t>Abrir para cada usuario (a) una carpeta que contenga los documentos constitutivos del anexo de historia de atención que cumpla con los criterios establecidos en el Lineamiento Modelo de Atención para Adolescentes y Jóvenes en Conflicto con la Ley-SRPA.</t>
  </si>
  <si>
    <t>Abrir para cada usuario una carpeta que contenga los documentos constitutivos del anexo de historia de atención que cumpla con los criterios establecidos en los lineamientos vigentes del ICBF, de acuerdo con las particularidades de la modalidad.</t>
  </si>
  <si>
    <t>Adelantar acciones conjuntas con la red vincular de apoyo y las autoridades competentes, con el fin de lograr la consecución del registro civil o documento de identidad de acuerdo con la edad de los usuarios (as) ubicados en la modalidad.</t>
  </si>
  <si>
    <t>Adelantar acciones conjuntas con la red vincular de apoyo y las autoridades competentes, con el fin de lograr la consecución del registro civil o documento de identidad de acuerdo con la edad, de los usuarios (as) ubicados en la modalidad.</t>
  </si>
  <si>
    <t>Adelantar acciones conjuntas con la red vincular familiar y las autoridades competentes, con el fin de lograr la consecución del registro civil o documento de identidad de acuerdo con la edad de los usuarios ubicados en la modalidad.</t>
  </si>
  <si>
    <t>Apoyar acciones con la red vincular de apoyo, y las autoridades competentes, para inscribir a la población con 18 años de edad o más en el aplicativo del ejército para definir su situación militar, de acuerdo con lo establecido en la Ley 1861 de 2017 y sus modificaciones y el Decreto 977 de 2018.</t>
  </si>
  <si>
    <t>Apoyar acciones con la red vincular, referentes afectivos o adultos responsables y las autoridades competentes, para inscribir a la población con 18 años de edad o más en el aplicativo del ejército para definir su situación militar, de acuerdo con lo establecido en la Ley 1861 de 2017 y sus modificaciones y Decreto 977 de 2018.</t>
  </si>
  <si>
    <t>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sus modificaciones y Decreto 977 de 2018.</t>
  </si>
  <si>
    <t>Asegurar la conformación y funcionamiento de los Comités de convivencia y elaborar y aplicar los acuerdos de convivencia que contemplen derechos, responsabilidades, aplicación del enfoque restaurativo y reglas básicas para la interacción, con la participación de los usuarios del servicio, sus familias y equipo de la institución. Estos no deben contemplar consecuencias o sanciones que afecten el ejercicio de derechos de los usuarios atendidos.</t>
  </si>
  <si>
    <t>Asegurar que las niñas, niños y adolescentes no tengan acceso a objetos cortopunzantes, armas de fuego y cualquier otro material que signifique un riesgo o con lo que se pueda atentar con la integridad personal o de los demás. Lo anterior, debe quedar contemplado en cada plan de acción en el marco de la política de prevención del daño antijurídico propuesto.</t>
  </si>
  <si>
    <t>Atender en forma separada a los adolescentes o jóvenes: por modalidad, en el evento en que se autorice por ICBF la atención para diferentes modalidades en la unidad. Adicionalmente, para la modalidad Internado RAJ aplica la separación por sexo.</t>
  </si>
  <si>
    <t>Atender en forma separada a los adolescentes por: i) género y ii) modalidad, en el evento en que se autorice por ICBF la atención para diferentes modalidades en la unidad, aplicando acciones de enfoque diferencial, el cual debe estar descrito en el proyecto de atención institucional PAI, garantizando la atención específica de los adolescentes y jóvenes con orientación sexual diversa, condición de discapacidad y pertenecía étnica.</t>
  </si>
  <si>
    <t>Atender en forma separada a: (i) los adolescentes por género; (ii) los menores de 18 años, (iii) los mayores de edad y iv) por modalidad, en el evento en que se autorice por el ICBF la atención de diferentes modalidades en la unidad de servicio.</t>
  </si>
  <si>
    <t>Atender en forma separada a: (i) los adolescentes por sexo, (ii) los menores de 18 años de los mayores de edad y iii) por modalidad, en el evento en que se autorice por el ICBF la atención de diferentes modalidades en la unidad de servicio.</t>
  </si>
  <si>
    <t>Atender xx cupos en la modalidad de (Centro de Emergencia Restablecimiento en administración de justicia, para adolescentes del SRPA de acuerdo con las solicitudes de cupos realizadas por la regional.</t>
  </si>
  <si>
    <t>Contar con mecanismos de control dentro de los hogares sustitutos para asegurar que los medicamentos estén fuera del alcance de los niños, niñas o adolescentes y se suministren de acuerdo con lo indicado en la fórmula médica expedida por la EPS. Además, que no tengan acceso a objetos cortopunzantes, armas de fuego y demás materiales con lo que se pueda atentar contra con su integridad personal o la de los demás. Lo anterior. debe quedar contemplado en cada plan de acción en el marco de la política de prevención del daño antijurídico propuesto.</t>
  </si>
  <si>
    <t>Contar con mecanismos de control para asegurar que los medicamentos estén fuera del alcance de los adolescentes y jóvenes y se suministren de acuerdo con lo indicado en la fórmula médica expedida por la EPS.</t>
  </si>
  <si>
    <t>Contar con mecanismos de control para asegurar que los medicamentos estén fuera del alcance de los adolescentes y jóvenes y se suministren de acuerdo con lo indicado en la fórmula médica expedida por la EPS. Además, que no tengan acceso a objetos cortopunzantes, armas de fuego, sustancias psicoactivas y cualquier otro material que signifique un riesgo o con lo que se pueda atentar con la integridad personal o de los demás.</t>
  </si>
  <si>
    <t>Contar con mecanismos de control para asegurar que los medicamentos estén fuera del alcance de los niños, niñas o adolescentes y se suministren de acuerdo con lo indicado en la fórmula médica expedida por la EPS Además, que no tengan acceso a objetos cortopunzantes, armas de fuego, sustancias psicoactivas y cualquier otro material que signifique un riesgo o con lo que se pueda atentar con su integridad personal o la de los demás. Lo anterior, debe quedar contemplado en cada plan de acción en el marco de la política de prevención del daño antijurídico propuesto.</t>
  </si>
  <si>
    <t>Contar con mecanismos de control para asegurar que los medicamentos estén fuera del alcance de los niños, niñas o adolescentes y se suministren de acuerdo con lo indicado en la fórmula médica expedida por la EPS, Además que no tengan acceso a objetos cortopunzantes, armas de fuego, sustancias psicoactivas y cualquier otro material que signifique un riesgo o con lo que se pueda atentar con la integridad personal o de los demás. Lo anterior, debe quedar contemplado en cada plan de acción en el marco de la política de prevención del daño antijurídico propuesto por cada operador.</t>
  </si>
  <si>
    <t>Contar con mecanismos de control para asegurar que los medicamentos estén fuera del alcance de los niños, niñas o adolescentes y se suministren de acuerdo con lo indicado en la fórmula médica expedida por la EPS, Además, que no tengan acceso a objetos cortopunzantes, armas de fuego, sustancias psicoactivas y cualquier otro material que signifique un riesgo o con lo que se pueda atentar con la integridad personal o de los demás. Lo anterior, debe quedar contemplado en cada plan de acción en el marco de la política de prevención del daño antijurídico propuesto.</t>
  </si>
  <si>
    <t>Contar con mecanismos de control para asegurar que los medicamentos estén fuera del alcance de los niños, niñas o adolescentes y se suministren de acuerdo con lo indicado en la fórmula médica expedida por la EPS,. Además que no tengan acceso a objetos cortopunzantes, armas de fuego, sustancias psicoactivas y cualquier otro material que signifique un riesgo o con lo que se pueda atentar contra su integridad personal o la de los demás. Lo anterior. debe quedar contemplado en cada plan de acción en el marco de la política de prevención del daño antijurídico propuesto.</t>
  </si>
  <si>
    <t>Contar con mecanismos de control para asegurar que los medicamentos estén fuera del alcance de los niños, niñas o adolescentes y se suministren de acuerdo con lo indicado en la fórmula médica expedida por la EPS. Además, que no tengan acceso a objetos cortopunzantes, armas de fuego, sustancias psicoactivas y cualquier otro material que signifique un riesgo o con lo que se pueda atentar contra su integridad personal o la de los demás. Lo anterior, debe quedar contemplado en cada plan de acción en el marco de la política de prevención del daño antijurídico propuesto.</t>
  </si>
  <si>
    <t>Contar con mecanismos de control para asegurar que los medicamentos estén fuera del alcance de los niños, niñas o adolescentes, además que no tengan acceso a objetos cortopunzantes, armas de fuego, sustancias psicoactivas y cualquier otro material que signifique un riesgo o con lo que se pueda atentar con la integridad personal o de los demás. Lo anterior, debe quedar contemplado en cada plan de acción en el marco de la política de prevención del daño antijurídico propuesto.</t>
  </si>
  <si>
    <t>Contar con mecanismos de control que impidan el acceso a objetos cortopunzantes (fuera de las actividades programadas), armas de fuego, sustancias psicoactivas y cualquier otro material que signifique un riesgo o con lo que se pueda atentar con la integridad personal o de los demás, conforme con lo señalado en el lineamiento y demás documentos relacionados.</t>
  </si>
  <si>
    <t>Contar con mecanismos de control que impidan el acceso a objetos cortopunzantes (fuera de las actividades programadas), armas de fuego, sustancias psicoactivas y cualquier otro material que signifique un riesgo o con lo que se pueda atentar contra la integridad personal o la de los demás, conforme con lo señalado en el lineamiento y demás documentos relacionados.</t>
  </si>
  <si>
    <t>Cumplir cabalmente con lo estipulado en el código de ética del Lineamiento Técnico Modelo de Atención para Adolescentes y Jóvenes en conflicto con la ley – SRPA.</t>
  </si>
  <si>
    <t>Cumplir con el componente de alimentación y nutrición, acorde con lo establecido en el manual operativo de la modalidad, en los documentos técnicos del ICBF, memorandos, requerimientos y/o directrices que emita el ICBF</t>
  </si>
  <si>
    <t>Cumplir con el componente de alimentación y nutrición, acorde con lo establecido en los documentos técnicos del ICBF memorandos, requerimientos y/o directrices que emita el ICBF.</t>
  </si>
  <si>
    <t>Cumplir con el componente de alimentación y nutrición, acorde con lo establecido en los documentos técnicos del ICBF, memorandos, requerimientos y/o directrices que emita el ICBF.</t>
  </si>
  <si>
    <t>Cumplir con el componente de alimentación y nutrición, acorde con lo establecido en los documentos técnicos, memorandos, requerimientos y/o directrices que emita el ICBF.</t>
  </si>
  <si>
    <t>Cumplir con el componente de alimentación y nutrición, acorde con lo establecido en los documentos y manuales técnicos del ICBF, memorandos, requerimientos y/o directrices que emita el ICBF.</t>
  </si>
  <si>
    <t>Cumplir con el componente de alimentación y nutrición, acorde con lo establecido en los lineamientos técnicos del ICBF entre estos el manual operativo de la modalidad Hogar Sustituto, memorandos, requerimientos y/o directrices que emita el ICBF.</t>
  </si>
  <si>
    <t>Cumplir con el componente de alimentación y nutrición, acorde con lo establecido en los lineamientos técnicos del ICBF, memorandos, requerimientos y/o directrices que emita el ICBF.</t>
  </si>
  <si>
    <t>Cumplir con el componente de alimentación y nutrición, acorde con lo establecido en los lineamientos técnicos del ICBF. (en la modalidad que aplique).</t>
  </si>
  <si>
    <t>Cumplir con el componente de alimentación y nutrición, acorde con lo establecido en los lineamientos técnicos vigentes, memorandos, requerimientos y/o directrices que emita el ICBF. (No aplica en detención domiciliaria).</t>
  </si>
  <si>
    <t>Cumplir con el Lineamiento Modelo de Atención para Adolescentes y Jóvenes en Conflicto con la Ley-SRPA, el Manual operativo de las modalidades que atienden medidas y sanciones del proceso judicial SRPA, el Documento Modelo de enfoque Diferencial de Derechos del Instituto Colombiano de Bienestar Familiar, los instructivos, guías y protocolos establecidos en los lineamientos técnicos que apliquen a la modalidad, el Lineamiento de Programación en la ficha correspondiente al Proyecto Fortalecimiento de Acciones de Restablecimiento en Administración de Justicia a Nivel Nacional, documentos técnicos aprobados por el ICBF para el SRPA, documentos técnicos emitidos por eI ICBF que apliquen para el SRPA y demás requisitos de ley para la modalidad objeto del presente contrato vigentes durante la prestación del servicio.</t>
  </si>
  <si>
    <t>Cumplir con el proceso de fortalecimiento técnico con las familias sustitutas, presentando para ello al supervisor del contrato un cronograma semestral con fechas, responsable e indicadores, en donde se incluyan todas las temáticas establecidas en el manual operativo de la modalidad.</t>
  </si>
  <si>
    <t>Cumplir con los niveles, enfoques, hitos de acuerdo proceso de atención, de acuerdo con lo definido en los lineamientos técnicos del ICBF.</t>
  </si>
  <si>
    <t>Dar cumplimiento a lo estipulado en el Protocolo de Intervención en Crisis en caso de ser necesaria la separación de grupo de alguno de los beneficiarios (as) de la modalidad.</t>
  </si>
  <si>
    <t>Desarrollar acciones de enfoque diferencial, el cual deberá estar descrito en el proyecto de atención institucional PAI, garantizando la atención específica de los adolescentes y jóvenes con identidad de género, orientación sexual diversa, condición de discapacidad y pertenencia étnica.</t>
  </si>
  <si>
    <t>Desarrollar acciones de enfoque diferencial, garantizando la atención específica de los adolescentes y jóvenes con identidad de género, orientación sexual diversa, condición de discapacidad y pertenencia étnica.</t>
  </si>
  <si>
    <t>Desarrollar un plan de actividades acorde con lo establecido en el Manual operativo de las modalidades que atienden medidas complementarias y alternativas al proceso judicial – RAJ para la modalidad Centro de Emergencia RAJ.</t>
  </si>
  <si>
    <t>Durante la atención dentro de las instalaciones del operador contar con mecanismos de control para asegurar que estén fuera del alcance de los adolescentes y jóvenes objetos cortopunzantes, armas de fuego, sustancias psicoactivas y cualquier otro material que signifique un riesgo o con lo que se pueda atentar con la integridad personal o de los demás.</t>
  </si>
  <si>
    <t>Elaborar e implementar el cronograma de actividades formulado en el PAI (aplica para la modalidad Internación en medio semicerrado).</t>
  </si>
  <si>
    <t>Elaborar e implementar el cronograma de actividades formulado en el PAI para cada modalidad acorde con los lineamientos técnicos vigentes del ICBF.</t>
  </si>
  <si>
    <t>Elaborar e implementar el cronograma de actividades formulado en el PAI para cada modalidad acorde con los lineamientos técnicos.</t>
  </si>
  <si>
    <t>Elaborar e implementar las estrategias, acciones o metodologías, acorde con el proceso de atención establecido en los documentos técnicos del ICBF y la PIYC, gestionando la participación del personal idóneo para la implementación de estas.</t>
  </si>
  <si>
    <t>Elaborar e implementar las estrategias, acciones o metodologías, acorde con el proceso de atención establecido en los documentos técnicos del ICBF y la PIYC.</t>
  </si>
  <si>
    <t>Elaborar y aplicar los acuerdos de convivencia que contemple derechos, responsabilidades, aplicación del enfoque restaurativo y reglas básicas para la interacción, con la participación de los usuarios del servicio, sus familias y equipo de la institución. Estos no deben contemplar consecuencias o sanciones que afecten el ejercicio de derechos de los usuarios atendidos.</t>
  </si>
  <si>
    <t>Elaborar y mantener actualizadas todas las bases de datos de los hogares sustitutos de acuerdo con las directrices establecidas en el manual operativo de la modalidad.</t>
  </si>
  <si>
    <t>Entregar las herramientas de monitores a la Defensoría de Familia o a la Autoridad Competente a cargo del proceso administrativo de restablecimiento de derechos de cada usuario (a), con la oportunidad y periodicidad establecida en los lineamientos técnicos. (físico o magnético en PDF).</t>
  </si>
  <si>
    <t>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t>
  </si>
  <si>
    <t>Entregar y garantizar a los usuarios, los elementos de dotación básica, personal, de aseo e higiene (de acuerdo con la modalidad) y disponer del material lúdico deportivo, acorde con lo establecido en los lineamientos técnicos del ICBF. (en la modalidad que aplique).</t>
  </si>
  <si>
    <t>Entregar y garantizar a los usuarios, los elementos de dotación básica, personal, de aseo e higiene de acuerdo con la modalidad y disponer del material lúdico, deportivo, acorde con lo establecido en el Manual operativo de las modalidades que atienden medidas complementarias y alternativas al proceso judicial – RAJ (si aplica para la modalidad).</t>
  </si>
  <si>
    <t>Formular estrategias o iniciativas para la preparación para el egreso y la vida adulta con el apoyo de externos cuando aplique.</t>
  </si>
  <si>
    <t>Garantizar a los beneficiarios, los elementos de dotación personal, escolar, acorde con lo establecido en los lineamientos técnicos y los tiempos y cantidades establecidos en el manual operativo de la modalidad Hogar Sustituto.</t>
  </si>
  <si>
    <t>Implementar el registro de experiencias según lo establecido en los lineamentos y manual operativo de la modalidad.</t>
  </si>
  <si>
    <t>Implementar en el proceso de atención el Lineamiento técnico del programa de atención especializada para el restablecimiento de derechos a niños, niñas y adolescentes víctimas de reclutamiento ilícito, que se han desvinculado de grupos armados organizados al margen de la ley y el Lineamiento técnico de estrategia de acompañamiento psicosocial para el restablecimiento de los derechos y contribución a la reparación integral de niños, niñas y adolescentes víctimas del conflicto armado.</t>
  </si>
  <si>
    <t>Implementar y adelantar las acciones del Proyecto de Atención Institucional PAI vigente, de acuerdo con el Lineamiento Modelo de Atención para Adolescentes y Jóvenes en conflicto con la ley – SRPA y demás documentos técnicos relacionados.</t>
  </si>
  <si>
    <t>Informar de manera inmediata al supervisor del contrato, a las autoridades competentes y presentar las respectivas denuncias ante la Fiscalía General de la Nación, en caso de tener conocimiento sobre algún evento de presunta comisión de delito, maltrato y/o violencia sexual hacia los usuarios.</t>
  </si>
  <si>
    <t>Informar y articular con la autoridad administrativa las gestiones necesarias para garantizar la vinculación de los usuarios al Sistema General de Seguridad Social en Salud, al Sistema de Educación Formal y/o educación para el trabajo y desarrollo humano según las características del adolescente o joven, a las exigencias del SENA u otras entidades públicas o privadas reconocidas y certificadas por autoridad competente y teniendo en cuenta la oferta en territorio.</t>
  </si>
  <si>
    <t>Informar y articular con la autoridad administrativa, las gestiones necesarias para garantizar la vinculación de los usuarios al Sistema General de Seguridad Social en Salud y al Sistema de Educación Formal o según corresponda de acuerdo con sus características.</t>
  </si>
  <si>
    <t>No utilizar áreas físicas o cuartos sin importar la denominación que se le dé, para aislar o castigar a los adolescentes o jóvenes atendidos en la unidad de servicio.</t>
  </si>
  <si>
    <t>No utilizar áreas físicas o cuartos sin importar la denominación que se le dé, para aislar y/o castigar a los adolescentes y/o jóvenes atendidos en la unidad de servicio.</t>
  </si>
  <si>
    <t>No utilizar áreas físicas o cuartos sin importar la denominación que se le dé, para aislar y/o castigar a los usuarios atendidos en la unidad de servicio.</t>
  </si>
  <si>
    <t>Realizar acciones inmediatas y eficaces conforme a lo señalado en el lineamiento cuando se identifiquen situaciones que ponen en riesgo la vida e integridad física, emocional y mental de los usuarios del servicio.</t>
  </si>
  <si>
    <t>Realizar acciones inmediatas y eficaces conforme a lo señalado en el lineamiento y demás documentos relacionados cuando se identifiquen situaciones que pongan en riesgo la vida e integridad física, emocional y mental de los usuarios del servicio.</t>
  </si>
  <si>
    <t>Realizar acciones inmediatas y eficaces conforme a lo señalado en el lineamiento y demás documentos relacionados, cuando se identifiquen situaciones que pongan en riesgo la vida e integridad física, emocional y mental de los usuarios del servicio.</t>
  </si>
  <si>
    <t>Realizar acciones para que la familia o red vincular de apoyo participe en el proceso de atención de los usuarios (as), acorde con lo establecido en los documentos técnicos del ICBF, y adecuando el cronograma de visitas de acuerdo con los tiempos de las familias.</t>
  </si>
  <si>
    <t>Realizar acciones para que la familia o red vincular de apoyo participe en el proceso de atención de los usuarios (as), acorde con lo establecido en los lineamientos técnicos del ICBF, herramientas de monitoreo y adecuando el cronograma de visitas de acuerdo con los tiempos de las familias y planear y desarrollar los encuentros familiares en coordinación con los equipos de defensoría de familia y regional ICBF.</t>
  </si>
  <si>
    <t>Realizar acciones para que la familia o red vincular de apoyo se adhiera y participe en el proceso de atención de los beneficiarios acorde con lo establecido en los documentos técnicos del ICBF y herramientas del monitoreo del proceso de atención generar el registro en el anexo de historia de atención de cada usuario.</t>
  </si>
  <si>
    <t>Realizar acciones para que la familia o red vincular de apoyo se adhiera y participe en el proceso de atención de los usuarios(as) beneficiarios acorde con lo establecido en los documentos técnicos del ICBF, herramientas de monitoreo del proceso de atención.</t>
  </si>
  <si>
    <t>Realizar acciones para que la red vincular de apoyo participe en el proceso de atención de los usuarios (as), acorde con lo establecido en los lineamientos técnicos del ICBF.</t>
  </si>
  <si>
    <t>Realizar acciones para que la red vincular de apoyo participe en el proceso de atención de los usuarios, acorde con lo establecido en los lineamientos técnicos del ICBF.</t>
  </si>
  <si>
    <t>Remitir a la autoridad administrativa responsable del caso, los informes preliminares de cada adolescente o beneficiario, según el caso, con la oportunidad que corresponda.</t>
  </si>
  <si>
    <t>Remitir al juzgado a cargo del proceso y a la autoridad administrativa responsable del mismo, los informes del proceso de atención con la oportunidad y periodicidad establecida en el Instructivo para la elaboración de los informes del proceso de atención en las modalidades que atienden medidas y sanciones del proceso judicial SRPA y en las medidas complementarias y alternativas al proceso judicial SRPA – Restablecimiento en Administración de Justicia – RAJ, vigente: i) Plan de Atención Individual, ii) Informe de seguimiento del Plan de Atención Individual, iii) Informe de Egreso. Los informes del proceso de atención deben elaborarse en los formatos definidos en la página web del ICBF sección Responsabilidad Penal para Adolescentes.</t>
  </si>
  <si>
    <t>Remitir al juzgado a cargo del proceso, y a la autoridad administrativa responsable del mismo, los informes del proceso de atención con la oportunidad y periodicidad establecida en Instructivo para la elaboración de los informes del proceso de atención en las modalidades que atienden medidas y sanciones del proceso judicial SRPA y en las medidas complementarias y alternativas al proceso judicial SRPA – Restablecimiento en Administración de Justicia – RAJ vigente: i) Plan de Atención Individual, ii) Informe de seguimiento del Plan de Atención Individual, iii) Informe de Egreso. Los informes del proceso de atención deben elaborarse en los formatos definidos en la página web del ICBF sección Responsabilidad Penal Adolescente.</t>
  </si>
  <si>
    <t>Reportar de forma inmediata las situaciones disciplinarias y de abandono que afecten la prestación del servicio, al supervisor del contrato, autoridad judicial y administrativa encargada del caso, y a la Subdirección de Responsabilidad Penal, anexando el informe completo de lo sucedido y acciones llevadas a cabo para su mitigación de acuerdo con lo establecido en el Lineamiento Técnico Modelo de Atención para Adolescentes y Jóvenes en conflicto con la ley - SRPA.</t>
  </si>
  <si>
    <t>Reportar de forma inmediata las situaciones disciplinarias, amotinamiento y evasiones de las unidades de servicio, al supervisor del contrato, autoridad judicial y administrativa encargada del caso, y a la Subdirección de Responsabilidad Penal, anexando el informe completo de lo sucedido y acciones llevadas a cabo para su mitigación de acuerdo con lo establecido en el Lineamiento Técnico Modelo de Atención para Adolescentes y Jóvenes en conflicto con la ley - SRPA.</t>
  </si>
  <si>
    <t>Reportar de forma inmediata las situaciones disciplinarias, amotinamientos y evasiones de las unidades de servicio, al supervisor del contrato, a la autoridad judicial y administrativa encargada del caso, y a la Subdirección de Responsabilidad Penal, anexando el informe completo de lo sucedido y acciones llevadas a cabo para su mitigación.</t>
  </si>
  <si>
    <t>Velar en todo momento por la vida, integridad y seguridad de los adolescentes atendidos.</t>
  </si>
  <si>
    <t>Velar en todo momento por la vida, integridad y seguridad de los adolescentes y jóvenes atendidos.</t>
  </si>
  <si>
    <t>Asistir a las jornadas de asistencia técnica y visitas que se programen con el fin de mejorar el servicio y dar cumplimiento a los compromisos que se generen de ellas</t>
  </si>
  <si>
    <t>Contar con los medios tecnológicos y de comunicaciones necesarios para registrar y transmitir la información a ICBF.</t>
  </si>
  <si>
    <t>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cuando aplique por el número de cupos o cuando cuente con servicio de alimentos dentro de la modalidad, o aquellas que la modifiquen, adicionen o sustituyan.</t>
  </si>
  <si>
    <t>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 (No aplica para las modalidades Apoyo Post-Institucional, Intervención de Apoyo RAJ).</t>
  </si>
  <si>
    <t>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</si>
  <si>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Cumplir con las acciones establecidas en la Guía técnica para la metrología aplicable a los programas de los procesos misionales del ICBF, la cual hace parte integral de la Guía técnica del componente de alimentación y nutrición para los programas y proyectos misionales del ICBF, aprobada mediante Resolución No. 4586 del 11 de abril de 2018, o aquellas que la modifiquen, adicionen o sustituyan.</t>
  </si>
  <si>
    <t>Cumplir y mantener adecuadas condiciones locativas, de infraestructura y dotación institucional, de acuerdo con lo establecido en los documentos vigentes, según la modalidad.</t>
  </si>
  <si>
    <t>Cumplir y mantener durante toda la ejecución del contrato, adecuadas condiciones locativas, de infraestructura y dotación institucional, de acuerdo con lo establecido en los documentos vigentes.</t>
  </si>
  <si>
    <t>Disponer del talento humano en perfil y tiempo de dedicación exigido para el desarrollo de la modalidad, acorde con el Manual operativo de las modalidades que atienden medidas complementarias y alternativas al proceso judicial – RAJ y la Guía de requisitos del talento humano en las modalidades de atención para medidas y sanciones del proceso judicial SRPA y medidas complementarias y alternativas al proceso judicial – RAJ.</t>
  </si>
  <si>
    <t>Disponer del talento humano en perfil y tiempo de dedicación exigido para el desarrollo de la modalidad, acorde con el Manual operativo de las modalidades que atienden medidas complementarias y alternativas al proceso judicial SRPA- RAJ. y la Guía de requisitos del talento humano en las modalidades de atención para medidas y sanciones del proceso judicial SRPA y medidas complementarias y alternativas al proceso judicial SRPA- RAJ.</t>
  </si>
  <si>
    <t>Disponer del talento humano en perfil y tiempo de dedicación exigido para el desarrollo de la modalidad, acorde con el Manual operativo de las modalidades que atienden medidas y sanciones del proceso judicial SRPA y la Guía de requisitos del talento humano en las modalidades de atención para medidas y sanciones del proceso judicial SRPA y medidas complementarias de restablecimiento en administración de justicia vigentes a la fecha.</t>
  </si>
  <si>
    <t>Entregar de forma inmediata la información solicitada por el ICBF referente a los procesos de los usuarios para atender las demandas y solicitudes de conciliación, en acciones de medio de control, reparación directa y demás que se requieran, por situaciones de afectación a la vida e integridad de los usuarios que sean atendidos en cualquier tiempo por el operador.</t>
  </si>
  <si>
    <t>Establecer en el reglamento de trabajo reglas básicas para la interacción entre el equipo de la institución y los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t>
  </si>
  <si>
    <t>Establecer en el reglamento de trabajo reglas básicas para la interacción entre el equipo de la institución y los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 SRPA).</t>
  </si>
  <si>
    <t>Establecer en el reglamento de trabajo reglas básicas para la interacción entre el equipo de la institución y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 SRPA).</t>
  </si>
  <si>
    <t>Guardar absoluta confidencialidad en el manejo de la información de los adolescentes que se presuma o hayan incurrido en la comisión de un delito, y sus familias a la que tenga acceso.</t>
  </si>
  <si>
    <t>Guardar absoluta confidencialidad en el manejo de la información de los adolescentes y jóvenes del SRPA y de los adolescentes y jovenes en presunta comisión de delito y sus familias a la que tenga acceso.</t>
  </si>
  <si>
    <t>Mantener actualizadas las carpetas del talento humano vinculado para la ejecución del contrato, las cuales deben incluir: hoja de vida, soportes de estudio, tarjeta profesional (cuando aplique), certificaciones de experiencia, código de ética firmado, contrato debidamente firmado, certificados de antecedentes (contraloría, procuraduría, policía), registro nacional de medidas correctivas (inicial y con actualización trimestral), consulta de antecedentes por delitos sexuales contra niños, niñas y adolescentes (inicial y con actualización cada 4 meses), soportes de desembolso de seguridad social, documentos de compromiso de confidencialidad y de protección de datos firmados.</t>
  </si>
  <si>
    <t>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desembolso de seguridad social y documentos de compromiso de confidencialidad y de protección de datos firmados.</t>
  </si>
  <si>
    <t>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consulta de antecedentes por delitos sexuales contra niños, niñas y adolescentes (consulta inicial y actualización cada cuatro meses), soportes de desembolso de seguridad social y documentos de compromiso de confidencialidad y de protección de datos firmados.</t>
  </si>
  <si>
    <t>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consulta de antecedentes por delitos sexuales contra niños, niñas y adolescentes (inicial y con actualización cada 4 meses), soportes de desembolso de seguridad social, documentos de compromiso de confidencialidad y de protección de datos firmados.</t>
  </si>
  <si>
    <t>Participar en el proceso de estructuración y socialización del Plan de Prevención del Daño Antijurídico al que sea convocado por ICBF e implementar este plan de acuerdo a las directrices dadas por el ICBF, es decir formulación y ejecución del plan de la política de daño antijurídico y reporte mensual de eventos (fallecimientos, lesiones por riñas, evasiones, conducta suicida y violencia sexual) En caso de presentarse evento de presunta violencia sexual debe informar de manera inmediata a la autoridad correspondiente, supervisor(a) del contrato, líder del SRPA en la Regional y a la subdirección de responsabilidad penal.</t>
  </si>
  <si>
    <t>Participar en el proceso de estructuración y socialización del Plan de Prevención del Daño Antijurídico al que sea convocado por ICBF e implementar este plan de acuerdo con las directrices dadas por el ICBF.</t>
  </si>
  <si>
    <t>Participar en el proceso de estructuración y socialización del Plan de Prevención del Daño Antijurídico al que sea convocado por ICBF, formular, implementar y ejecutar este plan de acuerdo a las directrices dadas por el ICBF, y reportar con la periodicidad establecida los informes de avance del mismo.</t>
  </si>
  <si>
    <t>Participar en el proceso de estructuración y socialización del Plan de Prevención del Daño Antijurídico al que sea convocado por ICBF, formular, implementar y ejecutar este plan de acuerdo con las directrices dadas por el ICBF, y reportar con la periodicidad establecida los informes de avance del mismo.</t>
  </si>
  <si>
    <t>Presentar mensualmente certificado emitido por el representante legal y contador en el que haga constar que el talento humano contratado para la prestación de la modalidad cumple con el perfil y los requisitos exigidos en los documentos y con el tiempo de dedicación definido en la tabla de talento humano para la modalidad.</t>
  </si>
  <si>
    <t>Presentar mensualmente certificado emitido por el representante legal y contador en el que haga constar que el talento humano contratado para la prestación del servicio complementario cumple con el perfil y los requisitos exigidos en los documentos y con el tiempo de dedicación definido en la tabla de talento humano para el servicio complementario la modalidad.</t>
  </si>
  <si>
    <t>Presentar mensualmente certificado emitido por el representante legal y contador en el que haga constar que el talento humano contratado para la prestación del servicio complementario cumple con el perfil y los requisitos exigidos en los documentos y con el tiempo de dedicación definido en la tabla de talento humano para la modalidad.</t>
  </si>
  <si>
    <t>Presentar mensualmente certificado emitido por el representante legal y contador en el que haga constar que el talento humano contratado para la prestación del servicio cumple con el perfil y los requisitos exigidos en los documentos y con el tiempo de dedicación definido en la tabla de talento humano para la modalidad.</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</si>
  <si>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 tabla del talento humano del Manual operativo de las modalidades que atienden medidas complementarias y alternativas al proceso judicial – RAJ y la Guía de requisitos del talento humano en las modalidades de atención para medidas y sanciones del proceso judicial SRPA y medidas complementarias y alternativas al proceso judicial – RAJ.</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</si>
  <si>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 tabla del talento humano del Manual operativo de las modalidades que atienden medidas complementarias y alternativas al proceso judicial SRPA- RAJ y la Guía de requisitos del talento humano en las modalidades de atención para medidas y sanciones del proceso judicial SRPA y medidas complementarias y alternativas al proceso judicial SRPA- RAJ.</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</si>
  <si>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 tabla del talento humano del Manual operativo de las modalidades que atienden medidas y sanciones del proceso judicial SRPA y la Guía de requisitos del talento humano en las modalidades de atención para medidas y sanciones del proceso judicial SRPA vigentes a la fecha.</t>
  </si>
  <si>
    <t>Realizar los mantenimientos preventivos anuales de las Plantas de Tratamiento de agua potable y aguas residuales, así como también los mantenimientos preventivos/correctivos del equipo de bombeo de agua potable y red contra incendio conforme a los recursos destinados en el contrato para tal fin y lo estipulado por el ICBF y/o autoridad ambiental según sea el caso, cuando aplique.</t>
  </si>
  <si>
    <t>Solicitar autorización previa y por escrito a la autoridad administrativa competente y al supervisor del contrato, de acuerdo a los procesos y procedimientos establecidos por la Oficina Asesora de Comunicaciones para el desarrollo de investigaciones, entrevistas, notas de prensa, videos, registros fotográficos, documentales y cualquier otra pieza comunicativa o investigativa que requiera y/o incluya información de los procesos de atención y ejercicio de derechos de adolescentes y jóvenes atendidos en la modalidad. Aplica para universidades, ONG, periodistas, estudiantes, docentes, cooperantes, contratistas del ICBF, funcionarios del ICBF y cualquier otra persona.</t>
  </si>
  <si>
    <t>Solicitar autorización previa y por escrito a la autoridad administrativa competente y al supervisor del contrato, de acuerdo a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adolescentes y jóvenes atendidos en la modalidad. Aplica para universidades, ONG, periodistas, estudiantes, docentes, cooperantes, contratistas del ICBF, funcionarios del ICBF y cualquier otra persona.</t>
  </si>
  <si>
    <t>Solicitar autorización previa y por escrito a la autoridad administrativa competente y al supervisor del contrato, de acuerdo a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adolescentes y jovenes atendidos en la modalidad. Aplica para universidades, ONG, periodistas, estudiantes, docentes, cooperantes, contratista del ICBF, funcionarios del ICBF y cualquier otra persona.</t>
  </si>
  <si>
    <t>Solicitar autorización previa y por escrito a la autoridad administrativa competente y al supervisor del contrato, de acuerdo a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adolescentes y jóvenes atendidos en la modalidad. Aplica para universidades, ONG, periodistas, estudiantes, docentes, cooperantes, contratistas del ICBF, funcionarios del ICBF y cualquier otra persona.</t>
  </si>
  <si>
    <t>Solicitar autorización previa y por escrito a la autoridad administrativa competente y al supervisor del contrato, de acuerdo con los procesos ,procedimientos y orientaciones establecidos por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la modalidad. Aplica para universidades, centros de investigación, ONG, periodistas, estudiantes, docentes, cooperantes, contratistas del ICBF, funcionarios del ICBF y cualquier otra persona.</t>
  </si>
  <si>
    <t>Solicitar autorización previa y por escrito a la autoridad administrativa competente y al supervisor del contrato, de acuerdo con los procesos y procedimientos y orientaciones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adolescentes y jóvenes atendidos en la modalidad. Aplica para universidades, ONG, periodistas, estudiantes, docentes, cooperantes, contratistas del ICBF, funcionarios del ICBF y cualquier otra persona.</t>
  </si>
  <si>
    <t>Solicitar autorización previa y por escrito a la autoridad administrativa competente y al supervisor del contrato, de acuerdo con los procesos y procedimientos y orientaciones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la modalidad. Aplica para universidades, ONG, periodistas, estudiantes, docentes, cooperantes, contratistas del ICBF, funcionarios del ICBF y cualquier otra persona.</t>
  </si>
  <si>
    <t>Solicitar autorización previa y por escrito a la autoridad administrativa competente y al supervisor del contrato, de acuerdo con los procesos, procedimientos y orientaciones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el servicio Aplica para universidades, ONG, periodistas, estudiantes, docentes, cooperantes, contratistas del ICBF, funcionarios del ICBF y cualquier otra persona.</t>
  </si>
  <si>
    <t>Solicitar autorización previa y por escrito a la autoridad administrativa competente y al supervisor del contrato, de acuerdo con los procesos, procedimientos y orientaciones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el servicio complementario. Aplica para universidades, ONG, periodistas, estudiantes, docentes, cooperantes, contratistas del ICBF, funcionarios del ICBF y cualquier otra persona.</t>
  </si>
  <si>
    <t>Solicitar autorización previa y por escrito a la autoridad administrativa competente y al supervisor del contrato, de acuerdo con los procesos, procedimientos y orientaciones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el servicio. Aplica para universidades, ONG, periodistas, estudiantes, docentes, cooperantes, contratistas del ICBF, funcionarios del ICBF y cualquier otra persona.</t>
  </si>
  <si>
    <t>Solicitar autorización previa y por escrito al supervisor del contrato, con visto bueno de la respectiva Dirección del ICBF Regional, aplicando las restricciones establecidas en la ley sobre la confidencialidad de la identidad de la población del SRPA, para permitir el ingreso a la institución de personas externas al servicio, con el fin de realizar entrevistas a los usuarios (as), actividades recreativas, lúdicas, deportivas y artísticas. Así mismo, cumplir con el Instructivo para el ingreso y registro a los centros de internamiento preventivo y centros de atención especializada del SRPA, publicado en la página web del ICBF.</t>
  </si>
  <si>
    <t>Solicitar autorización previa y por escrito al supervisor del contrato, con visto bueno de la respectiva Dirección del ICBF Regional, aplicando las restricciones establecidas en la Ley sobre la confidencialidad de la identidad de la población del SRPA, para permitir el ingreso a la institución de personas externas al servicio, con el fin de realizar entrevistas a los usuarios (as), actividades recreativas, lúdicas, deportivas, artísticas. Así mismo cumplir con el protocolo de ingreso y registro a unidades privativas de libertad publicado en la página web del ICBF.</t>
  </si>
  <si>
    <t>Solicitar autorización previa y por escrito al supervisor del contrato, con visto bueno de la respectiva Dirección del ICBF Regional, aplicando las restricciones establecidas en la Ley sobre la confidencialidad de la identidad de la población del SRPA, para permitir el ingreso a la institución de personas externas al servicio, que vayan a realizar entrevistas a los usuarios (as), actividades recreativas, lúdicas, deportivas y artísticas.</t>
  </si>
  <si>
    <t>Solicitar autorización y consentimiento previo y por escrito a los jóvenes e informar a la autoridad administrativa, de acuerdo con los procesos, procedimientos y orientaciones establecidos por las Direcciones de Planeación, Protección y la Oficina Asesora de Comunicaciones, sobre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la modalidad. Aplica para universidades, ONG, periodistas, estudiantes, docentes, cooperantes, contratistas del ICBF, funcionarios del ICBF y cualquier otra persona.</t>
  </si>
  <si>
    <t>Objeto_del_contrato</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</si>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</sst>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21"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sz val="10"/>
      <color rgb="FFFF0000"/>
      <name val="Arial"/>
      <family val="2"/>
    </font>
    <font>
      <sz val="10"/>
      <color theme="0"/>
      <name val="Arial"/>
      <family val="2"/>
    </font>
    <font>
      <sz val="10"/>
      <color theme="6" tint="0.79998168889431442"/>
      <name val="Arial"/>
      <family val="2"/>
    </font>
    <font>
      <sz val="9"/>
      <color theme="0"/>
      <name val="Arial"/>
      <family val="2"/>
    </font>
    <font>
      <sz val="11"/>
      <color theme="0"/>
      <name val="Arial"/>
      <family val="2"/>
    </font>
    <font>
      <b/>
      <sz val="13"/>
      <color theme="1"/>
      <name val="Arial"/>
      <family val="2"/>
    </font>
    <font>
      <b/>
      <sz val="11"/>
      <color theme="6" tint="-0.499984740745262"/>
      <name val="Arial"/>
      <family val="2"/>
    </font>
    <font>
      <sz val="11"/>
      <color rgb="FFFF0000"/>
      <name val="Arial"/>
      <family val="2"/>
    </font>
    <font>
      <b/>
      <sz val="11"/>
      <color theme="1"/>
      <name val="Arial"/>
      <family val="2"/>
    </font>
    <font>
      <sz val="9"/>
      <color theme="1"/>
      <name val="Arial"/>
      <family val="2"/>
    </font>
    <font>
      <b/>
      <sz val="9"/>
      <color theme="1"/>
      <name val="Arial"/>
      <family val="2"/>
    </font>
    <font>
      <b/>
      <sz val="11"/>
      <color theme="1"/>
      <name val="Tempus Sans ITC"/>
      <family val="5"/>
    </font>
    <font>
      <sz val="11"/>
      <color theme="1"/>
      <name val="Arial"/>
      <family val="5"/>
    </font>
    <font>
      <sz val="6"/>
      <color theme="1"/>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2EB82E"/>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theme="9" tint="-0.24994659260841701"/>
      </left>
      <right/>
      <top/>
      <bottom/>
      <diagonal/>
    </border>
    <border>
      <left/>
      <right style="hair">
        <color theme="9" tint="-0.24994659260841701"/>
      </right>
      <top/>
      <bottom/>
      <diagonal/>
    </border>
    <border>
      <left style="hair">
        <color theme="9" tint="-0.24994659260841701"/>
      </left>
      <right/>
      <top/>
      <bottom style="hair">
        <color theme="9" tint="-0.24994659260841701"/>
      </bottom>
      <diagonal/>
    </border>
    <border>
      <left/>
      <right/>
      <top/>
      <bottom style="hair">
        <color theme="9" tint="-0.24994659260841701"/>
      </bottom>
      <diagonal/>
    </border>
    <border>
      <left/>
      <right style="hair">
        <color theme="9" tint="-0.24994659260841701"/>
      </right>
      <top/>
      <bottom style="hair">
        <color theme="9"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style="hair">
        <color theme="9" tint="-0.24994659260841701"/>
      </top>
      <bottom/>
      <diagonal/>
    </border>
  </borders>
  <cellStyleXfs count="3">
    <xf numFmtId="0" fontId="0" fillId="0" borderId="0"/>
    <xf numFmtId="42" fontId="3" fillId="0" borderId="0" applyFont="0" applyFill="0" applyBorder="0" applyAlignment="0" applyProtection="0"/>
    <xf numFmtId="0" fontId="4" fillId="0" borderId="0" applyNumberFormat="0" applyFill="0" applyBorder="0" applyAlignment="0" applyProtection="0"/>
  </cellStyleXfs>
  <cellXfs count="73">
    <xf numFmtId="0" fontId="0" fillId="0" borderId="0" xfId="0"/>
    <xf numFmtId="0" fontId="1" fillId="2" borderId="0" xfId="0" applyFont="1" applyFill="1" applyAlignment="1">
      <alignment vertical="center" wrapText="1"/>
    </xf>
    <xf numFmtId="14" fontId="1" fillId="2" borderId="0" xfId="0" applyNumberFormat="1" applyFont="1" applyFill="1" applyAlignment="1">
      <alignment vertical="center" wrapText="1"/>
    </xf>
    <xf numFmtId="0" fontId="6" fillId="7" borderId="1" xfId="0" applyFont="1" applyFill="1" applyBorder="1" applyAlignment="1">
      <alignment horizontal="center"/>
    </xf>
    <xf numFmtId="0" fontId="6" fillId="0" borderId="0" xfId="0" applyFont="1"/>
    <xf numFmtId="0" fontId="6" fillId="0" borderId="1" xfId="0" applyFont="1" applyBorder="1" applyAlignment="1">
      <alignment horizontal="center"/>
    </xf>
    <xf numFmtId="0" fontId="6" fillId="0" borderId="1" xfId="0" applyFont="1" applyBorder="1" applyAlignment="1">
      <alignment horizontal="left"/>
    </xf>
    <xf numFmtId="0" fontId="6" fillId="0" borderId="1" xfId="0" applyFont="1" applyBorder="1"/>
    <xf numFmtId="0" fontId="6" fillId="9" borderId="1" xfId="0" applyFont="1" applyFill="1" applyBorder="1"/>
    <xf numFmtId="14" fontId="1" fillId="0" borderId="1" xfId="0" applyNumberFormat="1"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2" borderId="0" xfId="0" applyFont="1" applyFill="1" applyAlignment="1">
      <alignment horizontal="left" vertical="center" wrapText="1"/>
    </xf>
    <xf numFmtId="0" fontId="2" fillId="10" borderId="15"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6" fillId="3" borderId="0" xfId="0" applyFont="1" applyFill="1"/>
    <xf numFmtId="0" fontId="6" fillId="2" borderId="2" xfId="0" applyFont="1" applyFill="1" applyBorder="1"/>
    <xf numFmtId="0" fontId="6" fillId="2" borderId="0" xfId="0" applyFont="1" applyFill="1"/>
    <xf numFmtId="0" fontId="6" fillId="2" borderId="3" xfId="0" applyFont="1" applyFill="1" applyBorder="1"/>
    <xf numFmtId="0" fontId="8" fillId="2" borderId="2" xfId="0" applyFont="1" applyFill="1" applyBorder="1" applyAlignment="1">
      <alignment vertical="center"/>
    </xf>
    <xf numFmtId="0" fontId="9" fillId="4" borderId="0" xfId="0" applyFont="1" applyFill="1" applyAlignment="1">
      <alignment vertical="center"/>
    </xf>
    <xf numFmtId="0" fontId="1" fillId="4" borderId="0" xfId="0" applyFont="1" applyFill="1" applyAlignment="1">
      <alignment vertical="center"/>
    </xf>
    <xf numFmtId="0" fontId="8" fillId="4" borderId="0" xfId="0" applyFont="1" applyFill="1" applyAlignment="1">
      <alignment vertical="center"/>
    </xf>
    <xf numFmtId="0" fontId="6" fillId="4" borderId="0" xfId="0" applyFont="1" applyFill="1" applyAlignment="1">
      <alignment vertical="center"/>
    </xf>
    <xf numFmtId="0" fontId="6" fillId="2" borderId="3" xfId="0" applyFont="1" applyFill="1" applyBorder="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6" fillId="3" borderId="0" xfId="0" applyFont="1" applyFill="1" applyAlignment="1">
      <alignment vertical="center"/>
    </xf>
    <xf numFmtId="0" fontId="14" fillId="2" borderId="3" xfId="0" applyFont="1" applyFill="1" applyBorder="1" applyAlignment="1">
      <alignment vertical="center"/>
    </xf>
    <xf numFmtId="0" fontId="15" fillId="2" borderId="2" xfId="0" applyFont="1" applyFill="1" applyBorder="1"/>
    <xf numFmtId="0" fontId="15" fillId="2" borderId="3" xfId="0" applyFont="1" applyFill="1" applyBorder="1"/>
    <xf numFmtId="0" fontId="15" fillId="3" borderId="0" xfId="0" applyFont="1" applyFill="1"/>
    <xf numFmtId="0" fontId="1" fillId="2" borderId="2" xfId="0" applyFont="1" applyFill="1" applyBorder="1"/>
    <xf numFmtId="0" fontId="1" fillId="2" borderId="3" xfId="0" applyFont="1" applyFill="1" applyBorder="1"/>
    <xf numFmtId="0" fontId="1" fillId="3" borderId="0" xfId="0" applyFont="1" applyFill="1"/>
    <xf numFmtId="0" fontId="6" fillId="2" borderId="4" xfId="0" applyFont="1" applyFill="1" applyBorder="1"/>
    <xf numFmtId="0" fontId="6" fillId="2" borderId="5" xfId="0" applyFont="1" applyFill="1" applyBorder="1"/>
    <xf numFmtId="0" fontId="6" fillId="2" borderId="6" xfId="0" applyFont="1" applyFill="1" applyBorder="1"/>
    <xf numFmtId="9" fontId="6" fillId="3" borderId="0" xfId="0" applyNumberFormat="1" applyFont="1" applyFill="1"/>
    <xf numFmtId="0" fontId="2" fillId="6" borderId="1" xfId="0" applyFont="1" applyFill="1" applyBorder="1" applyAlignment="1">
      <alignment horizontal="center" vertical="center" wrapText="1"/>
    </xf>
    <xf numFmtId="49" fontId="1" fillId="0" borderId="1" xfId="0" applyNumberFormat="1" applyFont="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5" fillId="6" borderId="1" xfId="2" applyNumberFormat="1" applyFont="1"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vertical="center"/>
      <protection locked="0"/>
    </xf>
    <xf numFmtId="0" fontId="6" fillId="7" borderId="1" xfId="0" applyFont="1" applyFill="1" applyBorder="1" applyAlignment="1">
      <alignment horizontal="center" vertical="center"/>
    </xf>
    <xf numFmtId="14" fontId="1" fillId="0" borderId="9" xfId="0" applyNumberFormat="1"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2" fillId="6" borderId="1"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xf>
    <xf numFmtId="42" fontId="1" fillId="6" borderId="1" xfId="1" applyFont="1" applyFill="1" applyBorder="1" applyAlignment="1" applyProtection="1">
      <alignment vertical="center"/>
    </xf>
    <xf numFmtId="0" fontId="19" fillId="2" borderId="0" xfId="0" applyFont="1" applyFill="1" applyAlignment="1">
      <alignment horizontal="center" vertical="center" wrapText="1"/>
    </xf>
    <xf numFmtId="0" fontId="2" fillId="9"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4" fontId="1" fillId="0" borderId="8"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9" fillId="2" borderId="1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0" xfId="0" applyFont="1" applyFill="1" applyAlignment="1">
      <alignment horizontal="center" vertical="center" wrapText="1"/>
    </xf>
    <xf numFmtId="164" fontId="16" fillId="5" borderId="0" xfId="0" applyNumberFormat="1" applyFont="1" applyFill="1" applyAlignment="1">
      <alignment horizontal="left" vertical="top" wrapText="1"/>
    </xf>
    <xf numFmtId="0" fontId="15" fillId="2" borderId="0" xfId="0" applyFont="1" applyFill="1" applyAlignment="1">
      <alignment horizontal="center"/>
    </xf>
    <xf numFmtId="0" fontId="6" fillId="2" borderId="0" xfId="0" applyFont="1" applyFill="1" applyAlignment="1">
      <alignment horizontal="justify" vertical="center" wrapText="1"/>
    </xf>
  </cellXfs>
  <cellStyles count="3">
    <cellStyle name="Hipervínculo" xfId="2" builtinId="8"/>
    <cellStyle name="Moneda [0]" xfId="1" builtinId="7"/>
    <cellStyle name="Normal" xfId="0" builtinId="0"/>
  </cellStyles>
  <dxfs count="2">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Requerimient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541702</xdr:colOff>
      <xdr:row>0</xdr:row>
      <xdr:rowOff>0</xdr:rowOff>
    </xdr:from>
    <xdr:to>
      <xdr:col>1</xdr:col>
      <xdr:colOff>625930</xdr:colOff>
      <xdr:row>2</xdr:row>
      <xdr:rowOff>176893</xdr:rowOff>
    </xdr:to>
    <xdr:pic>
      <xdr:nvPicPr>
        <xdr:cNvPr id="4" name="Imagen 3" descr="ICBFNEW">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541702" y="0"/>
          <a:ext cx="1104764" cy="9388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7</xdr:row>
      <xdr:rowOff>0</xdr:rowOff>
    </xdr:from>
    <xdr:to>
      <xdr:col>2</xdr:col>
      <xdr:colOff>638175</xdr:colOff>
      <xdr:row>8</xdr:row>
      <xdr:rowOff>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276225" y="942975"/>
          <a:ext cx="762000" cy="211667"/>
        </a:xfrm>
        <a:prstGeom prst="roundRect">
          <a:avLst/>
        </a:prstGeom>
        <a:solidFill>
          <a:schemeClr val="accent6">
            <a:lumMod val="75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lIns="0" tIns="0" rIns="0" bIns="0" rtlCol="0" anchor="ctr" anchorCtr="0"/>
        <a:lstStyle/>
        <a:p>
          <a:pPr algn="ctr"/>
          <a:r>
            <a:rPr lang="es-CO" sz="800"/>
            <a:t>V</a:t>
          </a:r>
          <a:r>
            <a:rPr lang="x-none" sz="800"/>
            <a:t>olver</a:t>
          </a:r>
          <a:r>
            <a:rPr lang="x-none" sz="800" baseline="0"/>
            <a:t> </a:t>
          </a:r>
          <a:r>
            <a:rPr lang="es-CO" sz="800" baseline="0"/>
            <a:t>a la base</a:t>
          </a:r>
          <a:endParaRPr lang="es-CO" sz="800"/>
        </a:p>
      </xdr:txBody>
    </xdr:sp>
    <xdr:clientData/>
  </xdr:twoCellAnchor>
  <xdr:twoCellAnchor editAs="oneCell">
    <xdr:from>
      <xdr:col>0</xdr:col>
      <xdr:colOff>105833</xdr:colOff>
      <xdr:row>0</xdr:row>
      <xdr:rowOff>130737</xdr:rowOff>
    </xdr:from>
    <xdr:to>
      <xdr:col>0</xdr:col>
      <xdr:colOff>648758</xdr:colOff>
      <xdr:row>2</xdr:row>
      <xdr:rowOff>251884</xdr:rowOff>
    </xdr:to>
    <xdr:pic>
      <xdr:nvPicPr>
        <xdr:cNvPr id="4" name="Imagen 3" descr="ICBFNEW">
          <a:extLst>
            <a:ext uri="{FF2B5EF4-FFF2-40B4-BE49-F238E27FC236}">
              <a16:creationId xmlns:a16="http://schemas.microsoft.com/office/drawing/2014/main" id="{65F9402A-E1B2-4F66-A704-12D4F41FC7AA}"/>
            </a:ext>
          </a:extLst>
        </xdr:cNvPr>
        <xdr:cNvPicPr/>
      </xdr:nvPicPr>
      <xdr:blipFill>
        <a:blip xmlns:r="http://schemas.openxmlformats.org/officeDocument/2006/relationships" r:embed="rId2"/>
        <a:srcRect/>
        <a:stretch>
          <a:fillRect/>
        </a:stretch>
      </xdr:blipFill>
      <xdr:spPr bwMode="auto">
        <a:xfrm>
          <a:off x="105833" y="130737"/>
          <a:ext cx="542925" cy="75614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6%20Proteccion%20-%20ICBF/2024/1.%20Directorio/Directorio%20nacional%20de%20entidades%20contratist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io"/>
      <sheetName val="Resumen"/>
      <sheetName val="Listas"/>
    </sheetNames>
    <sheetDataSet>
      <sheetData sheetId="0">
        <row r="2">
          <cell r="B2" t="str">
            <v>91-149-1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9100-081-2024</v>
          </cell>
          <cell r="T2">
            <v>17</v>
          </cell>
          <cell r="U2">
            <v>45383</v>
          </cell>
          <cell r="V2">
            <v>45383</v>
          </cell>
          <cell r="W2">
            <v>45626</v>
          </cell>
          <cell r="X2">
            <v>414708200</v>
          </cell>
          <cell r="Y2" t="str">
            <v>Ana Milena Castro Davila</v>
          </cell>
          <cell r="Z2" t="str">
            <v>Coordinador centro zonal</v>
          </cell>
        </row>
        <row r="3">
          <cell r="B3" t="str">
            <v>91-149-2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9100-081-2024</v>
          </cell>
          <cell r="T3">
            <v>8</v>
          </cell>
          <cell r="U3">
            <v>45383</v>
          </cell>
          <cell r="V3">
            <v>45383</v>
          </cell>
          <cell r="W3">
            <v>45626</v>
          </cell>
          <cell r="X3">
            <v>194744192</v>
          </cell>
          <cell r="Y3" t="str">
            <v>Ana Milena Castro Davila</v>
          </cell>
          <cell r="Z3" t="str">
            <v>Coordinador centro zonal</v>
          </cell>
        </row>
        <row r="4">
          <cell r="B4" t="str">
            <v>91-149-3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9100-081-2024</v>
          </cell>
          <cell r="T4">
            <v>2</v>
          </cell>
          <cell r="U4">
            <v>45383</v>
          </cell>
          <cell r="V4">
            <v>45383</v>
          </cell>
          <cell r="W4">
            <v>45626</v>
          </cell>
          <cell r="X4">
            <v>45463392</v>
          </cell>
          <cell r="Y4" t="str">
            <v>Ana Milena Castro Davila</v>
          </cell>
          <cell r="Z4" t="str">
            <v>Coordinador centro zonal</v>
          </cell>
        </row>
        <row r="5">
          <cell r="B5" t="str">
            <v>91-149-4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9100-082-2024</v>
          </cell>
          <cell r="T5">
            <v>30</v>
          </cell>
          <cell r="U5">
            <v>45383</v>
          </cell>
          <cell r="V5">
            <v>45383</v>
          </cell>
          <cell r="W5">
            <v>45626</v>
          </cell>
          <cell r="X5">
            <v>137811120</v>
          </cell>
          <cell r="Y5" t="str">
            <v>Ana Milena Castro Davila</v>
          </cell>
          <cell r="Z5" t="str">
            <v>Coordinador centro zonal</v>
          </cell>
        </row>
        <row r="6">
          <cell r="B6" t="str">
            <v>91-149-5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Centro de emergencia RAJ</v>
          </cell>
          <cell r="P6"/>
          <cell r="Q6" t="str">
            <v>RAJ</v>
          </cell>
          <cell r="R6"/>
          <cell r="S6" t="str">
            <v>9100-082-2024</v>
          </cell>
          <cell r="T6">
            <v>4</v>
          </cell>
          <cell r="U6">
            <v>45383</v>
          </cell>
          <cell r="V6">
            <v>45383</v>
          </cell>
          <cell r="W6">
            <v>45626</v>
          </cell>
          <cell r="X6">
            <v>90106848</v>
          </cell>
          <cell r="Y6" t="str">
            <v>Ana Milena Castro Davila</v>
          </cell>
          <cell r="Z6" t="str">
            <v>Coordinador centro zonal</v>
          </cell>
        </row>
        <row r="7">
          <cell r="B7" t="str">
            <v>91-149-6</v>
          </cell>
          <cell r="C7" t="str">
            <v>Amazonas</v>
          </cell>
          <cell r="D7" t="str">
            <v>Fundación MUNAY</v>
          </cell>
          <cell r="E7" t="str">
            <v>900276174-2</v>
          </cell>
          <cell r="F7" t="str">
            <v>Jose Miguel Mendez Tavera</v>
          </cell>
          <cell r="G7" t="str">
            <v>Casa Del Menor</v>
          </cell>
          <cell r="H7" t="str">
            <v>Carrera 5 Calle 15-40 Barrio La Esperanza</v>
          </cell>
          <cell r="I7" t="str">
            <v>Leticia</v>
          </cell>
          <cell r="J7" t="str">
            <v>Leticia</v>
          </cell>
          <cell r="K7">
            <v>4589728</v>
          </cell>
          <cell r="L7">
            <v>3209663209</v>
          </cell>
          <cell r="M7" t="str">
            <v>fundacionmunay@gmail.com</v>
          </cell>
          <cell r="N7" t="str">
            <v>SRPA</v>
          </cell>
          <cell r="O7" t="str">
            <v>Intervención de apoyo RAJ</v>
          </cell>
          <cell r="P7"/>
          <cell r="Q7" t="str">
            <v>RAJ</v>
          </cell>
          <cell r="R7"/>
          <cell r="S7" t="str">
            <v>9100-082-2024</v>
          </cell>
          <cell r="T7">
            <v>16</v>
          </cell>
          <cell r="U7">
            <v>45383</v>
          </cell>
          <cell r="V7">
            <v>45383</v>
          </cell>
          <cell r="W7">
            <v>45626</v>
          </cell>
          <cell r="X7">
            <v>55284096</v>
          </cell>
          <cell r="Y7" t="str">
            <v>Ana Milena Castro Davila</v>
          </cell>
          <cell r="Z7" t="str">
            <v>Coordinador centro zonal</v>
          </cell>
        </row>
        <row r="8">
          <cell r="B8" t="str">
            <v>91-149-7</v>
          </cell>
          <cell r="C8" t="str">
            <v>Amazonas</v>
          </cell>
          <cell r="D8" t="str">
            <v>Fundación MUNAY</v>
          </cell>
          <cell r="E8" t="str">
            <v>900276174-2</v>
          </cell>
          <cell r="F8" t="str">
            <v>Jose Miguel Mendez Tavera</v>
          </cell>
          <cell r="G8" t="str">
            <v>Casa Del Menor</v>
          </cell>
          <cell r="H8" t="str">
            <v>Carrera 5 Calle 15-40 Barrio La Esperanza</v>
          </cell>
          <cell r="I8" t="str">
            <v>Leticia</v>
          </cell>
          <cell r="J8" t="str">
            <v>Leticia</v>
          </cell>
          <cell r="K8">
            <v>4589728</v>
          </cell>
          <cell r="L8">
            <v>3209663209</v>
          </cell>
          <cell r="M8" t="str">
            <v>fundacionmunay@gmail.com</v>
          </cell>
          <cell r="N8" t="str">
            <v>SRPA</v>
          </cell>
          <cell r="O8" t="str">
            <v>Internación en medio semicerrado</v>
          </cell>
          <cell r="P8"/>
          <cell r="Q8" t="str">
            <v>SRPA</v>
          </cell>
          <cell r="R8"/>
          <cell r="S8" t="str">
            <v>9100-082-2024</v>
          </cell>
          <cell r="T8">
            <v>5</v>
          </cell>
          <cell r="U8">
            <v>45383</v>
          </cell>
          <cell r="V8">
            <v>45383</v>
          </cell>
          <cell r="W8">
            <v>45626</v>
          </cell>
          <cell r="X8">
            <v>43889080</v>
          </cell>
          <cell r="Y8" t="str">
            <v>Ana Milena Castro Davila</v>
          </cell>
          <cell r="Z8" t="str">
            <v>Coordinador centro zonal</v>
          </cell>
        </row>
        <row r="9">
          <cell r="B9" t="str">
            <v>91-149-8</v>
          </cell>
          <cell r="C9" t="str">
            <v>Amazonas</v>
          </cell>
          <cell r="D9" t="str">
            <v>Fundación MUNAY</v>
          </cell>
          <cell r="E9" t="str">
            <v>900276174-2</v>
          </cell>
          <cell r="F9" t="str">
            <v>Jose Miguel Mendez Tavera</v>
          </cell>
          <cell r="G9" t="str">
            <v>Casa Del Menor</v>
          </cell>
          <cell r="H9" t="str">
            <v>Carrera 5 Calle 15-40 Barrio La Esperanza</v>
          </cell>
          <cell r="I9" t="str">
            <v>Leticia</v>
          </cell>
          <cell r="J9" t="str">
            <v>Leticia</v>
          </cell>
          <cell r="K9">
            <v>4589728</v>
          </cell>
          <cell r="L9">
            <v>3209663209</v>
          </cell>
          <cell r="M9" t="str">
            <v>fundacionmunay@gmail.com</v>
          </cell>
          <cell r="N9" t="str">
            <v>SRPA</v>
          </cell>
          <cell r="O9" t="str">
            <v>Apoyo postinstitucional – SRPA</v>
          </cell>
          <cell r="P9"/>
          <cell r="Q9" t="str">
            <v>SRPA</v>
          </cell>
          <cell r="R9"/>
          <cell r="S9" t="str">
            <v>9100-082-2024</v>
          </cell>
          <cell r="T9">
            <v>10</v>
          </cell>
          <cell r="U9">
            <v>45383</v>
          </cell>
          <cell r="V9">
            <v>45383</v>
          </cell>
          <cell r="W9">
            <v>45626</v>
          </cell>
          <cell r="X9">
            <v>35708400</v>
          </cell>
          <cell r="Y9" t="str">
            <v>Ana Milena Castro Davila</v>
          </cell>
          <cell r="Z9" t="str">
            <v>Coordinador centro zonal</v>
          </cell>
        </row>
        <row r="10">
          <cell r="B10" t="str">
            <v>05-39-9</v>
          </cell>
          <cell r="C10" t="str">
            <v>Antioquia</v>
          </cell>
          <cell r="D10" t="str">
            <v>Confraternidad carcelaria de Colombia</v>
          </cell>
          <cell r="E10" t="str">
            <v>860509118-7</v>
          </cell>
          <cell r="F10" t="str">
            <v>Lácides Julio Hernández Álvares</v>
          </cell>
          <cell r="G10"/>
          <cell r="H10" t="str">
            <v>Vereda Quebrada Arriba La Montañuela Finca 74</v>
          </cell>
          <cell r="I10" t="str">
            <v>Copacabana</v>
          </cell>
          <cell r="J10" t="str">
            <v>Aburra Norte</v>
          </cell>
          <cell r="K10">
            <v>3188607569</v>
          </cell>
          <cell r="L10">
            <v>3188607569</v>
          </cell>
          <cell r="M10" t="str">
            <v>casarestaurativa@pfcolombia.org</v>
          </cell>
          <cell r="N10" t="str">
            <v>SRD</v>
          </cell>
          <cell r="O10" t="str">
            <v>Internado</v>
          </cell>
          <cell r="P10"/>
          <cell r="Q10" t="str">
            <v>Discapacidad</v>
          </cell>
          <cell r="R10" t="str">
            <v>Psicosocial</v>
          </cell>
          <cell r="S10" t="str">
            <v>0500-570-2024</v>
          </cell>
          <cell r="T10">
            <v>33</v>
          </cell>
          <cell r="U10">
            <v>45351</v>
          </cell>
          <cell r="V10">
            <v>45351</v>
          </cell>
          <cell r="W10">
            <v>45626</v>
          </cell>
          <cell r="X10">
            <v>983779030</v>
          </cell>
          <cell r="Y10" t="str">
            <v>Helen Jeleny Villada Pérez</v>
          </cell>
          <cell r="Z10" t="str">
            <v>Profesional centro zonal</v>
          </cell>
        </row>
        <row r="11">
          <cell r="B11" t="str">
            <v>05-3-10</v>
          </cell>
          <cell r="C11" t="str">
            <v>Antioquia</v>
          </cell>
          <cell r="D11" t="str">
            <v>Aldeas infantiles SOS Colombia</v>
          </cell>
          <cell r="E11" t="str">
            <v>860024041-6</v>
          </cell>
          <cell r="F11" t="str">
            <v>Andres Alonso Carmona Echeverri</v>
          </cell>
          <cell r="G11" t="str">
            <v>Aldeas Infantiles</v>
          </cell>
          <cell r="H11" t="str">
            <v>Kilometro1 Autopista Medelllín-bogotá (vereda Galicia Finca 297).</v>
          </cell>
          <cell r="I11" t="str">
            <v>Rionegro</v>
          </cell>
          <cell r="J11" t="str">
            <v>Aburra Sur</v>
          </cell>
          <cell r="K11" t="str">
            <v>NR</v>
          </cell>
          <cell r="L11">
            <v>3012098510</v>
          </cell>
          <cell r="M11" t="str">
            <v>Maria.perez@aldeasinfantiles.org.co</v>
          </cell>
          <cell r="N11" t="str">
            <v>SRD</v>
          </cell>
          <cell r="O11" t="str">
            <v>Hogar sustituto entidad</v>
          </cell>
          <cell r="P11"/>
          <cell r="Q11" t="str">
            <v>Vulneración</v>
          </cell>
          <cell r="R11"/>
          <cell r="S11" t="str">
            <v>0500-635-2024</v>
          </cell>
          <cell r="T11">
            <v>50</v>
          </cell>
          <cell r="U11">
            <v>45383</v>
          </cell>
          <cell r="V11">
            <v>45383</v>
          </cell>
          <cell r="W11">
            <v>45626</v>
          </cell>
          <cell r="X11">
            <v>786128532</v>
          </cell>
          <cell r="Y11" t="str">
            <v xml:space="preserve">Alba Janneth Florez Alvarez
</v>
          </cell>
          <cell r="Z11" t="str">
            <v>Profesional centro zonal</v>
          </cell>
        </row>
        <row r="12">
          <cell r="B12" t="str">
            <v>05-229-11</v>
          </cell>
          <cell r="C12" t="str">
            <v>Antioquia</v>
          </cell>
          <cell r="D12" t="str">
            <v>Instituto de hermanas franciscanas de santa Clara</v>
          </cell>
          <cell r="E12" t="str">
            <v>890982597-7</v>
          </cell>
          <cell r="F12" t="str">
            <v>Hermana Maria Amanda Miranda Betancur</v>
          </cell>
          <cell r="G12" t="str">
            <v>Hogares Sustitutos Santa Clara</v>
          </cell>
          <cell r="H12" t="str">
            <v>Vereda San Andres</v>
          </cell>
          <cell r="I12" t="str">
            <v>Girardota</v>
          </cell>
          <cell r="J12" t="str">
            <v>Aburra Norte</v>
          </cell>
          <cell r="K12" t="str">
            <v>6044639072 - 6043059201</v>
          </cell>
          <cell r="L12">
            <v>3126517740</v>
          </cell>
          <cell r="M12" t="str">
            <v>hogaressustitutos@hogarsantaclara.org</v>
          </cell>
          <cell r="N12" t="str">
            <v>SRD</v>
          </cell>
          <cell r="O12" t="str">
            <v>Hogar sustituto entidad</v>
          </cell>
          <cell r="P12"/>
          <cell r="Q12" t="str">
            <v>Con PARD</v>
          </cell>
          <cell r="R12"/>
          <cell r="S12" t="str">
            <v>0500-654-2024</v>
          </cell>
          <cell r="T12">
            <v>500</v>
          </cell>
          <cell r="U12">
            <v>45383</v>
          </cell>
          <cell r="V12">
            <v>45383</v>
          </cell>
          <cell r="W12">
            <v>45473</v>
          </cell>
          <cell r="X12">
            <v>2920481995</v>
          </cell>
          <cell r="Y12" t="str">
            <v>Helen Jeleny Villada Pérez</v>
          </cell>
          <cell r="Z12" t="str">
            <v>Profesional centro zonal</v>
          </cell>
        </row>
        <row r="13">
          <cell r="B13" t="str">
            <v>05-3-12</v>
          </cell>
          <cell r="C13" t="str">
            <v>Antioquia</v>
          </cell>
          <cell r="D13" t="str">
            <v>Aldeas infantiles SOS Colombia</v>
          </cell>
          <cell r="E13" t="str">
            <v>860024041-6</v>
          </cell>
          <cell r="F13" t="str">
            <v>Andres Alonso Carmona Echeverri</v>
          </cell>
          <cell r="G13" t="str">
            <v>Aldeas Infantiles</v>
          </cell>
          <cell r="H13" t="str">
            <v>Kilometro1 Autopista Medelllín-bogotá (vereda Galicia Finca 297).</v>
          </cell>
          <cell r="I13" t="str">
            <v>Rionegro</v>
          </cell>
          <cell r="J13" t="str">
            <v>Aburra Sur</v>
          </cell>
          <cell r="K13" t="str">
            <v>NR</v>
          </cell>
          <cell r="L13">
            <v>3215461600</v>
          </cell>
          <cell r="M13" t="str">
            <v>sandra.cruz@aldeasinfntiles.org.co</v>
          </cell>
          <cell r="N13" t="str">
            <v>SRD</v>
          </cell>
          <cell r="O13" t="str">
            <v>Casa hogar</v>
          </cell>
          <cell r="P13"/>
          <cell r="Q13" t="str">
            <v>Con PARD</v>
          </cell>
          <cell r="R13"/>
          <cell r="S13" t="str">
            <v>0500-655-2024</v>
          </cell>
          <cell r="T13">
            <v>36</v>
          </cell>
          <cell r="U13">
            <v>45383</v>
          </cell>
          <cell r="V13">
            <v>45383</v>
          </cell>
          <cell r="W13">
            <v>45626</v>
          </cell>
          <cell r="X13">
            <v>1042359840</v>
          </cell>
          <cell r="Y13" t="str">
            <v xml:space="preserve">Alba Janneth Florez Alvarez
</v>
          </cell>
          <cell r="Z13" t="str">
            <v>Profesional centro zonal</v>
          </cell>
        </row>
        <row r="14">
          <cell r="B14" t="str">
            <v>05-3-13</v>
          </cell>
          <cell r="C14" t="str">
            <v>Antioquia</v>
          </cell>
          <cell r="D14" t="str">
            <v>Aldeas infantiles SOS Colombia</v>
          </cell>
          <cell r="E14" t="str">
            <v>860024041-6</v>
          </cell>
          <cell r="F14" t="str">
            <v>Andres Alonso Carmona Echeverri</v>
          </cell>
          <cell r="G14" t="str">
            <v>Aldeas Infantiles</v>
          </cell>
          <cell r="H14" t="str">
            <v>Kilometro1 Autopista Medelllín-bogotá (vereda Galicia Finca 297).</v>
          </cell>
          <cell r="I14" t="str">
            <v>Rionegro</v>
          </cell>
          <cell r="J14" t="str">
            <v>Aburra Sur</v>
          </cell>
          <cell r="K14" t="str">
            <v>NR</v>
          </cell>
          <cell r="L14">
            <v>3215461600</v>
          </cell>
          <cell r="M14" t="str">
            <v>sandra.cruz@aldeasinfntiles.org.co</v>
          </cell>
          <cell r="N14" t="str">
            <v>SRD</v>
          </cell>
          <cell r="O14" t="str">
            <v>Casa universitaria</v>
          </cell>
          <cell r="P14"/>
          <cell r="Q14" t="str">
            <v>Con PARD</v>
          </cell>
          <cell r="R14"/>
          <cell r="S14" t="str">
            <v>0500-655-2024</v>
          </cell>
          <cell r="T14">
            <v>24</v>
          </cell>
          <cell r="U14">
            <v>45383</v>
          </cell>
          <cell r="V14">
            <v>45383</v>
          </cell>
          <cell r="W14">
            <v>45626</v>
          </cell>
          <cell r="X14"/>
          <cell r="Y14" t="str">
            <v xml:space="preserve">Alba Janneth Florez Alvarez
</v>
          </cell>
          <cell r="Z14" t="str">
            <v>Profesional centro zonal</v>
          </cell>
        </row>
        <row r="15">
          <cell r="B15" t="str">
            <v>05-113-14</v>
          </cell>
          <cell r="C15" t="str">
            <v>Antioquia</v>
          </cell>
          <cell r="D15" t="str">
            <v>Fundación el Mana</v>
          </cell>
          <cell r="E15" t="str">
            <v>800113112-4</v>
          </cell>
          <cell r="F15" t="str">
            <v>Jose Humberto Gallego Franco</v>
          </cell>
          <cell r="G15" t="str">
            <v>La Libertad</v>
          </cell>
          <cell r="H15" t="str">
            <v>Carrera 22 No. 21-47 El Tambo</v>
          </cell>
          <cell r="I15" t="str">
            <v>La Ceja</v>
          </cell>
          <cell r="J15" t="str">
            <v>Suroriente</v>
          </cell>
          <cell r="K15">
            <v>645536103</v>
          </cell>
          <cell r="L15" t="str">
            <v>3116115544 - 3147920259 -3128109496</v>
          </cell>
          <cell r="M15" t="str">
            <v>fundelmana@hotmail.com</v>
          </cell>
          <cell r="N15" t="str">
            <v>SRD</v>
          </cell>
          <cell r="O15" t="str">
            <v>Externado</v>
          </cell>
          <cell r="P15" t="str">
            <v>Media jornada</v>
          </cell>
          <cell r="Q15" t="str">
            <v>Con PARD</v>
          </cell>
          <cell r="R15"/>
          <cell r="S15" t="str">
            <v>0500-656-2024</v>
          </cell>
          <cell r="T15">
            <v>90</v>
          </cell>
          <cell r="U15">
            <v>45373</v>
          </cell>
          <cell r="V15">
            <v>45383</v>
          </cell>
          <cell r="W15">
            <v>45626</v>
          </cell>
          <cell r="X15">
            <v>601850880</v>
          </cell>
          <cell r="Y15" t="str">
            <v>Diana Cristina Molina Restrepo</v>
          </cell>
          <cell r="Z15" t="str">
            <v>Profesional centro zonal</v>
          </cell>
        </row>
        <row r="16">
          <cell r="B16" t="str">
            <v>05-229-15</v>
          </cell>
          <cell r="C16" t="str">
            <v>Antioquia</v>
          </cell>
          <cell r="D16" t="str">
            <v>Instituto de hermanas franciscanas de santa Clara</v>
          </cell>
          <cell r="E16" t="str">
            <v>890982597-7</v>
          </cell>
          <cell r="F16" t="str">
            <v>Hermana Maria Amanda Miranda Betancur</v>
          </cell>
          <cell r="G16" t="str">
            <v>sede Girardota</v>
          </cell>
          <cell r="H16" t="str">
            <v>Kilometro 1-Vereda San Andres</v>
          </cell>
          <cell r="I16" t="str">
            <v>Girardota</v>
          </cell>
          <cell r="J16" t="str">
            <v>Aburra Norte</v>
          </cell>
          <cell r="K16" t="str">
            <v>4545892 ext. 105 - 2744765-2895482</v>
          </cell>
          <cell r="L16" t="str">
            <v>316 5187649</v>
          </cell>
          <cell r="M16" t="str">
            <v>coordinacioninternado@hogarsantaclara.org - direccion@hogarsantaclara.org</v>
          </cell>
          <cell r="N16" t="str">
            <v>SRD</v>
          </cell>
          <cell r="O16" t="str">
            <v>Internado</v>
          </cell>
          <cell r="P16"/>
          <cell r="Q16" t="str">
            <v>Con PARD</v>
          </cell>
          <cell r="R16"/>
          <cell r="S16" t="str">
            <v>0500-658-2024</v>
          </cell>
          <cell r="T16">
            <v>150</v>
          </cell>
          <cell r="U16">
            <v>45383</v>
          </cell>
          <cell r="V16">
            <v>45383</v>
          </cell>
          <cell r="W16">
            <v>45626</v>
          </cell>
          <cell r="X16">
            <v>2555226000</v>
          </cell>
          <cell r="Y16" t="str">
            <v>Helen Jeleny Villada Pérez</v>
          </cell>
          <cell r="Z16" t="str">
            <v>Profesional centro zonal</v>
          </cell>
        </row>
        <row r="17">
          <cell r="B17" t="str">
            <v>05-229-16</v>
          </cell>
          <cell r="C17" t="str">
            <v>Antioquia</v>
          </cell>
          <cell r="D17" t="str">
            <v>Instituto de hermanas franciscanas de santa Clara</v>
          </cell>
          <cell r="E17" t="str">
            <v>890982597-7</v>
          </cell>
          <cell r="F17" t="str">
            <v>Hermana Maria Amanda Miranda Betancur</v>
          </cell>
          <cell r="G17" t="str">
            <v>sede San Pedro</v>
          </cell>
          <cell r="H17" t="str">
            <v>Carrera 52a No. 42-73 Barrio Guamuru</v>
          </cell>
          <cell r="I17" t="str">
            <v>San Pedro De Los Milagros</v>
          </cell>
          <cell r="J17" t="str">
            <v>Aburra Norte</v>
          </cell>
          <cell r="K17">
            <v>8686168</v>
          </cell>
          <cell r="L17">
            <v>3128259050</v>
          </cell>
          <cell r="M17" t="str">
            <v>internadosanpedro@hogarsantaclara.org -direccion@hogarsantaclara.org</v>
          </cell>
          <cell r="N17" t="str">
            <v>SRD</v>
          </cell>
          <cell r="O17" t="str">
            <v>Internado</v>
          </cell>
          <cell r="P17"/>
          <cell r="Q17" t="str">
            <v>Con PARD</v>
          </cell>
          <cell r="R17"/>
          <cell r="S17" t="str">
            <v>0500-658-2024</v>
          </cell>
          <cell r="T17"/>
          <cell r="U17">
            <v>45383</v>
          </cell>
          <cell r="V17">
            <v>45383</v>
          </cell>
          <cell r="W17">
            <v>45626</v>
          </cell>
          <cell r="X17"/>
          <cell r="Y17" t="str">
            <v>Helen Jeleny Villada Pérez</v>
          </cell>
          <cell r="Z17" t="str">
            <v>Profesional centro zonal</v>
          </cell>
        </row>
        <row r="18">
          <cell r="B18" t="str">
            <v>05-129-17</v>
          </cell>
          <cell r="C18" t="str">
            <v>Antioquia</v>
          </cell>
          <cell r="D18" t="str">
            <v>Fundación hogares Claret</v>
          </cell>
          <cell r="E18" t="str">
            <v>800098983-8</v>
          </cell>
          <cell r="F18" t="str">
            <v>Hernan Montoya Cadavid</v>
          </cell>
          <cell r="G18" t="str">
            <v>La Libertad</v>
          </cell>
          <cell r="H18" t="str">
            <v>Kilometro 8 Y 9 Via Al Mar San Cristobal-Calle 94 No. 95-403</v>
          </cell>
          <cell r="I18" t="str">
            <v>Medellín</v>
          </cell>
          <cell r="J18" t="str">
            <v>Suroriente</v>
          </cell>
          <cell r="K18" t="str">
            <v>4484304 Ext 62</v>
          </cell>
          <cell r="L18" t="str">
            <v>3123651832 -3052648959 - 3136593741</v>
          </cell>
          <cell r="M18" t="str">
            <v>libertad.antioquia@fhclaret.org; asistente.antioquia@fhclaret.org; coordinacion.antioquia@fhclaret.org; hernan.montoya@fhclaret.org</v>
          </cell>
          <cell r="N18" t="str">
            <v>SRD</v>
          </cell>
          <cell r="O18" t="str">
            <v>Internado</v>
          </cell>
          <cell r="P18"/>
          <cell r="Q18" t="str">
            <v>Con PARD</v>
          </cell>
          <cell r="R18"/>
          <cell r="S18" t="str">
            <v>0500-659-2024</v>
          </cell>
          <cell r="T18">
            <v>85</v>
          </cell>
          <cell r="U18">
            <v>45378</v>
          </cell>
          <cell r="V18">
            <v>45383</v>
          </cell>
          <cell r="W18">
            <v>45626</v>
          </cell>
          <cell r="X18">
            <v>1457961400</v>
          </cell>
          <cell r="Y18" t="str">
            <v>Diana Cristina Molina Restrepo</v>
          </cell>
          <cell r="Z18" t="str">
            <v>Profesional centro zonal</v>
          </cell>
        </row>
        <row r="19">
          <cell r="B19" t="str">
            <v>05-36-18</v>
          </cell>
          <cell r="C19" t="str">
            <v>Antioquia</v>
          </cell>
          <cell r="D19" t="str">
            <v>Ciudad don Bosco</v>
          </cell>
          <cell r="E19" t="str">
            <v>890905717-6</v>
          </cell>
          <cell r="F19" t="str">
            <v>Carlos Manuel Barrios Gonzalez</v>
          </cell>
          <cell r="G19" t="str">
            <v>Sede La Clarita</v>
          </cell>
          <cell r="H19" t="str">
            <v>Corregimiento La Clarita-Vereda Minas (diagonal A La Entrada Al Sector Rincón Santo)</v>
          </cell>
          <cell r="I19" t="str">
            <v>Amagá</v>
          </cell>
          <cell r="J19" t="str">
            <v>Suroriente</v>
          </cell>
          <cell r="K19" t="str">
            <v>No Aplica</v>
          </cell>
          <cell r="L19" t="str">
            <v>3160443078 - 3208599066 - 3013404327</v>
          </cell>
          <cell r="M19" t="str">
            <v>direccion@ciudaddonbosco.org; coord.amaga@ciudaddonbosco.org; calidad@ciudaddonbosco.org</v>
          </cell>
          <cell r="N19" t="str">
            <v>SRD</v>
          </cell>
          <cell r="O19" t="str">
            <v>Externado</v>
          </cell>
          <cell r="P19" t="str">
            <v>Media jornada</v>
          </cell>
          <cell r="Q19" t="str">
            <v>Con PARD</v>
          </cell>
          <cell r="R19"/>
          <cell r="S19" t="str">
            <v>0500-660-2024</v>
          </cell>
          <cell r="T19">
            <v>50</v>
          </cell>
          <cell r="U19">
            <v>45372</v>
          </cell>
          <cell r="V19">
            <v>45383</v>
          </cell>
          <cell r="W19">
            <v>45626</v>
          </cell>
          <cell r="X19">
            <v>334361600</v>
          </cell>
          <cell r="Y19" t="str">
            <v>Diana Cristina Molina Restrepo</v>
          </cell>
          <cell r="Z19" t="str">
            <v>Profesional centro zonal</v>
          </cell>
        </row>
        <row r="20">
          <cell r="B20" t="str">
            <v>05-55-19</v>
          </cell>
          <cell r="C20" t="str">
            <v>Antioquia</v>
          </cell>
          <cell r="D20" t="str">
            <v>Corporación Hogar</v>
          </cell>
          <cell r="E20" t="str">
            <v>800190245-3</v>
          </cell>
          <cell r="F20" t="str">
            <v>Mercedes Lucía Pereira Yepes</v>
          </cell>
          <cell r="G20"/>
          <cell r="H20" t="str">
            <v>Carrera 41 46-111</v>
          </cell>
          <cell r="I20" t="str">
            <v>Medellín</v>
          </cell>
          <cell r="J20" t="str">
            <v>Nororiental</v>
          </cell>
          <cell r="K20">
            <v>6042059860</v>
          </cell>
          <cell r="L20">
            <v>3007705426</v>
          </cell>
          <cell r="M20" t="str">
            <v>trabajosocial@corporacionhogar.org.co;info@corporacionhogar.org.co</v>
          </cell>
          <cell r="N20" t="str">
            <v>SRD</v>
          </cell>
          <cell r="O20" t="str">
            <v>Internado</v>
          </cell>
          <cell r="P20"/>
          <cell r="Q20" t="str">
            <v>Con PARD</v>
          </cell>
          <cell r="R20"/>
          <cell r="S20" t="str">
            <v>0500-663-2024</v>
          </cell>
          <cell r="T20">
            <v>50</v>
          </cell>
          <cell r="U20">
            <v>45373</v>
          </cell>
          <cell r="V20">
            <v>45383</v>
          </cell>
          <cell r="W20">
            <v>45626</v>
          </cell>
          <cell r="X20">
            <v>851742000</v>
          </cell>
          <cell r="Y20" t="str">
            <v>Margarita Maria Llano Ospina</v>
          </cell>
          <cell r="Z20" t="str">
            <v>Profesional centro zonal</v>
          </cell>
        </row>
        <row r="21">
          <cell r="B21" t="str">
            <v>05-228-20</v>
          </cell>
          <cell r="C21" t="str">
            <v>Antioquia</v>
          </cell>
          <cell r="D21" t="str">
            <v>Instituto de capacitación los Alamos - INCLA</v>
          </cell>
          <cell r="E21" t="str">
            <v>890982356-9</v>
          </cell>
          <cell r="F21" t="str">
            <v>Maria Paula Arboleda Posada</v>
          </cell>
          <cell r="G21"/>
          <cell r="H21" t="str">
            <v>Calle 27ª No. 62ª-02-Barrio Bariloche</v>
          </cell>
          <cell r="I21" t="str">
            <v>Itagui</v>
          </cell>
          <cell r="J21" t="str">
            <v>Aburra Sur</v>
          </cell>
          <cell r="K21">
            <v>3094242</v>
          </cell>
          <cell r="L21">
            <v>3154973211</v>
          </cell>
          <cell r="M21" t="str">
            <v>coordinacion.internado@losalamos.org.co; direccion@losalamos.org.co; contratacion@losalamos.org.co; direccion.administrativa@losalamos.org.co;</v>
          </cell>
          <cell r="N21" t="str">
            <v>SRD</v>
          </cell>
          <cell r="O21" t="str">
            <v>Internado</v>
          </cell>
          <cell r="P21"/>
          <cell r="Q21" t="str">
            <v>Discapacidad</v>
          </cell>
          <cell r="R21" t="str">
            <v>Intelectual</v>
          </cell>
          <cell r="S21" t="str">
            <v>0500-664-2024</v>
          </cell>
          <cell r="T21">
            <v>300</v>
          </cell>
          <cell r="U21">
            <v>45383</v>
          </cell>
          <cell r="V21">
            <v>45383</v>
          </cell>
          <cell r="W21">
            <v>45626</v>
          </cell>
          <cell r="X21">
            <v>5835964000</v>
          </cell>
          <cell r="Y21" t="str">
            <v xml:space="preserve">Alba Janneth Florez Alvarez
</v>
          </cell>
          <cell r="Z21" t="str">
            <v>Profesional centro zonal</v>
          </cell>
        </row>
        <row r="22">
          <cell r="B22" t="str">
            <v>05-44-21</v>
          </cell>
          <cell r="C22" t="str">
            <v>Antioquia</v>
          </cell>
          <cell r="D22" t="str">
            <v>Congregación siervas de Cristo sacerdote - Sagrada familia</v>
          </cell>
          <cell r="E22" t="str">
            <v>860007314-1</v>
          </cell>
          <cell r="F22" t="str">
            <v>Maria Cecilia Vanegas Jimenez</v>
          </cell>
          <cell r="G22"/>
          <cell r="H22" t="str">
            <v>Calle 61 No. 55a-37 Barrio El Chagualo</v>
          </cell>
          <cell r="I22" t="str">
            <v>Medellín</v>
          </cell>
          <cell r="J22" t="str">
            <v>Nororiental</v>
          </cell>
          <cell r="K22">
            <v>4804230</v>
          </cell>
          <cell r="L22">
            <v>3002417720</v>
          </cell>
          <cell r="M22" t="str">
            <v>coordinaciondivinaprovidencia@outlook.com - 
casadeladivinaprovidencia@gmail.com ; 
contabilidaddivinaprovidencia@gmail.com</v>
          </cell>
          <cell r="N22" t="str">
            <v>SRD</v>
          </cell>
          <cell r="O22" t="str">
            <v>Internado</v>
          </cell>
          <cell r="P22"/>
          <cell r="Q22" t="str">
            <v>Gestantes</v>
          </cell>
          <cell r="R22"/>
          <cell r="S22" t="str">
            <v>0500-666-2024</v>
          </cell>
          <cell r="T22">
            <v>50</v>
          </cell>
          <cell r="U22">
            <v>45404</v>
          </cell>
          <cell r="V22">
            <v>45383</v>
          </cell>
          <cell r="W22">
            <v>45626</v>
          </cell>
          <cell r="X22">
            <v>869959200</v>
          </cell>
          <cell r="Y22" t="str">
            <v>Margarita Maria Llano Ospina</v>
          </cell>
          <cell r="Z22" t="str">
            <v>Profesional centro zonal</v>
          </cell>
        </row>
        <row r="23">
          <cell r="B23" t="str">
            <v>05-44-22</v>
          </cell>
          <cell r="C23" t="str">
            <v>Antioquia</v>
          </cell>
          <cell r="D23" t="str">
            <v>Congregación siervas de Cristo sacerdote - Sagrada familia</v>
          </cell>
          <cell r="E23" t="str">
            <v>860007314-1</v>
          </cell>
          <cell r="F23" t="str">
            <v>Maria Raquel Escalante Castañeda</v>
          </cell>
          <cell r="G23" t="str">
            <v>Hogar Judth Jaramillo</v>
          </cell>
          <cell r="H23" t="str">
            <v>Carrera 49 No. 51-24</v>
          </cell>
          <cell r="I23" t="str">
            <v>Bello</v>
          </cell>
          <cell r="J23" t="str">
            <v>Aburra Norte</v>
          </cell>
          <cell r="K23" t="str">
            <v>2753961-2750736</v>
          </cell>
          <cell r="L23">
            <v>3233459440</v>
          </cell>
          <cell r="M23" t="str">
            <v>catintegral@hogarjudithjaramillo.com</v>
          </cell>
          <cell r="N23" t="str">
            <v>SRD</v>
          </cell>
          <cell r="O23" t="str">
            <v>Internado</v>
          </cell>
          <cell r="P23"/>
          <cell r="Q23" t="str">
            <v>Con PARD</v>
          </cell>
          <cell r="R23"/>
          <cell r="S23" t="str">
            <v>0500-667-2024</v>
          </cell>
          <cell r="T23">
            <v>90</v>
          </cell>
          <cell r="U23">
            <v>45383</v>
          </cell>
          <cell r="V23">
            <v>45383</v>
          </cell>
          <cell r="W23">
            <v>45626</v>
          </cell>
          <cell r="X23">
            <v>1533135600</v>
          </cell>
          <cell r="Y23" t="str">
            <v>Helen Jeleny Villada Pérez</v>
          </cell>
          <cell r="Z23" t="str">
            <v>Profesional centro zonal</v>
          </cell>
        </row>
        <row r="24">
          <cell r="B24" t="str">
            <v>05-246-23</v>
          </cell>
          <cell r="C24" t="str">
            <v>Antioquia</v>
          </cell>
          <cell r="D24" t="str">
            <v>Presencia Colombo Suiza</v>
          </cell>
          <cell r="E24" t="str">
            <v>890984938-4</v>
          </cell>
          <cell r="F24" t="str">
            <v>Juan Felipe Rendon Ochoa</v>
          </cell>
          <cell r="G24" t="str">
            <v>Centro De Capacitación Robledo</v>
          </cell>
          <cell r="H24" t="str">
            <v>Calle 76 No. 89ª-35-Barrio Robledo Palenque</v>
          </cell>
          <cell r="I24" t="str">
            <v>Medellín</v>
          </cell>
          <cell r="J24" t="str">
            <v>Aburra sur</v>
          </cell>
          <cell r="K24" t="str">
            <v>2643552 Ext 114-112</v>
          </cell>
          <cell r="L24" t="str">
            <v>3167449451
3147010648</v>
          </cell>
          <cell r="M24" t="str">
            <v>externadojornadacompleta@presencia.org.co; mvillada@presencia.org.co; teo.rendon@presencia.org.co;</v>
          </cell>
          <cell r="N24" t="str">
            <v>SRD</v>
          </cell>
          <cell r="O24" t="str">
            <v>Externado</v>
          </cell>
          <cell r="P24" t="str">
            <v>Media jornada</v>
          </cell>
          <cell r="Q24" t="str">
            <v>Con PARD</v>
          </cell>
          <cell r="R24"/>
          <cell r="S24" t="str">
            <v>0500-669-2024</v>
          </cell>
          <cell r="T24">
            <v>100</v>
          </cell>
          <cell r="U24">
            <v>45383</v>
          </cell>
          <cell r="V24">
            <v>45383</v>
          </cell>
          <cell r="W24">
            <v>45626</v>
          </cell>
          <cell r="X24">
            <v>668723200</v>
          </cell>
          <cell r="Y24" t="str">
            <v xml:space="preserve">Alba Janneth Florez Alvarez
</v>
          </cell>
          <cell r="Z24" t="str">
            <v>Profesional centro zonal</v>
          </cell>
        </row>
        <row r="25">
          <cell r="B25" t="str">
            <v>05-56-24</v>
          </cell>
          <cell r="C25" t="str">
            <v>Antioquia</v>
          </cell>
          <cell r="D25" t="str">
            <v>Corporación hogar vida nueva</v>
          </cell>
          <cell r="E25" t="str">
            <v>901494218-6</v>
          </cell>
          <cell r="F25" t="str">
            <v>Laura Heredia Serna</v>
          </cell>
          <cell r="G25" t="str">
            <v>Prado Centro</v>
          </cell>
          <cell r="H25" t="str">
            <v>Carrera 50a No. 62-48</v>
          </cell>
          <cell r="I25" t="str">
            <v>Medellín</v>
          </cell>
          <cell r="J25" t="str">
            <v>Aburra Norte</v>
          </cell>
          <cell r="K25">
            <v>3007164636</v>
          </cell>
          <cell r="L25">
            <v>3007164636</v>
          </cell>
          <cell r="M25" t="str">
            <v>informacion@corporacionhogarvidanueva.org;corporacionvidanueva9@gmail.com gestordecasohogarvidanueva@gmail.com</v>
          </cell>
          <cell r="N25" t="str">
            <v>SRD</v>
          </cell>
          <cell r="O25" t="str">
            <v>Internado</v>
          </cell>
          <cell r="P25"/>
          <cell r="Q25" t="str">
            <v>Con PARD</v>
          </cell>
          <cell r="R25"/>
          <cell r="S25" t="str">
            <v>0500-670-2024</v>
          </cell>
          <cell r="T25">
            <v>25</v>
          </cell>
          <cell r="U25">
            <v>45383</v>
          </cell>
          <cell r="V25">
            <v>45383</v>
          </cell>
          <cell r="W25">
            <v>45626</v>
          </cell>
          <cell r="X25">
            <v>211235677</v>
          </cell>
          <cell r="Y25" t="str">
            <v>Helen Jeleny Villada Pérez</v>
          </cell>
          <cell r="Z25" t="str">
            <v>Profesional centro zonal</v>
          </cell>
        </row>
        <row r="26">
          <cell r="B26" t="str">
            <v>05-49-25</v>
          </cell>
          <cell r="C26" t="str">
            <v>Antioquia</v>
          </cell>
          <cell r="D26" t="str">
            <v>Corporación centro de recursos integrales para la familia - CERFAMI</v>
          </cell>
          <cell r="E26" t="str">
            <v>800102505-8</v>
          </cell>
          <cell r="F26" t="str">
            <v>Raquel Adriana Hoyos Guerrero</v>
          </cell>
          <cell r="G26"/>
          <cell r="H26" t="str">
            <v>Carrera 68 No. 49-30</v>
          </cell>
          <cell r="I26" t="str">
            <v>Medellín</v>
          </cell>
          <cell r="J26" t="str">
            <v>Suroriente</v>
          </cell>
          <cell r="K26">
            <v>6042601400</v>
          </cell>
          <cell r="L26" t="str">
            <v>3017892811 - 3233083449 - 3012922240</v>
          </cell>
          <cell r="M26" t="str">
            <v>direccionejecutiva@cerfami.org.co; coordinacionadministrativa@cerfami.org.co; coordinacionfinanciera@cerfami.org.co</v>
          </cell>
          <cell r="N26" t="str">
            <v>SRD</v>
          </cell>
          <cell r="O26" t="str">
            <v>Hogar sustituto entidad</v>
          </cell>
          <cell r="P26"/>
          <cell r="Q26" t="str">
            <v>Con PARD</v>
          </cell>
          <cell r="R26"/>
          <cell r="S26" t="str">
            <v>0500-671-2024</v>
          </cell>
          <cell r="T26">
            <v>400</v>
          </cell>
          <cell r="U26">
            <v>45374</v>
          </cell>
          <cell r="V26">
            <v>45383</v>
          </cell>
          <cell r="W26">
            <v>45626</v>
          </cell>
          <cell r="X26">
            <v>6219028256</v>
          </cell>
          <cell r="Y26" t="str">
            <v>Diana Cristina Molina Restrepo</v>
          </cell>
          <cell r="Z26" t="str">
            <v>Profesional centro zonal</v>
          </cell>
        </row>
        <row r="27">
          <cell r="B27" t="str">
            <v>05-246-26</v>
          </cell>
          <cell r="C27" t="str">
            <v>Antioquia</v>
          </cell>
          <cell r="D27" t="str">
            <v>Presencia Colombo Suiza</v>
          </cell>
          <cell r="E27" t="str">
            <v>890984938-4</v>
          </cell>
          <cell r="F27" t="str">
            <v>Teo Rendón</v>
          </cell>
          <cell r="G27"/>
          <cell r="H27" t="str">
            <v>Calle 76 No. 89a-35 Barrio Robledo Palenque</v>
          </cell>
          <cell r="I27" t="str">
            <v>Medellín</v>
          </cell>
          <cell r="J27" t="str">
            <v>Nororiental</v>
          </cell>
          <cell r="K27" t="str">
            <v>no tienen</v>
          </cell>
          <cell r="L27">
            <v>3127101655</v>
          </cell>
          <cell r="M27" t="str">
            <v>M.villada@presencia.org.co</v>
          </cell>
          <cell r="N27" t="str">
            <v>SRD</v>
          </cell>
          <cell r="O27" t="str">
            <v>Hogar sustituto entidad</v>
          </cell>
          <cell r="P27"/>
          <cell r="Q27" t="str">
            <v>Con PARD</v>
          </cell>
          <cell r="R27"/>
          <cell r="S27" t="str">
            <v>0500-672-2024</v>
          </cell>
          <cell r="T27">
            <v>400</v>
          </cell>
          <cell r="U27">
            <v>45374</v>
          </cell>
          <cell r="V27">
            <v>45383</v>
          </cell>
          <cell r="W27">
            <v>45626</v>
          </cell>
          <cell r="X27">
            <v>6219028256</v>
          </cell>
          <cell r="Y27" t="str">
            <v>Margarita Maria Llano Ospina</v>
          </cell>
          <cell r="Z27" t="str">
            <v>Profesional centro zonal</v>
          </cell>
        </row>
        <row r="28">
          <cell r="B28" t="str">
            <v>05-63-27</v>
          </cell>
          <cell r="C28" t="str">
            <v>Antioquia</v>
          </cell>
          <cell r="D28" t="str">
            <v>Corporación PAN</v>
          </cell>
          <cell r="E28" t="str">
            <v>890980942-6</v>
          </cell>
          <cell r="F28" t="str">
            <v>Diego Fernando Sanchez Trujillo</v>
          </cell>
          <cell r="G28" t="str">
            <v>Hogares Sustitutos Cerros</v>
          </cell>
          <cell r="H28" t="str">
            <v>Calle 45d No. 16c-25-Buenos Aires</v>
          </cell>
          <cell r="I28" t="str">
            <v>Medellín</v>
          </cell>
          <cell r="J28" t="str">
            <v>Nororiental</v>
          </cell>
          <cell r="K28" t="str">
            <v>5904465 ext 2047 205</v>
          </cell>
          <cell r="L28" t="str">
            <v>3012424427 - 3156693151</v>
          </cell>
          <cell r="M28" t="str">
            <v>luzmery.gutierrez@corporacionpan.org, 
paula.rivillas@corporacionpan.org, 
pan@corporacionpan.org</v>
          </cell>
          <cell r="N28" t="str">
            <v>SRD</v>
          </cell>
          <cell r="O28" t="str">
            <v>Hogar sustituto entidad</v>
          </cell>
          <cell r="P28"/>
          <cell r="Q28" t="str">
            <v>Vulneración</v>
          </cell>
          <cell r="R28"/>
          <cell r="S28" t="str">
            <v>0500-673-2024</v>
          </cell>
          <cell r="T28">
            <v>600</v>
          </cell>
          <cell r="U28">
            <v>45377</v>
          </cell>
          <cell r="V28">
            <v>45383</v>
          </cell>
          <cell r="W28">
            <v>45626</v>
          </cell>
          <cell r="X28">
            <v>9323542384</v>
          </cell>
          <cell r="Y28" t="str">
            <v>Margarita Maria Llano Ospina</v>
          </cell>
          <cell r="Z28" t="str">
            <v>Profesional centro zonal</v>
          </cell>
        </row>
        <row r="29">
          <cell r="B29" t="str">
            <v>05-36-28</v>
          </cell>
          <cell r="C29" t="str">
            <v>Antioquia</v>
          </cell>
          <cell r="D29" t="str">
            <v>Ciudad don Bosco</v>
          </cell>
          <cell r="E29" t="str">
            <v>890905717-6</v>
          </cell>
          <cell r="F29" t="str">
            <v>Carlos Manuel Barrios Gonzalez</v>
          </cell>
          <cell r="G29" t="str">
            <v>La Florida Casa 1</v>
          </cell>
          <cell r="H29" t="str">
            <v>Diagonal 79a No. 76-306 Barrio Pilarica</v>
          </cell>
          <cell r="I29" t="str">
            <v>Medellín</v>
          </cell>
          <cell r="J29" t="str">
            <v>Suroriente</v>
          </cell>
          <cell r="K29">
            <v>6045577040</v>
          </cell>
          <cell r="L29" t="str">
            <v>3164958855 - 3104952945</v>
          </cell>
          <cell r="M29" t="str">
            <v>direccion@ciudaddonbosco.org; capre@ciudaddonbosco.org; contabilidad@ciudaddonbosco.org; calidad@ciudaddonbosco.org</v>
          </cell>
          <cell r="N29" t="str">
            <v>SRD</v>
          </cell>
          <cell r="O29" t="str">
            <v>Casa de protección</v>
          </cell>
          <cell r="P29"/>
          <cell r="Q29" t="str">
            <v>Desvinculados</v>
          </cell>
          <cell r="R29"/>
          <cell r="S29" t="str">
            <v>0500-674-2024</v>
          </cell>
          <cell r="T29">
            <v>30</v>
          </cell>
          <cell r="U29">
            <v>45374</v>
          </cell>
          <cell r="V29">
            <v>45383</v>
          </cell>
          <cell r="W29">
            <v>45626</v>
          </cell>
          <cell r="X29">
            <v>1343961945</v>
          </cell>
          <cell r="Y29" t="str">
            <v>Diana Cristina Molina Restrepo</v>
          </cell>
          <cell r="Z29" t="str">
            <v>Profesional centro zonal</v>
          </cell>
        </row>
        <row r="30">
          <cell r="B30" t="str">
            <v>05-36-29</v>
          </cell>
          <cell r="C30" t="str">
            <v>Antioquia</v>
          </cell>
          <cell r="D30" t="str">
            <v>Ciudad don Bosco</v>
          </cell>
          <cell r="E30" t="str">
            <v>890905717-6</v>
          </cell>
          <cell r="F30" t="str">
            <v>Carlos Manuel Barrios Gonzalez</v>
          </cell>
          <cell r="G30" t="str">
            <v>La Florida Casa 2</v>
          </cell>
          <cell r="H30" t="str">
            <v>Diagonal 79a No. 76-306 Barrio Pilarica</v>
          </cell>
          <cell r="I30" t="str">
            <v>Medellín</v>
          </cell>
          <cell r="J30" t="str">
            <v>Suroriente</v>
          </cell>
          <cell r="K30">
            <v>6045577040</v>
          </cell>
          <cell r="L30" t="str">
            <v>3164958855 - 3104952945</v>
          </cell>
          <cell r="M30" t="str">
            <v>direccion@ciudaddonbosco.org; capre@ciudaddonbosco.org; contabilidad@ciudaddonbosco.org; calidad@ciudaddonbosco.org</v>
          </cell>
          <cell r="N30" t="str">
            <v>SRD</v>
          </cell>
          <cell r="O30" t="str">
            <v>Casa de protección</v>
          </cell>
          <cell r="P30"/>
          <cell r="Q30" t="str">
            <v>Desvinculados</v>
          </cell>
          <cell r="R30"/>
          <cell r="S30" t="str">
            <v>0500-674-2024</v>
          </cell>
          <cell r="T30">
            <v>30</v>
          </cell>
          <cell r="U30">
            <v>45374</v>
          </cell>
          <cell r="V30">
            <v>45383</v>
          </cell>
          <cell r="W30">
            <v>45626</v>
          </cell>
          <cell r="X30"/>
          <cell r="Y30" t="str">
            <v>Diana Cristina Molina Restrepo</v>
          </cell>
          <cell r="Z30" t="str">
            <v>Profesional centro zonal</v>
          </cell>
        </row>
        <row r="31">
          <cell r="B31" t="str">
            <v>05-63-30</v>
          </cell>
          <cell r="C31" t="str">
            <v>Antioquia</v>
          </cell>
          <cell r="D31" t="str">
            <v>Corporación PAN</v>
          </cell>
          <cell r="E31" t="str">
            <v>890980942-6</v>
          </cell>
          <cell r="F31" t="str">
            <v>Diego Fernando Sanchez Trujillo</v>
          </cell>
          <cell r="G31" t="str">
            <v>Internado Miraflores Pan</v>
          </cell>
          <cell r="H31" t="str">
            <v>Calle 47 No. 16aa-086-Entrada Por La Sede Administrativa Calle 49 No. 16aa 99-Buenos Aires</v>
          </cell>
          <cell r="I31" t="str">
            <v>Medellín</v>
          </cell>
          <cell r="J31" t="str">
            <v>Suroriente</v>
          </cell>
          <cell r="K31" t="str">
            <v>5904465 ext 140</v>
          </cell>
          <cell r="L31" t="str">
            <v>3016328940 - 3156693151 - 3507934214</v>
          </cell>
          <cell r="M31" t="str">
            <v>pan@corporacionpan.org; luis.calle@corporacionpan.org; paula.rivillas@corporacionpan.org</v>
          </cell>
          <cell r="N31" t="str">
            <v>SRD</v>
          </cell>
          <cell r="O31" t="str">
            <v>Internado</v>
          </cell>
          <cell r="P31"/>
          <cell r="Q31" t="str">
            <v>Con PARD</v>
          </cell>
          <cell r="R31"/>
          <cell r="S31" t="str">
            <v>0500-675-2024</v>
          </cell>
          <cell r="T31">
            <v>50</v>
          </cell>
          <cell r="U31">
            <v>45375</v>
          </cell>
          <cell r="V31">
            <v>45383</v>
          </cell>
          <cell r="W31">
            <v>45626</v>
          </cell>
          <cell r="X31">
            <v>851742000</v>
          </cell>
          <cell r="Y31" t="str">
            <v>Diana Cristina Molina Restrepo</v>
          </cell>
          <cell r="Z31" t="str">
            <v>Profesional centro zonal</v>
          </cell>
        </row>
        <row r="32">
          <cell r="B32" t="str">
            <v>05-246-31</v>
          </cell>
          <cell r="C32" t="str">
            <v>Antioquia</v>
          </cell>
          <cell r="D32" t="str">
            <v>Presencia Colombo Suiza</v>
          </cell>
          <cell r="E32" t="str">
            <v>890984938-4</v>
          </cell>
          <cell r="F32" t="str">
            <v>Juan Felipe Rendon Ochoa</v>
          </cell>
          <cell r="G32" t="str">
            <v>Centro De Capacitación Robledo</v>
          </cell>
          <cell r="H32" t="str">
            <v>Calle 76 No. 89ª-35-Barrio Robledo Palenque</v>
          </cell>
          <cell r="I32" t="str">
            <v>Medellín</v>
          </cell>
          <cell r="J32" t="str">
            <v>Aburra sur</v>
          </cell>
          <cell r="K32" t="str">
            <v>2643552 Ext 114-112</v>
          </cell>
          <cell r="L32" t="str">
            <v>3167449451
3147010648</v>
          </cell>
          <cell r="M32" t="str">
            <v>externadojornadacompleta@presencia.org.co; mvillada@presencia.org.co; teo.rendon@presencia.org.co;</v>
          </cell>
          <cell r="N32" t="str">
            <v>SRD</v>
          </cell>
          <cell r="O32" t="str">
            <v>Externado</v>
          </cell>
          <cell r="P32" t="str">
            <v>Jornada completa</v>
          </cell>
          <cell r="Q32" t="str">
            <v>Con PARD</v>
          </cell>
          <cell r="R32"/>
          <cell r="S32" t="str">
            <v>0500-676-2024</v>
          </cell>
          <cell r="T32">
            <v>50</v>
          </cell>
          <cell r="U32">
            <v>45383</v>
          </cell>
          <cell r="V32">
            <v>45383</v>
          </cell>
          <cell r="W32">
            <v>45626</v>
          </cell>
          <cell r="X32">
            <v>447836400</v>
          </cell>
          <cell r="Y32" t="str">
            <v xml:space="preserve">Alba Janneth Florez Alvarez
</v>
          </cell>
          <cell r="Z32" t="str">
            <v>Profesional centro zonal</v>
          </cell>
        </row>
        <row r="33">
          <cell r="B33" t="str">
            <v>05-71-32</v>
          </cell>
          <cell r="C33" t="str">
            <v>Antioquia</v>
          </cell>
          <cell r="D33" t="str">
            <v>Corporación Superarse</v>
          </cell>
          <cell r="E33" t="str">
            <v>890980939-3</v>
          </cell>
          <cell r="F33" t="str">
            <v>Ana Lucia Palacio Montoya</v>
          </cell>
          <cell r="G33" t="str">
            <v>Hogar Francisco Rojas</v>
          </cell>
          <cell r="H33" t="str">
            <v>Carrera 31 No .48-07 Buenos Aires</v>
          </cell>
          <cell r="I33" t="str">
            <v>Medellín</v>
          </cell>
          <cell r="J33" t="str">
            <v>Suroriente</v>
          </cell>
          <cell r="K33" t="str">
            <v>4484110 Ext 370</v>
          </cell>
          <cell r="L33" t="str">
            <v>3164906241- 3105070680 - 3104558951</v>
          </cell>
          <cell r="M33" t="str">
            <v>direccion@corporacionsuperarse.org; coordinternado@corporacionsuperarse.org; subdireccion@corporaciónsuperarse.org</v>
          </cell>
          <cell r="N33" t="str">
            <v>SRD</v>
          </cell>
          <cell r="O33" t="str">
            <v>Internado</v>
          </cell>
          <cell r="P33"/>
          <cell r="Q33" t="str">
            <v>Con PARD</v>
          </cell>
          <cell r="R33"/>
          <cell r="S33" t="str">
            <v>0500-678-2024</v>
          </cell>
          <cell r="T33">
            <v>50</v>
          </cell>
          <cell r="U33">
            <v>45377</v>
          </cell>
          <cell r="V33">
            <v>45383</v>
          </cell>
          <cell r="W33">
            <v>45626</v>
          </cell>
          <cell r="X33">
            <v>1652379480</v>
          </cell>
          <cell r="Y33" t="str">
            <v>Diana Cristina Molina Restrepo</v>
          </cell>
          <cell r="Z33" t="str">
            <v>Profesional centro zonal</v>
          </cell>
        </row>
        <row r="34">
          <cell r="B34" t="str">
            <v>05-71-33</v>
          </cell>
          <cell r="C34" t="str">
            <v>Antioquia</v>
          </cell>
          <cell r="D34" t="str">
            <v>Corporación Superarse</v>
          </cell>
          <cell r="E34" t="str">
            <v>890980939-3</v>
          </cell>
          <cell r="F34" t="str">
            <v>Ana Lucia Palacio Montoya</v>
          </cell>
          <cell r="G34"/>
          <cell r="H34" t="str">
            <v>Calle 65 No. 50ª-63 Prado Centro</v>
          </cell>
          <cell r="I34" t="str">
            <v>Medellín</v>
          </cell>
          <cell r="J34" t="str">
            <v>Suroriente</v>
          </cell>
          <cell r="K34" t="str">
            <v>4484110 Ext 100</v>
          </cell>
          <cell r="L34" t="str">
            <v>3005341613 - 3105070680 - 3104558951</v>
          </cell>
          <cell r="M34" t="str">
            <v>direccion@corporacionsuperarse.org; coordinternado2@corporacionsuperarse.org; subdireccion@corporaciónsuperarse.org</v>
          </cell>
          <cell r="N34" t="str">
            <v>SRD</v>
          </cell>
          <cell r="O34" t="str">
            <v>Internado</v>
          </cell>
          <cell r="P34"/>
          <cell r="Q34" t="str">
            <v>Con PARD</v>
          </cell>
          <cell r="R34"/>
          <cell r="S34" t="str">
            <v>0500-678-2024</v>
          </cell>
          <cell r="T34">
            <v>47</v>
          </cell>
          <cell r="U34">
            <v>45377</v>
          </cell>
          <cell r="V34">
            <v>45383</v>
          </cell>
          <cell r="W34">
            <v>45626</v>
          </cell>
          <cell r="X34"/>
          <cell r="Y34" t="str">
            <v>Diana Cristina Molina Restrepo</v>
          </cell>
          <cell r="Z34" t="str">
            <v>Profesional centro zonal</v>
          </cell>
        </row>
        <row r="35">
          <cell r="B35" t="str">
            <v>05-75-34</v>
          </cell>
          <cell r="C35" t="str">
            <v>Antioquia</v>
          </cell>
          <cell r="D35" t="str">
            <v>Fundación Alavés</v>
          </cell>
          <cell r="E35" t="str">
            <v>901424650-6</v>
          </cell>
          <cell r="F35" t="str">
            <v>Virsuly Yaneth David Valle</v>
          </cell>
          <cell r="G35"/>
          <cell r="H35" t="str">
            <v>Vereda El Barro Kilometro 4 Finca La Uribe</v>
          </cell>
          <cell r="I35" t="str">
            <v>Girardota</v>
          </cell>
          <cell r="J35" t="str">
            <v>Nororiental</v>
          </cell>
          <cell r="K35">
            <v>3663874</v>
          </cell>
          <cell r="L35" t="str">
            <v>3136601947
3148216056</v>
          </cell>
          <cell r="M35" t="str">
            <v>fundacionalaves@gmail.com; 
direccionfundacionalaves@gmail.com; 
coordinacionfundacionalaves@gmail.com; 
psicologiafundacionalaves@gmail.com; 
psicologiafundacionalaves1@gmail.com; 
trabajosocialfundacionalaves1@gmail.com; 
gestordecasofundacionalaves@gmail.com;</v>
          </cell>
          <cell r="N35" t="str">
            <v>SRD</v>
          </cell>
          <cell r="O35" t="str">
            <v>Internado</v>
          </cell>
          <cell r="P35"/>
          <cell r="Q35" t="str">
            <v>Discapacidad</v>
          </cell>
          <cell r="R35" t="str">
            <v>Psicosocial</v>
          </cell>
          <cell r="S35" t="str">
            <v>0500-687-2024</v>
          </cell>
          <cell r="T35">
            <v>80</v>
          </cell>
          <cell r="U35">
            <v>45378</v>
          </cell>
          <cell r="V35">
            <v>45383</v>
          </cell>
          <cell r="W35">
            <v>45626</v>
          </cell>
          <cell r="X35">
            <v>2109223680</v>
          </cell>
          <cell r="Y35" t="str">
            <v>Margarita Maria Llano Ospina</v>
          </cell>
          <cell r="Z35" t="str">
            <v>Profesional centro zonal</v>
          </cell>
        </row>
        <row r="36">
          <cell r="B36" t="str">
            <v>05-51-35</v>
          </cell>
          <cell r="C36" t="str">
            <v>Antioquia</v>
          </cell>
          <cell r="D36" t="str">
            <v>Corporación de amor al niño - Cariño</v>
          </cell>
          <cell r="E36" t="str">
            <v>890983866-8</v>
          </cell>
          <cell r="F36" t="str">
            <v>Juan Carlos Alvarez Vásquez</v>
          </cell>
          <cell r="G36" t="str">
            <v>Creciendo con Cariño</v>
          </cell>
          <cell r="H36" t="str">
            <v>Carrera 65d No.34-21</v>
          </cell>
          <cell r="I36" t="str">
            <v>Medellín</v>
          </cell>
          <cell r="J36" t="str">
            <v>Suroriente</v>
          </cell>
          <cell r="K36">
            <v>6043627</v>
          </cell>
          <cell r="L36" t="str">
            <v>3128781425 - 3218489747</v>
          </cell>
          <cell r="M36" t="str">
            <v>psicologia@creciendoconcarino.com; sicologia2@corporacioncariño.org; secretaria@corporacioncarino.org</v>
          </cell>
          <cell r="N36" t="str">
            <v>SRD</v>
          </cell>
          <cell r="O36" t="str">
            <v>Apoyo psicológico especializado</v>
          </cell>
          <cell r="P36"/>
          <cell r="Q36" t="str">
            <v>Con PARD</v>
          </cell>
          <cell r="R36"/>
          <cell r="S36" t="str">
            <v>0500-691-2024</v>
          </cell>
          <cell r="T36">
            <v>108</v>
          </cell>
          <cell r="U36">
            <v>45377</v>
          </cell>
          <cell r="V36">
            <v>45383</v>
          </cell>
          <cell r="W36">
            <v>45626</v>
          </cell>
          <cell r="X36">
            <v>288448992</v>
          </cell>
          <cell r="Y36" t="str">
            <v>Diana Cristina Molina Restrepo</v>
          </cell>
          <cell r="Z36" t="str">
            <v>Profesional centro zonal</v>
          </cell>
        </row>
        <row r="37">
          <cell r="B37" t="str">
            <v>05-238-36</v>
          </cell>
          <cell r="C37" t="str">
            <v>Antioquia</v>
          </cell>
          <cell r="D37" t="str">
            <v>Municipio de Amalfi</v>
          </cell>
          <cell r="E37" t="str">
            <v>890981518-0</v>
          </cell>
          <cell r="F37" t="str">
            <v>Wilmar Alonso Velez Londoño</v>
          </cell>
          <cell r="G37" t="str">
            <v>Casa De Justicia</v>
          </cell>
          <cell r="H37" t="str">
            <v>Calle 19 Santander No. 21-50</v>
          </cell>
          <cell r="I37" t="str">
            <v>Amalfi</v>
          </cell>
          <cell r="J37" t="str">
            <v>Aburra Sur</v>
          </cell>
          <cell r="K37" t="str">
            <v>8300090 EXT 106</v>
          </cell>
          <cell r="L37">
            <v>3104317928</v>
          </cell>
          <cell r="M37" t="str">
            <v>gobierno@amalfi-antioquia.gov.co proyectointer.apoyoamalfi@gmail.com</v>
          </cell>
          <cell r="N37" t="str">
            <v>SRD</v>
          </cell>
          <cell r="O37" t="str">
            <v>Intervención de apoyo psicosocial</v>
          </cell>
          <cell r="P37"/>
          <cell r="Q37" t="str">
            <v>Con PARD</v>
          </cell>
          <cell r="R37"/>
          <cell r="S37" t="str">
            <v>0500-692-2024</v>
          </cell>
          <cell r="T37">
            <v>38</v>
          </cell>
          <cell r="U37">
            <v>45383</v>
          </cell>
          <cell r="V37">
            <v>45383</v>
          </cell>
          <cell r="W37">
            <v>45626</v>
          </cell>
          <cell r="X37">
            <v>161145125</v>
          </cell>
          <cell r="Y37" t="str">
            <v xml:space="preserve">Alba Janneth Florez Alvarez
</v>
          </cell>
          <cell r="Z37" t="str">
            <v>Profesional centro zonal</v>
          </cell>
        </row>
        <row r="38">
          <cell r="B38" t="str">
            <v>05-191-37</v>
          </cell>
          <cell r="C38" t="str">
            <v>Antioquia</v>
          </cell>
          <cell r="D38" t="str">
            <v>Fundación Sanar</v>
          </cell>
          <cell r="E38" t="str">
            <v>900196085-1</v>
          </cell>
          <cell r="F38" t="str">
            <v>Gladis Pabon Toro</v>
          </cell>
          <cell r="G38"/>
          <cell r="H38" t="str">
            <v>Calle 51 47a-12 Barrio Los Naranjos</v>
          </cell>
          <cell r="I38" t="str">
            <v>Itagui</v>
          </cell>
          <cell r="J38" t="str">
            <v>Suroriente</v>
          </cell>
          <cell r="K38">
            <v>3773357</v>
          </cell>
          <cell r="L38" t="str">
            <v>3103883411 - 3145966211</v>
          </cell>
          <cell r="M38" t="str">
            <v>direccion@fundacionsanar.org; coordinacionpe@fundacionsanar.org;</v>
          </cell>
          <cell r="N38" t="str">
            <v>SRD</v>
          </cell>
          <cell r="O38" t="str">
            <v>Apoyo psicológico especializado</v>
          </cell>
          <cell r="P38"/>
          <cell r="Q38" t="str">
            <v>Con PARD</v>
          </cell>
          <cell r="R38"/>
          <cell r="S38" t="str">
            <v>0500-695-2024</v>
          </cell>
          <cell r="T38">
            <v>108</v>
          </cell>
          <cell r="U38">
            <v>45377</v>
          </cell>
          <cell r="V38">
            <v>45383</v>
          </cell>
          <cell r="W38">
            <v>45626</v>
          </cell>
          <cell r="X38">
            <v>707246592</v>
          </cell>
          <cell r="Y38" t="str">
            <v>Diana Cristina Molina Restrepo</v>
          </cell>
          <cell r="Z38" t="str">
            <v>Profesional centro zonal</v>
          </cell>
        </row>
        <row r="39">
          <cell r="B39" t="str">
            <v>05-191-38</v>
          </cell>
          <cell r="C39" t="str">
            <v>Antioquia</v>
          </cell>
          <cell r="D39" t="str">
            <v>Fundación Sanar</v>
          </cell>
          <cell r="E39" t="str">
            <v>900196085-1</v>
          </cell>
          <cell r="F39" t="str">
            <v>Gladis Pabon Toro</v>
          </cell>
          <cell r="G39"/>
          <cell r="H39" t="str">
            <v>Calle 51 47a-12 Barrio Los Naranjos</v>
          </cell>
          <cell r="I39" t="str">
            <v>Itagui</v>
          </cell>
          <cell r="J39" t="str">
            <v>Suroriente</v>
          </cell>
          <cell r="K39">
            <v>3773357</v>
          </cell>
          <cell r="L39" t="str">
            <v>3103883411 - 3145966211</v>
          </cell>
          <cell r="M39" t="str">
            <v>direccion@fundacionsanar.org; coordinacionap@fundacionsanar.org</v>
          </cell>
          <cell r="N39" t="str">
            <v>SRD</v>
          </cell>
          <cell r="O39" t="str">
            <v>Intervención de apoyo psicosocial</v>
          </cell>
          <cell r="P39"/>
          <cell r="Q39" t="str">
            <v>Con PARD</v>
          </cell>
          <cell r="R39"/>
          <cell r="S39" t="str">
            <v>0500-695-2024</v>
          </cell>
          <cell r="T39">
            <v>100</v>
          </cell>
          <cell r="U39">
            <v>45377</v>
          </cell>
          <cell r="V39">
            <v>45383</v>
          </cell>
          <cell r="W39">
            <v>45626</v>
          </cell>
          <cell r="X39"/>
          <cell r="Y39" t="str">
            <v>Diana Cristina Molina Restrepo</v>
          </cell>
          <cell r="Z39" t="str">
            <v>Profesional centro zonal</v>
          </cell>
        </row>
        <row r="40">
          <cell r="B40" t="str">
            <v>05-229-39</v>
          </cell>
          <cell r="C40" t="str">
            <v>Antioquia</v>
          </cell>
          <cell r="D40" t="str">
            <v>Instituto de hermanas franciscanas de santa Clara</v>
          </cell>
          <cell r="E40" t="str">
            <v>890982597-7</v>
          </cell>
          <cell r="F40" t="str">
            <v>Hermana Maria Amanda Miranda Betancur</v>
          </cell>
          <cell r="G40"/>
          <cell r="H40" t="str">
            <v>Calle 51 No. 63-87 Barrio El Remanso</v>
          </cell>
          <cell r="I40" t="str">
            <v>Copacabana</v>
          </cell>
          <cell r="J40" t="str">
            <v>Nororiental</v>
          </cell>
          <cell r="K40">
            <v>3059201</v>
          </cell>
          <cell r="L40">
            <v>3207006553</v>
          </cell>
          <cell r="M40" t="str">
            <v>atencionpsicologica.santaclara@gmail.com</v>
          </cell>
          <cell r="N40" t="str">
            <v>SRD</v>
          </cell>
          <cell r="O40" t="str">
            <v>Apoyo psicológico especializado</v>
          </cell>
          <cell r="P40"/>
          <cell r="Q40" t="str">
            <v>Con PARD</v>
          </cell>
          <cell r="R40"/>
          <cell r="S40" t="str">
            <v>0500-697-2024</v>
          </cell>
          <cell r="T40">
            <v>198</v>
          </cell>
          <cell r="U40">
            <v>45377</v>
          </cell>
          <cell r="V40">
            <v>45383</v>
          </cell>
          <cell r="W40">
            <v>45626</v>
          </cell>
          <cell r="X40">
            <v>528823152</v>
          </cell>
          <cell r="Y40" t="str">
            <v>Margarita Maria Llano Ospina</v>
          </cell>
          <cell r="Z40" t="str">
            <v>Profesional centro zonal</v>
          </cell>
        </row>
        <row r="41">
          <cell r="B41" t="str">
            <v>05-102-40</v>
          </cell>
          <cell r="C41" t="str">
            <v>Antioquia</v>
          </cell>
          <cell r="D41" t="str">
            <v>Fundación de atención a la niñez - FAN</v>
          </cell>
          <cell r="E41" t="str">
            <v>890905179-3</v>
          </cell>
          <cell r="F41" t="str">
            <v>Marisol Vanegas</v>
          </cell>
          <cell r="G41"/>
          <cell r="H41" t="str">
            <v>Carrera 79 No. 48-73</v>
          </cell>
          <cell r="I41" t="str">
            <v>Medellín</v>
          </cell>
          <cell r="J41" t="str">
            <v>Nororiental</v>
          </cell>
          <cell r="K41" t="str">
            <v>4480288 ext 600</v>
          </cell>
          <cell r="L41"/>
          <cell r="M41" t="str">
            <v>marisol.vanegas@fan.org.co</v>
          </cell>
          <cell r="N41" t="str">
            <v>SRD</v>
          </cell>
          <cell r="O41" t="str">
            <v>Apoyo psicológico especializado</v>
          </cell>
          <cell r="P41"/>
          <cell r="Q41" t="str">
            <v>Con PARD</v>
          </cell>
          <cell r="R41"/>
          <cell r="S41" t="str">
            <v>0500-698-2024</v>
          </cell>
          <cell r="T41">
            <v>425</v>
          </cell>
          <cell r="U41">
            <v>45378</v>
          </cell>
          <cell r="V41">
            <v>45383</v>
          </cell>
          <cell r="W41">
            <v>45626</v>
          </cell>
          <cell r="X41">
            <v>1135100200</v>
          </cell>
          <cell r="Y41" t="str">
            <v>Margarita Maria Llano Ospina</v>
          </cell>
          <cell r="Z41" t="str">
            <v>Profesional centro zonal</v>
          </cell>
        </row>
        <row r="42">
          <cell r="B42" t="str">
            <v>05-102-41</v>
          </cell>
          <cell r="C42" t="str">
            <v>Antioquia</v>
          </cell>
          <cell r="D42" t="str">
            <v>Fundación de atención a la niñez - FAN</v>
          </cell>
          <cell r="E42" t="str">
            <v>890905179-3</v>
          </cell>
          <cell r="F42" t="str">
            <v>Marisol Vanegas</v>
          </cell>
          <cell r="G42"/>
          <cell r="H42" t="str">
            <v>Carrera 42 No. 60-48</v>
          </cell>
          <cell r="I42" t="str">
            <v>Medellín</v>
          </cell>
          <cell r="J42" t="str">
            <v>Nororiental</v>
          </cell>
          <cell r="K42" t="str">
            <v>4480288 ext 600</v>
          </cell>
          <cell r="L42"/>
          <cell r="M42" t="str">
            <v>marisol.vanegas@fan.org.co</v>
          </cell>
          <cell r="N42" t="str">
            <v>SRD</v>
          </cell>
          <cell r="O42" t="str">
            <v>Apoyo psicológico especializado</v>
          </cell>
          <cell r="P42"/>
          <cell r="Q42" t="str">
            <v>Con PARD</v>
          </cell>
          <cell r="R42"/>
          <cell r="S42" t="str">
            <v>0500-698-2024</v>
          </cell>
          <cell r="T42"/>
          <cell r="U42">
            <v>45378</v>
          </cell>
          <cell r="V42">
            <v>45383</v>
          </cell>
          <cell r="W42">
            <v>45626</v>
          </cell>
          <cell r="X42"/>
          <cell r="Y42" t="str">
            <v>Margarita Maria Llano Ospina</v>
          </cell>
          <cell r="Z42" t="str">
            <v>Profesional centro zonal</v>
          </cell>
        </row>
        <row r="43">
          <cell r="B43" t="str">
            <v>05-102-42</v>
          </cell>
          <cell r="C43" t="str">
            <v>Antioquia</v>
          </cell>
          <cell r="D43" t="str">
            <v>Fundación de atención a la niñez - FAN</v>
          </cell>
          <cell r="E43" t="str">
            <v>890905179-3</v>
          </cell>
          <cell r="F43" t="str">
            <v>Marisol Vanegas</v>
          </cell>
          <cell r="G43"/>
          <cell r="H43" t="str">
            <v>Carrera 48a No. 63-56</v>
          </cell>
          <cell r="I43" t="str">
            <v>Rionegro</v>
          </cell>
          <cell r="J43" t="str">
            <v>Nororiental</v>
          </cell>
          <cell r="K43" t="str">
            <v>4480288 ext 600</v>
          </cell>
          <cell r="L43"/>
          <cell r="M43" t="str">
            <v>marisol.vanegas@fan.org.co</v>
          </cell>
          <cell r="N43" t="str">
            <v>SRD</v>
          </cell>
          <cell r="O43" t="str">
            <v>Apoyo psicológico especializado</v>
          </cell>
          <cell r="P43"/>
          <cell r="Q43" t="str">
            <v>Con PARD</v>
          </cell>
          <cell r="R43"/>
          <cell r="S43" t="str">
            <v>0500-698-2024</v>
          </cell>
          <cell r="T43"/>
          <cell r="U43">
            <v>45378</v>
          </cell>
          <cell r="V43">
            <v>45383</v>
          </cell>
          <cell r="W43">
            <v>45626</v>
          </cell>
          <cell r="X43"/>
          <cell r="Y43" t="str">
            <v>Margarita Maria Llano Ospina</v>
          </cell>
          <cell r="Z43" t="str">
            <v>Profesional centro zonal</v>
          </cell>
        </row>
        <row r="44">
          <cell r="B44" t="str">
            <v>05-43-43</v>
          </cell>
          <cell r="C44" t="str">
            <v>Antioquia</v>
          </cell>
          <cell r="D44" t="str">
            <v>Congregación religiosos terciarios capuchinos nuestra señora de los dolores</v>
          </cell>
          <cell r="E44" t="str">
            <v>860005068-3</v>
          </cell>
          <cell r="F44" t="str">
            <v>Padre Wimer Alberto Olivares Torres</v>
          </cell>
          <cell r="G44" t="str">
            <v>Despertar-es</v>
          </cell>
          <cell r="H44" t="str">
            <v>Carrera 49 No. 53-44</v>
          </cell>
          <cell r="I44" t="str">
            <v>Bello</v>
          </cell>
          <cell r="J44" t="str">
            <v>Aburra Norte</v>
          </cell>
          <cell r="K44">
            <v>3174369981</v>
          </cell>
          <cell r="L44">
            <v>3174369981</v>
          </cell>
          <cell r="M44" t="str">
            <v>despertares@etsanjose.org</v>
          </cell>
          <cell r="N44" t="str">
            <v>SRD</v>
          </cell>
          <cell r="O44" t="str">
            <v>Intervención de apoyo psicosocial</v>
          </cell>
          <cell r="P44"/>
          <cell r="Q44" t="str">
            <v>Con PARD</v>
          </cell>
          <cell r="R44"/>
          <cell r="S44" t="str">
            <v>0500-699-2024</v>
          </cell>
          <cell r="T44">
            <v>500</v>
          </cell>
          <cell r="U44">
            <v>45383</v>
          </cell>
          <cell r="V44">
            <v>45383</v>
          </cell>
          <cell r="W44">
            <v>45626</v>
          </cell>
          <cell r="X44">
            <v>2093988000</v>
          </cell>
          <cell r="Y44" t="str">
            <v>Helen Jeleny Villada Pérez</v>
          </cell>
          <cell r="Z44" t="str">
            <v>Profesional centro zonal</v>
          </cell>
        </row>
        <row r="45">
          <cell r="B45" t="str">
            <v>05-43-44</v>
          </cell>
          <cell r="C45" t="str">
            <v>Antioquia</v>
          </cell>
          <cell r="D45" t="str">
            <v>Congregación religiosos terciarios capuchinos nuestra señora de los dolores</v>
          </cell>
          <cell r="E45" t="str">
            <v>860005068-3</v>
          </cell>
          <cell r="F45" t="str">
            <v>Padre Wimer Alberto Olivares Torres</v>
          </cell>
          <cell r="G45" t="str">
            <v>Despertar-es</v>
          </cell>
          <cell r="H45" t="str">
            <v>Calle 51 No. 46-27</v>
          </cell>
          <cell r="I45" t="str">
            <v>Copacabana</v>
          </cell>
          <cell r="J45" t="str">
            <v>Aburra Norte</v>
          </cell>
          <cell r="K45">
            <v>3174369981</v>
          </cell>
          <cell r="L45">
            <v>3104608480</v>
          </cell>
          <cell r="M45" t="str">
            <v>despertares@etsanjose.org</v>
          </cell>
          <cell r="N45" t="str">
            <v>SRD</v>
          </cell>
          <cell r="O45" t="str">
            <v>Intervención de apoyo psicosocial</v>
          </cell>
          <cell r="P45"/>
          <cell r="Q45" t="str">
            <v>Con PARD</v>
          </cell>
          <cell r="R45"/>
          <cell r="S45" t="str">
            <v>0500-699-2024</v>
          </cell>
          <cell r="T45"/>
          <cell r="U45">
            <v>45383</v>
          </cell>
          <cell r="V45">
            <v>45383</v>
          </cell>
          <cell r="W45">
            <v>45626</v>
          </cell>
          <cell r="X45"/>
          <cell r="Y45" t="str">
            <v>Helen Jeleny Villada Pérez</v>
          </cell>
          <cell r="Z45" t="str">
            <v>Profesional centro zonal</v>
          </cell>
        </row>
        <row r="46">
          <cell r="B46" t="str">
            <v>05-43-45</v>
          </cell>
          <cell r="C46" t="str">
            <v>Antioquia</v>
          </cell>
          <cell r="D46" t="str">
            <v>Congregación religiosos terciarios capuchinos nuestra señora de los dolores</v>
          </cell>
          <cell r="E46" t="str">
            <v>860005068-3</v>
          </cell>
          <cell r="F46" t="str">
            <v>Padre Wimer Alberto Olivares Torres</v>
          </cell>
          <cell r="G46" t="str">
            <v>Despertar-es</v>
          </cell>
          <cell r="H46" t="str">
            <v>Calle 5aa 11-26 Interior 201</v>
          </cell>
          <cell r="I46" t="str">
            <v>Girardota</v>
          </cell>
          <cell r="J46" t="str">
            <v>Aburra Norte</v>
          </cell>
          <cell r="K46">
            <v>3174369981</v>
          </cell>
          <cell r="L46">
            <v>3104608480</v>
          </cell>
          <cell r="M46" t="str">
            <v>despertares@etsanjose.org</v>
          </cell>
          <cell r="N46" t="str">
            <v>SRD</v>
          </cell>
          <cell r="O46" t="str">
            <v>Intervención de apoyo psicosocial</v>
          </cell>
          <cell r="P46"/>
          <cell r="Q46" t="str">
            <v>Con PARD</v>
          </cell>
          <cell r="R46"/>
          <cell r="S46" t="str">
            <v>0500-699-2024</v>
          </cell>
          <cell r="T46"/>
          <cell r="U46">
            <v>45383</v>
          </cell>
          <cell r="V46">
            <v>45383</v>
          </cell>
          <cell r="W46">
            <v>45626</v>
          </cell>
          <cell r="X46"/>
          <cell r="Y46" t="str">
            <v>Helen Jeleny Villada Pérez</v>
          </cell>
          <cell r="Z46" t="str">
            <v>Profesional centro zonal</v>
          </cell>
        </row>
        <row r="47">
          <cell r="B47" t="str">
            <v>05-43-46</v>
          </cell>
          <cell r="C47" t="str">
            <v>Antioquia</v>
          </cell>
          <cell r="D47" t="str">
            <v>Congregación religiosos terciarios capuchinos nuestra señora de los dolores</v>
          </cell>
          <cell r="E47" t="str">
            <v>860005068-3</v>
          </cell>
          <cell r="F47" t="str">
            <v>Padre Wimer Alberto Olivares Torres</v>
          </cell>
          <cell r="G47" t="str">
            <v>Sin Fronteras</v>
          </cell>
          <cell r="H47" t="str">
            <v>Diagonal 40 No. 41-78</v>
          </cell>
          <cell r="I47" t="str">
            <v>Itagui</v>
          </cell>
          <cell r="J47" t="str">
            <v>Aburra Norte</v>
          </cell>
          <cell r="K47">
            <v>6044292810</v>
          </cell>
          <cell r="L47" t="str">
            <v>3165225189 - 3186424401</v>
          </cell>
          <cell r="M47" t="str">
            <v>sinfronteras@etsanjose.org</v>
          </cell>
          <cell r="N47" t="str">
            <v>SRD</v>
          </cell>
          <cell r="O47" t="str">
            <v>Intervención de apoyo psicosocial</v>
          </cell>
          <cell r="P47"/>
          <cell r="Q47" t="str">
            <v>Con PARD</v>
          </cell>
          <cell r="R47"/>
          <cell r="S47" t="str">
            <v>0500-699-2024</v>
          </cell>
          <cell r="T47"/>
          <cell r="U47">
            <v>45383</v>
          </cell>
          <cell r="V47">
            <v>45383</v>
          </cell>
          <cell r="W47">
            <v>45626</v>
          </cell>
          <cell r="X47"/>
          <cell r="Y47" t="str">
            <v>Helen Jeleny Villada Pérez</v>
          </cell>
          <cell r="Z47" t="str">
            <v>Profesional centro zonal</v>
          </cell>
        </row>
        <row r="48">
          <cell r="B48" t="str">
            <v>05-43-47</v>
          </cell>
          <cell r="C48" t="str">
            <v>Antioquia</v>
          </cell>
          <cell r="D48" t="str">
            <v>Congregación religiosos terciarios capuchinos nuestra señora de los dolores</v>
          </cell>
          <cell r="E48" t="str">
            <v>860005068-3</v>
          </cell>
          <cell r="F48" t="str">
            <v>Padre Wimer Alberto Olivares Torres</v>
          </cell>
          <cell r="G48" t="str">
            <v>Caminos de Libertad</v>
          </cell>
          <cell r="H48" t="str">
            <v>Calle 12 No. 7-51-Sector 1 El Peñol</v>
          </cell>
          <cell r="I48" t="str">
            <v>Peñol</v>
          </cell>
          <cell r="J48" t="str">
            <v>Aburra Norte</v>
          </cell>
          <cell r="K48">
            <v>4236590</v>
          </cell>
          <cell r="L48">
            <v>3137502008</v>
          </cell>
          <cell r="M48" t="str">
            <v>caminosdelibertad@etsanjose.org</v>
          </cell>
          <cell r="N48" t="str">
            <v>SRD</v>
          </cell>
          <cell r="O48" t="str">
            <v>Intervención de apoyo psicosocial</v>
          </cell>
          <cell r="P48"/>
          <cell r="Q48" t="str">
            <v>Con PARD</v>
          </cell>
          <cell r="R48"/>
          <cell r="S48" t="str">
            <v>0500-699-2024</v>
          </cell>
          <cell r="T48"/>
          <cell r="U48">
            <v>45383</v>
          </cell>
          <cell r="V48">
            <v>45383</v>
          </cell>
          <cell r="W48">
            <v>45626</v>
          </cell>
          <cell r="X48"/>
          <cell r="Y48" t="str">
            <v>Helen Jeleny Villada Pérez</v>
          </cell>
          <cell r="Z48" t="str">
            <v>Profesional centro zonal</v>
          </cell>
        </row>
        <row r="49">
          <cell r="B49" t="str">
            <v>05-43-48</v>
          </cell>
          <cell r="C49" t="str">
            <v>Antioquia</v>
          </cell>
          <cell r="D49" t="str">
            <v>Congregación religiosos terciarios capuchinos nuestra señora de los dolores</v>
          </cell>
          <cell r="E49" t="str">
            <v>860005068-3</v>
          </cell>
          <cell r="F49" t="str">
            <v>Padre Wimer Alberto Olivares Torres</v>
          </cell>
          <cell r="G49" t="str">
            <v>Caminos de Libertad</v>
          </cell>
          <cell r="H49" t="str">
            <v>Carrera 28 No. 33-34</v>
          </cell>
          <cell r="I49" t="str">
            <v>Marinilla</v>
          </cell>
          <cell r="J49" t="str">
            <v>Aburra Norte</v>
          </cell>
          <cell r="K49">
            <v>4236590</v>
          </cell>
          <cell r="L49">
            <v>3137502008</v>
          </cell>
          <cell r="M49" t="str">
            <v>caminosdelibertad@etsanjose.org</v>
          </cell>
          <cell r="N49" t="str">
            <v>SRD</v>
          </cell>
          <cell r="O49" t="str">
            <v>Intervención de apoyo psicosocial</v>
          </cell>
          <cell r="P49"/>
          <cell r="Q49" t="str">
            <v>Con PARD</v>
          </cell>
          <cell r="R49"/>
          <cell r="S49" t="str">
            <v>0500-699-2024</v>
          </cell>
          <cell r="T49"/>
          <cell r="U49">
            <v>45383</v>
          </cell>
          <cell r="V49">
            <v>45383</v>
          </cell>
          <cell r="W49">
            <v>45626</v>
          </cell>
          <cell r="X49"/>
          <cell r="Y49" t="str">
            <v>Helen Jeleny Villada Pérez</v>
          </cell>
          <cell r="Z49" t="str">
            <v>Profesional centro zonal</v>
          </cell>
        </row>
        <row r="50">
          <cell r="B50" t="str">
            <v>05-43-49</v>
          </cell>
          <cell r="C50" t="str">
            <v>Antioquia</v>
          </cell>
          <cell r="D50" t="str">
            <v>Congregación religiosos terciarios capuchinos nuestra señora de los dolores</v>
          </cell>
          <cell r="E50" t="str">
            <v>860005068-3</v>
          </cell>
          <cell r="F50" t="str">
            <v>Padre Wimer Alberto Olivares Torres</v>
          </cell>
          <cell r="G50" t="str">
            <v>Caminos de Libertad</v>
          </cell>
          <cell r="H50" t="str">
            <v>Carrera 20 No. 15-62</v>
          </cell>
          <cell r="I50" t="str">
            <v>La Ceja</v>
          </cell>
          <cell r="J50" t="str">
            <v>Aburra Norte</v>
          </cell>
          <cell r="K50">
            <v>5535111</v>
          </cell>
          <cell r="L50">
            <v>3164368878</v>
          </cell>
          <cell r="M50" t="str">
            <v>caminosdelibertad@etsanjose.org</v>
          </cell>
          <cell r="N50" t="str">
            <v>SRD</v>
          </cell>
          <cell r="O50" t="str">
            <v>Intervención de apoyo psicosocial</v>
          </cell>
          <cell r="P50"/>
          <cell r="Q50" t="str">
            <v>Con PARD</v>
          </cell>
          <cell r="R50"/>
          <cell r="S50" t="str">
            <v>0500-699-2024</v>
          </cell>
          <cell r="T50"/>
          <cell r="U50">
            <v>45383</v>
          </cell>
          <cell r="V50">
            <v>45383</v>
          </cell>
          <cell r="W50">
            <v>45626</v>
          </cell>
          <cell r="X50"/>
          <cell r="Y50" t="str">
            <v>Helen Jeleny Villada Pérez</v>
          </cell>
          <cell r="Z50" t="str">
            <v>Profesional centro zonal</v>
          </cell>
        </row>
        <row r="51">
          <cell r="B51" t="str">
            <v>05-43-50</v>
          </cell>
          <cell r="C51" t="str">
            <v>Antioquia</v>
          </cell>
          <cell r="D51" t="str">
            <v>Congregación religiosos terciarios capuchinos nuestra señora de los dolores</v>
          </cell>
          <cell r="E51" t="str">
            <v>860005068-3</v>
          </cell>
          <cell r="F51" t="str">
            <v>Padre Wimer Alberto Olivares Torres</v>
          </cell>
          <cell r="G51" t="str">
            <v>Caminos de Libertad</v>
          </cell>
          <cell r="H51" t="str">
            <v>Calle 50 No. 52-14</v>
          </cell>
          <cell r="I51" t="str">
            <v>El Santuario</v>
          </cell>
          <cell r="J51" t="str">
            <v>Aburra Norte</v>
          </cell>
          <cell r="K51">
            <v>5673797</v>
          </cell>
          <cell r="L51">
            <v>3154087430</v>
          </cell>
          <cell r="M51" t="str">
            <v>caminosdelibertad@etsanjose.org</v>
          </cell>
          <cell r="N51" t="str">
            <v>SRD</v>
          </cell>
          <cell r="O51" t="str">
            <v>Intervención de apoyo psicosocial</v>
          </cell>
          <cell r="P51"/>
          <cell r="Q51" t="str">
            <v>Con PARD</v>
          </cell>
          <cell r="R51"/>
          <cell r="S51" t="str">
            <v>0500-699-2024</v>
          </cell>
          <cell r="T51"/>
          <cell r="U51">
            <v>45383</v>
          </cell>
          <cell r="V51">
            <v>45383</v>
          </cell>
          <cell r="W51">
            <v>45626</v>
          </cell>
          <cell r="X51"/>
          <cell r="Y51" t="str">
            <v>Helen Jeleny Villada Pérez</v>
          </cell>
          <cell r="Z51" t="str">
            <v>Profesional centro zonal</v>
          </cell>
        </row>
        <row r="52">
          <cell r="B52" t="str">
            <v>05-43-51</v>
          </cell>
          <cell r="C52" t="str">
            <v>Antioquia</v>
          </cell>
          <cell r="D52" t="str">
            <v>Congregación religiosos terciarios capuchinos nuestra señora de los dolores</v>
          </cell>
          <cell r="E52" t="str">
            <v>860005068-3</v>
          </cell>
          <cell r="F52" t="str">
            <v>Padre Wimer Alberto Olivares Torres</v>
          </cell>
          <cell r="G52" t="str">
            <v>Caminos de Libertad</v>
          </cell>
          <cell r="H52" t="str">
            <v>Carrera 50 No. 49-32</v>
          </cell>
          <cell r="I52" t="str">
            <v>Guarne</v>
          </cell>
          <cell r="J52" t="str">
            <v>Aburra Norte</v>
          </cell>
          <cell r="K52">
            <v>5511118</v>
          </cell>
          <cell r="L52">
            <v>3165291842</v>
          </cell>
          <cell r="M52" t="str">
            <v>caminosdelibertad@etsanjose.org</v>
          </cell>
          <cell r="N52" t="str">
            <v>SRD</v>
          </cell>
          <cell r="O52" t="str">
            <v>Intervención de apoyo psicosocial</v>
          </cell>
          <cell r="P52"/>
          <cell r="Q52" t="str">
            <v>Con PARD</v>
          </cell>
          <cell r="R52"/>
          <cell r="S52" t="str">
            <v>0500-699-2024</v>
          </cell>
          <cell r="T52"/>
          <cell r="U52">
            <v>45383</v>
          </cell>
          <cell r="V52">
            <v>45383</v>
          </cell>
          <cell r="W52">
            <v>45626</v>
          </cell>
          <cell r="X52"/>
          <cell r="Y52" t="str">
            <v>Helen Jeleny Villada Pérez</v>
          </cell>
          <cell r="Z52" t="str">
            <v>Profesional centro zonal</v>
          </cell>
        </row>
        <row r="53">
          <cell r="B53" t="str">
            <v>05-12-52</v>
          </cell>
          <cell r="C53" t="str">
            <v>Antioquia</v>
          </cell>
          <cell r="D53" t="str">
            <v>Asociación de pedagogos reeducadores egresados de la fundación universitaria Luis amigó - ASPERLA</v>
          </cell>
          <cell r="E53" t="str">
            <v>800198682-5</v>
          </cell>
          <cell r="F53" t="str">
            <v>Carlos Andres Garcia Palacio</v>
          </cell>
          <cell r="G53" t="str">
            <v>Despertar</v>
          </cell>
          <cell r="H53" t="str">
            <v>Carrera 6 No. 10-88</v>
          </cell>
          <cell r="I53" t="str">
            <v>Santafé De Antioquia</v>
          </cell>
          <cell r="J53" t="str">
            <v>Aburra Norte</v>
          </cell>
          <cell r="K53" t="str">
            <v>475-18-20 Opción 4 Ext. 203 ó 204</v>
          </cell>
          <cell r="L53">
            <v>3004270773</v>
          </cell>
          <cell r="M53" t="str">
            <v>coordespertar@asperla.org</v>
          </cell>
          <cell r="N53" t="str">
            <v>SRD</v>
          </cell>
          <cell r="O53" t="str">
            <v>Intervención de apoyo psicosocial</v>
          </cell>
          <cell r="P53"/>
          <cell r="Q53" t="str">
            <v>Con PARD</v>
          </cell>
          <cell r="R53"/>
          <cell r="S53" t="str">
            <v>0500-700-2024</v>
          </cell>
          <cell r="T53">
            <v>500</v>
          </cell>
          <cell r="U53">
            <v>45383</v>
          </cell>
          <cell r="V53">
            <v>45383</v>
          </cell>
          <cell r="W53">
            <v>45443</v>
          </cell>
          <cell r="X53">
            <v>523497000</v>
          </cell>
          <cell r="Y53" t="str">
            <v>Helen Jeleny Villada Pérez</v>
          </cell>
          <cell r="Z53" t="str">
            <v>Profesional centro zonal</v>
          </cell>
        </row>
        <row r="54">
          <cell r="B54" t="str">
            <v>05-12-53</v>
          </cell>
          <cell r="C54" t="str">
            <v>Antioquia</v>
          </cell>
          <cell r="D54" t="str">
            <v>Asociación de pedagogos reeducadores egresados de la fundación universitaria Luis amigó - ASPERLA</v>
          </cell>
          <cell r="E54" t="str">
            <v>800198682-5</v>
          </cell>
          <cell r="F54" t="str">
            <v>Carlos Andres Garcia Palacio</v>
          </cell>
          <cell r="G54" t="str">
            <v>Despertar- Prado Centro</v>
          </cell>
          <cell r="H54" t="str">
            <v>Carrera 50c No. 62-69</v>
          </cell>
          <cell r="I54" t="str">
            <v>Medellín</v>
          </cell>
          <cell r="J54" t="str">
            <v>Aburra Norte</v>
          </cell>
          <cell r="K54" t="str">
            <v>475-18-20 Opción 4 Ext. 203 ó 204</v>
          </cell>
          <cell r="L54">
            <v>3004270773</v>
          </cell>
          <cell r="M54" t="str">
            <v>coordespertar@asperla.org</v>
          </cell>
          <cell r="N54" t="str">
            <v>SRD</v>
          </cell>
          <cell r="O54" t="str">
            <v>Intervención de apoyo psicosocial</v>
          </cell>
          <cell r="P54"/>
          <cell r="Q54" t="str">
            <v>Con PARD</v>
          </cell>
          <cell r="R54"/>
          <cell r="S54" t="str">
            <v>0500-700-2024</v>
          </cell>
          <cell r="T54"/>
          <cell r="U54">
            <v>45383</v>
          </cell>
          <cell r="V54">
            <v>45383</v>
          </cell>
          <cell r="W54">
            <v>45443</v>
          </cell>
          <cell r="X54"/>
          <cell r="Y54" t="str">
            <v>Helen Jeleny Villada Pérez</v>
          </cell>
          <cell r="Z54" t="str">
            <v>Profesional centro zonal</v>
          </cell>
        </row>
        <row r="55">
          <cell r="B55" t="str">
            <v>05-12-54</v>
          </cell>
          <cell r="C55" t="str">
            <v>Antioquia</v>
          </cell>
          <cell r="D55" t="str">
            <v>Asociación de pedagogos reeducadores egresados de la fundación universitaria Luis amigó - ASPERLA</v>
          </cell>
          <cell r="E55" t="str">
            <v>800198682-5</v>
          </cell>
          <cell r="F55" t="str">
            <v>Carlos Andres Garcia Palacio</v>
          </cell>
          <cell r="G55" t="str">
            <v>Prado Centro- Acercamiento</v>
          </cell>
          <cell r="H55" t="str">
            <v>Calle 60 No. 49-34</v>
          </cell>
          <cell r="I55" t="str">
            <v>Medellín</v>
          </cell>
          <cell r="J55" t="str">
            <v>Aburra Norte</v>
          </cell>
          <cell r="K55" t="str">
            <v>475-18-20 Opción 4 Ext. 203 ó 204</v>
          </cell>
          <cell r="L55">
            <v>3008238013</v>
          </cell>
          <cell r="M55" t="str">
            <v>cooracercamiento@asperla.org</v>
          </cell>
          <cell r="N55" t="str">
            <v>SRD</v>
          </cell>
          <cell r="O55" t="str">
            <v>Intervención de apoyo psicosocial</v>
          </cell>
          <cell r="P55"/>
          <cell r="Q55" t="str">
            <v>Con PARD</v>
          </cell>
          <cell r="R55"/>
          <cell r="S55" t="str">
            <v>0500-700-2024</v>
          </cell>
          <cell r="T55"/>
          <cell r="U55">
            <v>45383</v>
          </cell>
          <cell r="V55">
            <v>45383</v>
          </cell>
          <cell r="W55">
            <v>45443</v>
          </cell>
          <cell r="X55"/>
          <cell r="Y55" t="str">
            <v>Helen Jeleny Villada Pérez</v>
          </cell>
          <cell r="Z55" t="str">
            <v>Profesional centro zonal</v>
          </cell>
        </row>
        <row r="56">
          <cell r="B56" t="str">
            <v>05-12-55</v>
          </cell>
          <cell r="C56" t="str">
            <v>Antioquia</v>
          </cell>
          <cell r="D56" t="str">
            <v>Asociación de pedagogos reeducadores egresados de la fundación universitaria Luis amigó - ASPERLA</v>
          </cell>
          <cell r="E56" t="str">
            <v>800198682-5</v>
          </cell>
          <cell r="F56" t="str">
            <v>Carlos Andres Garcia Palacio</v>
          </cell>
          <cell r="G56" t="str">
            <v>Despertar</v>
          </cell>
          <cell r="H56" t="str">
            <v>Carrera 31 No. 22-131</v>
          </cell>
          <cell r="I56" t="str">
            <v>Urrao</v>
          </cell>
          <cell r="J56" t="str">
            <v>Aburra Norte</v>
          </cell>
          <cell r="K56"/>
          <cell r="L56">
            <v>3137442172</v>
          </cell>
          <cell r="M56" t="str">
            <v>Coordespertarregional@asperla.org</v>
          </cell>
          <cell r="N56" t="str">
            <v>SRD</v>
          </cell>
          <cell r="O56" t="str">
            <v>Intervención de apoyo psicosocial</v>
          </cell>
          <cell r="P56"/>
          <cell r="Q56" t="str">
            <v>Con PARD</v>
          </cell>
          <cell r="R56"/>
          <cell r="S56" t="str">
            <v>0500-700-2024</v>
          </cell>
          <cell r="T56"/>
          <cell r="U56">
            <v>45383</v>
          </cell>
          <cell r="V56">
            <v>45383</v>
          </cell>
          <cell r="W56">
            <v>45443</v>
          </cell>
          <cell r="X56"/>
          <cell r="Y56" t="str">
            <v>Helen Jeleny Villada Pérez</v>
          </cell>
          <cell r="Z56" t="str">
            <v>Profesional centro zonal</v>
          </cell>
        </row>
        <row r="57">
          <cell r="B57" t="str">
            <v>05-12-56</v>
          </cell>
          <cell r="C57" t="str">
            <v>Antioquia</v>
          </cell>
          <cell r="D57" t="str">
            <v>Asociación de pedagogos reeducadores egresados de la fundación universitaria Luis amigó - ASPERLA</v>
          </cell>
          <cell r="E57" t="str">
            <v>800198682-5</v>
          </cell>
          <cell r="F57" t="str">
            <v>Carlos Andres Garcia Palacio</v>
          </cell>
          <cell r="G57" t="str">
            <v>Despertar</v>
          </cell>
          <cell r="H57" t="str">
            <v>Carrera 50 No.49-56 Parque Principal Torre El Tesoro Piso 8 Oficina 804</v>
          </cell>
          <cell r="I57" t="str">
            <v>Andes</v>
          </cell>
          <cell r="J57" t="str">
            <v>Aburra Norte</v>
          </cell>
          <cell r="K57"/>
          <cell r="L57">
            <v>3186206201</v>
          </cell>
          <cell r="M57" t="str">
            <v>Coordespertarregional@asperla.org</v>
          </cell>
          <cell r="N57" t="str">
            <v>SRD</v>
          </cell>
          <cell r="O57" t="str">
            <v>Intervención de apoyo psicosocial</v>
          </cell>
          <cell r="P57"/>
          <cell r="Q57" t="str">
            <v>Con PARD</v>
          </cell>
          <cell r="R57"/>
          <cell r="S57" t="str">
            <v>0500-700-2024</v>
          </cell>
          <cell r="T57"/>
          <cell r="U57">
            <v>45383</v>
          </cell>
          <cell r="V57">
            <v>45383</v>
          </cell>
          <cell r="W57">
            <v>45443</v>
          </cell>
          <cell r="X57"/>
          <cell r="Y57" t="str">
            <v>Helen Jeleny Villada Pérez</v>
          </cell>
          <cell r="Z57" t="str">
            <v>Profesional centro zonal</v>
          </cell>
        </row>
        <row r="58">
          <cell r="B58" t="str">
            <v>05-12-57</v>
          </cell>
          <cell r="C58" t="str">
            <v>Antioquia</v>
          </cell>
          <cell r="D58" t="str">
            <v>Asociación de pedagogos reeducadores egresados de la fundación universitaria Luis amigó - ASPERLA</v>
          </cell>
          <cell r="E58" t="str">
            <v>800198682-5</v>
          </cell>
          <cell r="F58" t="str">
            <v>Carlos Andres Garcia Palacio</v>
          </cell>
          <cell r="G58" t="str">
            <v>Despertar</v>
          </cell>
          <cell r="H58" t="str">
            <v>Carrera 18 No. 21-48</v>
          </cell>
          <cell r="I58" t="str">
            <v>Yarumal</v>
          </cell>
          <cell r="J58" t="str">
            <v>Aburra Norte</v>
          </cell>
          <cell r="K58">
            <v>3105144572</v>
          </cell>
          <cell r="L58">
            <v>3105144572</v>
          </cell>
          <cell r="M58" t="str">
            <v>Coordespertarregional@asperla.org</v>
          </cell>
          <cell r="N58" t="str">
            <v>SRD</v>
          </cell>
          <cell r="O58" t="str">
            <v>Intervención de apoyo psicosocial</v>
          </cell>
          <cell r="P58"/>
          <cell r="Q58" t="str">
            <v>Con PARD</v>
          </cell>
          <cell r="R58"/>
          <cell r="S58" t="str">
            <v>0500-700-2024</v>
          </cell>
          <cell r="T58"/>
          <cell r="U58">
            <v>45383</v>
          </cell>
          <cell r="V58">
            <v>45383</v>
          </cell>
          <cell r="W58">
            <v>45443</v>
          </cell>
          <cell r="X58"/>
          <cell r="Y58" t="str">
            <v>Helen Jeleny Villada Pérez</v>
          </cell>
          <cell r="Z58" t="str">
            <v>Profesional centro zonal</v>
          </cell>
        </row>
        <row r="59">
          <cell r="B59" t="str">
            <v>05-12-58</v>
          </cell>
          <cell r="C59" t="str">
            <v>Antioquia</v>
          </cell>
          <cell r="D59" t="str">
            <v>Asociación de pedagogos reeducadores egresados de la fundación universitaria Luis amigó - ASPERLA</v>
          </cell>
          <cell r="E59" t="str">
            <v>800198682-5</v>
          </cell>
          <cell r="F59" t="str">
            <v>Carlos Andres Garcia Palacio</v>
          </cell>
          <cell r="G59"/>
          <cell r="H59" t="str">
            <v>Carrera 50ª No. 63-41</v>
          </cell>
          <cell r="I59" t="str">
            <v>Medellín</v>
          </cell>
          <cell r="J59" t="str">
            <v>Aburra sur</v>
          </cell>
          <cell r="K59" t="str">
            <v>4484311 Ext. 3 - 3235804308</v>
          </cell>
          <cell r="L59">
            <v>3235804308</v>
          </cell>
          <cell r="M59" t="str">
            <v>direccion@asperla.org; coorapse@asperla.org; gestorinstitucional@asperla.org;</v>
          </cell>
          <cell r="N59" t="str">
            <v>SRD</v>
          </cell>
          <cell r="O59" t="str">
            <v>Apoyo psicológico especializado</v>
          </cell>
          <cell r="P59"/>
          <cell r="Q59" t="str">
            <v>Con PARD</v>
          </cell>
          <cell r="R59"/>
          <cell r="S59" t="str">
            <v>0500-706-2024</v>
          </cell>
          <cell r="T59">
            <v>622</v>
          </cell>
          <cell r="U59">
            <v>45383</v>
          </cell>
          <cell r="V59">
            <v>45383</v>
          </cell>
          <cell r="W59">
            <v>45443</v>
          </cell>
          <cell r="X59">
            <v>415313132</v>
          </cell>
          <cell r="Y59" t="str">
            <v xml:space="preserve">Alba Janneth Florez Alvarez
</v>
          </cell>
          <cell r="Z59" t="str">
            <v>Profesional centro zonal</v>
          </cell>
        </row>
        <row r="60">
          <cell r="B60" t="str">
            <v>05-12-59</v>
          </cell>
          <cell r="C60" t="str">
            <v>Antioquia</v>
          </cell>
          <cell r="D60" t="str">
            <v>Asociación de pedagogos reeducadores egresados de la fundación universitaria Luis amigó - ASPERLA</v>
          </cell>
          <cell r="E60" t="str">
            <v>800198682-5</v>
          </cell>
          <cell r="F60" t="str">
            <v>Carlos Andres Garcia Palacio</v>
          </cell>
          <cell r="G60"/>
          <cell r="H60" t="str">
            <v>Calle 6 No. 10-88</v>
          </cell>
          <cell r="I60" t="str">
            <v>Santafé De Antioquia</v>
          </cell>
          <cell r="J60" t="str">
            <v>Aburra Sur</v>
          </cell>
          <cell r="K60" t="str">
            <v>4484311 Ext. 3 - 3235804308</v>
          </cell>
          <cell r="L60">
            <v>3235804308</v>
          </cell>
          <cell r="M60" t="str">
            <v>direccion@asperla.org; coorapse@asperla.org; gestorinstitucional@asperla.org;</v>
          </cell>
          <cell r="N60" t="str">
            <v>SRD</v>
          </cell>
          <cell r="O60" t="str">
            <v>Apoyo psicológico especializado</v>
          </cell>
          <cell r="P60"/>
          <cell r="Q60" t="str">
            <v>Con PARD</v>
          </cell>
          <cell r="R60"/>
          <cell r="S60" t="str">
            <v>0500-706-2024</v>
          </cell>
          <cell r="T60"/>
          <cell r="U60">
            <v>45383</v>
          </cell>
          <cell r="V60">
            <v>45383</v>
          </cell>
          <cell r="W60">
            <v>45443</v>
          </cell>
          <cell r="X60"/>
          <cell r="Y60" t="str">
            <v xml:space="preserve">Alba Janneth Florez Alvarez
</v>
          </cell>
          <cell r="Z60" t="str">
            <v>Profesional centro zonal</v>
          </cell>
        </row>
        <row r="61">
          <cell r="B61" t="str">
            <v>05-12-60</v>
          </cell>
          <cell r="C61" t="str">
            <v>Antioquia</v>
          </cell>
          <cell r="D61" t="str">
            <v>Asociación de pedagogos reeducadores egresados de la fundación universitaria Luis amigó - ASPERLA</v>
          </cell>
          <cell r="E61" t="str">
            <v>800198682-5</v>
          </cell>
          <cell r="F61" t="str">
            <v>Carlos Andres Garcia Palacio</v>
          </cell>
          <cell r="G61"/>
          <cell r="H61" t="str">
            <v>Carrera 45 No. 8-65</v>
          </cell>
          <cell r="I61" t="str">
            <v>Puerto Berrío</v>
          </cell>
          <cell r="J61" t="str">
            <v>Aburra Sur</v>
          </cell>
          <cell r="K61" t="str">
            <v>4484311 Ext. 3 - 3235804308</v>
          </cell>
          <cell r="L61">
            <v>3235804308</v>
          </cell>
          <cell r="M61" t="str">
            <v>direccion@asperla.org; coorapse@asperla.org; gestorinstitucional@asperla.org;</v>
          </cell>
          <cell r="N61" t="str">
            <v>SRD</v>
          </cell>
          <cell r="O61" t="str">
            <v>Apoyo psicológico especializado</v>
          </cell>
          <cell r="P61"/>
          <cell r="Q61" t="str">
            <v>Con PARD</v>
          </cell>
          <cell r="R61"/>
          <cell r="S61" t="str">
            <v>0500-706-2024</v>
          </cell>
          <cell r="T61"/>
          <cell r="U61">
            <v>45383</v>
          </cell>
          <cell r="V61">
            <v>45383</v>
          </cell>
          <cell r="W61">
            <v>45443</v>
          </cell>
          <cell r="X61"/>
          <cell r="Y61" t="str">
            <v xml:space="preserve">Alba Janneth Florez Alvarez
</v>
          </cell>
          <cell r="Z61" t="str">
            <v>Profesional centro zonal</v>
          </cell>
        </row>
        <row r="62">
          <cell r="B62" t="str">
            <v>05-12-61</v>
          </cell>
          <cell r="C62" t="str">
            <v>Antioquia</v>
          </cell>
          <cell r="D62" t="str">
            <v>Asociación de pedagogos reeducadores egresados de la fundación universitaria Luis amigó - ASPERLA</v>
          </cell>
          <cell r="E62" t="str">
            <v>800198682-5</v>
          </cell>
          <cell r="F62" t="str">
            <v>Carlos Andres Garcia Palacio</v>
          </cell>
          <cell r="G62"/>
          <cell r="H62" t="str">
            <v>Carrera 49 No. 51-11 Interior 202</v>
          </cell>
          <cell r="I62" t="str">
            <v>El Santuario</v>
          </cell>
          <cell r="J62" t="str">
            <v>Aburra Sur</v>
          </cell>
          <cell r="K62" t="str">
            <v>4484311 Ext. 3 - 3235804308</v>
          </cell>
          <cell r="L62">
            <v>3235804308</v>
          </cell>
          <cell r="M62" t="str">
            <v>direccion@asperla.org; coorapse@asperla.org; gestorinstitucional@asperla.org;</v>
          </cell>
          <cell r="N62" t="str">
            <v>SRD</v>
          </cell>
          <cell r="O62" t="str">
            <v>Apoyo psicológico especializado</v>
          </cell>
          <cell r="P62"/>
          <cell r="Q62" t="str">
            <v>Con PARD</v>
          </cell>
          <cell r="R62"/>
          <cell r="S62" t="str">
            <v>0500-706-2024</v>
          </cell>
          <cell r="T62"/>
          <cell r="U62">
            <v>45383</v>
          </cell>
          <cell r="V62">
            <v>45383</v>
          </cell>
          <cell r="W62">
            <v>45443</v>
          </cell>
          <cell r="X62"/>
          <cell r="Y62" t="str">
            <v xml:space="preserve">Alba Janneth Florez Alvarez
</v>
          </cell>
          <cell r="Z62" t="str">
            <v>Profesional centro zonal</v>
          </cell>
        </row>
        <row r="63">
          <cell r="B63" t="str">
            <v>05-12-62</v>
          </cell>
          <cell r="C63" t="str">
            <v>Antioquia</v>
          </cell>
          <cell r="D63" t="str">
            <v>Asociación de pedagogos reeducadores egresados de la fundación universitaria Luis amigó - ASPERLA</v>
          </cell>
          <cell r="E63" t="str">
            <v>800198682-5</v>
          </cell>
          <cell r="F63" t="str">
            <v>Carlos Andres Garcia Palacio</v>
          </cell>
          <cell r="G63"/>
          <cell r="H63" t="str">
            <v>Carrera 29 No. 30-58</v>
          </cell>
          <cell r="I63" t="str">
            <v>Urrao</v>
          </cell>
          <cell r="J63" t="str">
            <v>Aburra Sur</v>
          </cell>
          <cell r="K63" t="str">
            <v>4484311 Ext. 3 - 3235804308</v>
          </cell>
          <cell r="L63">
            <v>3235804308</v>
          </cell>
          <cell r="M63" t="str">
            <v>direccion@asperla.org; coorapse@asperla.org; gestorinstitucional@asperla.org;</v>
          </cell>
          <cell r="N63" t="str">
            <v>SRD</v>
          </cell>
          <cell r="O63" t="str">
            <v>Apoyo psicológico especializado</v>
          </cell>
          <cell r="P63"/>
          <cell r="Q63" t="str">
            <v>Con PARD</v>
          </cell>
          <cell r="R63"/>
          <cell r="S63" t="str">
            <v>0500-706-2024</v>
          </cell>
          <cell r="T63"/>
          <cell r="U63">
            <v>45383</v>
          </cell>
          <cell r="V63">
            <v>45383</v>
          </cell>
          <cell r="W63">
            <v>45443</v>
          </cell>
          <cell r="X63"/>
          <cell r="Y63" t="str">
            <v xml:space="preserve">Alba Janneth Florez Alvarez
</v>
          </cell>
          <cell r="Z63" t="str">
            <v>Profesional centro zonal</v>
          </cell>
        </row>
        <row r="64">
          <cell r="B64" t="str">
            <v>05-12-63</v>
          </cell>
          <cell r="C64" t="str">
            <v>Antioquia</v>
          </cell>
          <cell r="D64" t="str">
            <v>Asociación de pedagogos reeducadores egresados de la fundación universitaria Luis amigó - ASPERLA</v>
          </cell>
          <cell r="E64" t="str">
            <v>800198682-5</v>
          </cell>
          <cell r="F64" t="str">
            <v>Carlos Andres Garcia Palacio</v>
          </cell>
          <cell r="G64"/>
          <cell r="H64" t="str">
            <v>Diagonal 55 No. 37-41 Oficina 528</v>
          </cell>
          <cell r="I64" t="str">
            <v>Bello</v>
          </cell>
          <cell r="J64" t="str">
            <v>Aburra Sur</v>
          </cell>
          <cell r="K64" t="str">
            <v>4484311 Ext. 3 - 3235804308</v>
          </cell>
          <cell r="L64">
            <v>3235804308</v>
          </cell>
          <cell r="M64" t="str">
            <v>direccion@asperla.org; coorapse@asperla.org; gestorinstitucional@asperla.org;</v>
          </cell>
          <cell r="N64" t="str">
            <v>SRD</v>
          </cell>
          <cell r="O64" t="str">
            <v>Apoyo psicológico especializado</v>
          </cell>
          <cell r="P64"/>
          <cell r="Q64" t="str">
            <v>Con PARD</v>
          </cell>
          <cell r="R64"/>
          <cell r="S64" t="str">
            <v>0500-706-2024</v>
          </cell>
          <cell r="T64"/>
          <cell r="U64">
            <v>45383</v>
          </cell>
          <cell r="V64">
            <v>45383</v>
          </cell>
          <cell r="W64">
            <v>45443</v>
          </cell>
          <cell r="X64"/>
          <cell r="Y64" t="str">
            <v xml:space="preserve">Alba Janneth Florez Alvarez
</v>
          </cell>
          <cell r="Z64" t="str">
            <v>Profesional centro zonal</v>
          </cell>
        </row>
        <row r="65">
          <cell r="B65" t="str">
            <v>05-12-64</v>
          </cell>
          <cell r="C65" t="str">
            <v>Antioquia</v>
          </cell>
          <cell r="D65" t="str">
            <v>Asociación de pedagogos reeducadores egresados de la fundación universitaria Luis amigó - ASPERLA</v>
          </cell>
          <cell r="E65" t="str">
            <v>800198682-5</v>
          </cell>
          <cell r="F65" t="str">
            <v>Carlos Andres Garcia Palacio</v>
          </cell>
          <cell r="G65"/>
          <cell r="H65" t="str">
            <v>Carrera 51 No. 50-31-Oficina 414</v>
          </cell>
          <cell r="I65" t="str">
            <v>Rionegro</v>
          </cell>
          <cell r="J65" t="str">
            <v>Aburra Sur</v>
          </cell>
          <cell r="K65" t="str">
            <v>4484311 Ext. 3 - 3235804308</v>
          </cell>
          <cell r="L65">
            <v>3235804308</v>
          </cell>
          <cell r="M65" t="str">
            <v>direccion@asperla.org; coorapse@asperla.org; gestorinstitucional@asperla.org;</v>
          </cell>
          <cell r="N65" t="str">
            <v>SRD</v>
          </cell>
          <cell r="O65" t="str">
            <v>Apoyo psicológico especializado</v>
          </cell>
          <cell r="P65"/>
          <cell r="Q65" t="str">
            <v>Con PARD</v>
          </cell>
          <cell r="R65"/>
          <cell r="S65" t="str">
            <v>0500-706-2024</v>
          </cell>
          <cell r="T65"/>
          <cell r="U65">
            <v>45383</v>
          </cell>
          <cell r="V65">
            <v>45383</v>
          </cell>
          <cell r="W65">
            <v>45443</v>
          </cell>
          <cell r="X65"/>
          <cell r="Y65" t="str">
            <v xml:space="preserve">Alba Janneth Florez Alvarez
</v>
          </cell>
          <cell r="Z65" t="str">
            <v>Profesional centro zonal</v>
          </cell>
        </row>
        <row r="66">
          <cell r="B66" t="str">
            <v>05-12-65</v>
          </cell>
          <cell r="C66" t="str">
            <v>Antioquia</v>
          </cell>
          <cell r="D66" t="str">
            <v>Asociación de pedagogos reeducadores egresados de la fundación universitaria Luis amigó - ASPERLA</v>
          </cell>
          <cell r="E66" t="str">
            <v>800198682-5</v>
          </cell>
          <cell r="F66" t="str">
            <v>Carlos Andres Garcia Palacio</v>
          </cell>
          <cell r="G66"/>
          <cell r="H66" t="str">
            <v>Carrera 10 No. 12-26 Local-104 Primer Piso</v>
          </cell>
          <cell r="I66" t="str">
            <v>Dabeiba</v>
          </cell>
          <cell r="J66" t="str">
            <v>Aburra Sur</v>
          </cell>
          <cell r="K66" t="str">
            <v>4484311 Ext. 3 - 3235804308</v>
          </cell>
          <cell r="L66">
            <v>3235804308</v>
          </cell>
          <cell r="M66" t="str">
            <v>direccion@asperla.org; coorapse@asperla.org; gestorinstitucional@asperla.org;</v>
          </cell>
          <cell r="N66" t="str">
            <v>SRD</v>
          </cell>
          <cell r="O66" t="str">
            <v>Apoyo psicológico especializado</v>
          </cell>
          <cell r="P66"/>
          <cell r="Q66" t="str">
            <v>Con PARD</v>
          </cell>
          <cell r="R66"/>
          <cell r="S66" t="str">
            <v>0500-706-2024</v>
          </cell>
          <cell r="T66"/>
          <cell r="U66">
            <v>45383</v>
          </cell>
          <cell r="V66">
            <v>45383</v>
          </cell>
          <cell r="W66">
            <v>45443</v>
          </cell>
          <cell r="X66"/>
          <cell r="Y66" t="str">
            <v xml:space="preserve">Alba Janneth Florez Alvarez
</v>
          </cell>
          <cell r="Z66" t="str">
            <v>Profesional centro zonal</v>
          </cell>
        </row>
        <row r="67">
          <cell r="B67" t="str">
            <v>05-12-66</v>
          </cell>
          <cell r="C67" t="str">
            <v>Antioquia</v>
          </cell>
          <cell r="D67" t="str">
            <v>Asociación de pedagogos reeducadores egresados de la fundación universitaria Luis amigó - ASPERLA</v>
          </cell>
          <cell r="E67" t="str">
            <v>800198682-5</v>
          </cell>
          <cell r="F67" t="str">
            <v>Carlos Andres Garcia Palacio</v>
          </cell>
          <cell r="G67"/>
          <cell r="H67" t="str">
            <v>Carrera 21 No. 18-31 Local 101</v>
          </cell>
          <cell r="I67" t="str">
            <v>Yarumal</v>
          </cell>
          <cell r="J67" t="str">
            <v>Aburra Sur</v>
          </cell>
          <cell r="K67" t="str">
            <v>4484311 Ext. 3 - 3235804308</v>
          </cell>
          <cell r="L67">
            <v>3235804308</v>
          </cell>
          <cell r="M67" t="str">
            <v>direccion@asperla.org; coorapse@asperla.org; gestorinstitucional@asperla.org;</v>
          </cell>
          <cell r="N67" t="str">
            <v>SRD</v>
          </cell>
          <cell r="O67" t="str">
            <v>Apoyo psicológico especializado</v>
          </cell>
          <cell r="P67"/>
          <cell r="Q67" t="str">
            <v>Con PARD</v>
          </cell>
          <cell r="R67"/>
          <cell r="S67" t="str">
            <v>0500-706-2024</v>
          </cell>
          <cell r="T67"/>
          <cell r="U67">
            <v>45383</v>
          </cell>
          <cell r="V67">
            <v>45383</v>
          </cell>
          <cell r="W67">
            <v>45443</v>
          </cell>
          <cell r="X67"/>
          <cell r="Y67" t="str">
            <v xml:space="preserve">Alba Janneth Florez Alvarez
</v>
          </cell>
          <cell r="Z67" t="str">
            <v>Profesional centro zonal</v>
          </cell>
        </row>
        <row r="68">
          <cell r="B68" t="str">
            <v>05-12-67</v>
          </cell>
          <cell r="C68" t="str">
            <v>Antioquia</v>
          </cell>
          <cell r="D68" t="str">
            <v>Asociación de pedagogos reeducadores egresados de la fundación universitaria Luis amigó - ASPERLA</v>
          </cell>
          <cell r="E68" t="str">
            <v>800198682-5</v>
          </cell>
          <cell r="F68" t="str">
            <v>Carlos Andres Garcia Palacio</v>
          </cell>
          <cell r="G68"/>
          <cell r="H68" t="str">
            <v>Carrera 50 No. 49-56 Torre El Tesoro Local 402</v>
          </cell>
          <cell r="I68" t="str">
            <v>Andes</v>
          </cell>
          <cell r="J68" t="str">
            <v>Aburra Sur</v>
          </cell>
          <cell r="K68" t="str">
            <v>4484311 Ext. 3 - 3235804308</v>
          </cell>
          <cell r="L68">
            <v>3235804308</v>
          </cell>
          <cell r="M68" t="str">
            <v>direccion@asperla.org; coorapse@asperla.org; gestorinstitucional@asperla.org;</v>
          </cell>
          <cell r="N68" t="str">
            <v>SRD</v>
          </cell>
          <cell r="O68" t="str">
            <v>Apoyo psicológico especializado</v>
          </cell>
          <cell r="P68"/>
          <cell r="Q68" t="str">
            <v>Con PARD</v>
          </cell>
          <cell r="R68"/>
          <cell r="S68" t="str">
            <v>0500-706-2024</v>
          </cell>
          <cell r="T68"/>
          <cell r="U68">
            <v>45383</v>
          </cell>
          <cell r="V68">
            <v>45383</v>
          </cell>
          <cell r="W68">
            <v>45443</v>
          </cell>
          <cell r="X68"/>
          <cell r="Y68" t="str">
            <v xml:space="preserve">Alba Janneth Florez Alvarez
</v>
          </cell>
          <cell r="Z68" t="str">
            <v>Profesional centro zonal</v>
          </cell>
        </row>
        <row r="69">
          <cell r="B69" t="str">
            <v>05-12-68</v>
          </cell>
          <cell r="C69" t="str">
            <v>Antioquia</v>
          </cell>
          <cell r="D69" t="str">
            <v>Asociación de pedagogos reeducadores egresados de la fundación universitaria Luis amigó - ASPERLA</v>
          </cell>
          <cell r="E69" t="str">
            <v>800198682-5</v>
          </cell>
          <cell r="F69" t="str">
            <v>Carlos Andres Garcia Palacio</v>
          </cell>
          <cell r="G69"/>
          <cell r="H69" t="str">
            <v>Carrera 99 No. 96-35 Oficina 201(405)</v>
          </cell>
          <cell r="I69" t="str">
            <v>Apartadó</v>
          </cell>
          <cell r="J69" t="str">
            <v>Aburra Sur</v>
          </cell>
          <cell r="K69" t="str">
            <v>4484311 Ext. 3 - 3235804308</v>
          </cell>
          <cell r="L69">
            <v>3235804308</v>
          </cell>
          <cell r="M69" t="str">
            <v>direccion@asperla.org; coorapse@asperla.org; gestorinstitucional@asperla.org;</v>
          </cell>
          <cell r="N69" t="str">
            <v>SRD</v>
          </cell>
          <cell r="O69" t="str">
            <v>Apoyo psicológico especializado</v>
          </cell>
          <cell r="P69"/>
          <cell r="Q69" t="str">
            <v>Con PARD</v>
          </cell>
          <cell r="R69"/>
          <cell r="S69" t="str">
            <v>0500-706-2024</v>
          </cell>
          <cell r="T69"/>
          <cell r="U69">
            <v>45383</v>
          </cell>
          <cell r="V69">
            <v>45383</v>
          </cell>
          <cell r="W69">
            <v>45443</v>
          </cell>
          <cell r="X69"/>
          <cell r="Y69" t="str">
            <v xml:space="preserve">Alba Janneth Florez Alvarez
</v>
          </cell>
          <cell r="Z69" t="str">
            <v>Profesional centro zonal</v>
          </cell>
        </row>
        <row r="70">
          <cell r="B70" t="str">
            <v>05-12-69</v>
          </cell>
          <cell r="C70" t="str">
            <v>Antioquia</v>
          </cell>
          <cell r="D70" t="str">
            <v>Asociación de pedagogos reeducadores egresados de la fundación universitaria Luis amigó - ASPERLA</v>
          </cell>
          <cell r="E70" t="str">
            <v>800198682-5</v>
          </cell>
          <cell r="F70" t="str">
            <v>Carlos Andres Garcia Palacio</v>
          </cell>
          <cell r="G70"/>
          <cell r="H70" t="str">
            <v>Calle 51 No. 50-66 Oficina 102</v>
          </cell>
          <cell r="I70" t="str">
            <v>Itagui</v>
          </cell>
          <cell r="J70" t="str">
            <v>Aburra Sur</v>
          </cell>
          <cell r="K70" t="str">
            <v>4484311 Ext. 3 - 3235804308</v>
          </cell>
          <cell r="L70">
            <v>3235804308</v>
          </cell>
          <cell r="M70" t="str">
            <v>direccion@asperla.org; coorapse@asperla.org; gestorinstitucional@asperla.org;</v>
          </cell>
          <cell r="N70" t="str">
            <v>SRD</v>
          </cell>
          <cell r="O70" t="str">
            <v>Apoyo psicológico especializado</v>
          </cell>
          <cell r="P70"/>
          <cell r="Q70" t="str">
            <v>Con PARD</v>
          </cell>
          <cell r="R70"/>
          <cell r="S70" t="str">
            <v>0500-706-2024</v>
          </cell>
          <cell r="T70"/>
          <cell r="U70">
            <v>45383</v>
          </cell>
          <cell r="V70">
            <v>45383</v>
          </cell>
          <cell r="W70">
            <v>45443</v>
          </cell>
          <cell r="X70"/>
          <cell r="Y70" t="str">
            <v xml:space="preserve">Alba Janneth Florez Alvarez
</v>
          </cell>
          <cell r="Z70" t="str">
            <v>Profesional centro zonal</v>
          </cell>
        </row>
        <row r="71">
          <cell r="B71" t="str">
            <v>05-12-70</v>
          </cell>
          <cell r="C71" t="str">
            <v>Antioquia</v>
          </cell>
          <cell r="D71" t="str">
            <v>Asociación de pedagogos reeducadores egresados de la fundación universitaria Luis amigó - ASPERLA</v>
          </cell>
          <cell r="E71" t="str">
            <v>800198682-5</v>
          </cell>
          <cell r="F71" t="str">
            <v>Carlos Andres Garcia Palacio</v>
          </cell>
          <cell r="G71"/>
          <cell r="H71" t="str">
            <v>Calle 20 No. 20-323</v>
          </cell>
          <cell r="I71" t="str">
            <v>Yolombó</v>
          </cell>
          <cell r="J71" t="str">
            <v>Aburra Sur</v>
          </cell>
          <cell r="K71" t="str">
            <v>4484311 Ext. 3 - 3235804308</v>
          </cell>
          <cell r="L71">
            <v>3235804308</v>
          </cell>
          <cell r="M71" t="str">
            <v>direccion@asperla.org; coorapse@asperla.org; gestorinstitucional@asperla.org;</v>
          </cell>
          <cell r="N71" t="str">
            <v>SRD</v>
          </cell>
          <cell r="O71" t="str">
            <v>Apoyo psicológico especializado</v>
          </cell>
          <cell r="P71"/>
          <cell r="Q71" t="str">
            <v>Con PARD</v>
          </cell>
          <cell r="R71"/>
          <cell r="S71" t="str">
            <v>0500-706-2024</v>
          </cell>
          <cell r="T71"/>
          <cell r="U71">
            <v>45383</v>
          </cell>
          <cell r="V71">
            <v>45383</v>
          </cell>
          <cell r="W71">
            <v>45443</v>
          </cell>
          <cell r="X71"/>
          <cell r="Y71" t="str">
            <v xml:space="preserve">Alba Janneth Florez Alvarez
</v>
          </cell>
          <cell r="Z71" t="str">
            <v>Profesional centro zonal</v>
          </cell>
        </row>
        <row r="72">
          <cell r="B72" t="str">
            <v>05-12-71</v>
          </cell>
          <cell r="C72" t="str">
            <v>Antioquia</v>
          </cell>
          <cell r="D72" t="str">
            <v>Asociación de pedagogos reeducadores egresados de la fundación universitaria Luis amigó - ASPERLA</v>
          </cell>
          <cell r="E72" t="str">
            <v>800198682-5</v>
          </cell>
          <cell r="F72" t="str">
            <v>Carlos Andres Garcia Palacio</v>
          </cell>
          <cell r="G72"/>
          <cell r="H72" t="str">
            <v>Calle 18 No. 14-29</v>
          </cell>
          <cell r="I72" t="str">
            <v>Caucasia</v>
          </cell>
          <cell r="J72" t="str">
            <v>Aburra Sur</v>
          </cell>
          <cell r="K72" t="str">
            <v>4484311 Ext. 3 - 3235804308</v>
          </cell>
          <cell r="L72">
            <v>3235804308</v>
          </cell>
          <cell r="M72" t="str">
            <v>direccion@asperla.org; coorapse@asperla.org; gestorinstitucional@asperla.org;</v>
          </cell>
          <cell r="N72" t="str">
            <v>SRD</v>
          </cell>
          <cell r="O72" t="str">
            <v>Apoyo psicológico especializado</v>
          </cell>
          <cell r="P72"/>
          <cell r="Q72" t="str">
            <v>Con PARD</v>
          </cell>
          <cell r="R72"/>
          <cell r="S72" t="str">
            <v>0500-706-2024</v>
          </cell>
          <cell r="T72"/>
          <cell r="U72">
            <v>45383</v>
          </cell>
          <cell r="V72">
            <v>45383</v>
          </cell>
          <cell r="W72">
            <v>45443</v>
          </cell>
          <cell r="X72"/>
          <cell r="Y72" t="str">
            <v xml:space="preserve">Alba Janneth Florez Alvarez
</v>
          </cell>
          <cell r="Z72" t="str">
            <v>Profesional centro zonal</v>
          </cell>
        </row>
        <row r="73">
          <cell r="B73" t="str">
            <v>05-136-72</v>
          </cell>
          <cell r="C73" t="str">
            <v>Antioquia</v>
          </cell>
          <cell r="D73" t="str">
            <v>Fundación la casita de Nicolás</v>
          </cell>
          <cell r="E73" t="str">
            <v>890983748-7</v>
          </cell>
          <cell r="F73" t="str">
            <v>Monica Robles Alvarez</v>
          </cell>
          <cell r="G73"/>
          <cell r="H73" t="str">
            <v>Carrera 50 No. 65-23</v>
          </cell>
          <cell r="I73" t="str">
            <v>Medellín</v>
          </cell>
          <cell r="J73" t="str">
            <v>Nororiental</v>
          </cell>
          <cell r="K73">
            <v>3222124</v>
          </cell>
          <cell r="L73">
            <v>3155378583</v>
          </cell>
          <cell r="M73" t="str">
            <v>administracion@lacasitadenicolas.org ; 
tesoreria@lacasitadenicolas.org</v>
          </cell>
          <cell r="N73" t="str">
            <v>SRD</v>
          </cell>
          <cell r="O73" t="str">
            <v>Internado</v>
          </cell>
          <cell r="P73"/>
          <cell r="Q73" t="str">
            <v>Con PARD</v>
          </cell>
          <cell r="R73"/>
          <cell r="S73" t="str">
            <v>0500-709-2024</v>
          </cell>
          <cell r="T73">
            <v>50</v>
          </cell>
          <cell r="U73">
            <v>45413</v>
          </cell>
          <cell r="V73">
            <v>45383</v>
          </cell>
          <cell r="W73">
            <v>45626</v>
          </cell>
          <cell r="X73">
            <v>920006400</v>
          </cell>
          <cell r="Y73" t="str">
            <v>Margarita Maria Llano Ospina</v>
          </cell>
          <cell r="Z73" t="str">
            <v>Profesional centro zonal</v>
          </cell>
        </row>
        <row r="74">
          <cell r="B74" t="str">
            <v>05-129-73</v>
          </cell>
          <cell r="C74" t="str">
            <v>Antioquia</v>
          </cell>
          <cell r="D74" t="str">
            <v>Fundación hogares Claret</v>
          </cell>
          <cell r="E74" t="str">
            <v>800098983-8</v>
          </cell>
          <cell r="F74" t="str">
            <v>Hernan Montoya Cadavid</v>
          </cell>
          <cell r="G74" t="str">
            <v>Alborada</v>
          </cell>
          <cell r="H74" t="str">
            <v>Calle 19 Sur No. 17-245</v>
          </cell>
          <cell r="I74" t="str">
            <v>Medellín</v>
          </cell>
          <cell r="J74" t="str">
            <v>La Floresta</v>
          </cell>
          <cell r="K74">
            <v>3171304</v>
          </cell>
          <cell r="L74">
            <v>3113646857</v>
          </cell>
          <cell r="M74" t="str">
            <v>alborada.antioquia@fhclaret.org</v>
          </cell>
          <cell r="N74" t="str">
            <v>SRPA</v>
          </cell>
          <cell r="O74" t="str">
            <v>Internado RAJ</v>
          </cell>
          <cell r="P74"/>
          <cell r="Q74" t="str">
            <v>RAJ</v>
          </cell>
          <cell r="R74"/>
          <cell r="S74" t="str">
            <v>0500-677-2024</v>
          </cell>
          <cell r="T74">
            <v>37</v>
          </cell>
          <cell r="U74">
            <v>45374</v>
          </cell>
          <cell r="V74">
            <v>45383</v>
          </cell>
          <cell r="W74">
            <v>45626</v>
          </cell>
          <cell r="X74">
            <v>729780896</v>
          </cell>
          <cell r="Y74" t="str">
            <v>Adriana Maria Ospina Henao</v>
          </cell>
          <cell r="Z74" t="str">
            <v>Coordinador centro zonal</v>
          </cell>
        </row>
        <row r="75">
          <cell r="B75" t="str">
            <v>05-43-74</v>
          </cell>
          <cell r="C75" t="str">
            <v>Antioquia</v>
          </cell>
          <cell r="D75" t="str">
            <v>Congregación religiosos terciarios capuchinos nuestra señora de los dolores</v>
          </cell>
          <cell r="E75" t="str">
            <v>860005068-3</v>
          </cell>
          <cell r="F75" t="str">
            <v>Padre Wimer Alberto Olivares Torres</v>
          </cell>
          <cell r="G75" t="str">
            <v>Despertares - Bello</v>
          </cell>
          <cell r="H75" t="str">
            <v>Carrera 49 No. 53-44</v>
          </cell>
          <cell r="I75" t="str">
            <v>Bello</v>
          </cell>
          <cell r="J75" t="str">
            <v>La Floresta</v>
          </cell>
          <cell r="K75" t="str">
            <v>4511915-2754359</v>
          </cell>
          <cell r="L75">
            <v>3217284505</v>
          </cell>
          <cell r="M75" t="str">
            <v>despertares@etsanjose.org; comunicaciones@etsanjose.org</v>
          </cell>
          <cell r="N75" t="str">
            <v>SRPA</v>
          </cell>
          <cell r="O75" t="str">
            <v>Libertad vigilada – asistida</v>
          </cell>
          <cell r="P75"/>
          <cell r="Q75" t="str">
            <v>SRPA</v>
          </cell>
          <cell r="R75"/>
          <cell r="S75" t="str">
            <v>0500-680-2024</v>
          </cell>
          <cell r="T75">
            <v>140</v>
          </cell>
          <cell r="U75">
            <v>45373</v>
          </cell>
          <cell r="V75">
            <v>45383</v>
          </cell>
          <cell r="W75">
            <v>45626</v>
          </cell>
          <cell r="X75">
            <v>643118560</v>
          </cell>
          <cell r="Y75" t="str">
            <v>Adriana Maria Ospina Henao</v>
          </cell>
          <cell r="Z75" t="str">
            <v>Coordinador centro zonal</v>
          </cell>
        </row>
        <row r="76">
          <cell r="B76" t="str">
            <v>05-43-75</v>
          </cell>
          <cell r="C76" t="str">
            <v>Antioquia</v>
          </cell>
          <cell r="D76" t="str">
            <v>Congregación religiosos terciarios capuchinos nuestra señora de los dolores</v>
          </cell>
          <cell r="E76" t="str">
            <v>860005068-3</v>
          </cell>
          <cell r="F76" t="str">
            <v>Padre Wimer Alberto Olivares Torres</v>
          </cell>
          <cell r="G76" t="str">
            <v>Nuevo Amanecer</v>
          </cell>
          <cell r="H76" t="str">
            <v>Vereda Los Garzones Cascajo Abajo</v>
          </cell>
          <cell r="I76" t="str">
            <v>El Carmen De Viboral</v>
          </cell>
          <cell r="J76" t="str">
            <v>La Floresta</v>
          </cell>
          <cell r="K76">
            <v>5624216</v>
          </cell>
          <cell r="L76">
            <v>3128192504</v>
          </cell>
          <cell r="M76" t="str">
            <v>nuevoamanecer@etsanjose.org; comunicaciones@etsanjose.org</v>
          </cell>
          <cell r="N76" t="str">
            <v>SRPA</v>
          </cell>
          <cell r="O76" t="str">
            <v>Libertad vigilada – asistida</v>
          </cell>
          <cell r="P76"/>
          <cell r="Q76" t="str">
            <v>SRPA</v>
          </cell>
          <cell r="R76"/>
          <cell r="S76" t="str">
            <v>0500-680-2024</v>
          </cell>
          <cell r="T76"/>
          <cell r="U76">
            <v>45373</v>
          </cell>
          <cell r="V76">
            <v>45383</v>
          </cell>
          <cell r="W76">
            <v>45626</v>
          </cell>
          <cell r="X76"/>
          <cell r="Y76" t="str">
            <v>Adriana Maria Ospina Henao</v>
          </cell>
          <cell r="Z76" t="str">
            <v>Coordinador centro zonal</v>
          </cell>
        </row>
        <row r="77">
          <cell r="B77" t="str">
            <v>05-43-76</v>
          </cell>
          <cell r="C77" t="str">
            <v>Antioquia</v>
          </cell>
          <cell r="D77" t="str">
            <v>Congregación religiosos terciarios capuchinos nuestra señora de los dolores</v>
          </cell>
          <cell r="E77" t="str">
            <v>860005068-3</v>
          </cell>
          <cell r="F77" t="str">
            <v>Padre Wimer Alberto Olivares Torres</v>
          </cell>
          <cell r="G77" t="str">
            <v>Caminos De Libertad</v>
          </cell>
          <cell r="H77" t="str">
            <v>Carrera 28 No. 33-34</v>
          </cell>
          <cell r="I77" t="str">
            <v>Marinilla</v>
          </cell>
          <cell r="J77" t="str">
            <v>La Floresta</v>
          </cell>
          <cell r="K77">
            <v>5487339</v>
          </cell>
          <cell r="L77">
            <v>3006514906</v>
          </cell>
          <cell r="M77" t="str">
            <v>caminosdelibertad@etsanjose.org; comunicaciones@etsanjose.org</v>
          </cell>
          <cell r="N77" t="str">
            <v>SRPA</v>
          </cell>
          <cell r="O77" t="str">
            <v>Libertad vigilada – asistida</v>
          </cell>
          <cell r="P77"/>
          <cell r="Q77" t="str">
            <v>SRPA</v>
          </cell>
          <cell r="R77"/>
          <cell r="S77" t="str">
            <v>0500-680-2024</v>
          </cell>
          <cell r="T77"/>
          <cell r="U77">
            <v>45373</v>
          </cell>
          <cell r="V77">
            <v>45383</v>
          </cell>
          <cell r="W77">
            <v>45626</v>
          </cell>
          <cell r="X77"/>
          <cell r="Y77" t="str">
            <v>Adriana Maria Ospina Henao</v>
          </cell>
          <cell r="Z77" t="str">
            <v>Coordinador centro zonal</v>
          </cell>
        </row>
        <row r="78">
          <cell r="B78" t="str">
            <v>05-43-77</v>
          </cell>
          <cell r="C78" t="str">
            <v>Antioquia</v>
          </cell>
          <cell r="D78" t="str">
            <v>Congregación religiosos terciarios capuchinos nuestra señora de los dolores</v>
          </cell>
          <cell r="E78" t="str">
            <v>860005068-3</v>
          </cell>
          <cell r="F78" t="str">
            <v>Padre Wimer Alberto Olivares Torres</v>
          </cell>
          <cell r="G78" t="str">
            <v>Casa Juvenil Amigo</v>
          </cell>
          <cell r="H78" t="str">
            <v>Calle 55 No. 42-17</v>
          </cell>
          <cell r="I78" t="str">
            <v>Medellín</v>
          </cell>
          <cell r="J78" t="str">
            <v>La Floresta</v>
          </cell>
          <cell r="K78" t="str">
            <v>2163310-2393215</v>
          </cell>
          <cell r="L78"/>
          <cell r="M78" t="str">
            <v>casajuvenil@etsanjose.org; comunicaciones@etsanjose.org</v>
          </cell>
          <cell r="N78" t="str">
            <v>SRPA</v>
          </cell>
          <cell r="O78" t="str">
            <v>Libertad vigilada – asistida</v>
          </cell>
          <cell r="P78"/>
          <cell r="Q78" t="str">
            <v>SRPA</v>
          </cell>
          <cell r="R78"/>
          <cell r="S78" t="str">
            <v>0500-680-2024</v>
          </cell>
          <cell r="T78"/>
          <cell r="U78">
            <v>45373</v>
          </cell>
          <cell r="V78">
            <v>45383</v>
          </cell>
          <cell r="W78">
            <v>45626</v>
          </cell>
          <cell r="X78"/>
          <cell r="Y78" t="str">
            <v>Adriana Maria Ospina Henao</v>
          </cell>
          <cell r="Z78" t="str">
            <v>Coordinador centro zonal</v>
          </cell>
        </row>
        <row r="79">
          <cell r="B79" t="str">
            <v>05-43-78</v>
          </cell>
          <cell r="C79" t="str">
            <v>Antioquia</v>
          </cell>
          <cell r="D79" t="str">
            <v>Congregación religiosos terciarios capuchinos nuestra señora de los dolores</v>
          </cell>
          <cell r="E79" t="str">
            <v>860005068-3</v>
          </cell>
          <cell r="F79" t="str">
            <v>Padre Wimer Alberto Olivares Torres</v>
          </cell>
          <cell r="G79" t="str">
            <v>Caminos De Libertad</v>
          </cell>
          <cell r="H79" t="str">
            <v>Calle 12 No. 7-51-Sector 1 El Peñol</v>
          </cell>
          <cell r="I79" t="str">
            <v>Peñol</v>
          </cell>
          <cell r="J79" t="str">
            <v>La Floresta</v>
          </cell>
          <cell r="K79"/>
          <cell r="L79">
            <v>3006514906</v>
          </cell>
          <cell r="M79" t="str">
            <v>casajuvenil@etsanjose.org; comunicaciones@etsanjose.org</v>
          </cell>
          <cell r="N79" t="str">
            <v>SRPA</v>
          </cell>
          <cell r="O79" t="str">
            <v>Libertad vigilada – asistida</v>
          </cell>
          <cell r="P79"/>
          <cell r="Q79" t="str">
            <v>SRPA</v>
          </cell>
          <cell r="R79"/>
          <cell r="S79" t="str">
            <v>0500-680-2024</v>
          </cell>
          <cell r="T79"/>
          <cell r="U79">
            <v>45373</v>
          </cell>
          <cell r="V79">
            <v>45383</v>
          </cell>
          <cell r="W79">
            <v>45626</v>
          </cell>
          <cell r="X79"/>
          <cell r="Y79" t="str">
            <v>Adriana Maria Ospina Henao</v>
          </cell>
          <cell r="Z79" t="str">
            <v>Coordinador centro zonal</v>
          </cell>
        </row>
        <row r="80">
          <cell r="B80" t="str">
            <v>05-43-79</v>
          </cell>
          <cell r="C80" t="str">
            <v>Antioquia</v>
          </cell>
          <cell r="D80" t="str">
            <v>Congregación religiosos terciarios capuchinos nuestra señora de los dolores</v>
          </cell>
          <cell r="E80" t="str">
            <v>860005068-3</v>
          </cell>
          <cell r="F80" t="str">
            <v>Padre Wimer Alberto Olivares Torres</v>
          </cell>
          <cell r="G80" t="str">
            <v>Caminos De Libertad</v>
          </cell>
          <cell r="H80" t="str">
            <v>Carrera 50 No. 49-32</v>
          </cell>
          <cell r="I80" t="str">
            <v>Guarne</v>
          </cell>
          <cell r="J80" t="str">
            <v>La Floresta</v>
          </cell>
          <cell r="K80"/>
          <cell r="L80">
            <v>3006514906</v>
          </cell>
          <cell r="M80" t="str">
            <v>caminosdelibertad@etsanjose.org; comunicaciones@etsanjose.org</v>
          </cell>
          <cell r="N80" t="str">
            <v>SRPA</v>
          </cell>
          <cell r="O80" t="str">
            <v>Libertad vigilada – asistida</v>
          </cell>
          <cell r="P80"/>
          <cell r="Q80" t="str">
            <v>SRPA</v>
          </cell>
          <cell r="R80"/>
          <cell r="S80" t="str">
            <v>0500-680-2024</v>
          </cell>
          <cell r="T80"/>
          <cell r="U80">
            <v>45373</v>
          </cell>
          <cell r="V80">
            <v>45383</v>
          </cell>
          <cell r="W80">
            <v>45626</v>
          </cell>
          <cell r="X80"/>
          <cell r="Y80" t="str">
            <v>Adriana Maria Ospina Henao</v>
          </cell>
          <cell r="Z80" t="str">
            <v>Coordinador centro zonal</v>
          </cell>
        </row>
        <row r="81">
          <cell r="B81" t="str">
            <v>05-43-80</v>
          </cell>
          <cell r="C81" t="str">
            <v>Antioquia</v>
          </cell>
          <cell r="D81" t="str">
            <v>Congregación religiosos terciarios capuchinos nuestra señora de los dolores</v>
          </cell>
          <cell r="E81" t="str">
            <v>860005068-3</v>
          </cell>
          <cell r="F81" t="str">
            <v>Padre Wimer Alberto Olivares Torres</v>
          </cell>
          <cell r="G81" t="str">
            <v>Caminos De Libertad</v>
          </cell>
          <cell r="H81" t="str">
            <v>Carrera 20 No. 15-62</v>
          </cell>
          <cell r="I81" t="str">
            <v>La Ceja</v>
          </cell>
          <cell r="J81" t="str">
            <v>La Floresta</v>
          </cell>
          <cell r="K81"/>
          <cell r="L81">
            <v>3006514906</v>
          </cell>
          <cell r="M81" t="str">
            <v>caminosdelibertad@etsanjose.org; comunicaciones@etsanjose.org</v>
          </cell>
          <cell r="N81" t="str">
            <v>SRPA</v>
          </cell>
          <cell r="O81" t="str">
            <v>Libertad vigilada – asistida</v>
          </cell>
          <cell r="P81"/>
          <cell r="Q81" t="str">
            <v>SRPA</v>
          </cell>
          <cell r="R81"/>
          <cell r="S81" t="str">
            <v>0500-680-2024</v>
          </cell>
          <cell r="T81"/>
          <cell r="U81">
            <v>45373</v>
          </cell>
          <cell r="V81">
            <v>45383</v>
          </cell>
          <cell r="W81">
            <v>45626</v>
          </cell>
          <cell r="X81"/>
          <cell r="Y81" t="str">
            <v>Adriana Maria Ospina Henao</v>
          </cell>
          <cell r="Z81" t="str">
            <v>Coordinador centro zonal</v>
          </cell>
        </row>
        <row r="82">
          <cell r="B82" t="str">
            <v>05-43-81</v>
          </cell>
          <cell r="C82" t="str">
            <v>Antioquia</v>
          </cell>
          <cell r="D82" t="str">
            <v>Congregación religiosos terciarios capuchinos nuestra señora de los dolores</v>
          </cell>
          <cell r="E82" t="str">
            <v>860005068-3</v>
          </cell>
          <cell r="F82" t="str">
            <v>Padre Wimer Alberto Olivares Torres</v>
          </cell>
          <cell r="G82" t="str">
            <v>Casa Juvenil Amigo</v>
          </cell>
          <cell r="H82" t="str">
            <v>Calle 55 No. 42-17</v>
          </cell>
          <cell r="I82" t="str">
            <v>Medellín</v>
          </cell>
          <cell r="J82" t="str">
            <v>La Floresta</v>
          </cell>
          <cell r="K82">
            <v>2163310</v>
          </cell>
          <cell r="L82">
            <v>3004797418</v>
          </cell>
          <cell r="M82" t="str">
            <v>casajuvenil@etsanjose.org; comunicaciones@etsanjose.org</v>
          </cell>
          <cell r="N82" t="str">
            <v>SRPA</v>
          </cell>
          <cell r="O82" t="str">
            <v>Prestación de servicios a la comunidad</v>
          </cell>
          <cell r="P82"/>
          <cell r="Q82" t="str">
            <v>SRPA</v>
          </cell>
          <cell r="R82"/>
          <cell r="S82" t="str">
            <v>0500-681-2024</v>
          </cell>
          <cell r="T82">
            <v>20</v>
          </cell>
          <cell r="U82">
            <v>45373</v>
          </cell>
          <cell r="V82">
            <v>45383</v>
          </cell>
          <cell r="W82">
            <v>45626</v>
          </cell>
          <cell r="X82">
            <v>62740960</v>
          </cell>
          <cell r="Y82" t="str">
            <v>Adriana Maria Ospina Henao</v>
          </cell>
          <cell r="Z82" t="str">
            <v>Coordinador centro zonal</v>
          </cell>
        </row>
        <row r="83">
          <cell r="B83" t="str">
            <v>05-233-82</v>
          </cell>
          <cell r="C83" t="str">
            <v>Antioquia</v>
          </cell>
          <cell r="D83" t="str">
            <v>Instituto psicoeducativo de Colombia - IPSICOL</v>
          </cell>
          <cell r="E83" t="str">
            <v>890983904-1</v>
          </cell>
          <cell r="F83" t="str">
            <v>Padre Oscar Manuel Betancur Arango</v>
          </cell>
          <cell r="G83" t="str">
            <v>Cetra</v>
          </cell>
          <cell r="H83" t="str">
            <v>Carrera 83 No. 47a-47</v>
          </cell>
          <cell r="I83" t="str">
            <v>Medellín</v>
          </cell>
          <cell r="J83" t="str">
            <v>La Floresta</v>
          </cell>
          <cell r="K83">
            <v>6044124171</v>
          </cell>
          <cell r="L83">
            <v>3158594372</v>
          </cell>
          <cell r="M83" t="str">
            <v>ipsicolah@yahoo.com; ipsicolcetra@yahoo.com.co</v>
          </cell>
          <cell r="N83" t="str">
            <v>SRPA</v>
          </cell>
          <cell r="O83" t="str">
            <v>Centro transitorio</v>
          </cell>
          <cell r="P83"/>
          <cell r="Q83" t="str">
            <v>SRPA</v>
          </cell>
          <cell r="R83"/>
          <cell r="S83" t="str">
            <v>0500-682-2024</v>
          </cell>
          <cell r="T83">
            <v>37</v>
          </cell>
          <cell r="U83">
            <v>45373</v>
          </cell>
          <cell r="V83">
            <v>45383</v>
          </cell>
          <cell r="W83">
            <v>45626</v>
          </cell>
          <cell r="X83">
            <v>841072752</v>
          </cell>
          <cell r="Y83" t="str">
            <v>Adriana Maria Ospina Henao</v>
          </cell>
          <cell r="Z83" t="str">
            <v>Coordinador centro zonal</v>
          </cell>
        </row>
        <row r="84">
          <cell r="B84" t="str">
            <v>05-43-83</v>
          </cell>
          <cell r="C84" t="str">
            <v>Antioquia</v>
          </cell>
          <cell r="D84" t="str">
            <v>Congregación religiosos terciarios capuchinos nuestra señora de los dolores</v>
          </cell>
          <cell r="E84" t="str">
            <v>860005068-3</v>
          </cell>
          <cell r="F84" t="str">
            <v>Padre Wimer Alberto Olivares Torres</v>
          </cell>
          <cell r="G84" t="str">
            <v>Sin Fronteras</v>
          </cell>
          <cell r="H84" t="str">
            <v>Diagonal 40 No. 41-78</v>
          </cell>
          <cell r="I84" t="str">
            <v>Itagui</v>
          </cell>
          <cell r="J84" t="str">
            <v>La Floresta</v>
          </cell>
          <cell r="K84" t="str">
            <v>3710651-3718502 ext 108</v>
          </cell>
          <cell r="L84">
            <v>3113912804</v>
          </cell>
          <cell r="M84" t="str">
            <v>sinfronteras@etsanjose.org; cominicaciones@etsanjose.org</v>
          </cell>
          <cell r="N84" t="str">
            <v>SRPA</v>
          </cell>
          <cell r="O84" t="str">
            <v>Intervención de apoyo RAJ</v>
          </cell>
          <cell r="P84"/>
          <cell r="Q84" t="str">
            <v>RAJ</v>
          </cell>
          <cell r="R84"/>
          <cell r="S84" t="str">
            <v>0500-684-2024</v>
          </cell>
          <cell r="T84">
            <v>240</v>
          </cell>
          <cell r="U84">
            <v>45373</v>
          </cell>
          <cell r="V84">
            <v>45383</v>
          </cell>
          <cell r="W84">
            <v>45626</v>
          </cell>
          <cell r="X84">
            <v>829261440</v>
          </cell>
          <cell r="Y84" t="str">
            <v>Adriana Maria Ospina Henao</v>
          </cell>
          <cell r="Z84" t="str">
            <v>Coordinador centro zonal</v>
          </cell>
        </row>
        <row r="85">
          <cell r="B85" t="str">
            <v>05-43-84</v>
          </cell>
          <cell r="C85" t="str">
            <v>Antioquia</v>
          </cell>
          <cell r="D85" t="str">
            <v>Congregación religiosos terciarios capuchinos nuestra señora de los dolores</v>
          </cell>
          <cell r="E85" t="str">
            <v>860005068-3</v>
          </cell>
          <cell r="F85" t="str">
            <v>Padre Wimer Alberto Olivares Torres</v>
          </cell>
          <cell r="G85" t="str">
            <v>Despertares</v>
          </cell>
          <cell r="H85" t="str">
            <v>Carrera 49 No. 53-44</v>
          </cell>
          <cell r="I85" t="str">
            <v>Bello</v>
          </cell>
          <cell r="J85" t="str">
            <v>La Floresta</v>
          </cell>
          <cell r="K85" t="str">
            <v>4511915-2754359</v>
          </cell>
          <cell r="L85">
            <v>3217284505</v>
          </cell>
          <cell r="M85" t="str">
            <v>despertares@etsanjose.org; comunicaciones@etsanjose.org</v>
          </cell>
          <cell r="N85" t="str">
            <v>SRPA</v>
          </cell>
          <cell r="O85" t="str">
            <v>Intervención de apoyo RAJ</v>
          </cell>
          <cell r="P85"/>
          <cell r="Q85" t="str">
            <v>RAJ</v>
          </cell>
          <cell r="R85"/>
          <cell r="S85" t="str">
            <v>0500-684-2024</v>
          </cell>
          <cell r="T85"/>
          <cell r="U85">
            <v>45373</v>
          </cell>
          <cell r="V85">
            <v>45383</v>
          </cell>
          <cell r="W85">
            <v>45626</v>
          </cell>
          <cell r="X85"/>
          <cell r="Y85" t="str">
            <v>Adriana Maria Ospina Henao</v>
          </cell>
          <cell r="Z85" t="str">
            <v>Coordinador centro zonal</v>
          </cell>
        </row>
        <row r="86">
          <cell r="B86" t="str">
            <v>05-43-85</v>
          </cell>
          <cell r="C86" t="str">
            <v>Antioquia</v>
          </cell>
          <cell r="D86" t="str">
            <v>Congregación religiosos terciarios capuchinos nuestra señora de los dolores</v>
          </cell>
          <cell r="E86" t="str">
            <v>860005068-3</v>
          </cell>
          <cell r="F86" t="str">
            <v>Padre Wimer Alberto Olivares Torres</v>
          </cell>
          <cell r="G86" t="str">
            <v>Nuevo Amanecer</v>
          </cell>
          <cell r="H86" t="str">
            <v>Vereda Los Garzones Cascajo Abajo</v>
          </cell>
          <cell r="I86" t="str">
            <v>El Carmen De Viboral</v>
          </cell>
          <cell r="J86" t="str">
            <v>La Floresta</v>
          </cell>
          <cell r="K86">
            <v>5624216</v>
          </cell>
          <cell r="L86">
            <v>3128192504</v>
          </cell>
          <cell r="M86" t="str">
            <v>nuevoamanecer@etsanjose.org; comunicaciones@etsanjose.org</v>
          </cell>
          <cell r="N86" t="str">
            <v>SRPA</v>
          </cell>
          <cell r="O86" t="str">
            <v>Intervención de apoyo RAJ</v>
          </cell>
          <cell r="P86"/>
          <cell r="Q86" t="str">
            <v>RAJ</v>
          </cell>
          <cell r="R86"/>
          <cell r="S86" t="str">
            <v>0500-684-2024</v>
          </cell>
          <cell r="T86"/>
          <cell r="U86">
            <v>45373</v>
          </cell>
          <cell r="V86">
            <v>45383</v>
          </cell>
          <cell r="W86">
            <v>45626</v>
          </cell>
          <cell r="X86"/>
          <cell r="Y86" t="str">
            <v>Adriana Maria Ospina Henao</v>
          </cell>
          <cell r="Z86" t="str">
            <v>Coordinador centro zonal</v>
          </cell>
        </row>
        <row r="87">
          <cell r="B87" t="str">
            <v>05-43-86</v>
          </cell>
          <cell r="C87" t="str">
            <v>Antioquia</v>
          </cell>
          <cell r="D87" t="str">
            <v>Congregación religiosos terciarios capuchinos nuestra señora de los dolores</v>
          </cell>
          <cell r="E87" t="str">
            <v>860005068-3</v>
          </cell>
          <cell r="F87" t="str">
            <v>Padre Wimer Alberto Olivares Torres</v>
          </cell>
          <cell r="G87" t="str">
            <v>Casa Juvenil Amigo</v>
          </cell>
          <cell r="H87" t="str">
            <v>Calle 55 No. 42-17</v>
          </cell>
          <cell r="I87" t="str">
            <v>Medellín</v>
          </cell>
          <cell r="J87" t="str">
            <v>La Floresta</v>
          </cell>
          <cell r="K87" t="str">
            <v>2163310-2393215</v>
          </cell>
          <cell r="L87"/>
          <cell r="M87" t="str">
            <v>casajuvenil@etsanjose.org; comunicaciones@etsanjose.org</v>
          </cell>
          <cell r="N87" t="str">
            <v>SRPA</v>
          </cell>
          <cell r="O87" t="str">
            <v>Intervención de apoyo RAJ</v>
          </cell>
          <cell r="P87"/>
          <cell r="Q87" t="str">
            <v>RAJ</v>
          </cell>
          <cell r="R87"/>
          <cell r="S87" t="str">
            <v>0500-684-2024</v>
          </cell>
          <cell r="T87"/>
          <cell r="U87">
            <v>45373</v>
          </cell>
          <cell r="V87">
            <v>45383</v>
          </cell>
          <cell r="W87">
            <v>45626</v>
          </cell>
          <cell r="X87"/>
          <cell r="Y87" t="str">
            <v>Adriana Maria Ospina Henao</v>
          </cell>
          <cell r="Z87" t="str">
            <v>Coordinador centro zonal</v>
          </cell>
        </row>
        <row r="88">
          <cell r="B88" t="str">
            <v>05-43-87</v>
          </cell>
          <cell r="C88" t="str">
            <v>Antioquia</v>
          </cell>
          <cell r="D88" t="str">
            <v>Congregación religiosos terciarios capuchinos nuestra señora de los dolores</v>
          </cell>
          <cell r="E88" t="str">
            <v>860005068-3</v>
          </cell>
          <cell r="F88" t="str">
            <v>Padre Wimer Alberto Olivares Torres</v>
          </cell>
          <cell r="G88" t="str">
            <v>Caminos De Libertad</v>
          </cell>
          <cell r="H88" t="str">
            <v>Carrera 28 No. 33-34</v>
          </cell>
          <cell r="I88" t="str">
            <v>Marinilla</v>
          </cell>
          <cell r="J88" t="str">
            <v>La Floresta</v>
          </cell>
          <cell r="K88">
            <v>5487339</v>
          </cell>
          <cell r="L88">
            <v>3006514906</v>
          </cell>
          <cell r="M88" t="str">
            <v>caminosdelibertad@etsanjose.org; comunicaciones@etsanjose.org</v>
          </cell>
          <cell r="N88" t="str">
            <v>SRPA</v>
          </cell>
          <cell r="O88" t="str">
            <v>Intervención de apoyo RAJ</v>
          </cell>
          <cell r="P88"/>
          <cell r="Q88" t="str">
            <v>RAJ</v>
          </cell>
          <cell r="R88"/>
          <cell r="S88" t="str">
            <v>0500-684-2024</v>
          </cell>
          <cell r="T88"/>
          <cell r="U88">
            <v>45373</v>
          </cell>
          <cell r="V88">
            <v>45383</v>
          </cell>
          <cell r="W88">
            <v>45626</v>
          </cell>
          <cell r="X88"/>
          <cell r="Y88" t="str">
            <v>Adriana Maria Ospina Henao</v>
          </cell>
          <cell r="Z88" t="str">
            <v>Coordinador centro zonal</v>
          </cell>
        </row>
        <row r="89">
          <cell r="B89" t="str">
            <v>05-43-88</v>
          </cell>
          <cell r="C89" t="str">
            <v>Antioquia</v>
          </cell>
          <cell r="D89" t="str">
            <v>Congregación religiosos terciarios capuchinos nuestra señora de los dolores</v>
          </cell>
          <cell r="E89" t="str">
            <v>860005068-3</v>
          </cell>
          <cell r="F89" t="str">
            <v>Padre Wimer Alberto Olivares Torres</v>
          </cell>
          <cell r="G89" t="str">
            <v>Caminos De Libertad</v>
          </cell>
          <cell r="H89" t="str">
            <v>Carrera 20 No. 15-62</v>
          </cell>
          <cell r="I89" t="str">
            <v>La Ceja</v>
          </cell>
          <cell r="J89" t="str">
            <v>La Floresta</v>
          </cell>
          <cell r="K89"/>
          <cell r="L89">
            <v>3006514906</v>
          </cell>
          <cell r="M89" t="str">
            <v>caminosdelibertad@etsanjose.org; comunicaciones@etsanjose.org</v>
          </cell>
          <cell r="N89" t="str">
            <v>SRPA</v>
          </cell>
          <cell r="O89" t="str">
            <v>Intervención de apoyo RAJ</v>
          </cell>
          <cell r="P89"/>
          <cell r="Q89" t="str">
            <v>RAJ</v>
          </cell>
          <cell r="R89"/>
          <cell r="S89" t="str">
            <v>0500-684-2024</v>
          </cell>
          <cell r="T89"/>
          <cell r="U89">
            <v>45373</v>
          </cell>
          <cell r="V89">
            <v>45383</v>
          </cell>
          <cell r="W89">
            <v>45626</v>
          </cell>
          <cell r="X89"/>
          <cell r="Y89" t="str">
            <v>Adriana Maria Ospina Henao</v>
          </cell>
          <cell r="Z89" t="str">
            <v>Coordinador centro zonal</v>
          </cell>
        </row>
        <row r="90">
          <cell r="B90" t="str">
            <v>05-43-89</v>
          </cell>
          <cell r="C90" t="str">
            <v>Antioquia</v>
          </cell>
          <cell r="D90" t="str">
            <v>Congregación religiosos terciarios capuchinos nuestra señora de los dolores</v>
          </cell>
          <cell r="E90" t="str">
            <v>860005068-3</v>
          </cell>
          <cell r="F90" t="str">
            <v>Padre Wimer Alberto Olivares Torres</v>
          </cell>
          <cell r="G90" t="str">
            <v>Caminos De Libertad</v>
          </cell>
          <cell r="H90" t="str">
            <v>Carrera 50 No. 49-32</v>
          </cell>
          <cell r="I90" t="str">
            <v>Guarne</v>
          </cell>
          <cell r="J90" t="str">
            <v>La Floresta</v>
          </cell>
          <cell r="K90"/>
          <cell r="L90">
            <v>3006514906</v>
          </cell>
          <cell r="M90" t="str">
            <v>caminosdelibertad@etsanjose.org; comunicaciones@etsanjose.org</v>
          </cell>
          <cell r="N90" t="str">
            <v>SRPA</v>
          </cell>
          <cell r="O90" t="str">
            <v>Intervención de apoyo RAJ</v>
          </cell>
          <cell r="P90"/>
          <cell r="Q90" t="str">
            <v>RAJ</v>
          </cell>
          <cell r="R90"/>
          <cell r="S90" t="str">
            <v>0500-684-2024</v>
          </cell>
          <cell r="T90"/>
          <cell r="U90">
            <v>45373</v>
          </cell>
          <cell r="V90">
            <v>45383</v>
          </cell>
          <cell r="W90">
            <v>45626</v>
          </cell>
          <cell r="X90"/>
          <cell r="Y90" t="str">
            <v>Adriana Maria Ospina Henao</v>
          </cell>
          <cell r="Z90" t="str">
            <v>Coordinador centro zonal</v>
          </cell>
        </row>
        <row r="91">
          <cell r="B91" t="str">
            <v>05-43-90</v>
          </cell>
          <cell r="C91" t="str">
            <v>Antioquia</v>
          </cell>
          <cell r="D91" t="str">
            <v>Congregación religiosos terciarios capuchinos nuestra señora de los dolores</v>
          </cell>
          <cell r="E91" t="str">
            <v>860005068-3</v>
          </cell>
          <cell r="F91" t="str">
            <v>Padre Wimer Alberto Olivares Torres</v>
          </cell>
          <cell r="G91" t="str">
            <v>Caminos De Libertad</v>
          </cell>
          <cell r="H91" t="str">
            <v>Calle 12 No. 7-51-Sector 1 El Peñol</v>
          </cell>
          <cell r="I91" t="str">
            <v>Peñol</v>
          </cell>
          <cell r="J91" t="str">
            <v>La Floresta</v>
          </cell>
          <cell r="K91"/>
          <cell r="L91">
            <v>3006514906</v>
          </cell>
          <cell r="M91" t="str">
            <v>caminosdelibertad@etsanjose.org; comunicaciones@etsanjose.org</v>
          </cell>
          <cell r="N91" t="str">
            <v>SRPA</v>
          </cell>
          <cell r="O91" t="str">
            <v>Intervención de apoyo RAJ</v>
          </cell>
          <cell r="P91"/>
          <cell r="Q91" t="str">
            <v>RAJ</v>
          </cell>
          <cell r="R91"/>
          <cell r="S91" t="str">
            <v>0500-684-2024</v>
          </cell>
          <cell r="T91"/>
          <cell r="U91">
            <v>45373</v>
          </cell>
          <cell r="V91">
            <v>45383</v>
          </cell>
          <cell r="W91">
            <v>45626</v>
          </cell>
          <cell r="X91"/>
          <cell r="Y91" t="str">
            <v>Adriana Maria Ospina Henao</v>
          </cell>
          <cell r="Z91" t="str">
            <v>Coordinador centro zonal</v>
          </cell>
        </row>
        <row r="92">
          <cell r="B92" t="str">
            <v>05-43-91</v>
          </cell>
          <cell r="C92" t="str">
            <v>Antioquia</v>
          </cell>
          <cell r="D92" t="str">
            <v>Congregación religiosos terciarios capuchinos nuestra señora de los dolores</v>
          </cell>
          <cell r="E92" t="str">
            <v>860005068-3</v>
          </cell>
          <cell r="F92" t="str">
            <v>Padre Wimer Alberto Olivares Torres</v>
          </cell>
          <cell r="G92" t="str">
            <v>Escuela de Trabajo San José - ORA</v>
          </cell>
          <cell r="H92" t="str">
            <v>Diagonal 44 No. 31-70</v>
          </cell>
          <cell r="I92" t="str">
            <v>Bello</v>
          </cell>
          <cell r="J92" t="str">
            <v>La Floresta</v>
          </cell>
          <cell r="K92" t="str">
            <v>4810808 ext 151-154</v>
          </cell>
          <cell r="L92">
            <v>3132414286</v>
          </cell>
          <cell r="M92" t="str">
            <v>comunicaciones@etsanjose.org</v>
          </cell>
          <cell r="N92" t="str">
            <v>SRPA</v>
          </cell>
          <cell r="O92" t="str">
            <v>Internado RAJ</v>
          </cell>
          <cell r="P92"/>
          <cell r="Q92" t="str">
            <v>RAJ</v>
          </cell>
          <cell r="R92"/>
          <cell r="S92" t="str">
            <v>0500-685-2024</v>
          </cell>
          <cell r="T92">
            <v>180</v>
          </cell>
          <cell r="U92">
            <v>45373</v>
          </cell>
          <cell r="V92">
            <v>45383</v>
          </cell>
          <cell r="W92">
            <v>45626</v>
          </cell>
          <cell r="X92">
            <v>3550285440</v>
          </cell>
          <cell r="Y92" t="str">
            <v>Adriana Maria Ospina Henao</v>
          </cell>
          <cell r="Z92" t="str">
            <v>Coordinador centro zonal</v>
          </cell>
        </row>
        <row r="93">
          <cell r="B93" t="str">
            <v>05-43-92</v>
          </cell>
          <cell r="C93" t="str">
            <v>Antioquia</v>
          </cell>
          <cell r="D93" t="str">
            <v>Congregación religiosos terciarios capuchinos nuestra señora de los dolores</v>
          </cell>
          <cell r="E93" t="str">
            <v>860005068-3</v>
          </cell>
          <cell r="F93" t="str">
            <v>Padre Wimer Alberto Olivares Torres</v>
          </cell>
          <cell r="G93" t="str">
            <v>Escuela de Trabajo San José - Nuevos Horizontes</v>
          </cell>
          <cell r="H93" t="str">
            <v>Diagonal 44 No. 31-70</v>
          </cell>
          <cell r="I93" t="str">
            <v>Bello</v>
          </cell>
          <cell r="J93" t="str">
            <v>La Floresta</v>
          </cell>
          <cell r="K93" t="str">
            <v>4810808 ext 146-206</v>
          </cell>
          <cell r="L93">
            <v>3132414286</v>
          </cell>
          <cell r="M93" t="str">
            <v>comunicaciones@etsanjose.org</v>
          </cell>
          <cell r="N93" t="str">
            <v>SRPA</v>
          </cell>
          <cell r="O93" t="str">
            <v>Internación en medio semicerrado</v>
          </cell>
          <cell r="P93"/>
          <cell r="Q93" t="str">
            <v>SRPA</v>
          </cell>
          <cell r="R93"/>
          <cell r="S93" t="str">
            <v>0500-685-2024</v>
          </cell>
          <cell r="T93">
            <v>140</v>
          </cell>
          <cell r="U93">
            <v>45373</v>
          </cell>
          <cell r="V93">
            <v>45383</v>
          </cell>
          <cell r="W93">
            <v>45626</v>
          </cell>
          <cell r="X93">
            <v>1228894240</v>
          </cell>
          <cell r="Y93" t="str">
            <v>Adriana Maria Ospina Henao</v>
          </cell>
          <cell r="Z93" t="str">
            <v>Coordinador centro zonal</v>
          </cell>
        </row>
        <row r="94">
          <cell r="B94" t="str">
            <v>05-43-93</v>
          </cell>
          <cell r="C94" t="str">
            <v>Antioquia</v>
          </cell>
          <cell r="D94" t="str">
            <v>Congregación religiosos terciarios capuchinos nuestra señora de los dolores</v>
          </cell>
          <cell r="E94" t="str">
            <v>860005068-3</v>
          </cell>
          <cell r="F94" t="str">
            <v>Padre Wimer Alberto Olivares Torres</v>
          </cell>
          <cell r="G94" t="str">
            <v>Escuela de Trabajo San José - Éxodo</v>
          </cell>
          <cell r="H94" t="str">
            <v>Diagonal 44 No. 31-70</v>
          </cell>
          <cell r="I94" t="str">
            <v>Bello</v>
          </cell>
          <cell r="J94" t="str">
            <v>La Floresta</v>
          </cell>
          <cell r="K94" t="str">
            <v>4810808 ext 146-206</v>
          </cell>
          <cell r="L94">
            <v>3132414286</v>
          </cell>
          <cell r="M94" t="str">
            <v>comunicaciones@etsanjose.org</v>
          </cell>
          <cell r="N94" t="str">
            <v>SRPA</v>
          </cell>
          <cell r="O94" t="str">
            <v>Apoyo postinstitucional – SRPA</v>
          </cell>
          <cell r="P94"/>
          <cell r="Q94" t="str">
            <v>SRPA</v>
          </cell>
          <cell r="R94"/>
          <cell r="S94" t="str">
            <v>0500-685-2024</v>
          </cell>
          <cell r="T94">
            <v>340</v>
          </cell>
          <cell r="U94">
            <v>45373</v>
          </cell>
          <cell r="V94">
            <v>45383</v>
          </cell>
          <cell r="W94">
            <v>45626</v>
          </cell>
          <cell r="X94">
            <v>1214085600</v>
          </cell>
          <cell r="Y94" t="str">
            <v>Adriana Maria Ospina Henao</v>
          </cell>
          <cell r="Z94" t="str">
            <v>Coordinador centro zonal</v>
          </cell>
        </row>
        <row r="95">
          <cell r="B95" t="str">
            <v>05-43-94</v>
          </cell>
          <cell r="C95" t="str">
            <v>Antioquia</v>
          </cell>
          <cell r="D95" t="str">
            <v>Congregación religiosos terciarios capuchinos nuestra señora de los dolores</v>
          </cell>
          <cell r="E95" t="str">
            <v>860005068-3</v>
          </cell>
          <cell r="F95" t="str">
            <v>Padre Wimer Alberto Olivares Torres</v>
          </cell>
          <cell r="G95" t="str">
            <v>Escuela de Trabajo San José - Génesis</v>
          </cell>
          <cell r="H95" t="str">
            <v>Diagonal 44 No. 31-71</v>
          </cell>
          <cell r="I95" t="str">
            <v>Bello</v>
          </cell>
          <cell r="J95" t="str">
            <v>La Floresta</v>
          </cell>
          <cell r="K95" t="str">
            <v>4810808 ext 146-206</v>
          </cell>
          <cell r="L95">
            <v>3132414286</v>
          </cell>
          <cell r="M95" t="str">
            <v>comunicaciones@etsanjose.org</v>
          </cell>
          <cell r="N95" t="str">
            <v>SRPA</v>
          </cell>
          <cell r="O95" t="str">
            <v>Centro de emergencia RAJ</v>
          </cell>
          <cell r="P95"/>
          <cell r="Q95" t="str">
            <v>RAJ</v>
          </cell>
          <cell r="R95"/>
          <cell r="S95" t="str">
            <v>0500-685-2024</v>
          </cell>
          <cell r="T95">
            <v>30</v>
          </cell>
          <cell r="U95">
            <v>45373</v>
          </cell>
          <cell r="V95">
            <v>45383</v>
          </cell>
          <cell r="W95">
            <v>45626</v>
          </cell>
          <cell r="X95">
            <v>675801360</v>
          </cell>
          <cell r="Y95" t="str">
            <v>Adriana Maria Ospina Henao</v>
          </cell>
          <cell r="Z95" t="str">
            <v>Coordinador centro zonal</v>
          </cell>
        </row>
        <row r="96">
          <cell r="B96" t="str">
            <v>05-43-95</v>
          </cell>
          <cell r="C96" t="str">
            <v>Antioquia</v>
          </cell>
          <cell r="D96" t="str">
            <v>Congregación religiosos terciarios capuchinos nuestra señora de los dolores</v>
          </cell>
          <cell r="E96" t="str">
            <v>860005068-3</v>
          </cell>
          <cell r="F96" t="str">
            <v>Fray Victor Hugo Molina Arango</v>
          </cell>
          <cell r="G96" t="str">
            <v>San Gerardo</v>
          </cell>
          <cell r="H96" t="str">
            <v>Carrera 117 No. 67-414</v>
          </cell>
          <cell r="I96" t="str">
            <v>Medellín</v>
          </cell>
          <cell r="J96" t="str">
            <v>La Floresta</v>
          </cell>
          <cell r="K96" t="str">
            <v>4485168 ext 101</v>
          </cell>
          <cell r="L96"/>
          <cell r="M96" t="str">
            <v>crtc@centrocarloslleras.org</v>
          </cell>
          <cell r="N96" t="str">
            <v>SRPA</v>
          </cell>
          <cell r="O96" t="str">
            <v>Centro de atención especializada</v>
          </cell>
          <cell r="P96"/>
          <cell r="Q96" t="str">
            <v>SRPA</v>
          </cell>
          <cell r="R96"/>
          <cell r="S96" t="str">
            <v>0500-686-2024</v>
          </cell>
          <cell r="T96">
            <v>54</v>
          </cell>
          <cell r="U96">
            <v>45373</v>
          </cell>
          <cell r="V96">
            <v>45383</v>
          </cell>
          <cell r="W96">
            <v>45626</v>
          </cell>
          <cell r="X96">
            <v>8241156452</v>
          </cell>
          <cell r="Y96" t="str">
            <v>Adriana Maria Ospina Henao</v>
          </cell>
          <cell r="Z96" t="str">
            <v>Coordinador centro zonal</v>
          </cell>
        </row>
        <row r="97">
          <cell r="B97" t="str">
            <v>05-43-96</v>
          </cell>
          <cell r="C97" t="str">
            <v>Antioquia</v>
          </cell>
          <cell r="D97" t="str">
            <v>Congregación religiosos terciarios capuchinos nuestra señora de los dolores</v>
          </cell>
          <cell r="E97" t="str">
            <v>860005068-3</v>
          </cell>
          <cell r="F97" t="str">
            <v>Fray Victor Hugo Molina Arango</v>
          </cell>
          <cell r="G97" t="str">
            <v>Santa Rita</v>
          </cell>
          <cell r="H97" t="str">
            <v>Calle 65c No. 94c-80</v>
          </cell>
          <cell r="I97" t="str">
            <v>Medellín</v>
          </cell>
          <cell r="J97" t="str">
            <v>La Floresta</v>
          </cell>
          <cell r="K97" t="str">
            <v>4485168 ext 101</v>
          </cell>
          <cell r="L97"/>
          <cell r="M97" t="str">
            <v>crtc@centrocarloslleras.org</v>
          </cell>
          <cell r="N97" t="str">
            <v>SRPA</v>
          </cell>
          <cell r="O97" t="str">
            <v>Centro de atención especializada</v>
          </cell>
          <cell r="P97"/>
          <cell r="Q97" t="str">
            <v>SRPA</v>
          </cell>
          <cell r="R97"/>
          <cell r="S97" t="str">
            <v>0500-686-2024</v>
          </cell>
          <cell r="T97">
            <v>276</v>
          </cell>
          <cell r="U97">
            <v>45373</v>
          </cell>
          <cell r="V97">
            <v>45383</v>
          </cell>
          <cell r="W97">
            <v>45626</v>
          </cell>
          <cell r="X97"/>
          <cell r="Y97" t="str">
            <v>Adriana Maria Ospina Henao</v>
          </cell>
          <cell r="Z97" t="str">
            <v>Coordinador centro zonal</v>
          </cell>
        </row>
        <row r="98">
          <cell r="B98" t="str">
            <v>05-233-97</v>
          </cell>
          <cell r="C98" t="str">
            <v>Antioquia</v>
          </cell>
          <cell r="D98" t="str">
            <v>Instituto psicoeducativo de Colombia - IPSICOL</v>
          </cell>
          <cell r="E98" t="str">
            <v>890983904-1</v>
          </cell>
          <cell r="F98" t="str">
            <v>Padre Oscar Manuel Betancur Arango</v>
          </cell>
          <cell r="G98" t="str">
            <v>Centro de Internamiento Preventivo</v>
          </cell>
          <cell r="H98" t="str">
            <v>Calle 57 No. 52-67 Barrio Prado Centro</v>
          </cell>
          <cell r="I98" t="str">
            <v>Medellín</v>
          </cell>
          <cell r="J98" t="str">
            <v>La Floresta</v>
          </cell>
          <cell r="K98" t="str">
            <v>4801700 ext 200 - 2634538 ext 203 -</v>
          </cell>
          <cell r="L98">
            <v>3155329059</v>
          </cell>
          <cell r="M98" t="str">
            <v>ipsicolah@yahoo.com;ipsicolacogida@yahoo.com.co</v>
          </cell>
          <cell r="N98" t="str">
            <v>SRPA</v>
          </cell>
          <cell r="O98" t="str">
            <v>Centro de Internamiento Preventivo</v>
          </cell>
          <cell r="P98"/>
          <cell r="Q98" t="str">
            <v>SRPA</v>
          </cell>
          <cell r="R98"/>
          <cell r="S98" t="str">
            <v>0500-693-2024</v>
          </cell>
          <cell r="T98">
            <v>50</v>
          </cell>
          <cell r="U98">
            <v>45374</v>
          </cell>
          <cell r="V98">
            <v>45383</v>
          </cell>
          <cell r="W98">
            <v>45626</v>
          </cell>
          <cell r="X98">
            <v>1217151200</v>
          </cell>
          <cell r="Y98" t="str">
            <v>Adriana Maria Ospina Henao</v>
          </cell>
          <cell r="Z98" t="str">
            <v>Coordinador centro zonal</v>
          </cell>
        </row>
        <row r="99">
          <cell r="B99" t="str">
            <v>05-43-98</v>
          </cell>
          <cell r="C99" t="str">
            <v>Antioquia</v>
          </cell>
          <cell r="D99" t="str">
            <v>Congregación religiosos terciarios capuchinos nuestra señora de los dolores</v>
          </cell>
          <cell r="E99" t="str">
            <v>860005068-3</v>
          </cell>
          <cell r="F99" t="str">
            <v>Padre Wimer Alberto Olivares Torres</v>
          </cell>
          <cell r="G99" t="str">
            <v>Escuela de Trabajo San José - Nuevos Horizontes</v>
          </cell>
          <cell r="H99" t="str">
            <v>Diagonal 44 No. 31-72</v>
          </cell>
          <cell r="I99" t="str">
            <v>Bello</v>
          </cell>
          <cell r="J99" t="str">
            <v>La Floresta</v>
          </cell>
          <cell r="K99" t="str">
            <v>4810808 ext 151-154</v>
          </cell>
          <cell r="L99">
            <v>3132414286</v>
          </cell>
          <cell r="M99" t="str">
            <v>comunicaciones@etsanjose.org</v>
          </cell>
          <cell r="N99" t="str">
            <v>SRPA</v>
          </cell>
          <cell r="O99" t="str">
            <v>Externado RAJ</v>
          </cell>
          <cell r="P99" t="str">
            <v>Jornada completa</v>
          </cell>
          <cell r="Q99" t="str">
            <v>RAJ</v>
          </cell>
          <cell r="R99"/>
          <cell r="S99" t="str">
            <v>0500-694-2024</v>
          </cell>
          <cell r="T99">
            <v>40</v>
          </cell>
          <cell r="U99">
            <v>45374</v>
          </cell>
          <cell r="V99">
            <v>45383</v>
          </cell>
          <cell r="W99">
            <v>45626</v>
          </cell>
          <cell r="X99">
            <v>1098047200</v>
          </cell>
          <cell r="Y99" t="str">
            <v>Adriana Maria Ospina Henao</v>
          </cell>
          <cell r="Z99" t="str">
            <v>Coordinador centro zonal</v>
          </cell>
        </row>
        <row r="100">
          <cell r="B100" t="str">
            <v>05-43-99</v>
          </cell>
          <cell r="C100" t="str">
            <v>Antioquia</v>
          </cell>
          <cell r="D100" t="str">
            <v>Congregación religiosos terciarios capuchinos nuestra señora de los dolores</v>
          </cell>
          <cell r="E100" t="str">
            <v>860005068-3</v>
          </cell>
          <cell r="F100" t="str">
            <v>Padre Wimer Alberto Olivares Torres</v>
          </cell>
          <cell r="G100" t="str">
            <v>Escuela de Trabajo San José - Nuevo Amanecer</v>
          </cell>
          <cell r="H100" t="str">
            <v>Vereda Los Garzones Cascajo Abajo</v>
          </cell>
          <cell r="I100" t="str">
            <v>El Carmen De Viboral</v>
          </cell>
          <cell r="J100" t="str">
            <v>La Floresta</v>
          </cell>
          <cell r="K100">
            <v>5624216</v>
          </cell>
          <cell r="L100">
            <v>3128192504</v>
          </cell>
          <cell r="M100" t="str">
            <v>comunicaciones@etsanjose.org</v>
          </cell>
          <cell r="N100" t="str">
            <v>SRPA</v>
          </cell>
          <cell r="O100" t="str">
            <v>Externado RAJ</v>
          </cell>
          <cell r="P100" t="str">
            <v>Jornada completa</v>
          </cell>
          <cell r="Q100" t="str">
            <v>RAJ</v>
          </cell>
          <cell r="R100"/>
          <cell r="S100" t="str">
            <v>0500-694-2024</v>
          </cell>
          <cell r="T100">
            <v>60</v>
          </cell>
          <cell r="U100">
            <v>45374</v>
          </cell>
          <cell r="V100">
            <v>45383</v>
          </cell>
          <cell r="W100">
            <v>45626</v>
          </cell>
          <cell r="X100"/>
          <cell r="Y100" t="str">
            <v>Adriana Maria Ospina Henao</v>
          </cell>
          <cell r="Z100" t="str">
            <v>Coordinador centro zonal</v>
          </cell>
        </row>
        <row r="101">
          <cell r="B101" t="str">
            <v>05-12-100</v>
          </cell>
          <cell r="C101" t="str">
            <v>Antioquia</v>
          </cell>
          <cell r="D101" t="str">
            <v>Asociación de pedagogos reeducadores egresados de la fundación universitaria Luis amigó - ASPERLA</v>
          </cell>
          <cell r="E101" t="str">
            <v>800198682-5</v>
          </cell>
          <cell r="F101" t="str">
            <v>Carlos Andres Garcia Palacio</v>
          </cell>
          <cell r="G101" t="str">
            <v>La Candelaria</v>
          </cell>
          <cell r="H101" t="str">
            <v>Carrera 42 No. 49-45-Edificio Córdoba Oficina 201-202-302</v>
          </cell>
          <cell r="I101" t="str">
            <v>Medellín</v>
          </cell>
          <cell r="J101" t="str">
            <v>La Floresta</v>
          </cell>
          <cell r="K101" t="str">
            <v>2391361-2399374</v>
          </cell>
          <cell r="L101">
            <v>3168337640</v>
          </cell>
          <cell r="M101" t="str">
            <v>coorcrecer@asperla.org</v>
          </cell>
          <cell r="N101" t="str">
            <v>SRPA</v>
          </cell>
          <cell r="O101" t="str">
            <v>Intervención de apoyo RAJ</v>
          </cell>
          <cell r="P101"/>
          <cell r="Q101" t="str">
            <v>RAJ</v>
          </cell>
          <cell r="R101"/>
          <cell r="S101" t="str">
            <v>0500-702-2024</v>
          </cell>
          <cell r="T101">
            <v>80</v>
          </cell>
          <cell r="U101">
            <v>45377</v>
          </cell>
          <cell r="V101">
            <v>45383</v>
          </cell>
          <cell r="W101">
            <v>45443</v>
          </cell>
          <cell r="X101">
            <v>96105120</v>
          </cell>
          <cell r="Y101" t="str">
            <v>Adriana Maria Ospina Henao</v>
          </cell>
          <cell r="Z101" t="str">
            <v>Coordinador centro zonal</v>
          </cell>
        </row>
        <row r="102">
          <cell r="B102" t="str">
            <v>05-12-101</v>
          </cell>
          <cell r="C102" t="str">
            <v>Antioquia</v>
          </cell>
          <cell r="D102" t="str">
            <v>Asociación de pedagogos reeducadores egresados de la fundación universitaria Luis amigó - ASPERLA</v>
          </cell>
          <cell r="E102" t="str">
            <v>800198682-5</v>
          </cell>
          <cell r="F102" t="str">
            <v>Carlos Andres Garcia Palacio</v>
          </cell>
          <cell r="G102" t="str">
            <v>La Candelaria</v>
          </cell>
          <cell r="H102" t="str">
            <v>Carrera 42 No. 49-45-Edificio Córdoba Oficina 201-202-302</v>
          </cell>
          <cell r="I102" t="str">
            <v>Medellín</v>
          </cell>
          <cell r="J102" t="str">
            <v>La Floresta</v>
          </cell>
          <cell r="K102" t="str">
            <v>4751820 ext 5</v>
          </cell>
          <cell r="L102">
            <v>3168337640</v>
          </cell>
          <cell r="M102" t="str">
            <v>coorcrecer@asperla.org</v>
          </cell>
          <cell r="N102" t="str">
            <v>SRPA</v>
          </cell>
          <cell r="O102" t="str">
            <v>Libertad vigilada – asistida</v>
          </cell>
          <cell r="P102"/>
          <cell r="Q102" t="str">
            <v>SRPA</v>
          </cell>
          <cell r="R102"/>
          <cell r="S102" t="str">
            <v>0500-703-2024</v>
          </cell>
          <cell r="T102">
            <v>50</v>
          </cell>
          <cell r="U102">
            <v>45378</v>
          </cell>
          <cell r="V102">
            <v>45383</v>
          </cell>
          <cell r="W102">
            <v>45443</v>
          </cell>
          <cell r="X102">
            <v>57421300</v>
          </cell>
          <cell r="Y102" t="str">
            <v>Adriana Maria Ospina Henao</v>
          </cell>
          <cell r="Z102" t="str">
            <v>Coordinador centro zonal</v>
          </cell>
        </row>
        <row r="103">
          <cell r="B103" t="str">
            <v>05-12-102</v>
          </cell>
          <cell r="C103" t="str">
            <v>Antioquia</v>
          </cell>
          <cell r="D103" t="str">
            <v>Asociación de pedagogos reeducadores egresados de la fundación universitaria Luis amigó - ASPERLA</v>
          </cell>
          <cell r="E103" t="str">
            <v>800198682-5</v>
          </cell>
          <cell r="F103" t="str">
            <v>Carlos Andres Garcia Palacio</v>
          </cell>
          <cell r="G103" t="str">
            <v>Santa Fé de Antioquia</v>
          </cell>
          <cell r="H103" t="str">
            <v>Calle 10 No. 4-44 Barrio Jesús</v>
          </cell>
          <cell r="I103" t="str">
            <v>Santafé De Antioquia</v>
          </cell>
          <cell r="J103" t="str">
            <v>La Floresta</v>
          </cell>
          <cell r="K103">
            <v>8533015</v>
          </cell>
          <cell r="L103">
            <v>3173318616</v>
          </cell>
          <cell r="M103" t="str">
            <v>coorcrecer@asperla.org</v>
          </cell>
          <cell r="N103" t="str">
            <v>SRPA</v>
          </cell>
          <cell r="O103" t="str">
            <v>Libertad vigilada – asistida</v>
          </cell>
          <cell r="P103"/>
          <cell r="Q103" t="str">
            <v>SRPA</v>
          </cell>
          <cell r="R103"/>
          <cell r="S103" t="str">
            <v>0500-703-2024</v>
          </cell>
          <cell r="T103"/>
          <cell r="U103">
            <v>45378</v>
          </cell>
          <cell r="V103">
            <v>45383</v>
          </cell>
          <cell r="W103">
            <v>45443</v>
          </cell>
          <cell r="X103"/>
          <cell r="Y103" t="str">
            <v>Adriana Maria Ospina Henao</v>
          </cell>
          <cell r="Z103" t="str">
            <v>Coordinador centro zonal</v>
          </cell>
        </row>
        <row r="104">
          <cell r="B104" t="str">
            <v>05-43-103</v>
          </cell>
          <cell r="C104" t="str">
            <v>Antioquia</v>
          </cell>
          <cell r="D104" t="str">
            <v>Congregación religiosos terciarios capuchinos nuestra señora de los dolores</v>
          </cell>
          <cell r="E104" t="str">
            <v>860005068-3</v>
          </cell>
          <cell r="F104" t="str">
            <v>Fray Victor Hugo Molina Arango</v>
          </cell>
          <cell r="G104" t="str">
            <v>Auxano</v>
          </cell>
          <cell r="H104" t="str">
            <v>Calle 49f No.81b-05-Calazan</v>
          </cell>
          <cell r="I104" t="str">
            <v>Medellín</v>
          </cell>
          <cell r="J104" t="str">
            <v>Floresta</v>
          </cell>
          <cell r="K104" t="str">
            <v>3710651-3718502</v>
          </cell>
          <cell r="L104">
            <v>3103658750</v>
          </cell>
          <cell r="M104" t="str">
            <v>juang@centrocarloslleras.org</v>
          </cell>
          <cell r="N104" t="str">
            <v>SRPA</v>
          </cell>
          <cell r="O104" t="str">
            <v>Apoyo postinstitucional – SRPA</v>
          </cell>
          <cell r="P104"/>
          <cell r="Q104" t="str">
            <v>SRPA</v>
          </cell>
          <cell r="R104"/>
          <cell r="S104" t="str">
            <v>0500-883-2024</v>
          </cell>
          <cell r="T104">
            <v>180</v>
          </cell>
          <cell r="U104">
            <v>45373</v>
          </cell>
          <cell r="V104">
            <v>45383</v>
          </cell>
          <cell r="W104">
            <v>45626</v>
          </cell>
          <cell r="X104">
            <v>642751200</v>
          </cell>
          <cell r="Y104" t="str">
            <v>Adriana Maria Ospina Henao</v>
          </cell>
          <cell r="Z104" t="str">
            <v>Coordinador centro zonal</v>
          </cell>
        </row>
        <row r="105">
          <cell r="B105" t="str">
            <v>81-135-104</v>
          </cell>
          <cell r="C105" t="str">
            <v>Arauca</v>
          </cell>
          <cell r="D105" t="str">
            <v>Fundación Karit Ibita - FUNKARIB</v>
          </cell>
          <cell r="E105" t="str">
            <v>900546240-1</v>
          </cell>
          <cell r="F105" t="str">
            <v>Andres Francisco Prada Camargo</v>
          </cell>
          <cell r="G105"/>
          <cell r="H105" t="str">
            <v>Carrera 10 No. 8-04 Barrio Balcon Del Llano</v>
          </cell>
          <cell r="I105" t="str">
            <v>Tame</v>
          </cell>
          <cell r="J105" t="str">
            <v>Tame</v>
          </cell>
          <cell r="K105"/>
          <cell r="L105">
            <v>3124845533</v>
          </cell>
          <cell r="M105" t="str">
            <v>funkaribprotecciontame@gmail.com.</v>
          </cell>
          <cell r="N105" t="str">
            <v>SRD</v>
          </cell>
          <cell r="O105" t="str">
            <v>Intervención de apoyo psicosocial</v>
          </cell>
          <cell r="P105"/>
          <cell r="Q105" t="str">
            <v>Con PARD</v>
          </cell>
          <cell r="R105"/>
          <cell r="S105" t="str">
            <v>8100-91-2024</v>
          </cell>
          <cell r="T105">
            <v>50</v>
          </cell>
          <cell r="U105">
            <v>45383</v>
          </cell>
          <cell r="V105">
            <v>45383</v>
          </cell>
          <cell r="W105">
            <v>45626</v>
          </cell>
          <cell r="X105">
            <v>209398800</v>
          </cell>
          <cell r="Y105" t="str">
            <v>Siryt Luz Mercado Davila</v>
          </cell>
          <cell r="Z105" t="str">
            <v>Profesional coordinación técnica Protección</v>
          </cell>
        </row>
        <row r="106">
          <cell r="B106" t="str">
            <v>81-135-105</v>
          </cell>
          <cell r="C106" t="str">
            <v>Arauca</v>
          </cell>
          <cell r="D106" t="str">
            <v>Fundación Karit Ibita - FUNKARIB</v>
          </cell>
          <cell r="E106" t="str">
            <v>900546240-1</v>
          </cell>
          <cell r="F106" t="str">
            <v>Andres Francisco Prada Camargo</v>
          </cell>
          <cell r="G106"/>
          <cell r="H106" t="str">
            <v>Carrera 10 No. 8-04 Barrio Balcon Del Llano</v>
          </cell>
          <cell r="I106" t="str">
            <v>Tame</v>
          </cell>
          <cell r="J106" t="str">
            <v>Tame</v>
          </cell>
          <cell r="K106"/>
          <cell r="L106">
            <v>3124845533</v>
          </cell>
          <cell r="M106" t="str">
            <v>funkaribprotecciontame@gmail.com.</v>
          </cell>
          <cell r="N106" t="str">
            <v>SRD</v>
          </cell>
          <cell r="O106" t="str">
            <v>Casa hogar</v>
          </cell>
          <cell r="P106"/>
          <cell r="Q106" t="str">
            <v>Con PARD</v>
          </cell>
          <cell r="R106"/>
          <cell r="S106" t="str">
            <v>8100-91-2024</v>
          </cell>
          <cell r="T106">
            <v>12</v>
          </cell>
          <cell r="U106">
            <v>45383</v>
          </cell>
          <cell r="V106">
            <v>45383</v>
          </cell>
          <cell r="W106">
            <v>45626</v>
          </cell>
          <cell r="X106">
            <v>209063776</v>
          </cell>
          <cell r="Y106" t="str">
            <v>Siryt Luz Mercado Davila</v>
          </cell>
          <cell r="Z106" t="str">
            <v>Profesional coordinación técnica Protección</v>
          </cell>
        </row>
        <row r="107">
          <cell r="B107" t="str">
            <v>81-135-106</v>
          </cell>
          <cell r="C107" t="str">
            <v>Arauca</v>
          </cell>
          <cell r="D107" t="str">
            <v>Fundación Karit Ibita - FUNKARIB</v>
          </cell>
          <cell r="E107" t="str">
            <v>900546240-1</v>
          </cell>
          <cell r="F107" t="str">
            <v>Andres Francisco Prada Camargo</v>
          </cell>
          <cell r="G107"/>
          <cell r="H107" t="str">
            <v>Calle 13 No. 41-166 Barrio La Chorreras</v>
          </cell>
          <cell r="I107" t="str">
            <v>Arauca</v>
          </cell>
          <cell r="J107" t="str">
            <v>Arauca</v>
          </cell>
          <cell r="K107"/>
          <cell r="L107">
            <v>3124845533</v>
          </cell>
          <cell r="M107" t="str">
            <v>funkaribarauca@gmail.com</v>
          </cell>
          <cell r="N107" t="str">
            <v>SRD</v>
          </cell>
          <cell r="O107" t="str">
            <v>Intervención de apoyo psicosocial</v>
          </cell>
          <cell r="P107"/>
          <cell r="Q107" t="str">
            <v>Con PARD</v>
          </cell>
          <cell r="R107"/>
          <cell r="S107" t="str">
            <v>8100-92-2024</v>
          </cell>
          <cell r="T107">
            <v>75</v>
          </cell>
          <cell r="U107">
            <v>45383</v>
          </cell>
          <cell r="V107">
            <v>45383</v>
          </cell>
          <cell r="W107">
            <v>45626</v>
          </cell>
          <cell r="X107">
            <v>314098200</v>
          </cell>
          <cell r="Y107" t="str">
            <v>Siryt Luz Mercado Davila</v>
          </cell>
          <cell r="Z107" t="str">
            <v>Profesional coordinación técnica Protección</v>
          </cell>
        </row>
        <row r="108">
          <cell r="B108" t="str">
            <v>81-135-107</v>
          </cell>
          <cell r="C108" t="str">
            <v>Arauca</v>
          </cell>
          <cell r="D108" t="str">
            <v>Fundación Karit Ibita - FUNKARIB</v>
          </cell>
          <cell r="E108" t="str">
            <v>900546240-1</v>
          </cell>
          <cell r="F108" t="str">
            <v>Andres Francisco Prada Camargo</v>
          </cell>
          <cell r="G108"/>
          <cell r="H108" t="str">
            <v>Calle 13 No. 41-166 Barrio La Chorreras</v>
          </cell>
          <cell r="I108" t="str">
            <v>Arauca</v>
          </cell>
          <cell r="J108" t="str">
            <v>Arauca</v>
          </cell>
          <cell r="K108"/>
          <cell r="L108">
            <v>3124845533</v>
          </cell>
          <cell r="M108" t="str">
            <v>funkaribarauca@gmail.com</v>
          </cell>
          <cell r="N108" t="str">
            <v>SRD</v>
          </cell>
          <cell r="O108" t="str">
            <v>Casa hogar</v>
          </cell>
          <cell r="P108"/>
          <cell r="Q108" t="str">
            <v>Con PARD</v>
          </cell>
          <cell r="R108"/>
          <cell r="S108" t="str">
            <v>8100-92-2024</v>
          </cell>
          <cell r="T108">
            <v>12</v>
          </cell>
          <cell r="U108">
            <v>45383</v>
          </cell>
          <cell r="V108">
            <v>45383</v>
          </cell>
          <cell r="W108">
            <v>45626</v>
          </cell>
          <cell r="X108">
            <v>209973776</v>
          </cell>
          <cell r="Y108" t="str">
            <v>Siryt Luz Mercado Davila</v>
          </cell>
          <cell r="Z108" t="str">
            <v>Profesional coordinación técnica Protección</v>
          </cell>
        </row>
        <row r="109">
          <cell r="B109" t="str">
            <v>08-129-108</v>
          </cell>
          <cell r="C109" t="str">
            <v>Atlántico</v>
          </cell>
          <cell r="D109" t="str">
            <v>Fundación hogares Claret</v>
          </cell>
          <cell r="E109" t="str">
            <v>800098983-8</v>
          </cell>
          <cell r="F109" t="str">
            <v>German Luna Rueda</v>
          </cell>
          <cell r="G109" t="str">
            <v>Internado Monseñor Víctor Tamayo</v>
          </cell>
          <cell r="H109" t="str">
            <v>Carrera 11 No. 128-200</v>
          </cell>
          <cell r="I109" t="str">
            <v>Barranquilla</v>
          </cell>
          <cell r="J109" t="str">
            <v>Norte Centro Histórico</v>
          </cell>
          <cell r="K109">
            <v>3035757</v>
          </cell>
          <cell r="L109">
            <v>3136593718</v>
          </cell>
          <cell r="M109" t="str">
            <v>victortamayo.atlantico@fhclaret.org</v>
          </cell>
          <cell r="N109" t="str">
            <v>SRD</v>
          </cell>
          <cell r="O109" t="str">
            <v>Internado</v>
          </cell>
          <cell r="P109"/>
          <cell r="Q109" t="str">
            <v>Con PARD</v>
          </cell>
          <cell r="R109"/>
          <cell r="S109" t="str">
            <v>0800-241-2024</v>
          </cell>
          <cell r="T109">
            <v>96</v>
          </cell>
          <cell r="U109">
            <v>45383</v>
          </cell>
          <cell r="V109">
            <v>45383</v>
          </cell>
          <cell r="W109">
            <v>45626</v>
          </cell>
          <cell r="X109">
            <v>1643344640</v>
          </cell>
          <cell r="Y109" t="str">
            <v>Martha Cecilia Mercado Fontalvo</v>
          </cell>
          <cell r="Z109" t="str">
            <v>Coordinador centro zonal</v>
          </cell>
        </row>
        <row r="110">
          <cell r="B110" t="str">
            <v>08-85-109</v>
          </cell>
          <cell r="C110" t="str">
            <v>Atlántico</v>
          </cell>
          <cell r="D110" t="str">
            <v>Fundación centro de desarrollo social - Cedesocial</v>
          </cell>
          <cell r="E110" t="str">
            <v>802007962-1</v>
          </cell>
          <cell r="F110" t="str">
            <v>Nazly Mulford Romano</v>
          </cell>
          <cell r="G110"/>
          <cell r="H110" t="str">
            <v>Carrera 62 No. 64-46</v>
          </cell>
          <cell r="I110" t="str">
            <v>Barranquilla</v>
          </cell>
          <cell r="J110" t="str">
            <v>Grupo de Asistencia Técnica</v>
          </cell>
          <cell r="K110">
            <v>3434284</v>
          </cell>
          <cell r="L110" t="str">
            <v>320 5310463</v>
          </cell>
          <cell r="M110" t="str">
            <v>nazly.mulford@cedesocial.org</v>
          </cell>
          <cell r="N110" t="str">
            <v>SRD</v>
          </cell>
          <cell r="O110" t="str">
            <v>Intervención de apoyo psicosocial</v>
          </cell>
          <cell r="P110"/>
          <cell r="Q110" t="str">
            <v>Con PARD</v>
          </cell>
          <cell r="R110"/>
          <cell r="S110" t="str">
            <v>0800-243-2024</v>
          </cell>
          <cell r="T110">
            <v>180</v>
          </cell>
          <cell r="U110">
            <v>45383</v>
          </cell>
          <cell r="V110">
            <v>45383</v>
          </cell>
          <cell r="W110">
            <v>45626</v>
          </cell>
          <cell r="X110">
            <v>753835680</v>
          </cell>
          <cell r="Y110" t="str">
            <v>Ana Margarita Torres Barrios</v>
          </cell>
          <cell r="Z110" t="str">
            <v>Profesional coordinación técnica Protección</v>
          </cell>
        </row>
        <row r="111">
          <cell r="B111" t="str">
            <v>08-53-110</v>
          </cell>
          <cell r="C111" t="str">
            <v>Atlántico</v>
          </cell>
          <cell r="D111" t="str">
            <v>Corporación desarrollo social Jaime Urquijo Barrios</v>
          </cell>
          <cell r="E111" t="str">
            <v>800218607-1</v>
          </cell>
          <cell r="F111" t="str">
            <v>Daniela Cecilia Urquijo Pedroza</v>
          </cell>
          <cell r="G111"/>
          <cell r="H111" t="str">
            <v>Carrera 42 No. 2 B-45</v>
          </cell>
          <cell r="I111" t="str">
            <v>Barranquilla</v>
          </cell>
          <cell r="J111" t="str">
            <v>Norte Centro Histórico</v>
          </cell>
          <cell r="K111">
            <v>3491023</v>
          </cell>
          <cell r="L111">
            <v>3002410568</v>
          </cell>
          <cell r="M111" t="str">
            <v>corporaciondesarrollosocial@outlook.es</v>
          </cell>
          <cell r="N111" t="str">
            <v>SRD</v>
          </cell>
          <cell r="O111" t="str">
            <v>Intervención de apoyo psicosocial</v>
          </cell>
          <cell r="P111"/>
          <cell r="Q111" t="str">
            <v>Con PARD</v>
          </cell>
          <cell r="R111"/>
          <cell r="S111" t="str">
            <v>0800-249-2024</v>
          </cell>
          <cell r="T111">
            <v>75</v>
          </cell>
          <cell r="U111">
            <v>45383</v>
          </cell>
          <cell r="V111">
            <v>45383</v>
          </cell>
          <cell r="W111">
            <v>45626</v>
          </cell>
          <cell r="X111">
            <v>314098200</v>
          </cell>
          <cell r="Y111" t="str">
            <v>Martha Cecilia Mercado Fontalvo</v>
          </cell>
          <cell r="Z111" t="str">
            <v>Coordinador centro zonal</v>
          </cell>
        </row>
        <row r="112">
          <cell r="B112" t="str">
            <v>08-78-111</v>
          </cell>
          <cell r="C112" t="str">
            <v>Atlántico</v>
          </cell>
          <cell r="D112" t="str">
            <v>Fundación atención niños especiales - FANES IPS</v>
          </cell>
          <cell r="E112" t="str">
            <v>900517452-0</v>
          </cell>
          <cell r="F112" t="str">
            <v>Adriana Lucia Alvarez Serrano</v>
          </cell>
          <cell r="G112"/>
          <cell r="H112" t="str">
            <v>Calle 16 No 21-33</v>
          </cell>
          <cell r="I112" t="str">
            <v>Soledad</v>
          </cell>
          <cell r="J112" t="str">
            <v>Hipódromo</v>
          </cell>
          <cell r="K112">
            <v>3930524</v>
          </cell>
          <cell r="L112">
            <v>3135729921</v>
          </cell>
          <cell r="M112" t="str">
            <v>admonfanesips@gmail.com</v>
          </cell>
          <cell r="N112" t="str">
            <v>SRD</v>
          </cell>
          <cell r="O112" t="str">
            <v>Intervención de apoyo psicosocial</v>
          </cell>
          <cell r="P112"/>
          <cell r="Q112" t="str">
            <v>Con PARD</v>
          </cell>
          <cell r="R112"/>
          <cell r="S112" t="str">
            <v>0800-247-2024</v>
          </cell>
          <cell r="T112">
            <v>100</v>
          </cell>
          <cell r="U112">
            <v>45383</v>
          </cell>
          <cell r="V112">
            <v>45383</v>
          </cell>
          <cell r="W112">
            <v>45626</v>
          </cell>
          <cell r="X112">
            <v>418797600</v>
          </cell>
          <cell r="Y112" t="str">
            <v>Roberto Carrillo</v>
          </cell>
          <cell r="Z112" t="str">
            <v>Coordinador centro zonal</v>
          </cell>
        </row>
        <row r="113">
          <cell r="B113" t="str">
            <v>08-53-112</v>
          </cell>
          <cell r="C113" t="str">
            <v>Atlántico</v>
          </cell>
          <cell r="D113" t="str">
            <v>Corporación desarrollo social Jaime Urquijo Barrios</v>
          </cell>
          <cell r="E113" t="str">
            <v>800218607-1</v>
          </cell>
          <cell r="F113" t="str">
            <v>Daniela Cecilia Urquijo Pedroza</v>
          </cell>
          <cell r="G113"/>
          <cell r="H113" t="str">
            <v>Carrera 21 No. 21-29</v>
          </cell>
          <cell r="I113" t="str">
            <v>Sabanalarga</v>
          </cell>
          <cell r="J113" t="str">
            <v>Sabanalarga</v>
          </cell>
          <cell r="K113"/>
          <cell r="L113">
            <v>3002410568</v>
          </cell>
          <cell r="M113" t="str">
            <v>corporaciondesarrollosocial@outlook.es</v>
          </cell>
          <cell r="N113" t="str">
            <v>SRD</v>
          </cell>
          <cell r="O113" t="str">
            <v>Intervención de apoyo psicosocial</v>
          </cell>
          <cell r="P113"/>
          <cell r="Q113" t="str">
            <v>Con PARD</v>
          </cell>
          <cell r="R113"/>
          <cell r="S113" t="str">
            <v>0800-248-2024</v>
          </cell>
          <cell r="T113">
            <v>75</v>
          </cell>
          <cell r="U113">
            <v>45383</v>
          </cell>
          <cell r="V113">
            <v>45383</v>
          </cell>
          <cell r="W113">
            <v>45626</v>
          </cell>
          <cell r="X113">
            <v>314098200</v>
          </cell>
          <cell r="Y113" t="str">
            <v>Martha Charris Rolong</v>
          </cell>
          <cell r="Z113" t="str">
            <v>Coordinador centro zonal</v>
          </cell>
        </row>
        <row r="114">
          <cell r="B114" t="str">
            <v>08-40-113</v>
          </cell>
          <cell r="C114" t="str">
            <v>Atlántico</v>
          </cell>
          <cell r="D114" t="str">
            <v>Congregación hijas del corazón misericordioso de María - Hogar Santa Elena</v>
          </cell>
          <cell r="E114" t="str">
            <v>860010525-8</v>
          </cell>
          <cell r="F114" t="str">
            <v>Hermana Marlen Pulido Escobar</v>
          </cell>
          <cell r="G114" t="str">
            <v>Hogar Santa Elena</v>
          </cell>
          <cell r="H114" t="str">
            <v>Calle 63 No. 46-72</v>
          </cell>
          <cell r="I114" t="str">
            <v>Barranquilla</v>
          </cell>
          <cell r="J114" t="str">
            <v>Norte Centro Histórico</v>
          </cell>
          <cell r="K114">
            <v>3222730</v>
          </cell>
          <cell r="L114">
            <v>3207521624</v>
          </cell>
          <cell r="M114" t="str">
            <v>hogar.santaelena@yahoo.com</v>
          </cell>
          <cell r="N114" t="str">
            <v>SRD</v>
          </cell>
          <cell r="O114" t="str">
            <v>Internado</v>
          </cell>
          <cell r="P114"/>
          <cell r="Q114" t="str">
            <v>Gestantes</v>
          </cell>
          <cell r="R114"/>
          <cell r="S114" t="str">
            <v>0800-250-2024</v>
          </cell>
          <cell r="T114">
            <v>25</v>
          </cell>
          <cell r="U114">
            <v>45382</v>
          </cell>
          <cell r="V114">
            <v>45383</v>
          </cell>
          <cell r="W114">
            <v>45626</v>
          </cell>
          <cell r="X114">
            <v>439979600</v>
          </cell>
          <cell r="Y114" t="str">
            <v>Martha Cecilia Mercado Fontalvo</v>
          </cell>
          <cell r="Z114" t="str">
            <v>Coordinador centro zonal</v>
          </cell>
        </row>
        <row r="115">
          <cell r="B115" t="str">
            <v>08-85-114</v>
          </cell>
          <cell r="C115" t="str">
            <v>Atlántico</v>
          </cell>
          <cell r="D115" t="str">
            <v>Fundación centro de desarrollo social - Cedesocial</v>
          </cell>
          <cell r="E115" t="str">
            <v>802007962-1</v>
          </cell>
          <cell r="F115" t="str">
            <v>Nazly Mulford Romano</v>
          </cell>
          <cell r="G115"/>
          <cell r="H115" t="str">
            <v>Carrera 62 No. 64-46</v>
          </cell>
          <cell r="I115" t="str">
            <v>Barranquilla</v>
          </cell>
          <cell r="J115" t="str">
            <v>Grupo de Asistencia Técnica</v>
          </cell>
          <cell r="K115">
            <v>3434284</v>
          </cell>
          <cell r="L115" t="str">
            <v>320 5310463</v>
          </cell>
          <cell r="M115" t="str">
            <v>nazly.mulford@cedesocial.org</v>
          </cell>
          <cell r="N115" t="str">
            <v>SRD</v>
          </cell>
          <cell r="O115" t="str">
            <v>Hogar sustituto entidad</v>
          </cell>
          <cell r="P115"/>
          <cell r="Q115" t="str">
            <v>Con PARD</v>
          </cell>
          <cell r="R115"/>
          <cell r="S115" t="str">
            <v>0800-251-2024</v>
          </cell>
          <cell r="T115">
            <v>600</v>
          </cell>
          <cell r="U115">
            <v>45383</v>
          </cell>
          <cell r="V115">
            <v>45383</v>
          </cell>
          <cell r="W115">
            <v>45626</v>
          </cell>
          <cell r="X115">
            <v>10737595056</v>
          </cell>
          <cell r="Y115" t="str">
            <v>Ana Margarita Torres Barrios</v>
          </cell>
          <cell r="Z115" t="str">
            <v>Profesional coordinación técnica Protección</v>
          </cell>
        </row>
        <row r="116">
          <cell r="B116" t="str">
            <v>08-91-115</v>
          </cell>
          <cell r="C116" t="str">
            <v>Atlántico</v>
          </cell>
          <cell r="D116" t="str">
            <v>Fundación centro educativo de habilitación y rehabilitación integral San Camilo - CE CAMILO</v>
          </cell>
          <cell r="E116" t="str">
            <v>900121384-7</v>
          </cell>
          <cell r="F116" t="str">
            <v>Maria Poulisse</v>
          </cell>
          <cell r="G116"/>
          <cell r="H116" t="str">
            <v>Carrera 12f No. 100-35</v>
          </cell>
          <cell r="I116" t="str">
            <v>Barranquilla</v>
          </cell>
          <cell r="J116" t="str">
            <v>Sur Occidente</v>
          </cell>
          <cell r="K116">
            <v>3808654</v>
          </cell>
          <cell r="L116">
            <v>3205438381</v>
          </cell>
          <cell r="M116" t="str">
            <v>direcciongeneral@cecamilo.org.co</v>
          </cell>
          <cell r="N116" t="str">
            <v>SRD</v>
          </cell>
          <cell r="O116" t="str">
            <v>Intervención de apoyo psicosocial</v>
          </cell>
          <cell r="P116"/>
          <cell r="Q116" t="str">
            <v>Con PARD</v>
          </cell>
          <cell r="R116"/>
          <cell r="S116" t="str">
            <v>0800-253-2024</v>
          </cell>
          <cell r="T116">
            <v>170</v>
          </cell>
          <cell r="U116">
            <v>45383</v>
          </cell>
          <cell r="V116">
            <v>45383</v>
          </cell>
          <cell r="W116">
            <v>45626</v>
          </cell>
          <cell r="X116">
            <v>711955920</v>
          </cell>
          <cell r="Y116" t="str">
            <v>Juan Pablo Noguera Villar</v>
          </cell>
          <cell r="Z116" t="str">
            <v>Coordinador centro zonal</v>
          </cell>
        </row>
        <row r="117">
          <cell r="B117" t="str">
            <v>08-98-116</v>
          </cell>
          <cell r="C117" t="str">
            <v>Atlántico</v>
          </cell>
          <cell r="D117" t="str">
            <v>Fundación construyendo ciudad</v>
          </cell>
          <cell r="E117" t="str">
            <v>802023643-4</v>
          </cell>
          <cell r="F117" t="str">
            <v>Gicella Janeth Molina Gomez</v>
          </cell>
          <cell r="G117"/>
          <cell r="H117" t="str">
            <v>Calle 89 No. 40 A-111</v>
          </cell>
          <cell r="I117" t="str">
            <v>Barranquilla</v>
          </cell>
          <cell r="J117" t="str">
            <v>Norte Centro Histórico</v>
          </cell>
          <cell r="K117"/>
          <cell r="L117">
            <v>3017114836</v>
          </cell>
          <cell r="M117" t="str">
            <v>fundconstruyendociudad@gmail.com</v>
          </cell>
          <cell r="N117" t="str">
            <v>SRD</v>
          </cell>
          <cell r="O117" t="str">
            <v>Internado</v>
          </cell>
          <cell r="P117"/>
          <cell r="Q117" t="str">
            <v>Con PARD</v>
          </cell>
          <cell r="R117"/>
          <cell r="S117" t="str">
            <v>0800-254-2024</v>
          </cell>
          <cell r="T117">
            <v>50</v>
          </cell>
          <cell r="U117">
            <v>45383</v>
          </cell>
          <cell r="V117">
            <v>45383</v>
          </cell>
          <cell r="W117">
            <v>45626</v>
          </cell>
          <cell r="X117">
            <v>1165290464</v>
          </cell>
          <cell r="Y117" t="str">
            <v>Martha Cecilia Mercado Fontalvo</v>
          </cell>
          <cell r="Z117" t="str">
            <v>Coordinador centro zonal</v>
          </cell>
        </row>
        <row r="118">
          <cell r="B118" t="str">
            <v>08-98-117</v>
          </cell>
          <cell r="C118" t="str">
            <v>Atlántico</v>
          </cell>
          <cell r="D118" t="str">
            <v>Fundación construyendo ciudad</v>
          </cell>
          <cell r="E118" t="str">
            <v>802023643-4</v>
          </cell>
          <cell r="F118" t="str">
            <v>Gicella Janeth Molina Gomez</v>
          </cell>
          <cell r="G118"/>
          <cell r="H118" t="str">
            <v>Calle 89 No. 40 A-111</v>
          </cell>
          <cell r="I118" t="str">
            <v>Barranquilla</v>
          </cell>
          <cell r="J118" t="str">
            <v>Norte Centro Histórico</v>
          </cell>
          <cell r="K118"/>
          <cell r="L118">
            <v>3017114836</v>
          </cell>
          <cell r="M118" t="str">
            <v>fundconstruyendociudad@gmail.com</v>
          </cell>
          <cell r="N118" t="str">
            <v>SRD</v>
          </cell>
          <cell r="O118" t="str">
            <v>Intervención de apoyo psicosocial</v>
          </cell>
          <cell r="P118"/>
          <cell r="Q118" t="str">
            <v>Con PARD</v>
          </cell>
          <cell r="R118"/>
          <cell r="S118" t="str">
            <v>0800-254-2024</v>
          </cell>
          <cell r="T118">
            <v>50</v>
          </cell>
          <cell r="U118">
            <v>45383</v>
          </cell>
          <cell r="V118">
            <v>45383</v>
          </cell>
          <cell r="W118">
            <v>45626</v>
          </cell>
          <cell r="X118"/>
          <cell r="Y118" t="str">
            <v>Martha Cecilia Mercado Fontalvo</v>
          </cell>
          <cell r="Z118" t="str">
            <v>Coordinador centro zonal</v>
          </cell>
        </row>
        <row r="119">
          <cell r="B119" t="str">
            <v>08-98-118</v>
          </cell>
          <cell r="C119" t="str">
            <v>Atlántico</v>
          </cell>
          <cell r="D119" t="str">
            <v>Fundación construyendo ciudad</v>
          </cell>
          <cell r="E119" t="str">
            <v>802023643-4</v>
          </cell>
          <cell r="F119" t="str">
            <v>Gicella Janeth Molina Gomez</v>
          </cell>
          <cell r="G119"/>
          <cell r="H119" t="str">
            <v>Calle 89 No. 40 A-111</v>
          </cell>
          <cell r="I119" t="str">
            <v>Barranquilla</v>
          </cell>
          <cell r="J119" t="str">
            <v>Norte Centro Histórico</v>
          </cell>
          <cell r="K119"/>
          <cell r="L119">
            <v>3017114836</v>
          </cell>
          <cell r="M119" t="str">
            <v>fundconstruyendociudad@gmail.com</v>
          </cell>
          <cell r="N119" t="str">
            <v>SRD</v>
          </cell>
          <cell r="O119" t="str">
            <v>Apoyo psicológico especializado</v>
          </cell>
          <cell r="P119"/>
          <cell r="Q119" t="str">
            <v>Con PARD</v>
          </cell>
          <cell r="R119"/>
          <cell r="S119" t="str">
            <v>0800-254-2024</v>
          </cell>
          <cell r="T119">
            <v>36</v>
          </cell>
          <cell r="U119">
            <v>45383</v>
          </cell>
          <cell r="V119">
            <v>45383</v>
          </cell>
          <cell r="W119">
            <v>45626</v>
          </cell>
          <cell r="X119"/>
          <cell r="Y119" t="str">
            <v>Martha Cecilia Mercado Fontalvo</v>
          </cell>
          <cell r="Z119" t="str">
            <v>Coordinador centro zonal</v>
          </cell>
        </row>
        <row r="120">
          <cell r="B120" t="str">
            <v>08-128-119</v>
          </cell>
          <cell r="C120" t="str">
            <v>Atlántico</v>
          </cell>
          <cell r="D120" t="str">
            <v>Fundación Hogar Reencontrarse</v>
          </cell>
          <cell r="E120" t="str">
            <v>900131892-1</v>
          </cell>
          <cell r="F120" t="str">
            <v>Rosmary Christoph Rosales</v>
          </cell>
          <cell r="G120"/>
          <cell r="H120" t="str">
            <v>Calle 1f No. 21-60</v>
          </cell>
          <cell r="I120" t="str">
            <v>Puerto Colombia</v>
          </cell>
          <cell r="J120" t="str">
            <v>Norte Centro Histórico</v>
          </cell>
          <cell r="K120">
            <v>3095440</v>
          </cell>
          <cell r="L120">
            <v>3157559075</v>
          </cell>
          <cell r="M120" t="str">
            <v>directorfhr@ips-reencontrarse.com</v>
          </cell>
          <cell r="N120" t="str">
            <v>SRD</v>
          </cell>
          <cell r="O120" t="str">
            <v>Internado</v>
          </cell>
          <cell r="P120"/>
          <cell r="Q120" t="str">
            <v>Discapacidad</v>
          </cell>
          <cell r="R120" t="str">
            <v>Psicosocial</v>
          </cell>
          <cell r="S120" t="str">
            <v>0800-255-2024</v>
          </cell>
          <cell r="T120">
            <v>150</v>
          </cell>
          <cell r="U120">
            <v>45384</v>
          </cell>
          <cell r="V120">
            <v>45384</v>
          </cell>
          <cell r="W120">
            <v>45626</v>
          </cell>
          <cell r="X120">
            <v>3946044400</v>
          </cell>
          <cell r="Y120" t="str">
            <v>Martha Cecilia Mercado Fontalvo</v>
          </cell>
          <cell r="Z120" t="str">
            <v>Coordinador centro zonal</v>
          </cell>
        </row>
        <row r="121">
          <cell r="B121" t="str">
            <v>08-163-120</v>
          </cell>
          <cell r="C121" t="str">
            <v>Atlántico</v>
          </cell>
          <cell r="D121" t="str">
            <v>Fundación Pactos</v>
          </cell>
          <cell r="E121" t="str">
            <v>802010646-1</v>
          </cell>
          <cell r="F121" t="str">
            <v>Monica Maria Olarte Valencia</v>
          </cell>
          <cell r="G121" t="str">
            <v>Mi Refugio</v>
          </cell>
          <cell r="H121" t="str">
            <v>Calle 44 No. 41-62</v>
          </cell>
          <cell r="I121" t="str">
            <v>Barranquilla</v>
          </cell>
          <cell r="J121" t="str">
            <v>Norte Centro Histórico</v>
          </cell>
          <cell r="K121">
            <v>3512406</v>
          </cell>
          <cell r="L121">
            <v>3003050732</v>
          </cell>
          <cell r="M121" t="str">
            <v>directora@fundacionpactos.org</v>
          </cell>
          <cell r="N121" t="str">
            <v>SRPA</v>
          </cell>
          <cell r="O121" t="str">
            <v>Internado RAJ</v>
          </cell>
          <cell r="P121"/>
          <cell r="Q121" t="str">
            <v>RAJ</v>
          </cell>
          <cell r="R121"/>
          <cell r="S121" t="str">
            <v>0800-238-2024</v>
          </cell>
          <cell r="T121">
            <v>60</v>
          </cell>
          <cell r="U121">
            <v>45377</v>
          </cell>
          <cell r="V121">
            <v>45383</v>
          </cell>
          <cell r="W121">
            <v>45626</v>
          </cell>
          <cell r="X121">
            <v>1188428480</v>
          </cell>
          <cell r="Y121" t="str">
            <v>Viviana Morales Ortega</v>
          </cell>
          <cell r="Z121" t="str">
            <v>Líder SRPA</v>
          </cell>
        </row>
        <row r="122">
          <cell r="B122" t="str">
            <v>08-163-121</v>
          </cell>
          <cell r="C122" t="str">
            <v>Atlántico</v>
          </cell>
          <cell r="D122" t="str">
            <v>Fundación Pactos</v>
          </cell>
          <cell r="E122" t="str">
            <v>802010646-1</v>
          </cell>
          <cell r="F122" t="str">
            <v>Monica Maria Olarte Valencia</v>
          </cell>
          <cell r="G122"/>
          <cell r="H122" t="str">
            <v>Calle 18 No. 19b-18</v>
          </cell>
          <cell r="I122" t="str">
            <v>Sabanalarga</v>
          </cell>
          <cell r="J122" t="str">
            <v>Sabanalarga</v>
          </cell>
          <cell r="K122"/>
          <cell r="L122">
            <v>3003050732</v>
          </cell>
          <cell r="M122" t="str">
            <v>sabanalarga@fundacionpactos.org</v>
          </cell>
          <cell r="N122" t="str">
            <v>SRPA</v>
          </cell>
          <cell r="O122" t="str">
            <v>Intervención de apoyo RAJ</v>
          </cell>
          <cell r="P122"/>
          <cell r="Q122" t="str">
            <v>RAJ</v>
          </cell>
          <cell r="R122"/>
          <cell r="S122" t="str">
            <v>0800-242-2024</v>
          </cell>
          <cell r="T122">
            <v>20</v>
          </cell>
          <cell r="U122">
            <v>45383</v>
          </cell>
          <cell r="V122">
            <v>45383</v>
          </cell>
          <cell r="W122">
            <v>45626</v>
          </cell>
          <cell r="X122">
            <v>160268728</v>
          </cell>
          <cell r="Y122" t="str">
            <v>Martha Charris Rolong</v>
          </cell>
          <cell r="Z122" t="str">
            <v>Coordinador centro zonal</v>
          </cell>
        </row>
        <row r="123">
          <cell r="B123" t="str">
            <v>08-163-122</v>
          </cell>
          <cell r="C123" t="str">
            <v>Atlántico</v>
          </cell>
          <cell r="D123" t="str">
            <v>Fundación Pactos</v>
          </cell>
          <cell r="E123" t="str">
            <v>802010646-1</v>
          </cell>
          <cell r="F123" t="str">
            <v>Monica Maria Olarte Valencia</v>
          </cell>
          <cell r="G123"/>
          <cell r="H123" t="str">
            <v>Calle 18 No. 19b-18</v>
          </cell>
          <cell r="I123" t="str">
            <v>Sabanalarga</v>
          </cell>
          <cell r="J123" t="str">
            <v>Sabanalarga</v>
          </cell>
          <cell r="K123"/>
          <cell r="L123">
            <v>3003050732</v>
          </cell>
          <cell r="M123" t="str">
            <v>sabanalarga@fundacionpactos.org</v>
          </cell>
          <cell r="N123" t="str">
            <v>SRPA</v>
          </cell>
          <cell r="O123" t="str">
            <v>Libertad vigilada – asistida</v>
          </cell>
          <cell r="P123"/>
          <cell r="Q123" t="str">
            <v>SRPA</v>
          </cell>
          <cell r="R123"/>
          <cell r="S123" t="str">
            <v>0800-242-2024</v>
          </cell>
          <cell r="T123">
            <v>5</v>
          </cell>
          <cell r="U123">
            <v>45383</v>
          </cell>
          <cell r="V123">
            <v>45383</v>
          </cell>
          <cell r="W123">
            <v>45626</v>
          </cell>
          <cell r="X123"/>
          <cell r="Y123" t="str">
            <v>Martha Charris Rolong</v>
          </cell>
          <cell r="Z123" t="str">
            <v>Coordinador centro zonal</v>
          </cell>
        </row>
        <row r="124">
          <cell r="B124" t="str">
            <v>08-163-123</v>
          </cell>
          <cell r="C124" t="str">
            <v>Atlántico</v>
          </cell>
          <cell r="D124" t="str">
            <v>Fundación Pactos</v>
          </cell>
          <cell r="E124" t="str">
            <v>802010646-1</v>
          </cell>
          <cell r="F124" t="str">
            <v>Monica Maria Olarte Valencia</v>
          </cell>
          <cell r="G124"/>
          <cell r="H124" t="str">
            <v>Calle 18 No. 19b-18</v>
          </cell>
          <cell r="I124" t="str">
            <v>Sabanalarga</v>
          </cell>
          <cell r="J124" t="str">
            <v>Sabanalarga</v>
          </cell>
          <cell r="K124"/>
          <cell r="L124">
            <v>3003050732</v>
          </cell>
          <cell r="M124" t="str">
            <v>sabanalarga@fundacionpactos.org</v>
          </cell>
          <cell r="N124" t="str">
            <v>SRPA</v>
          </cell>
          <cell r="O124" t="str">
            <v>Centro transitorio</v>
          </cell>
          <cell r="P124"/>
          <cell r="Q124" t="str">
            <v>SRPA</v>
          </cell>
          <cell r="R124"/>
          <cell r="S124" t="str">
            <v>0800-242-2024</v>
          </cell>
          <cell r="T124">
            <v>3</v>
          </cell>
          <cell r="U124">
            <v>45383</v>
          </cell>
          <cell r="V124">
            <v>45383</v>
          </cell>
          <cell r="W124">
            <v>45626</v>
          </cell>
          <cell r="X124"/>
          <cell r="Y124" t="str">
            <v>Martha Charris Rolong</v>
          </cell>
          <cell r="Z124" t="str">
            <v>Coordinador centro zonal</v>
          </cell>
        </row>
        <row r="125">
          <cell r="B125" t="str">
            <v>08-129-124</v>
          </cell>
          <cell r="C125" t="str">
            <v>Atlántico</v>
          </cell>
          <cell r="D125" t="str">
            <v>Fundación hogares Claret</v>
          </cell>
          <cell r="E125" t="str">
            <v>800098983-8</v>
          </cell>
          <cell r="F125" t="str">
            <v>German Luna Rueda</v>
          </cell>
          <cell r="G125"/>
          <cell r="H125" t="str">
            <v>Calle 45 No. 43-54</v>
          </cell>
          <cell r="I125" t="str">
            <v>Barranquilla</v>
          </cell>
          <cell r="J125" t="str">
            <v>Norte Centro Histórico</v>
          </cell>
          <cell r="K125">
            <v>3035757</v>
          </cell>
          <cell r="L125">
            <v>3136593718</v>
          </cell>
          <cell r="M125" t="str">
            <v>gabriel.gonzalez@fhclaret.org</v>
          </cell>
          <cell r="N125" t="str">
            <v>SRPA</v>
          </cell>
          <cell r="O125" t="str">
            <v>Centro transitorio</v>
          </cell>
          <cell r="P125"/>
          <cell r="Q125" t="str">
            <v>SRPA</v>
          </cell>
          <cell r="R125"/>
          <cell r="S125" t="str">
            <v>0800-245-2024</v>
          </cell>
          <cell r="T125">
            <v>5</v>
          </cell>
          <cell r="U125">
            <v>45383</v>
          </cell>
          <cell r="V125">
            <v>45383</v>
          </cell>
          <cell r="W125">
            <v>45626</v>
          </cell>
          <cell r="X125">
            <v>113658480</v>
          </cell>
          <cell r="Y125" t="str">
            <v>Viviana Morales Ortega</v>
          </cell>
          <cell r="Z125" t="str">
            <v>Líder SRPA</v>
          </cell>
        </row>
        <row r="126">
          <cell r="B126" t="str">
            <v>08-129-125</v>
          </cell>
          <cell r="C126" t="str">
            <v>Atlántico</v>
          </cell>
          <cell r="D126" t="str">
            <v>Fundación hogares Claret</v>
          </cell>
          <cell r="E126" t="str">
            <v>800098983-8</v>
          </cell>
          <cell r="F126" t="str">
            <v>German Luna Rueda</v>
          </cell>
          <cell r="G126" t="str">
            <v>Centro de Reeducación El Oasis</v>
          </cell>
          <cell r="H126" t="str">
            <v>Avenida Circunvalar No. 41a-286</v>
          </cell>
          <cell r="I126" t="str">
            <v>Soledad</v>
          </cell>
          <cell r="J126" t="str">
            <v>Norte Centro Histórico</v>
          </cell>
          <cell r="K126"/>
          <cell r="L126">
            <v>3136593718</v>
          </cell>
          <cell r="M126" t="str">
            <v>gabriel.gonzalez@fhclaret.org</v>
          </cell>
          <cell r="N126" t="str">
            <v>SRPA</v>
          </cell>
          <cell r="O126" t="str">
            <v>Centro de atención especializada</v>
          </cell>
          <cell r="P126"/>
          <cell r="Q126" t="str">
            <v>SRPA</v>
          </cell>
          <cell r="R126"/>
          <cell r="S126" t="str">
            <v>0800-246-2024</v>
          </cell>
          <cell r="T126">
            <v>69</v>
          </cell>
          <cell r="U126">
            <v>45383</v>
          </cell>
          <cell r="V126">
            <v>45383</v>
          </cell>
          <cell r="W126">
            <v>45626</v>
          </cell>
          <cell r="X126">
            <v>1979343688</v>
          </cell>
          <cell r="Y126" t="str">
            <v>Viviana Morales Ortega</v>
          </cell>
          <cell r="Z126" t="str">
            <v>Líder SRPA</v>
          </cell>
        </row>
        <row r="127">
          <cell r="B127" t="str">
            <v>08-129-126</v>
          </cell>
          <cell r="C127" t="str">
            <v>Atlántico</v>
          </cell>
          <cell r="D127" t="str">
            <v>Fundación hogares Claret</v>
          </cell>
          <cell r="E127" t="str">
            <v>800098983-8</v>
          </cell>
          <cell r="F127" t="str">
            <v>German Luna Rueda</v>
          </cell>
          <cell r="G127" t="str">
            <v>Centro de Reeducación El Oasis</v>
          </cell>
          <cell r="H127" t="str">
            <v>Avenida Circunvalar No. 41a-286</v>
          </cell>
          <cell r="I127" t="str">
            <v>Soledad</v>
          </cell>
          <cell r="J127" t="str">
            <v>Norte Centro Histórico</v>
          </cell>
          <cell r="K127"/>
          <cell r="L127">
            <v>3136593718</v>
          </cell>
          <cell r="M127" t="str">
            <v>gabriel.gonzalez@fhclaret.org</v>
          </cell>
          <cell r="N127" t="str">
            <v>SRPA</v>
          </cell>
          <cell r="O127" t="str">
            <v>Centro de internamiento preventivo</v>
          </cell>
          <cell r="P127"/>
          <cell r="Q127" t="str">
            <v>SRPA</v>
          </cell>
          <cell r="R127"/>
          <cell r="S127" t="str">
            <v>0800-246-2024</v>
          </cell>
          <cell r="T127">
            <v>12</v>
          </cell>
          <cell r="U127">
            <v>45383</v>
          </cell>
          <cell r="V127">
            <v>45383</v>
          </cell>
          <cell r="W127">
            <v>45626</v>
          </cell>
          <cell r="X127"/>
          <cell r="Y127" t="str">
            <v>Viviana Morales Ortega</v>
          </cell>
          <cell r="Z127" t="str">
            <v>Líder SRPA</v>
          </cell>
        </row>
        <row r="128">
          <cell r="B128" t="str">
            <v>08-129-127</v>
          </cell>
          <cell r="C128" t="str">
            <v>Atlántico</v>
          </cell>
          <cell r="D128" t="str">
            <v>Fundación hogares Claret</v>
          </cell>
          <cell r="E128" t="str">
            <v>800098983-8</v>
          </cell>
          <cell r="F128" t="str">
            <v>German Luna Rueda</v>
          </cell>
          <cell r="G128" t="str">
            <v>Luz de Esperanza</v>
          </cell>
          <cell r="H128" t="str">
            <v>Carrera 42 No. 45-81</v>
          </cell>
          <cell r="I128" t="str">
            <v>Barranquilla</v>
          </cell>
          <cell r="J128" t="str">
            <v>Norte Centro Histórico</v>
          </cell>
          <cell r="K128">
            <v>3035757</v>
          </cell>
          <cell r="L128">
            <v>3136593718</v>
          </cell>
          <cell r="M128" t="str">
            <v>luzdeesperanza.atlantico@fhclaret.org</v>
          </cell>
          <cell r="N128" t="str">
            <v>SRPA</v>
          </cell>
          <cell r="O128" t="str">
            <v>Internación en medio semicerrado</v>
          </cell>
          <cell r="P128"/>
          <cell r="Q128" t="str">
            <v>SRPA</v>
          </cell>
          <cell r="R128"/>
          <cell r="S128" t="str">
            <v>0800-252-2024</v>
          </cell>
          <cell r="T128">
            <v>20</v>
          </cell>
          <cell r="U128">
            <v>45381</v>
          </cell>
          <cell r="V128">
            <v>45383</v>
          </cell>
          <cell r="W128">
            <v>45626</v>
          </cell>
          <cell r="X128">
            <v>1096787832</v>
          </cell>
          <cell r="Y128" t="str">
            <v>Viviana Morales Ortega</v>
          </cell>
          <cell r="Z128" t="str">
            <v>Líder SRPA</v>
          </cell>
        </row>
        <row r="129">
          <cell r="B129" t="str">
            <v>08-129-128</v>
          </cell>
          <cell r="C129" t="str">
            <v>Atlántico</v>
          </cell>
          <cell r="D129" t="str">
            <v>Fundación hogares Claret</v>
          </cell>
          <cell r="E129" t="str">
            <v>800098983-8</v>
          </cell>
          <cell r="F129" t="str">
            <v>German Luna Rueda</v>
          </cell>
          <cell r="G129" t="str">
            <v>Luz de Esperanza</v>
          </cell>
          <cell r="H129" t="str">
            <v>Carrera 42 No. 45-81</v>
          </cell>
          <cell r="I129" t="str">
            <v>Barranquilla</v>
          </cell>
          <cell r="J129" t="str">
            <v>Norte Centro Histórico</v>
          </cell>
          <cell r="K129">
            <v>3035757</v>
          </cell>
          <cell r="L129">
            <v>3136593718</v>
          </cell>
          <cell r="M129" t="str">
            <v>luzdeesperanza.atlantico@fhclaret.org</v>
          </cell>
          <cell r="N129" t="str">
            <v>SRPA</v>
          </cell>
          <cell r="O129" t="str">
            <v>Prestación de servicios a la comunidad</v>
          </cell>
          <cell r="P129"/>
          <cell r="Q129" t="str">
            <v>SRPA</v>
          </cell>
          <cell r="R129"/>
          <cell r="S129" t="str">
            <v>0800-252-2024</v>
          </cell>
          <cell r="T129">
            <v>3</v>
          </cell>
          <cell r="U129">
            <v>45381</v>
          </cell>
          <cell r="V129">
            <v>45383</v>
          </cell>
          <cell r="W129">
            <v>45626</v>
          </cell>
          <cell r="X129"/>
          <cell r="Y129" t="str">
            <v>Viviana Morales Ortega</v>
          </cell>
          <cell r="Z129" t="str">
            <v>Líder SRPA</v>
          </cell>
        </row>
        <row r="130">
          <cell r="B130" t="str">
            <v>08-129-129</v>
          </cell>
          <cell r="C130" t="str">
            <v>Atlántico</v>
          </cell>
          <cell r="D130" t="str">
            <v>Fundación hogares Claret</v>
          </cell>
          <cell r="E130" t="str">
            <v>800098983-8</v>
          </cell>
          <cell r="F130" t="str">
            <v>German Luna Rueda</v>
          </cell>
          <cell r="G130" t="str">
            <v>Luz de Esperanza</v>
          </cell>
          <cell r="H130" t="str">
            <v>Carrera 42 No. 45-81</v>
          </cell>
          <cell r="I130" t="str">
            <v>Barranquilla</v>
          </cell>
          <cell r="J130" t="str">
            <v>Norte Centro Histórico</v>
          </cell>
          <cell r="K130">
            <v>3035757</v>
          </cell>
          <cell r="L130">
            <v>3136593718</v>
          </cell>
          <cell r="M130" t="str">
            <v>luzdeesperanza.atlantico@fhclaret.org</v>
          </cell>
          <cell r="N130" t="str">
            <v>SRPA</v>
          </cell>
          <cell r="O130" t="str">
            <v>Libertad vigilada – asistida</v>
          </cell>
          <cell r="P130"/>
          <cell r="Q130" t="str">
            <v>SRPA</v>
          </cell>
          <cell r="R130"/>
          <cell r="S130" t="str">
            <v>0800-252-2024</v>
          </cell>
          <cell r="T130">
            <v>59</v>
          </cell>
          <cell r="U130">
            <v>45381</v>
          </cell>
          <cell r="V130">
            <v>45383</v>
          </cell>
          <cell r="W130">
            <v>45626</v>
          </cell>
          <cell r="X130"/>
          <cell r="Y130" t="str">
            <v>Viviana Morales Ortega</v>
          </cell>
          <cell r="Z130" t="str">
            <v>Líder SRPA</v>
          </cell>
        </row>
        <row r="131">
          <cell r="B131" t="str">
            <v>08-129-130</v>
          </cell>
          <cell r="C131" t="str">
            <v>Atlántico</v>
          </cell>
          <cell r="D131" t="str">
            <v>Fundación hogares Claret</v>
          </cell>
          <cell r="E131" t="str">
            <v>800098983-8</v>
          </cell>
          <cell r="F131" t="str">
            <v>German Luna Rueda</v>
          </cell>
          <cell r="G131" t="str">
            <v>Luz de Esperanza</v>
          </cell>
          <cell r="H131" t="str">
            <v>Carrera 42 No. 45-81</v>
          </cell>
          <cell r="I131" t="str">
            <v>Barranquilla</v>
          </cell>
          <cell r="J131" t="str">
            <v>Norte Centro Histórico</v>
          </cell>
          <cell r="K131">
            <v>3035757</v>
          </cell>
          <cell r="L131">
            <v>3136593718</v>
          </cell>
          <cell r="M131" t="str">
            <v>luzdeesperanza.atlantico@fhclaret.org</v>
          </cell>
          <cell r="N131" t="str">
            <v>SRPA</v>
          </cell>
          <cell r="O131" t="str">
            <v>Intervención de apoyo RAJ</v>
          </cell>
          <cell r="P131"/>
          <cell r="Q131" t="str">
            <v>RAJ</v>
          </cell>
          <cell r="R131"/>
          <cell r="S131" t="str">
            <v>0800-252-2024</v>
          </cell>
          <cell r="T131">
            <v>17</v>
          </cell>
          <cell r="U131">
            <v>45381</v>
          </cell>
          <cell r="V131">
            <v>45383</v>
          </cell>
          <cell r="W131">
            <v>45626</v>
          </cell>
          <cell r="X131"/>
          <cell r="Y131" t="str">
            <v>Viviana Morales Ortega</v>
          </cell>
          <cell r="Z131" t="str">
            <v>Líder SRPA</v>
          </cell>
        </row>
        <row r="132">
          <cell r="B132" t="str">
            <v>08-129-131</v>
          </cell>
          <cell r="C132" t="str">
            <v>Atlántico</v>
          </cell>
          <cell r="D132" t="str">
            <v>Fundación hogares Claret</v>
          </cell>
          <cell r="E132" t="str">
            <v>800098983-8</v>
          </cell>
          <cell r="F132" t="str">
            <v>German Luna Rueda</v>
          </cell>
          <cell r="G132" t="str">
            <v>Luz de Esperanza</v>
          </cell>
          <cell r="H132" t="str">
            <v>Carrera 42 No. 45-81</v>
          </cell>
          <cell r="I132" t="str">
            <v>Barranquilla</v>
          </cell>
          <cell r="J132" t="str">
            <v>Norte Centro Histórico</v>
          </cell>
          <cell r="K132">
            <v>3035757</v>
          </cell>
          <cell r="L132">
            <v>3136593718</v>
          </cell>
          <cell r="M132" t="str">
            <v>luzdeesperanza.atlantico@fhclaret.org</v>
          </cell>
          <cell r="N132" t="str">
            <v>SRPA</v>
          </cell>
          <cell r="O132" t="str">
            <v>Apoyo postinstitucional – RAJ</v>
          </cell>
          <cell r="P132"/>
          <cell r="Q132" t="str">
            <v>RAJ</v>
          </cell>
          <cell r="R132"/>
          <cell r="S132" t="str">
            <v>0800-252-2024</v>
          </cell>
          <cell r="T132">
            <v>40</v>
          </cell>
          <cell r="U132">
            <v>45381</v>
          </cell>
          <cell r="V132">
            <v>45383</v>
          </cell>
          <cell r="W132">
            <v>45626</v>
          </cell>
          <cell r="X132"/>
          <cell r="Y132" t="str">
            <v>Viviana Morales Ortega</v>
          </cell>
          <cell r="Z132" t="str">
            <v>Líder SRPA</v>
          </cell>
        </row>
        <row r="133">
          <cell r="B133" t="str">
            <v>08-129-132</v>
          </cell>
          <cell r="C133" t="str">
            <v>Atlántico</v>
          </cell>
          <cell r="D133" t="str">
            <v>Fundación hogares Claret</v>
          </cell>
          <cell r="E133" t="str">
            <v>800098983-8</v>
          </cell>
          <cell r="F133" t="str">
            <v>German Luna Rueda</v>
          </cell>
          <cell r="G133" t="str">
            <v>Luz de Esperanza</v>
          </cell>
          <cell r="H133" t="str">
            <v>Carrera 42 No. 45-81</v>
          </cell>
          <cell r="I133" t="str">
            <v>Barranquilla</v>
          </cell>
          <cell r="J133" t="str">
            <v>Norte Centro Histórico</v>
          </cell>
          <cell r="K133">
            <v>3035757</v>
          </cell>
          <cell r="L133">
            <v>3136593718</v>
          </cell>
          <cell r="M133" t="str">
            <v>luzdeesperanza.atlantico@fhclaret.org</v>
          </cell>
          <cell r="N133" t="str">
            <v>SRPA</v>
          </cell>
          <cell r="O133" t="str">
            <v>Externado RAJ</v>
          </cell>
          <cell r="P133" t="str">
            <v>Jornada completa</v>
          </cell>
          <cell r="Q133" t="str">
            <v>RAJ</v>
          </cell>
          <cell r="R133"/>
          <cell r="S133" t="str">
            <v>0800-252-2024</v>
          </cell>
          <cell r="T133">
            <v>40</v>
          </cell>
          <cell r="U133">
            <v>45381</v>
          </cell>
          <cell r="V133">
            <v>45383</v>
          </cell>
          <cell r="W133">
            <v>45626</v>
          </cell>
          <cell r="X133"/>
          <cell r="Y133" t="str">
            <v>Viviana Morales Ortega</v>
          </cell>
          <cell r="Z133" t="str">
            <v>Líder SRPA</v>
          </cell>
        </row>
        <row r="134">
          <cell r="B134" t="str">
            <v>11-9-133</v>
          </cell>
          <cell r="C134" t="str">
            <v>Bogotá</v>
          </cell>
          <cell r="D134" t="str">
            <v>Asociación cristiana de jóvenes de Bogotá y Cundinamarca – ACJ YMCA</v>
          </cell>
          <cell r="E134" t="str">
            <v>860018862-1</v>
          </cell>
          <cell r="F134" t="str">
            <v>Gloria Cecilia Hidalgo Franco</v>
          </cell>
          <cell r="G134" t="str">
            <v>Hogar Amaneser</v>
          </cell>
          <cell r="H134" t="str">
            <v>Calle 21 No. 16-54</v>
          </cell>
          <cell r="I134" t="str">
            <v>Bogotá, D.C.</v>
          </cell>
          <cell r="J134" t="str">
            <v>CZ Martires</v>
          </cell>
          <cell r="K134">
            <v>6013415428</v>
          </cell>
          <cell r="L134">
            <v>3045994040</v>
          </cell>
          <cell r="M134" t="str">
            <v>hogaramaneser@ymcabogota.org</v>
          </cell>
          <cell r="N134" t="str">
            <v>SRD</v>
          </cell>
          <cell r="O134" t="str">
            <v>Externado</v>
          </cell>
          <cell r="P134" t="str">
            <v>Media jornada</v>
          </cell>
          <cell r="Q134" t="str">
            <v>Con PARD</v>
          </cell>
          <cell r="R134"/>
          <cell r="S134" t="str">
            <v>1100-830-2024</v>
          </cell>
          <cell r="T134">
            <v>60</v>
          </cell>
          <cell r="U134">
            <v>45373</v>
          </cell>
          <cell r="V134">
            <v>45383</v>
          </cell>
          <cell r="W134">
            <v>45626</v>
          </cell>
          <cell r="X134">
            <v>401233920</v>
          </cell>
          <cell r="Y134" t="str">
            <v>Miguel Angel Esguerra Bohorquez</v>
          </cell>
          <cell r="Z134" t="str">
            <v>Profesional coordinación técnica Protección</v>
          </cell>
        </row>
        <row r="135">
          <cell r="B135" t="str">
            <v>11-9-134</v>
          </cell>
          <cell r="C135" t="str">
            <v>Bogotá</v>
          </cell>
          <cell r="D135" t="str">
            <v>Asociación cristiana de jóvenes de Bogotá y Cundinamarca – ACJ YMCA</v>
          </cell>
          <cell r="E135" t="str">
            <v>860018862-1</v>
          </cell>
          <cell r="F135" t="str">
            <v>Gloria Cecilia Hidalgo Franco</v>
          </cell>
          <cell r="G135" t="str">
            <v>Hogar Encuentro Juan Rey</v>
          </cell>
          <cell r="H135" t="str">
            <v>Calle 69 Sur No. 11d 71 Este</v>
          </cell>
          <cell r="I135" t="str">
            <v>Bogotá, D.C.</v>
          </cell>
          <cell r="J135" t="str">
            <v>CZ San Cristóbal</v>
          </cell>
          <cell r="K135"/>
          <cell r="L135">
            <v>3133531263</v>
          </cell>
          <cell r="M135" t="str">
            <v>hogarencuentro@ymcabogota.org</v>
          </cell>
          <cell r="N135" t="str">
            <v>SRD</v>
          </cell>
          <cell r="O135" t="str">
            <v>Externado</v>
          </cell>
          <cell r="P135" t="str">
            <v>Media jornada</v>
          </cell>
          <cell r="Q135" t="str">
            <v>Con PARD</v>
          </cell>
          <cell r="R135"/>
          <cell r="S135" t="str">
            <v>1100-833-2024</v>
          </cell>
          <cell r="T135">
            <v>122</v>
          </cell>
          <cell r="U135">
            <v>45373</v>
          </cell>
          <cell r="V135">
            <v>45383</v>
          </cell>
          <cell r="W135">
            <v>45626</v>
          </cell>
          <cell r="X135">
            <v>1404318720</v>
          </cell>
          <cell r="Y135" t="str">
            <v>Miguel Angel Esguerra Bohorquez</v>
          </cell>
          <cell r="Z135" t="str">
            <v>Profesional coordinación técnica Protección</v>
          </cell>
        </row>
        <row r="136">
          <cell r="B136" t="str">
            <v>11-9-135</v>
          </cell>
          <cell r="C136" t="str">
            <v>Bogotá</v>
          </cell>
          <cell r="D136" t="str">
            <v>Asociación cristiana de jóvenes de Bogotá y Cundinamarca – ACJ YMCA</v>
          </cell>
          <cell r="E136" t="str">
            <v>860018862-1</v>
          </cell>
          <cell r="F136" t="str">
            <v>Gloria Cecilia Hidalgo Franco</v>
          </cell>
          <cell r="G136" t="str">
            <v>Hogar Encuentro La Victoria</v>
          </cell>
          <cell r="H136" t="str">
            <v>Calle 41 Bis Sur No. 2-82 Este</v>
          </cell>
          <cell r="I136" t="str">
            <v>Bogotá, D.C.</v>
          </cell>
          <cell r="J136" t="str">
            <v>CZ San Cristóbal</v>
          </cell>
          <cell r="K136">
            <v>6013640225</v>
          </cell>
          <cell r="L136">
            <v>3208141686</v>
          </cell>
          <cell r="M136" t="str">
            <v>hogarencuentro@ymcabogota.org</v>
          </cell>
          <cell r="N136" t="str">
            <v>SRD</v>
          </cell>
          <cell r="O136" t="str">
            <v>Externado</v>
          </cell>
          <cell r="P136" t="str">
            <v>Media jornada</v>
          </cell>
          <cell r="Q136" t="str">
            <v>Con PARD</v>
          </cell>
          <cell r="R136"/>
          <cell r="S136" t="str">
            <v>1100-833-2024</v>
          </cell>
          <cell r="T136">
            <v>88</v>
          </cell>
          <cell r="U136">
            <v>45373</v>
          </cell>
          <cell r="V136">
            <v>45383</v>
          </cell>
          <cell r="W136">
            <v>45626</v>
          </cell>
          <cell r="X136"/>
          <cell r="Y136" t="str">
            <v>Miguel Angel Esguerra Bohorquez</v>
          </cell>
          <cell r="Z136" t="str">
            <v>Profesional coordinación técnica Protección</v>
          </cell>
        </row>
        <row r="137">
          <cell r="B137" t="str">
            <v>11-174-136</v>
          </cell>
          <cell r="C137" t="str">
            <v>Bogotá</v>
          </cell>
          <cell r="D137" t="str">
            <v>Fundación para la asistencia de la niñez abandonada - FANA</v>
          </cell>
          <cell r="E137" t="str">
            <v>860032186-9</v>
          </cell>
          <cell r="F137" t="str">
            <v>Elena Martinez Pineda</v>
          </cell>
          <cell r="G137"/>
          <cell r="H137" t="str">
            <v>Carrera 96 No. 156b-18 Barrio Salitre</v>
          </cell>
          <cell r="I137" t="str">
            <v>Bogotá, D.C.</v>
          </cell>
          <cell r="J137" t="str">
            <v>CZ Santa Fe</v>
          </cell>
          <cell r="K137" t="str">
            <v>6806000
6840126</v>
          </cell>
          <cell r="L137">
            <v>3002423696</v>
          </cell>
          <cell r="M137" t="str">
            <v>dir.restab@fundacionfana.org</v>
          </cell>
          <cell r="N137" t="str">
            <v>SRD</v>
          </cell>
          <cell r="O137" t="str">
            <v>Internado</v>
          </cell>
          <cell r="P137"/>
          <cell r="Q137" t="str">
            <v>0 a 8 años</v>
          </cell>
          <cell r="R137"/>
          <cell r="S137" t="str">
            <v>1100-835-2024</v>
          </cell>
          <cell r="T137">
            <v>92</v>
          </cell>
          <cell r="U137">
            <v>45373</v>
          </cell>
          <cell r="V137">
            <v>45383</v>
          </cell>
          <cell r="W137">
            <v>45626</v>
          </cell>
          <cell r="X137">
            <v>1774411776</v>
          </cell>
          <cell r="Y137" t="str">
            <v>Esmeralda Quintero Romero</v>
          </cell>
          <cell r="Z137" t="str">
            <v>Profesional coordinación técnica Protección</v>
          </cell>
        </row>
        <row r="138">
          <cell r="B138" t="str">
            <v>11-9-137</v>
          </cell>
          <cell r="C138" t="str">
            <v>Bogotá</v>
          </cell>
          <cell r="D138" t="str">
            <v>Asociación cristiana de jóvenes de Bogotá y Cundinamarca – ACJ YMCA</v>
          </cell>
          <cell r="E138" t="str">
            <v>860018862-1</v>
          </cell>
          <cell r="F138" t="str">
            <v>Gloria Cecilia Hidalgo Franco</v>
          </cell>
          <cell r="G138" t="str">
            <v>Hogar Maranatha</v>
          </cell>
          <cell r="H138" t="str">
            <v>Calle 74b Sur No. 88-08</v>
          </cell>
          <cell r="I138" t="str">
            <v>Bogotá, D.C.</v>
          </cell>
          <cell r="J138" t="str">
            <v>CZ Bosa</v>
          </cell>
          <cell r="K138">
            <v>6016019189</v>
          </cell>
          <cell r="L138">
            <v>3187050417</v>
          </cell>
          <cell r="M138" t="str">
            <v>maranatha@ymcabogota.org</v>
          </cell>
          <cell r="N138" t="str">
            <v>SRD</v>
          </cell>
          <cell r="O138" t="str">
            <v>Externado</v>
          </cell>
          <cell r="P138" t="str">
            <v>Media jornada</v>
          </cell>
          <cell r="Q138" t="str">
            <v>Con PARD</v>
          </cell>
          <cell r="R138"/>
          <cell r="S138" t="str">
            <v>1100-836-2024</v>
          </cell>
          <cell r="T138">
            <v>60</v>
          </cell>
          <cell r="U138">
            <v>45373</v>
          </cell>
          <cell r="V138">
            <v>45383</v>
          </cell>
          <cell r="W138">
            <v>45626</v>
          </cell>
          <cell r="X138">
            <v>401233920</v>
          </cell>
          <cell r="Y138" t="str">
            <v>Miguel Angel Esguerra Bohorquez</v>
          </cell>
          <cell r="Z138" t="str">
            <v>Profesional coordinación técnica Protección</v>
          </cell>
        </row>
        <row r="139">
          <cell r="B139" t="str">
            <v>11-137-138</v>
          </cell>
          <cell r="C139" t="str">
            <v>Bogotá</v>
          </cell>
          <cell r="D139" t="str">
            <v>Fundación la esperanza de Amaly</v>
          </cell>
          <cell r="E139" t="str">
            <v>900307312-7</v>
          </cell>
          <cell r="F139" t="str">
            <v>Patricia Del Carmen Gonzalez Aguirre</v>
          </cell>
          <cell r="G139" t="str">
            <v>Sede Tavid</v>
          </cell>
          <cell r="H139" t="str">
            <v>Carrera 83 No. 81-28</v>
          </cell>
          <cell r="I139" t="str">
            <v>Bogotá, D.C.</v>
          </cell>
          <cell r="J139" t="str">
            <v>Todos los Centros Zonales</v>
          </cell>
          <cell r="K139"/>
          <cell r="L139">
            <v>3186594441</v>
          </cell>
          <cell r="M139" t="str">
            <v>fundaciontavid@gmail.com</v>
          </cell>
          <cell r="N139" t="str">
            <v>SRD</v>
          </cell>
          <cell r="O139" t="str">
            <v>Centro de emergencia</v>
          </cell>
          <cell r="P139"/>
          <cell r="Q139" t="str">
            <v>Con PARD</v>
          </cell>
          <cell r="R139"/>
          <cell r="S139" t="str">
            <v>1100-838-2024</v>
          </cell>
          <cell r="T139">
            <v>74</v>
          </cell>
          <cell r="U139">
            <v>45373</v>
          </cell>
          <cell r="V139">
            <v>45383</v>
          </cell>
          <cell r="W139">
            <v>45626</v>
          </cell>
          <cell r="X139">
            <v>1465151456</v>
          </cell>
          <cell r="Y139" t="str">
            <v>Esmeralda Quintero Romero</v>
          </cell>
          <cell r="Z139" t="str">
            <v>Profesional coordinación técnica Protección</v>
          </cell>
        </row>
        <row r="140">
          <cell r="B140" t="str">
            <v>11-137-139</v>
          </cell>
          <cell r="C140" t="str">
            <v>Bogotá</v>
          </cell>
          <cell r="D140" t="str">
            <v>Fundación la esperanza de Amaly</v>
          </cell>
          <cell r="E140" t="str">
            <v>900307312-7</v>
          </cell>
          <cell r="F140" t="str">
            <v>Patricia Del Carmen Gonzalez Aguirre</v>
          </cell>
          <cell r="G140" t="str">
            <v>Sede Cucu</v>
          </cell>
          <cell r="H140" t="str">
            <v>Calle 82 No. 83a-18</v>
          </cell>
          <cell r="I140" t="str">
            <v>Bogotá, D.C.</v>
          </cell>
          <cell r="J140" t="str">
            <v>Todos los Centros Zonales</v>
          </cell>
          <cell r="K140"/>
          <cell r="L140">
            <v>3182821558</v>
          </cell>
          <cell r="M140" t="str">
            <v>fundaciontavid@gmail.com</v>
          </cell>
          <cell r="N140" t="str">
            <v>SRD</v>
          </cell>
          <cell r="O140" t="str">
            <v>Centro de emergencia</v>
          </cell>
          <cell r="P140"/>
          <cell r="Q140" t="str">
            <v>Con PARD</v>
          </cell>
          <cell r="R140"/>
          <cell r="S140" t="str">
            <v>1100-838-2024</v>
          </cell>
          <cell r="T140">
            <v>74</v>
          </cell>
          <cell r="U140">
            <v>45373</v>
          </cell>
          <cell r="V140">
            <v>45383</v>
          </cell>
          <cell r="W140">
            <v>45626</v>
          </cell>
          <cell r="X140">
            <v>1465151456</v>
          </cell>
          <cell r="Y140" t="str">
            <v>Esmeralda Quintero Romero</v>
          </cell>
          <cell r="Z140" t="str">
            <v>Profesional coordinación técnica Protección</v>
          </cell>
        </row>
        <row r="141">
          <cell r="B141" t="str">
            <v>11-137-140</v>
          </cell>
          <cell r="C141" t="str">
            <v>Bogotá</v>
          </cell>
          <cell r="D141" t="str">
            <v>Fundación la esperanza de Amaly</v>
          </cell>
          <cell r="E141" t="str">
            <v>900307312-7</v>
          </cell>
          <cell r="F141" t="str">
            <v>Patricia Del Carmen Gonzalez Aguirre</v>
          </cell>
          <cell r="G141" t="str">
            <v>Sede Villa Javier</v>
          </cell>
          <cell r="H141" t="str">
            <v>Carrera 6 No. 5b-04 Sur</v>
          </cell>
          <cell r="I141" t="str">
            <v>Bogotá, D.C.</v>
          </cell>
          <cell r="J141" t="str">
            <v>Todos los Centros Zonales</v>
          </cell>
          <cell r="K141"/>
          <cell r="L141" t="str">
            <v>3103027189
3022871699</v>
          </cell>
          <cell r="M141" t="str">
            <v>fundamaly@gmail.com</v>
          </cell>
          <cell r="N141" t="str">
            <v>SRD</v>
          </cell>
          <cell r="O141" t="str">
            <v>Centro de emergencia</v>
          </cell>
          <cell r="P141"/>
          <cell r="Q141" t="str">
            <v>Con PARD</v>
          </cell>
          <cell r="R141"/>
          <cell r="S141" t="str">
            <v>1100-839-2024</v>
          </cell>
          <cell r="T141">
            <v>85</v>
          </cell>
          <cell r="U141">
            <v>45373</v>
          </cell>
          <cell r="V141">
            <v>45383</v>
          </cell>
          <cell r="W141">
            <v>45626</v>
          </cell>
          <cell r="X141">
            <v>1682944240</v>
          </cell>
          <cell r="Y141" t="str">
            <v>Esmeralda Quintero Romero</v>
          </cell>
          <cell r="Z141" t="str">
            <v>Profesional coordinación técnica Protección</v>
          </cell>
        </row>
        <row r="142">
          <cell r="B142" t="str">
            <v>11-9-141</v>
          </cell>
          <cell r="C142" t="str">
            <v>Bogotá</v>
          </cell>
          <cell r="D142" t="str">
            <v>Asociación cristiana de jóvenes de Bogotá y Cundinamarca – ACJ YMCA</v>
          </cell>
          <cell r="E142" t="str">
            <v>860018862-1</v>
          </cell>
          <cell r="F142" t="str">
            <v>Gloria Cecilia Hidalgo Franco</v>
          </cell>
          <cell r="G142" t="str">
            <v>Hogar Shekinah</v>
          </cell>
          <cell r="H142" t="str">
            <v>Transversal 26a Bis No. 45a-18 Sur Barrio Claret</v>
          </cell>
          <cell r="I142" t="str">
            <v>Bogotá, D.C.</v>
          </cell>
          <cell r="J142" t="str">
            <v>CZ Tunjuelito</v>
          </cell>
          <cell r="K142"/>
          <cell r="L142">
            <v>3204087437</v>
          </cell>
          <cell r="M142" t="str">
            <v>hogarshekinah@ymcabogota.org</v>
          </cell>
          <cell r="N142" t="str">
            <v>SRD</v>
          </cell>
          <cell r="O142" t="str">
            <v>Externado</v>
          </cell>
          <cell r="P142" t="str">
            <v>Media jornada</v>
          </cell>
          <cell r="Q142" t="str">
            <v>Con PARD</v>
          </cell>
          <cell r="R142"/>
          <cell r="S142" t="str">
            <v>1100-840-2024</v>
          </cell>
          <cell r="T142">
            <v>60</v>
          </cell>
          <cell r="U142">
            <v>45373</v>
          </cell>
          <cell r="V142">
            <v>45383</v>
          </cell>
          <cell r="W142">
            <v>45626</v>
          </cell>
          <cell r="X142">
            <v>401233920</v>
          </cell>
          <cell r="Y142" t="str">
            <v>Miguel Angel Esguerra Bohorquez</v>
          </cell>
          <cell r="Z142" t="str">
            <v>Profesional coordinación técnica Protección</v>
          </cell>
        </row>
        <row r="143">
          <cell r="B143" t="str">
            <v>11-82-142</v>
          </cell>
          <cell r="C143" t="str">
            <v>Bogotá</v>
          </cell>
          <cell r="D143" t="str">
            <v>Fundación casa de la madre y el niño</v>
          </cell>
          <cell r="E143" t="str">
            <v>860007398-8</v>
          </cell>
          <cell r="F143" t="str">
            <v>Barbara Escobar De Vargas</v>
          </cell>
          <cell r="G143"/>
          <cell r="H143" t="str">
            <v>Calle 48 No. 28-30 Barrio Belalcázar</v>
          </cell>
          <cell r="I143" t="str">
            <v>Bogotá, D.C.</v>
          </cell>
          <cell r="J143" t="str">
            <v>Regional Bogotá</v>
          </cell>
          <cell r="K143"/>
          <cell r="L143">
            <v>3112512188</v>
          </cell>
          <cell r="M143" t="str">
            <v>lacasa@la_casa.org</v>
          </cell>
          <cell r="N143" t="str">
            <v>SRD</v>
          </cell>
          <cell r="O143" t="str">
            <v>Hogar sustituto entidad</v>
          </cell>
          <cell r="P143"/>
          <cell r="Q143" t="str">
            <v>Vulneración</v>
          </cell>
          <cell r="R143"/>
          <cell r="S143" t="str">
            <v>1100-841-2024</v>
          </cell>
          <cell r="T143">
            <v>36</v>
          </cell>
          <cell r="U143">
            <v>45373</v>
          </cell>
          <cell r="V143">
            <v>45383</v>
          </cell>
          <cell r="W143">
            <v>45626</v>
          </cell>
          <cell r="X143">
            <v>574812543</v>
          </cell>
          <cell r="Y143" t="str">
            <v>Rosa Icela Arguello Arguello</v>
          </cell>
          <cell r="Z143" t="str">
            <v>Profesional coordinación técnica Protección</v>
          </cell>
        </row>
        <row r="144">
          <cell r="B144" t="str">
            <v>11-43-143</v>
          </cell>
          <cell r="C144" t="str">
            <v>Bogotá</v>
          </cell>
          <cell r="D144" t="str">
            <v>Congregación religiosos terciarios capuchinos nuestra señora de los dolores</v>
          </cell>
          <cell r="E144" t="str">
            <v>860005068-3</v>
          </cell>
          <cell r="F144" t="str">
            <v>Padre Wilson Alexander Restrepo Gutierrez</v>
          </cell>
          <cell r="G144" t="str">
            <v>Club Amigo San Jose De Martires</v>
          </cell>
          <cell r="H144" t="str">
            <v>Calle 1b No. 27-33</v>
          </cell>
          <cell r="I144" t="str">
            <v>Bogotá, D.C.</v>
          </cell>
          <cell r="J144" t="str">
            <v>CZ Martires</v>
          </cell>
          <cell r="K144">
            <v>6017041559</v>
          </cell>
          <cell r="L144">
            <v>3235840737</v>
          </cell>
          <cell r="M144" t="str">
            <v>coord.martires@opanamigo.org</v>
          </cell>
          <cell r="N144" t="str">
            <v>SRD</v>
          </cell>
          <cell r="O144" t="str">
            <v>Externado</v>
          </cell>
          <cell r="P144" t="str">
            <v>Media jornada</v>
          </cell>
          <cell r="Q144" t="str">
            <v>Con PARD</v>
          </cell>
          <cell r="R144"/>
          <cell r="S144" t="str">
            <v>1100-842-2024</v>
          </cell>
          <cell r="T144">
            <v>70</v>
          </cell>
          <cell r="U144">
            <v>45373</v>
          </cell>
          <cell r="V144">
            <v>45383</v>
          </cell>
          <cell r="W144">
            <v>45626</v>
          </cell>
          <cell r="X144">
            <v>468106240</v>
          </cell>
          <cell r="Y144" t="str">
            <v>Miguel Angel Esguerra Bohorquez</v>
          </cell>
          <cell r="Z144" t="str">
            <v>Profesional coordinación técnica Protección</v>
          </cell>
        </row>
        <row r="145">
          <cell r="B145" t="str">
            <v>11-82-144</v>
          </cell>
          <cell r="C145" t="str">
            <v>Bogotá</v>
          </cell>
          <cell r="D145" t="str">
            <v>Fundación casa de la madre y el niño</v>
          </cell>
          <cell r="E145" t="str">
            <v>860007398-8</v>
          </cell>
          <cell r="F145" t="str">
            <v>Barbara Escobar De Vargas</v>
          </cell>
          <cell r="G145" t="str">
            <v>Casa Universitaria Femenina</v>
          </cell>
          <cell r="H145" t="str">
            <v>Calle 40b Bis No. 13-20</v>
          </cell>
          <cell r="I145" t="str">
            <v>Bogotá, D.C.</v>
          </cell>
          <cell r="J145" t="str">
            <v>Referentes Afectivos Regional Bogotá</v>
          </cell>
          <cell r="K145">
            <v>4572776</v>
          </cell>
          <cell r="L145">
            <v>3103001418</v>
          </cell>
          <cell r="M145" t="str">
            <v>direccion.suenos@la-casa.org
tesoreriaycontabilidad@la-casa.org
contabilidad.suenos@la-casa.org</v>
          </cell>
          <cell r="N145" t="str">
            <v>SRD</v>
          </cell>
          <cell r="O145" t="str">
            <v>Casa universitaria</v>
          </cell>
          <cell r="P145"/>
          <cell r="Q145" t="str">
            <v>Con PARD</v>
          </cell>
          <cell r="R145"/>
          <cell r="S145" t="str">
            <v>1100-843-2024</v>
          </cell>
          <cell r="T145">
            <v>20</v>
          </cell>
          <cell r="U145">
            <v>45373</v>
          </cell>
          <cell r="V145">
            <v>45383</v>
          </cell>
          <cell r="W145">
            <v>45626</v>
          </cell>
          <cell r="X145">
            <v>355973760</v>
          </cell>
          <cell r="Y145" t="str">
            <v>Esmeralda Quintero Romero</v>
          </cell>
          <cell r="Z145" t="str">
            <v>Profesional coordinación técnica Protección</v>
          </cell>
        </row>
        <row r="146">
          <cell r="B146" t="str">
            <v>11-82-145</v>
          </cell>
          <cell r="C146" t="str">
            <v>Bogotá</v>
          </cell>
          <cell r="D146" t="str">
            <v>Fundación casa de la madre y el niño</v>
          </cell>
          <cell r="E146" t="str">
            <v>860007398-8</v>
          </cell>
          <cell r="F146" t="str">
            <v>Barbara Escobar De Vargas</v>
          </cell>
          <cell r="G146" t="str">
            <v>Casa 1</v>
          </cell>
          <cell r="H146" t="str">
            <v>Calle 48 No. 28-30 Barrio Belalcázar</v>
          </cell>
          <cell r="I146" t="str">
            <v>Bogotá, D.C.</v>
          </cell>
          <cell r="J146" t="str">
            <v>CZ Revivir</v>
          </cell>
          <cell r="K146">
            <v>2687400</v>
          </cell>
          <cell r="L146" t="str">
            <v xml:space="preserve">3016606980
</v>
          </cell>
          <cell r="M146" t="str">
            <v>coordinacion.ninos@la-casa.org</v>
          </cell>
          <cell r="N146" t="str">
            <v>SRD</v>
          </cell>
          <cell r="O146" t="str">
            <v>Internado</v>
          </cell>
          <cell r="P146"/>
          <cell r="Q146" t="str">
            <v>0 a 8 años</v>
          </cell>
          <cell r="R146"/>
          <cell r="S146" t="str">
            <v>1100-844-2024</v>
          </cell>
          <cell r="T146">
            <v>142</v>
          </cell>
          <cell r="U146">
            <v>45373</v>
          </cell>
          <cell r="V146">
            <v>45383</v>
          </cell>
          <cell r="W146">
            <v>45626</v>
          </cell>
          <cell r="X146">
            <v>2674418176</v>
          </cell>
          <cell r="Y146" t="str">
            <v>Esmeralda Quintero Romero</v>
          </cell>
          <cell r="Z146" t="str">
            <v>Profesional coordinación técnica Protección</v>
          </cell>
        </row>
        <row r="147">
          <cell r="B147" t="str">
            <v>11-9-146</v>
          </cell>
          <cell r="C147" t="str">
            <v>Bogotá</v>
          </cell>
          <cell r="D147" t="str">
            <v>Asociación cristiana de jóvenes de Bogotá y Cundinamarca – ACJ YMCA</v>
          </cell>
          <cell r="E147" t="str">
            <v>860018862-1</v>
          </cell>
          <cell r="F147" t="str">
            <v>Gloria Cecilia Hidalgo Franco</v>
          </cell>
          <cell r="G147"/>
          <cell r="H147" t="str">
            <v>Transversal 26a Bis No. 45a-18 Sur Barrio Claret</v>
          </cell>
          <cell r="I147" t="str">
            <v>Bogotá, D.C.</v>
          </cell>
          <cell r="J147" t="str">
            <v>Regional Bogotá</v>
          </cell>
          <cell r="K147"/>
          <cell r="L147" t="str">
            <v>3124865790 -3229443475</v>
          </cell>
          <cell r="M147" t="str">
            <v>hogarsustitutoacj@ymcabogota.org</v>
          </cell>
          <cell r="N147" t="str">
            <v>SRD</v>
          </cell>
          <cell r="O147" t="str">
            <v>Hogar sustituto entidad</v>
          </cell>
          <cell r="P147"/>
          <cell r="Q147" t="str">
            <v>Vulneración</v>
          </cell>
          <cell r="R147"/>
          <cell r="S147" t="str">
            <v>1100-845-2024</v>
          </cell>
          <cell r="T147">
            <v>100</v>
          </cell>
          <cell r="U147">
            <v>45374</v>
          </cell>
          <cell r="V147">
            <v>45383</v>
          </cell>
          <cell r="W147">
            <v>45626</v>
          </cell>
          <cell r="X147">
            <v>1592257064</v>
          </cell>
          <cell r="Y147" t="str">
            <v>Rosa Icela Arguello Arguello</v>
          </cell>
          <cell r="Z147" t="str">
            <v>Profesional coordinación técnica Protección</v>
          </cell>
        </row>
        <row r="148">
          <cell r="B148" t="str">
            <v>11-106-147</v>
          </cell>
          <cell r="C148" t="str">
            <v>Bogotá</v>
          </cell>
          <cell r="D148" t="str">
            <v>Fundación de rehabilitación para la población con discapacidad física y mental - Amanecer</v>
          </cell>
          <cell r="E148" t="str">
            <v>830147304-7</v>
          </cell>
          <cell r="F148" t="str">
            <v>Teresita Cubillos Ruiz / Suplente Diana Andrea Acevedo Cubillos</v>
          </cell>
          <cell r="G148"/>
          <cell r="H148" t="str">
            <v>Carrera 100 No 24b-25 Barrio San José De Fontibón</v>
          </cell>
          <cell r="I148" t="str">
            <v>Bogotá, D.C.</v>
          </cell>
          <cell r="J148" t="str">
            <v>CZ Engativa</v>
          </cell>
          <cell r="K148" t="str">
            <v>601 6944791</v>
          </cell>
          <cell r="L148">
            <v>314447038</v>
          </cell>
          <cell r="M148" t="str">
            <v>fundacionamanecer2004@gmail.com</v>
          </cell>
          <cell r="N148" t="str">
            <v>SRD</v>
          </cell>
          <cell r="O148" t="str">
            <v>Internado</v>
          </cell>
          <cell r="P148"/>
          <cell r="Q148" t="str">
            <v>Discapacidad</v>
          </cell>
          <cell r="R148" t="str">
            <v>Intelectual</v>
          </cell>
          <cell r="S148" t="str">
            <v>1100-847-2024</v>
          </cell>
          <cell r="T148">
            <v>60</v>
          </cell>
          <cell r="U148">
            <v>45377</v>
          </cell>
          <cell r="V148">
            <v>45383</v>
          </cell>
          <cell r="W148">
            <v>45626</v>
          </cell>
          <cell r="X148">
            <v>1147192800</v>
          </cell>
          <cell r="Y148" t="str">
            <v>Oscar Bolívar Chicacausa</v>
          </cell>
          <cell r="Z148" t="str">
            <v>Profesional coordinación técnica Protección</v>
          </cell>
        </row>
        <row r="149">
          <cell r="B149" t="str">
            <v>11-43-148</v>
          </cell>
          <cell r="C149" t="str">
            <v>Bogotá</v>
          </cell>
          <cell r="D149" t="str">
            <v>Congregación religiosos terciarios capuchinos nuestra señora de los dolores</v>
          </cell>
          <cell r="E149" t="str">
            <v>860005068-3</v>
          </cell>
          <cell r="F149" t="str">
            <v>Padre Wilson Alexander Restrepo Gutierrez</v>
          </cell>
          <cell r="G149" t="str">
            <v>Club Amigo San Francisco De Asis Venecia</v>
          </cell>
          <cell r="H149" t="str">
            <v>Diagonal 47 Sur No. 52a-04 Puerta 02</v>
          </cell>
          <cell r="I149" t="str">
            <v>Bogotá, D.C.</v>
          </cell>
          <cell r="J149" t="str">
            <v>CZ Venecia</v>
          </cell>
          <cell r="K149">
            <v>6017130658</v>
          </cell>
          <cell r="L149">
            <v>3115264073</v>
          </cell>
          <cell r="M149" t="str">
            <v>coord.venecia@opanamigo.org</v>
          </cell>
          <cell r="N149" t="str">
            <v>SRD</v>
          </cell>
          <cell r="O149" t="str">
            <v>Externado</v>
          </cell>
          <cell r="P149" t="str">
            <v>Media jornada</v>
          </cell>
          <cell r="Q149" t="str">
            <v>Con PARD</v>
          </cell>
          <cell r="R149"/>
          <cell r="S149" t="str">
            <v>1100-848-2024</v>
          </cell>
          <cell r="T149">
            <v>100</v>
          </cell>
          <cell r="U149">
            <v>45373</v>
          </cell>
          <cell r="V149">
            <v>45383</v>
          </cell>
          <cell r="W149">
            <v>45626</v>
          </cell>
          <cell r="X149">
            <v>668723200</v>
          </cell>
          <cell r="Y149" t="str">
            <v>Miguel Angel Esguerra Bohorquez</v>
          </cell>
          <cell r="Z149" t="str">
            <v>Profesional coordinación técnica Protección</v>
          </cell>
        </row>
        <row r="150">
          <cell r="B150" t="str">
            <v>11-111-149</v>
          </cell>
          <cell r="C150" t="str">
            <v>Bogotá</v>
          </cell>
          <cell r="D150" t="str">
            <v>Fundación Educar Colombia - EDUCOL</v>
          </cell>
          <cell r="E150" t="str">
            <v>900321661-0</v>
          </cell>
          <cell r="F150" t="str">
            <v>Julian Ochoa Alzate</v>
          </cell>
          <cell r="G150"/>
          <cell r="H150" t="str">
            <v>Carrera 67 No. 12a-32 Barrio Salazar Gomez</v>
          </cell>
          <cell r="I150" t="str">
            <v>Bogotá, D.C.</v>
          </cell>
          <cell r="J150" t="str">
            <v>CZ San Cristóbal</v>
          </cell>
          <cell r="K150"/>
          <cell r="L150">
            <v>3103186720</v>
          </cell>
          <cell r="M150" t="str">
            <v>auxiliar.operativocp@funeducol.edu.co 
jochoa@funeducol.edu.co 
administrativo@funeducol.edu.co 
educolcp@funeducol.edu.co</v>
          </cell>
          <cell r="N150" t="str">
            <v>SRD</v>
          </cell>
          <cell r="O150" t="str">
            <v>Internado</v>
          </cell>
          <cell r="P150"/>
          <cell r="Q150" t="str">
            <v>Con PARD</v>
          </cell>
          <cell r="R150"/>
          <cell r="S150" t="str">
            <v>1100-849-2024</v>
          </cell>
          <cell r="T150">
            <v>46</v>
          </cell>
          <cell r="U150">
            <v>45374</v>
          </cell>
          <cell r="V150">
            <v>45383</v>
          </cell>
          <cell r="W150">
            <v>45626</v>
          </cell>
          <cell r="X150">
            <v>783602640</v>
          </cell>
          <cell r="Y150" t="str">
            <v>Stefanni Sanchez Ramirez</v>
          </cell>
          <cell r="Z150" t="str">
            <v>Profesional coordinación técnica Protección</v>
          </cell>
        </row>
        <row r="151">
          <cell r="B151" t="str">
            <v>11-11-150</v>
          </cell>
          <cell r="C151" t="str">
            <v>Bogotá</v>
          </cell>
          <cell r="D151" t="str">
            <v>Asociación cristiana nuevo nacimiento</v>
          </cell>
          <cell r="E151" t="str">
            <v>800250954-5</v>
          </cell>
          <cell r="F151" t="str">
            <v>Isabel Hoyos Collazos</v>
          </cell>
          <cell r="G151" t="str">
            <v>Sede Reconciliación</v>
          </cell>
          <cell r="H151" t="str">
            <v>Calle 22d No. 18-56 Barrio Santa Fe</v>
          </cell>
          <cell r="I151" t="str">
            <v>Bogotá, D.C.</v>
          </cell>
          <cell r="J151" t="str">
            <v>Todos los Centros Zonales</v>
          </cell>
          <cell r="K151" t="str">
            <v xml:space="preserve">
8049566</v>
          </cell>
          <cell r="L151" t="str">
            <v>3108842100
3117815184
3204676271</v>
          </cell>
          <cell r="M151" t="str">
            <v xml:space="preserve">
acnncentrodeemergencia@gmail.com
</v>
          </cell>
          <cell r="N151" t="str">
            <v>SRD</v>
          </cell>
          <cell r="O151" t="str">
            <v>Centro de emergencia</v>
          </cell>
          <cell r="P151"/>
          <cell r="Q151" t="str">
            <v>Con PARD</v>
          </cell>
          <cell r="R151"/>
          <cell r="S151" t="str">
            <v>1100-850-2024</v>
          </cell>
          <cell r="T151">
            <v>128</v>
          </cell>
          <cell r="U151">
            <v>45373</v>
          </cell>
          <cell r="V151">
            <v>45383</v>
          </cell>
          <cell r="W151">
            <v>45626</v>
          </cell>
          <cell r="X151">
            <v>2535316032</v>
          </cell>
          <cell r="Y151" t="str">
            <v>Esmeralda Quintero Romero</v>
          </cell>
          <cell r="Z151" t="str">
            <v>Profesional coordinación técnica Protección</v>
          </cell>
        </row>
        <row r="152">
          <cell r="B152" t="str">
            <v>11-242-151</v>
          </cell>
          <cell r="C152" t="str">
            <v>Bogotá</v>
          </cell>
          <cell r="D152" t="str">
            <v>Organización pro niñez indefensa - OPNI</v>
          </cell>
          <cell r="E152" t="str">
            <v>860036764-4</v>
          </cell>
          <cell r="F152" t="str">
            <v>Marina Villamizar Rincon</v>
          </cell>
          <cell r="G152" t="str">
            <v>Organización Opni</v>
          </cell>
          <cell r="H152" t="str">
            <v>Finca El Rastrojo Vereda Pastor Ospina Municipio De Guasca</v>
          </cell>
          <cell r="I152" t="str">
            <v>Guasca</v>
          </cell>
          <cell r="J152" t="str">
            <v>CZ Creer</v>
          </cell>
          <cell r="K152" t="str">
            <v>no tiene</v>
          </cell>
          <cell r="L152" t="str">
            <v>314-2968666</v>
          </cell>
          <cell r="M152" t="str">
            <v>asociacionopni@hotmail.com; 
opnisecretaria@hotmail.es; direccion@organizacionopni.org</v>
          </cell>
          <cell r="N152" t="str">
            <v>SRD</v>
          </cell>
          <cell r="O152" t="str">
            <v>Internado</v>
          </cell>
          <cell r="P152"/>
          <cell r="Q152" t="str">
            <v>Con PARD</v>
          </cell>
          <cell r="R152"/>
          <cell r="S152" t="str">
            <v>1100-851-2024</v>
          </cell>
          <cell r="T152">
            <v>150</v>
          </cell>
          <cell r="U152"/>
          <cell r="V152">
            <v>45383</v>
          </cell>
          <cell r="W152">
            <v>45626</v>
          </cell>
          <cell r="X152">
            <v>2555226000</v>
          </cell>
          <cell r="Y152" t="str">
            <v>Milton Cesar Posso Salcedo</v>
          </cell>
          <cell r="Z152" t="str">
            <v>Profesional coordinación técnica Protección</v>
          </cell>
        </row>
        <row r="153">
          <cell r="B153" t="str">
            <v>11-140-152</v>
          </cell>
          <cell r="C153" t="str">
            <v>Bogotá</v>
          </cell>
          <cell r="D153" t="str">
            <v>Fundación Laudes</v>
          </cell>
          <cell r="E153" t="str">
            <v>900098908-8</v>
          </cell>
          <cell r="F153" t="str">
            <v>Adriana Barbosa Malaver</v>
          </cell>
          <cell r="G153" t="str">
            <v>Marsella</v>
          </cell>
          <cell r="H153" t="str">
            <v>Calle 6b No. 71d-14</v>
          </cell>
          <cell r="I153" t="str">
            <v>Bogotá, D.C.</v>
          </cell>
          <cell r="J153" t="str">
            <v>CZ Tunjuelito</v>
          </cell>
          <cell r="K153">
            <v>6635752</v>
          </cell>
          <cell r="L153">
            <v>3208392988</v>
          </cell>
          <cell r="M153" t="str">
            <v>laudes4@hotmail.com</v>
          </cell>
          <cell r="N153" t="str">
            <v>SRD</v>
          </cell>
          <cell r="O153" t="str">
            <v>Internado</v>
          </cell>
          <cell r="P153"/>
          <cell r="Q153" t="str">
            <v>Con PARD</v>
          </cell>
          <cell r="R153"/>
          <cell r="S153" t="str">
            <v>1100-852-2024</v>
          </cell>
          <cell r="T153">
            <v>61</v>
          </cell>
          <cell r="U153">
            <v>45374</v>
          </cell>
          <cell r="V153">
            <v>45383</v>
          </cell>
          <cell r="W153">
            <v>45626</v>
          </cell>
          <cell r="X153">
            <v>2810748600</v>
          </cell>
          <cell r="Y153" t="str">
            <v>Stefanni Sanchez Ramirez</v>
          </cell>
          <cell r="Z153" t="str">
            <v>Profesional coordinación técnica Protección</v>
          </cell>
        </row>
        <row r="154">
          <cell r="B154" t="str">
            <v>11-140-153</v>
          </cell>
          <cell r="C154" t="str">
            <v>Bogotá</v>
          </cell>
          <cell r="D154" t="str">
            <v>Fundación Laudes</v>
          </cell>
          <cell r="E154" t="str">
            <v>900098908-8</v>
          </cell>
          <cell r="F154" t="str">
            <v>Adriana Barbosa Malaver</v>
          </cell>
          <cell r="G154" t="str">
            <v>Americas</v>
          </cell>
          <cell r="H154" t="str">
            <v>Avenida De Las Americas Calle 6 No. 69b-45</v>
          </cell>
          <cell r="I154" t="str">
            <v>Bogotá, D.C.</v>
          </cell>
          <cell r="J154" t="str">
            <v>CZ Tunjuelito</v>
          </cell>
          <cell r="K154">
            <v>4672722</v>
          </cell>
          <cell r="L154">
            <v>3208392988</v>
          </cell>
          <cell r="M154" t="str">
            <v>laudes4@hotmail.com</v>
          </cell>
          <cell r="N154" t="str">
            <v>SRD</v>
          </cell>
          <cell r="O154" t="str">
            <v>Internado</v>
          </cell>
          <cell r="P154"/>
          <cell r="Q154" t="str">
            <v>Con PARD</v>
          </cell>
          <cell r="R154"/>
          <cell r="S154" t="str">
            <v>1100-852-2024</v>
          </cell>
          <cell r="T154">
            <v>54</v>
          </cell>
          <cell r="U154">
            <v>45374</v>
          </cell>
          <cell r="V154">
            <v>45383</v>
          </cell>
          <cell r="W154">
            <v>45626</v>
          </cell>
          <cell r="X154">
            <v>2810748600</v>
          </cell>
          <cell r="Y154" t="str">
            <v>Stefanni Sanchez Ramirez</v>
          </cell>
          <cell r="Z154" t="str">
            <v>Profesional coordinación técnica Protección</v>
          </cell>
        </row>
        <row r="155">
          <cell r="B155" t="str">
            <v>11-140-154</v>
          </cell>
          <cell r="C155" t="str">
            <v>Bogotá</v>
          </cell>
          <cell r="D155" t="str">
            <v>Fundación Laudes</v>
          </cell>
          <cell r="E155" t="str">
            <v>900098908-8</v>
          </cell>
          <cell r="F155" t="str">
            <v>Adriana Barbosa Malaver</v>
          </cell>
          <cell r="G155" t="str">
            <v>Andes</v>
          </cell>
          <cell r="H155" t="str">
            <v>Carrera 65a No. 94-38 Barrio Andes</v>
          </cell>
          <cell r="I155" t="str">
            <v>Bogotá, D.C.</v>
          </cell>
          <cell r="J155" t="str">
            <v>CZ Tunjuelito</v>
          </cell>
          <cell r="K155">
            <v>9261941</v>
          </cell>
          <cell r="L155">
            <v>3208392988</v>
          </cell>
          <cell r="M155" t="str">
            <v>laudes4@hotmail.com</v>
          </cell>
          <cell r="N155" t="str">
            <v>SRD</v>
          </cell>
          <cell r="O155" t="str">
            <v>Internado</v>
          </cell>
          <cell r="P155"/>
          <cell r="Q155" t="str">
            <v>Con PARD</v>
          </cell>
          <cell r="R155"/>
          <cell r="S155" t="str">
            <v>1100-852-2024</v>
          </cell>
          <cell r="T155">
            <v>50</v>
          </cell>
          <cell r="U155">
            <v>45374</v>
          </cell>
          <cell r="V155">
            <v>45383</v>
          </cell>
          <cell r="W155">
            <v>45626</v>
          </cell>
          <cell r="X155">
            <v>2810748600</v>
          </cell>
          <cell r="Y155" t="str">
            <v>Stefanni Sanchez Ramirez</v>
          </cell>
          <cell r="Z155" t="str">
            <v>Profesional coordinación técnica Protección</v>
          </cell>
        </row>
        <row r="156">
          <cell r="B156" t="str">
            <v>11-79-155</v>
          </cell>
          <cell r="C156" t="str">
            <v>Bogotá</v>
          </cell>
          <cell r="D156" t="str">
            <v>Fundación ayuda a La infancia Hogares Bambi Bogotá</v>
          </cell>
          <cell r="E156" t="str">
            <v>800035174-6</v>
          </cell>
          <cell r="F156" t="str">
            <v>Nelsy Mabel Arandia Forero</v>
          </cell>
          <cell r="G156"/>
          <cell r="H156" t="str">
            <v>Trasversal 5q No. 48j-24 Sur Barrio Callejón De Santa Barbara</v>
          </cell>
          <cell r="I156" t="str">
            <v>Bogotá, D.C.</v>
          </cell>
          <cell r="J156" t="str">
            <v>Regional Bogotá</v>
          </cell>
          <cell r="K156"/>
          <cell r="L156">
            <v>3124482125</v>
          </cell>
          <cell r="M156" t="str">
            <v>bambihsustitutos2020@gmail.com</v>
          </cell>
          <cell r="N156" t="str">
            <v>SRD</v>
          </cell>
          <cell r="O156" t="str">
            <v>Hogar sustituto entidad</v>
          </cell>
          <cell r="P156"/>
          <cell r="Q156" t="str">
            <v>Vulneración</v>
          </cell>
          <cell r="R156"/>
          <cell r="S156" t="str">
            <v>1100-853-2024</v>
          </cell>
          <cell r="T156">
            <v>30</v>
          </cell>
          <cell r="U156">
            <v>45373</v>
          </cell>
          <cell r="V156">
            <v>45383</v>
          </cell>
          <cell r="W156">
            <v>45626</v>
          </cell>
          <cell r="X156">
            <v>497677119</v>
          </cell>
          <cell r="Y156" t="str">
            <v>Rosa Icela Arguello Arguello</v>
          </cell>
          <cell r="Z156" t="str">
            <v>Profesional coordinación técnica Protección</v>
          </cell>
        </row>
        <row r="157">
          <cell r="B157" t="str">
            <v>11-11-156</v>
          </cell>
          <cell r="C157" t="str">
            <v>Bogotá</v>
          </cell>
          <cell r="D157" t="str">
            <v>Asociación cristiana nuevo nacimiento</v>
          </cell>
          <cell r="E157" t="str">
            <v>800250954-5</v>
          </cell>
          <cell r="F157" t="str">
            <v>Isabel Hoyos Collazos</v>
          </cell>
          <cell r="G157" t="str">
            <v>Sede La Alegria De Vivir</v>
          </cell>
          <cell r="H157" t="str">
            <v>Calle 22d No. 18-62 Barrio Santafe</v>
          </cell>
          <cell r="I157" t="str">
            <v>Bogotá, D.C.</v>
          </cell>
          <cell r="J157" t="str">
            <v>Todos los Centros Zonales</v>
          </cell>
          <cell r="K157" t="str">
            <v xml:space="preserve">
4870993</v>
          </cell>
          <cell r="L157">
            <v>3118044682</v>
          </cell>
          <cell r="M157" t="str">
            <v>acnncemixto@gmail.com</v>
          </cell>
          <cell r="N157" t="str">
            <v>SRD</v>
          </cell>
          <cell r="O157" t="str">
            <v>Centro de emergencia</v>
          </cell>
          <cell r="P157"/>
          <cell r="Q157" t="str">
            <v>Con PARD</v>
          </cell>
          <cell r="R157"/>
          <cell r="S157" t="str">
            <v>1100-854-2024</v>
          </cell>
          <cell r="T157">
            <v>71</v>
          </cell>
          <cell r="U157">
            <v>45373</v>
          </cell>
          <cell r="V157">
            <v>45383</v>
          </cell>
          <cell r="W157">
            <v>45626</v>
          </cell>
          <cell r="X157">
            <v>1405753424</v>
          </cell>
          <cell r="Y157" t="str">
            <v>Esmeralda Quintero Romero</v>
          </cell>
          <cell r="Z157" t="str">
            <v>Profesional coordinación técnica Protección</v>
          </cell>
        </row>
        <row r="158">
          <cell r="B158" t="str">
            <v>11-20-157</v>
          </cell>
          <cell r="C158" t="str">
            <v>Bogotá</v>
          </cell>
          <cell r="D158" t="str">
            <v>Asociación nuevo futuro de Colombia</v>
          </cell>
          <cell r="E158" t="str">
            <v>800230540-4</v>
          </cell>
          <cell r="F158" t="str">
            <v>Meredith Lynn Weiner Cardenas</v>
          </cell>
          <cell r="G158" t="str">
            <v>Hogar Polo</v>
          </cell>
          <cell r="H158" t="str">
            <v>Carrera 9 No. 9-59 Villa 70 Alto De La Virgen</v>
          </cell>
          <cell r="I158" t="str">
            <v>La Calera</v>
          </cell>
          <cell r="J158" t="str">
            <v>CZ Martires</v>
          </cell>
          <cell r="K158">
            <v>6016215112</v>
          </cell>
          <cell r="L158" t="str">
            <v xml:space="preserve">3202658770
3143956875
</v>
          </cell>
          <cell r="M158" t="str">
            <v>mer.cardenas@gmail.com
coordinacion.hogares@nuevofuturocolombia.org
gestordecaso.hogares@nuevofuturocolombia.org</v>
          </cell>
          <cell r="N158" t="str">
            <v>SRD</v>
          </cell>
          <cell r="O158" t="str">
            <v>Internado</v>
          </cell>
          <cell r="P158"/>
          <cell r="Q158" t="str">
            <v>Con PARD</v>
          </cell>
          <cell r="R158"/>
          <cell r="S158" t="str">
            <v>1100-855-2024</v>
          </cell>
          <cell r="T158">
            <v>23</v>
          </cell>
          <cell r="U158">
            <v>45374</v>
          </cell>
          <cell r="V158">
            <v>45383</v>
          </cell>
          <cell r="W158">
            <v>45473</v>
          </cell>
          <cell r="X158">
            <v>606866175</v>
          </cell>
          <cell r="Y158" t="str">
            <v>Stefanni Sanchez Ramirez</v>
          </cell>
          <cell r="Z158" t="str">
            <v>Profesional coordinación técnica Protección</v>
          </cell>
        </row>
        <row r="159">
          <cell r="B159" t="str">
            <v>11-20-158</v>
          </cell>
          <cell r="C159" t="str">
            <v>Bogotá</v>
          </cell>
          <cell r="D159" t="str">
            <v>Asociación nuevo futuro de Colombia</v>
          </cell>
          <cell r="E159" t="str">
            <v>800230540-4</v>
          </cell>
          <cell r="F159" t="str">
            <v>Meredith Lynn Weiner Cardenas</v>
          </cell>
          <cell r="G159" t="str">
            <v>Salitre I Y Salitre 2</v>
          </cell>
          <cell r="H159" t="str">
            <v>Vereda El Salitre-Finca Mariquita</v>
          </cell>
          <cell r="I159" t="str">
            <v>La Calera</v>
          </cell>
          <cell r="J159" t="str">
            <v>CZ Usaquén</v>
          </cell>
          <cell r="K159">
            <v>6016215112</v>
          </cell>
          <cell r="L159" t="str">
            <v xml:space="preserve">3202658770
3143956875
</v>
          </cell>
          <cell r="M159" t="str">
            <v>mer.cardenas@gmail.com
coordinacion.hogares@nuevofuturocolombia.org
gestordecaso.hogares@nuevofuturocolombia.org</v>
          </cell>
          <cell r="N159" t="str">
            <v>SRD</v>
          </cell>
          <cell r="O159" t="str">
            <v>Internado</v>
          </cell>
          <cell r="P159"/>
          <cell r="Q159" t="str">
            <v>Con PARD</v>
          </cell>
          <cell r="R159"/>
          <cell r="S159" t="str">
            <v>1100-855-2024</v>
          </cell>
          <cell r="T159">
            <v>33</v>
          </cell>
          <cell r="U159">
            <v>45374</v>
          </cell>
          <cell r="V159">
            <v>45383</v>
          </cell>
          <cell r="W159">
            <v>45473</v>
          </cell>
          <cell r="X159"/>
          <cell r="Y159" t="str">
            <v>Stefanni Sanchez Ramirez</v>
          </cell>
          <cell r="Z159" t="str">
            <v>Profesional coordinación técnica Protección</v>
          </cell>
        </row>
        <row r="160">
          <cell r="B160" t="str">
            <v>11-20-159</v>
          </cell>
          <cell r="C160" t="str">
            <v>Bogotá</v>
          </cell>
          <cell r="D160" t="str">
            <v>Asociación nuevo futuro de Colombia</v>
          </cell>
          <cell r="E160" t="str">
            <v>800230540-4</v>
          </cell>
          <cell r="F160" t="str">
            <v>Meredith Lynn Weiner Cardenas</v>
          </cell>
          <cell r="G160" t="str">
            <v>Hogar Esmeraldita</v>
          </cell>
          <cell r="H160" t="str">
            <v>Vereda San Jose-Finca El Recuerdo</v>
          </cell>
          <cell r="I160" t="str">
            <v>La Calera</v>
          </cell>
          <cell r="J160" t="str">
            <v>CZ Usaquén</v>
          </cell>
          <cell r="K160">
            <v>6016215112</v>
          </cell>
          <cell r="L160" t="str">
            <v xml:space="preserve">3202658770
3143956875
</v>
          </cell>
          <cell r="M160" t="str">
            <v>mer.cardenas@gmail.com
coordinacion.hogares@nuevofuturocolombia.org
gestordecaso.hogares@nuevofuturocolombia.org</v>
          </cell>
          <cell r="N160" t="str">
            <v>SRD</v>
          </cell>
          <cell r="O160" t="str">
            <v>Internado</v>
          </cell>
          <cell r="P160"/>
          <cell r="Q160" t="str">
            <v>Con PARD</v>
          </cell>
          <cell r="R160"/>
          <cell r="S160" t="str">
            <v>1100-855-2024</v>
          </cell>
          <cell r="T160">
            <v>16</v>
          </cell>
          <cell r="U160">
            <v>45374</v>
          </cell>
          <cell r="V160">
            <v>45383</v>
          </cell>
          <cell r="W160">
            <v>45473</v>
          </cell>
          <cell r="X160"/>
          <cell r="Y160" t="str">
            <v>Stefanni Sanchez Ramirez</v>
          </cell>
          <cell r="Z160" t="str">
            <v>Profesional coordinación técnica Protección</v>
          </cell>
        </row>
        <row r="161">
          <cell r="B161" t="str">
            <v>11-20-160</v>
          </cell>
          <cell r="C161" t="str">
            <v>Bogotá</v>
          </cell>
          <cell r="D161" t="str">
            <v>Asociación nuevo futuro de Colombia</v>
          </cell>
          <cell r="E161" t="str">
            <v>800230540-4</v>
          </cell>
          <cell r="F161" t="str">
            <v>Meredith Lynn Weiner Cardenas</v>
          </cell>
          <cell r="G161" t="str">
            <v>Hogar Eden</v>
          </cell>
          <cell r="H161" t="str">
            <v>Vereda El Salitre-Finca Jadet</v>
          </cell>
          <cell r="I161" t="str">
            <v>La Calera</v>
          </cell>
          <cell r="J161" t="str">
            <v>CZ Usaquén</v>
          </cell>
          <cell r="K161">
            <v>6016215112</v>
          </cell>
          <cell r="L161" t="str">
            <v xml:space="preserve">3202658770
3143956875
</v>
          </cell>
          <cell r="M161" t="str">
            <v>mer.cardenas@gmail.com
coordinacion.hogares@nuevofuturocolombia.org
gestordecaso.hogares@nuevofuturocolombia.org</v>
          </cell>
          <cell r="N161" t="str">
            <v>SRD</v>
          </cell>
          <cell r="O161" t="str">
            <v>Internado</v>
          </cell>
          <cell r="P161"/>
          <cell r="Q161" t="str">
            <v>Con PARD</v>
          </cell>
          <cell r="R161"/>
          <cell r="S161" t="str">
            <v>1100-855-2024</v>
          </cell>
          <cell r="T161">
            <v>13</v>
          </cell>
          <cell r="U161">
            <v>45374</v>
          </cell>
          <cell r="V161">
            <v>45383</v>
          </cell>
          <cell r="W161">
            <v>45473</v>
          </cell>
          <cell r="X161"/>
          <cell r="Y161" t="str">
            <v>Stefanni Sanchez Ramirez</v>
          </cell>
          <cell r="Z161" t="str">
            <v>Profesional coordinación técnica Protección</v>
          </cell>
        </row>
        <row r="162">
          <cell r="B162" t="str">
            <v>11-20-161</v>
          </cell>
          <cell r="C162" t="str">
            <v>Bogotá</v>
          </cell>
          <cell r="D162" t="str">
            <v>Asociación nuevo futuro de Colombia</v>
          </cell>
          <cell r="E162" t="str">
            <v>800230540-4</v>
          </cell>
          <cell r="F162" t="str">
            <v>Meredith Lynn Weiner Cardenas</v>
          </cell>
          <cell r="G162" t="str">
            <v>Hogar Calera Y Centro Interactivo Florever</v>
          </cell>
          <cell r="H162" t="str">
            <v>Carrera 9 No. 8-23 Barrio Villa 70 Alto De La Virgen</v>
          </cell>
          <cell r="I162" t="str">
            <v>La Calera</v>
          </cell>
          <cell r="J162" t="str">
            <v>CZ Usaquén</v>
          </cell>
          <cell r="K162">
            <v>6016215112</v>
          </cell>
          <cell r="L162" t="str">
            <v xml:space="preserve">3202658770
3143956875
</v>
          </cell>
          <cell r="M162" t="str">
            <v>mer.cardenas@gmail.com
coordinacion.hogares@nuevofuturocolombia.org
gestordecaso.hogares@nuevofuturocolombia.org</v>
          </cell>
          <cell r="N162" t="str">
            <v>SRD</v>
          </cell>
          <cell r="O162" t="str">
            <v>Internado</v>
          </cell>
          <cell r="P162"/>
          <cell r="Q162" t="str">
            <v>Con PARD</v>
          </cell>
          <cell r="R162"/>
          <cell r="S162" t="str">
            <v>1100-855-2024</v>
          </cell>
          <cell r="T162">
            <v>15</v>
          </cell>
          <cell r="U162">
            <v>45374</v>
          </cell>
          <cell r="V162">
            <v>45383</v>
          </cell>
          <cell r="W162">
            <v>45473</v>
          </cell>
          <cell r="X162"/>
          <cell r="Y162" t="str">
            <v>Stefanni Sanchez Ramirez</v>
          </cell>
          <cell r="Z162" t="str">
            <v>Profesional coordinación técnica Protección</v>
          </cell>
        </row>
        <row r="163">
          <cell r="B163" t="str">
            <v>11-144-162</v>
          </cell>
          <cell r="C163" t="str">
            <v>Bogotá</v>
          </cell>
          <cell r="D163" t="str">
            <v>Fundación María madre de los niños</v>
          </cell>
          <cell r="E163" t="str">
            <v>900423931-2</v>
          </cell>
          <cell r="F163" t="str">
            <v>Luz Myriam Vargas Puerto</v>
          </cell>
          <cell r="G163"/>
          <cell r="H163" t="str">
            <v>Finca San Jose-Vereda Fonquetá</v>
          </cell>
          <cell r="I163" t="str">
            <v>Chía</v>
          </cell>
          <cell r="J163" t="str">
            <v>CZ Usaquén</v>
          </cell>
          <cell r="K163"/>
          <cell r="L163" t="str">
            <v xml:space="preserve">3202658770
3143956875
</v>
          </cell>
          <cell r="M163" t="str">
            <v>fundacionmariamadredelosninos@gmail.com</v>
          </cell>
          <cell r="N163" t="str">
            <v>SRD</v>
          </cell>
          <cell r="O163" t="str">
            <v>Internado</v>
          </cell>
          <cell r="P163"/>
          <cell r="Q163" t="str">
            <v>Con PARD</v>
          </cell>
          <cell r="R163"/>
          <cell r="S163" t="str">
            <v>1100-856-2024</v>
          </cell>
          <cell r="T163">
            <v>97</v>
          </cell>
          <cell r="U163">
            <v>45374</v>
          </cell>
          <cell r="V163">
            <v>45383</v>
          </cell>
          <cell r="W163">
            <v>45626</v>
          </cell>
          <cell r="X163">
            <v>1652379480</v>
          </cell>
          <cell r="Y163" t="str">
            <v>Stefanni Sanchez Ramirez</v>
          </cell>
          <cell r="Z163" t="str">
            <v>Profesional coordinación técnica Protección</v>
          </cell>
        </row>
        <row r="164">
          <cell r="B164" t="str">
            <v>11-147-163</v>
          </cell>
          <cell r="C164" t="str">
            <v>Bogotá</v>
          </cell>
          <cell r="D164" t="str">
            <v>Fundación Michin</v>
          </cell>
          <cell r="E164" t="str">
            <v>860020370-6</v>
          </cell>
          <cell r="F164" t="str">
            <v>Camila Mariana Ceballos Arango</v>
          </cell>
          <cell r="G164" t="str">
            <v>Casa Tea Weiss</v>
          </cell>
          <cell r="H164" t="str">
            <v>Calle 72a No. 72a-06</v>
          </cell>
          <cell r="I164" t="str">
            <v>Bogotá, D.C.</v>
          </cell>
          <cell r="J164" t="str">
            <v>CZ Engativa</v>
          </cell>
          <cell r="K164"/>
          <cell r="L164" t="str">
            <v>3123861724
3206276190
3107913376</v>
          </cell>
          <cell r="M164" t="str">
            <v>cceballos@fundacionmichin.org
rguana@fundacionmichin.org
michin@fundacionmichin.org</v>
          </cell>
          <cell r="N164" t="str">
            <v>SRD</v>
          </cell>
          <cell r="O164" t="str">
            <v>Internado</v>
          </cell>
          <cell r="P164"/>
          <cell r="Q164" t="str">
            <v>Con PARD</v>
          </cell>
          <cell r="R164"/>
          <cell r="S164" t="str">
            <v>1100-857-2024</v>
          </cell>
          <cell r="T164">
            <v>20</v>
          </cell>
          <cell r="U164">
            <v>45377</v>
          </cell>
          <cell r="V164">
            <v>45383</v>
          </cell>
          <cell r="W164">
            <v>45626</v>
          </cell>
          <cell r="X164">
            <v>2521156320</v>
          </cell>
          <cell r="Y164" t="str">
            <v>Stefanni Sanchez Ramirez</v>
          </cell>
          <cell r="Z164" t="str">
            <v>Profesional coordinación técnica Protección</v>
          </cell>
        </row>
        <row r="165">
          <cell r="B165" t="str">
            <v>11-147-164</v>
          </cell>
          <cell r="C165" t="str">
            <v>Bogotá</v>
          </cell>
          <cell r="D165" t="str">
            <v>Fundación Michin</v>
          </cell>
          <cell r="E165" t="str">
            <v>860020370-6</v>
          </cell>
          <cell r="F165" t="str">
            <v>Camila Mariana Ceballos Arango</v>
          </cell>
          <cell r="G165" t="str">
            <v>Casa Effle Wetton</v>
          </cell>
          <cell r="H165" t="str">
            <v>Carrera 75 No. 72-31</v>
          </cell>
          <cell r="I165" t="str">
            <v>Bogotá, D.C.</v>
          </cell>
          <cell r="J165" t="str">
            <v>CZ Engativa</v>
          </cell>
          <cell r="K165"/>
          <cell r="L165" t="str">
            <v>3123861724
3206276190
3107913376</v>
          </cell>
          <cell r="M165" t="str">
            <v>cceballos@fundacionmichin.org
rguana@fundacionmichin.org
michin@fundacionmichin.org</v>
          </cell>
          <cell r="N165" t="str">
            <v>SRD</v>
          </cell>
          <cell r="O165" t="str">
            <v>Internado</v>
          </cell>
          <cell r="P165"/>
          <cell r="Q165" t="str">
            <v>Con PARD</v>
          </cell>
          <cell r="R165"/>
          <cell r="S165" t="str">
            <v>1100-857-2024</v>
          </cell>
          <cell r="T165">
            <v>20</v>
          </cell>
          <cell r="U165">
            <v>45377</v>
          </cell>
          <cell r="V165">
            <v>45383</v>
          </cell>
          <cell r="W165">
            <v>45626</v>
          </cell>
          <cell r="X165"/>
          <cell r="Y165" t="str">
            <v>Stefanni Sanchez Ramirez</v>
          </cell>
          <cell r="Z165" t="str">
            <v>Profesional coordinación técnica Protección</v>
          </cell>
        </row>
        <row r="166">
          <cell r="B166" t="str">
            <v>11-147-165</v>
          </cell>
          <cell r="C166" t="str">
            <v>Bogotá</v>
          </cell>
          <cell r="D166" t="str">
            <v>Fundación Michin</v>
          </cell>
          <cell r="E166" t="str">
            <v>860020370-6</v>
          </cell>
          <cell r="F166" t="str">
            <v>Camila Mariana Ceballos Arango</v>
          </cell>
          <cell r="G166" t="str">
            <v>Casa Genia Buverte</v>
          </cell>
          <cell r="H166" t="str">
            <v>Calle 72a No. 73a-62</v>
          </cell>
          <cell r="I166" t="str">
            <v>Bogotá, D.C.</v>
          </cell>
          <cell r="J166" t="str">
            <v>CZ Engativa</v>
          </cell>
          <cell r="K166"/>
          <cell r="L166" t="str">
            <v>3123861724
3206276190
3107913376</v>
          </cell>
          <cell r="M166" t="str">
            <v>cceballos@fundacionmichin.org
rguana@fundacionmichin.org
michin@fundacionmichin.org</v>
          </cell>
          <cell r="N166" t="str">
            <v>SRD</v>
          </cell>
          <cell r="O166" t="str">
            <v>Internado</v>
          </cell>
          <cell r="P166"/>
          <cell r="Q166" t="str">
            <v>Con PARD</v>
          </cell>
          <cell r="R166"/>
          <cell r="S166" t="str">
            <v>1100-857-2024</v>
          </cell>
          <cell r="T166">
            <v>28</v>
          </cell>
          <cell r="U166">
            <v>45377</v>
          </cell>
          <cell r="V166">
            <v>45383</v>
          </cell>
          <cell r="W166">
            <v>45626</v>
          </cell>
          <cell r="X166"/>
          <cell r="Y166" t="str">
            <v>Stefanni Sanchez Ramirez</v>
          </cell>
          <cell r="Z166" t="str">
            <v>Profesional coordinación técnica Protección</v>
          </cell>
        </row>
        <row r="167">
          <cell r="B167" t="str">
            <v>11-147-166</v>
          </cell>
          <cell r="C167" t="str">
            <v>Bogotá</v>
          </cell>
          <cell r="D167" t="str">
            <v>Fundación Michin</v>
          </cell>
          <cell r="E167" t="str">
            <v>860020370-6</v>
          </cell>
          <cell r="F167" t="str">
            <v>Camila Mariana Ceballos Arango</v>
          </cell>
          <cell r="G167" t="str">
            <v>Casa Esther Julia</v>
          </cell>
          <cell r="H167" t="str">
            <v>Calle 72a No. 72a-65</v>
          </cell>
          <cell r="I167" t="str">
            <v>Bogotá, D.C.</v>
          </cell>
          <cell r="J167" t="str">
            <v>CZ Engativa</v>
          </cell>
          <cell r="K167"/>
          <cell r="L167" t="str">
            <v>3123861724
3206276190
3107913376</v>
          </cell>
          <cell r="M167" t="str">
            <v>cceballos@fundacionmichin.org
rguana@fundacionmichin.org
michin@fundacionmichin.org</v>
          </cell>
          <cell r="N167" t="str">
            <v>SRD</v>
          </cell>
          <cell r="O167" t="str">
            <v>Internado</v>
          </cell>
          <cell r="P167"/>
          <cell r="Q167" t="str">
            <v>Con PARD</v>
          </cell>
          <cell r="R167"/>
          <cell r="S167" t="str">
            <v>1100-857-2024</v>
          </cell>
          <cell r="T167">
            <v>25</v>
          </cell>
          <cell r="U167">
            <v>45377</v>
          </cell>
          <cell r="V167">
            <v>45383</v>
          </cell>
          <cell r="W167">
            <v>45626</v>
          </cell>
          <cell r="X167"/>
          <cell r="Y167" t="str">
            <v>Stefanni Sanchez Ramirez</v>
          </cell>
          <cell r="Z167" t="str">
            <v>Profesional coordinación técnica Protección</v>
          </cell>
        </row>
        <row r="168">
          <cell r="B168" t="str">
            <v>11-147-167</v>
          </cell>
          <cell r="C168" t="str">
            <v>Bogotá</v>
          </cell>
          <cell r="D168" t="str">
            <v>Fundación Michin</v>
          </cell>
          <cell r="E168" t="str">
            <v>860020370-6</v>
          </cell>
          <cell r="F168" t="str">
            <v>Camila Mariana Ceballos Arango</v>
          </cell>
          <cell r="G168" t="str">
            <v>Casa Angela</v>
          </cell>
          <cell r="H168" t="str">
            <v>Calle 72a No. 73a-45</v>
          </cell>
          <cell r="I168" t="str">
            <v>Bogotá, D.C.</v>
          </cell>
          <cell r="J168" t="str">
            <v>CZ Engativa</v>
          </cell>
          <cell r="K168"/>
          <cell r="L168" t="str">
            <v>3123861724
3206276190
3107913376</v>
          </cell>
          <cell r="M168" t="str">
            <v>cceballos@fundacionmichin.org
rguana@fundacionmichin.org
michin@fundacionmichin.org</v>
          </cell>
          <cell r="N168" t="str">
            <v>SRD</v>
          </cell>
          <cell r="O168" t="str">
            <v>Internado</v>
          </cell>
          <cell r="P168"/>
          <cell r="Q168" t="str">
            <v>Con PARD</v>
          </cell>
          <cell r="R168"/>
          <cell r="S168" t="str">
            <v>1100-857-2024</v>
          </cell>
          <cell r="T168">
            <v>28</v>
          </cell>
          <cell r="U168">
            <v>45377</v>
          </cell>
          <cell r="V168">
            <v>45383</v>
          </cell>
          <cell r="W168">
            <v>45626</v>
          </cell>
          <cell r="X168"/>
          <cell r="Y168" t="str">
            <v>Stefanni Sanchez Ramirez</v>
          </cell>
          <cell r="Z168" t="str">
            <v>Profesional coordinación técnica Protección</v>
          </cell>
        </row>
        <row r="169">
          <cell r="B169" t="str">
            <v>11-147-168</v>
          </cell>
          <cell r="C169" t="str">
            <v>Bogotá</v>
          </cell>
          <cell r="D169" t="str">
            <v>Fundación Michin</v>
          </cell>
          <cell r="E169" t="str">
            <v>860020370-6</v>
          </cell>
          <cell r="F169" t="str">
            <v>Camila Mariana Ceballos Arango</v>
          </cell>
          <cell r="G169" t="str">
            <v>Casa Sarita</v>
          </cell>
          <cell r="H169" t="str">
            <v>Calle 72a No. 72a-43</v>
          </cell>
          <cell r="I169" t="str">
            <v>Bogotá, D.C.</v>
          </cell>
          <cell r="J169" t="str">
            <v>CZ Engativa</v>
          </cell>
          <cell r="K169"/>
          <cell r="L169" t="str">
            <v>3123861724
3206276190
3107913376</v>
          </cell>
          <cell r="M169" t="str">
            <v>cceballos@fundacionmichin.org
rguana@fundacionmichin.org
michin@fundacionmichin.org</v>
          </cell>
          <cell r="N169" t="str">
            <v>SRD</v>
          </cell>
          <cell r="O169" t="str">
            <v>Internado</v>
          </cell>
          <cell r="P169"/>
          <cell r="Q169" t="str">
            <v>Con PARD</v>
          </cell>
          <cell r="R169"/>
          <cell r="S169" t="str">
            <v>1100-857-2024</v>
          </cell>
          <cell r="T169">
            <v>27</v>
          </cell>
          <cell r="U169">
            <v>45377</v>
          </cell>
          <cell r="V169">
            <v>45383</v>
          </cell>
          <cell r="W169">
            <v>45626</v>
          </cell>
          <cell r="X169"/>
          <cell r="Y169" t="str">
            <v>Stefanni Sanchez Ramirez</v>
          </cell>
          <cell r="Z169" t="str">
            <v>Profesional coordinación técnica Protección</v>
          </cell>
        </row>
        <row r="170">
          <cell r="B170" t="str">
            <v>11-156-169</v>
          </cell>
          <cell r="C170" t="str">
            <v>Bogotá</v>
          </cell>
          <cell r="D170" t="str">
            <v>Fundación niños de los Andes</v>
          </cell>
          <cell r="E170" t="str">
            <v>800036578-2</v>
          </cell>
          <cell r="F170" t="str">
            <v>Diana Jeannette Zamudio Garzon</v>
          </cell>
          <cell r="G170" t="str">
            <v>Sede Nuevo Amanecer</v>
          </cell>
          <cell r="H170" t="str">
            <v>Calle 3 No. 78c-08</v>
          </cell>
          <cell r="I170" t="str">
            <v>Bogotá, D.C.</v>
          </cell>
          <cell r="J170" t="str">
            <v>CZ Tunjuelito</v>
          </cell>
          <cell r="K170"/>
          <cell r="L170" t="str">
            <v>31423925833 3187349354</v>
          </cell>
          <cell r="M170" t="str">
            <v>dir.administrativa@ninandes.org dirgen@ninandes.org</v>
          </cell>
          <cell r="N170" t="str">
            <v>SRD</v>
          </cell>
          <cell r="O170" t="str">
            <v>Internado</v>
          </cell>
          <cell r="P170"/>
          <cell r="Q170" t="str">
            <v>Con PARD</v>
          </cell>
          <cell r="R170"/>
          <cell r="S170" t="str">
            <v>1100-858-2024</v>
          </cell>
          <cell r="T170">
            <v>62</v>
          </cell>
          <cell r="U170">
            <v>45374</v>
          </cell>
          <cell r="V170">
            <v>45383</v>
          </cell>
          <cell r="W170">
            <v>45626</v>
          </cell>
          <cell r="X170">
            <v>579184560</v>
          </cell>
          <cell r="Y170" t="str">
            <v>Stefanni Sanchez Ramirez</v>
          </cell>
          <cell r="Z170" t="str">
            <v>Profesional coordinación técnica Protección</v>
          </cell>
        </row>
        <row r="171">
          <cell r="B171" t="str">
            <v>11-156-170</v>
          </cell>
          <cell r="C171" t="str">
            <v>Bogotá</v>
          </cell>
          <cell r="D171" t="str">
            <v>Fundación niños de los Andes</v>
          </cell>
          <cell r="E171" t="str">
            <v>800036578-2</v>
          </cell>
          <cell r="F171" t="str">
            <v>Diana Jeannette Zamudio Garzon</v>
          </cell>
          <cell r="G171" t="str">
            <v>Sede San Patrick</v>
          </cell>
          <cell r="H171" t="str">
            <v>Carrera 71d No. 121-22</v>
          </cell>
          <cell r="I171" t="str">
            <v>Bogotá, D.C.</v>
          </cell>
          <cell r="J171" t="str">
            <v>CZ Engativa</v>
          </cell>
          <cell r="K171"/>
          <cell r="L171" t="str">
            <v>3158670640
 3163991701</v>
          </cell>
          <cell r="M171" t="str">
            <v>stpatrick@ninandes.org</v>
          </cell>
          <cell r="N171" t="str">
            <v>SRD</v>
          </cell>
          <cell r="O171" t="str">
            <v>Internado</v>
          </cell>
          <cell r="P171"/>
          <cell r="Q171" t="str">
            <v>Con PARD</v>
          </cell>
          <cell r="R171"/>
          <cell r="S171" t="str">
            <v>1100-859-2024</v>
          </cell>
          <cell r="T171">
            <v>38</v>
          </cell>
          <cell r="U171">
            <v>45374</v>
          </cell>
          <cell r="V171">
            <v>45383</v>
          </cell>
          <cell r="W171">
            <v>45626</v>
          </cell>
          <cell r="X171">
            <v>1056160080</v>
          </cell>
          <cell r="Y171" t="str">
            <v>Stefanni Sanchez Ramirez</v>
          </cell>
          <cell r="Z171" t="str">
            <v>Profesional coordinación técnica Protección</v>
          </cell>
        </row>
        <row r="172">
          <cell r="B172" t="str">
            <v>11-180-171</v>
          </cell>
          <cell r="C172" t="str">
            <v>Bogotá</v>
          </cell>
          <cell r="D172" t="str">
            <v>Fundación Pilar &amp; Gracia</v>
          </cell>
          <cell r="E172" t="str">
            <v>900977848-6</v>
          </cell>
          <cell r="F172" t="str">
            <v>Maria Del Pilar Suarez Pinzon</v>
          </cell>
          <cell r="G172"/>
          <cell r="H172" t="str">
            <v>Carrera 75d No. 146c-40 Barrio Casa Blanca</v>
          </cell>
          <cell r="I172" t="str">
            <v>Bogotá, D.C.</v>
          </cell>
          <cell r="J172" t="str">
            <v>CZ Creer</v>
          </cell>
          <cell r="K172">
            <v>3462306</v>
          </cell>
          <cell r="L172">
            <v>3175916391</v>
          </cell>
          <cell r="M172" t="str">
            <v>fundacionpilarygracia@gmail.com
coordinacion@fundacionpilarygracia.org</v>
          </cell>
          <cell r="N172" t="str">
            <v>SRD</v>
          </cell>
          <cell r="O172" t="str">
            <v>Internado</v>
          </cell>
          <cell r="P172"/>
          <cell r="Q172" t="str">
            <v>Gestantes</v>
          </cell>
          <cell r="R172"/>
          <cell r="S172" t="str">
            <v>1100-860-2024</v>
          </cell>
          <cell r="T172">
            <v>50</v>
          </cell>
          <cell r="U172">
            <v>45373</v>
          </cell>
          <cell r="V172">
            <v>45383</v>
          </cell>
          <cell r="W172">
            <v>45626</v>
          </cell>
          <cell r="X172">
            <v>867959200</v>
          </cell>
          <cell r="Y172" t="str">
            <v>Esmeralda Quintero Romero</v>
          </cell>
          <cell r="Z172" t="str">
            <v>Profesional coordinación técnica Protección</v>
          </cell>
        </row>
        <row r="173">
          <cell r="B173" t="str">
            <v>11-182-172</v>
          </cell>
          <cell r="C173" t="str">
            <v>Bogotá</v>
          </cell>
          <cell r="D173" t="str">
            <v>Fundación proyecto Unión</v>
          </cell>
          <cell r="E173" t="str">
            <v>830137451-9</v>
          </cell>
          <cell r="F173" t="str">
            <v>José Fernando Quintero Hernandez</v>
          </cell>
          <cell r="G173" t="str">
            <v>Hogar Santa Rita</v>
          </cell>
          <cell r="H173" t="str">
            <v>Carrera 5 Bis No. 67-74</v>
          </cell>
          <cell r="I173" t="str">
            <v>Bogotá, D.C.</v>
          </cell>
          <cell r="J173" t="str">
            <v>CZ Usaquén</v>
          </cell>
          <cell r="K173" t="str">
            <v>601 2170277</v>
          </cell>
          <cell r="L173" t="str">
            <v>3152087194 / 3138521264</v>
          </cell>
          <cell r="M173" t="str">
            <v>proyectounion_colombia@yahoo.es
psicosocialfpu@proyectounion.org</v>
          </cell>
          <cell r="N173" t="str">
            <v>SRD</v>
          </cell>
          <cell r="O173" t="str">
            <v>Internado</v>
          </cell>
          <cell r="P173"/>
          <cell r="Q173" t="str">
            <v>Discapacidad</v>
          </cell>
          <cell r="R173" t="str">
            <v>Otros tipos de discapacidad</v>
          </cell>
          <cell r="S173" t="str">
            <v>1100-861-2024</v>
          </cell>
          <cell r="T173">
            <v>50</v>
          </cell>
          <cell r="U173">
            <v>45374</v>
          </cell>
          <cell r="V173">
            <v>45383</v>
          </cell>
          <cell r="W173">
            <v>45626</v>
          </cell>
          <cell r="X173">
            <v>1931988000</v>
          </cell>
          <cell r="Y173" t="str">
            <v>Oscar Bolívar Chicacausa</v>
          </cell>
          <cell r="Z173" t="str">
            <v>Profesional coordinación técnica Protección</v>
          </cell>
        </row>
        <row r="174">
          <cell r="B174" t="str">
            <v>11-182-173</v>
          </cell>
          <cell r="C174" t="str">
            <v>Bogotá</v>
          </cell>
          <cell r="D174" t="str">
            <v>Fundación proyecto Unión</v>
          </cell>
          <cell r="E174" t="str">
            <v>830137451-9</v>
          </cell>
          <cell r="F174" t="str">
            <v>José Fernando Quintero Hernandez</v>
          </cell>
          <cell r="G174" t="str">
            <v>Centro de Vida los Ángeles</v>
          </cell>
          <cell r="H174" t="str">
            <v>Kilómetro 34, Vía Briceño En El Municipio De Tocancipá Departamento De Cundinamarca</v>
          </cell>
          <cell r="I174" t="str">
            <v>Tocancipá</v>
          </cell>
          <cell r="J174" t="str">
            <v>CZ Usaquén</v>
          </cell>
          <cell r="K174"/>
          <cell r="L174">
            <v>3103049729</v>
          </cell>
          <cell r="M174" t="str">
            <v>centrodevida@proyectounion.org</v>
          </cell>
          <cell r="N174" t="str">
            <v>SRD</v>
          </cell>
          <cell r="O174" t="str">
            <v>Internado</v>
          </cell>
          <cell r="P174"/>
          <cell r="Q174" t="str">
            <v>Discapacidad</v>
          </cell>
          <cell r="R174" t="str">
            <v>Otros tipos de discapacidad</v>
          </cell>
          <cell r="S174" t="str">
            <v>1100-861-2024</v>
          </cell>
          <cell r="T174">
            <v>50</v>
          </cell>
          <cell r="U174">
            <v>45374</v>
          </cell>
          <cell r="V174">
            <v>45383</v>
          </cell>
          <cell r="W174">
            <v>45626</v>
          </cell>
          <cell r="X174"/>
          <cell r="Y174" t="str">
            <v>Oscar Bolívar Chicacausa</v>
          </cell>
          <cell r="Z174" t="str">
            <v>Profesional coordinación técnica Protección</v>
          </cell>
        </row>
        <row r="175">
          <cell r="B175" t="str">
            <v>11-232-174</v>
          </cell>
          <cell r="C175" t="str">
            <v>Bogotá</v>
          </cell>
          <cell r="D175" t="str">
            <v>Instituto para niños ciegos - Fundación Juan Antonio Pardo Ospina</v>
          </cell>
          <cell r="E175" t="str">
            <v>860021935-1</v>
          </cell>
          <cell r="F175" t="str">
            <v>Camilo Manrique Santamaria / Suplente Ignacio Restrepo Manrique</v>
          </cell>
          <cell r="G175" t="str">
            <v>Santa Rita De Cascia</v>
          </cell>
          <cell r="H175" t="str">
            <v>Carrera 12 Este No. 11-30 Sur</v>
          </cell>
          <cell r="I175" t="str">
            <v>Bogotá, D.C.</v>
          </cell>
          <cell r="J175" t="str">
            <v>CZ San Cristóbal</v>
          </cell>
          <cell r="K175" t="str">
            <v>601 5607407 / 601 2897302</v>
          </cell>
          <cell r="L175" t="str">
            <v>3107703741 / 3186187302</v>
          </cell>
          <cell r="M175" t="str">
            <v>ipnc.coordinacionmodalidad@gmail.com</v>
          </cell>
          <cell r="N175" t="str">
            <v>SRD</v>
          </cell>
          <cell r="O175" t="str">
            <v>Internado</v>
          </cell>
          <cell r="P175"/>
          <cell r="Q175" t="str">
            <v>Discapacidad</v>
          </cell>
          <cell r="R175" t="str">
            <v>Intelectual</v>
          </cell>
          <cell r="S175" t="str">
            <v>1100-862-2024</v>
          </cell>
          <cell r="T175">
            <v>150</v>
          </cell>
          <cell r="U175">
            <v>45374</v>
          </cell>
          <cell r="V175">
            <v>45383</v>
          </cell>
          <cell r="W175">
            <v>45626</v>
          </cell>
          <cell r="X175">
            <v>2877982000</v>
          </cell>
          <cell r="Y175" t="str">
            <v>Oscar Bolívar Chicacausa</v>
          </cell>
          <cell r="Z175" t="str">
            <v>Profesional coordinación técnica Protección</v>
          </cell>
        </row>
        <row r="176">
          <cell r="B176" t="str">
            <v>11-200-175</v>
          </cell>
          <cell r="C176" t="str">
            <v>Bogotá</v>
          </cell>
          <cell r="D176" t="str">
            <v>Fundación Significarte</v>
          </cell>
          <cell r="E176" t="str">
            <v>901034401-5</v>
          </cell>
          <cell r="F176" t="str">
            <v>Isaira Patricia Espitia Petro</v>
          </cell>
          <cell r="G176"/>
          <cell r="H176" t="str">
            <v>Calle 72 No. 20b-56 Barrio San Felipe</v>
          </cell>
          <cell r="I176" t="str">
            <v>Bogotá, D.C.</v>
          </cell>
          <cell r="J176" t="str">
            <v>CZ Creer</v>
          </cell>
          <cell r="K176"/>
          <cell r="L176" t="str">
            <v>3014348956
3212108547
3213880280</v>
          </cell>
          <cell r="M176" t="str">
            <v xml:space="preserve">fsignificarte@gmail.com
coorsignificarte@gmail.com
</v>
          </cell>
          <cell r="N176" t="str">
            <v>SRD</v>
          </cell>
          <cell r="O176" t="str">
            <v>Internado</v>
          </cell>
          <cell r="P176"/>
          <cell r="Q176" t="str">
            <v>Gestantes</v>
          </cell>
          <cell r="R176"/>
          <cell r="S176" t="str">
            <v>1100-863-2024</v>
          </cell>
          <cell r="T176">
            <v>80</v>
          </cell>
          <cell r="U176"/>
          <cell r="V176">
            <v>45383</v>
          </cell>
          <cell r="W176">
            <v>45626</v>
          </cell>
          <cell r="X176">
            <v>1362787200</v>
          </cell>
          <cell r="Y176" t="str">
            <v>Esmeralda Quintero Romero</v>
          </cell>
          <cell r="Z176" t="str">
            <v>Profesional coordinación técnica Protección</v>
          </cell>
        </row>
        <row r="177">
          <cell r="B177" t="str">
            <v>11-43-176</v>
          </cell>
          <cell r="C177" t="str">
            <v>Bogotá</v>
          </cell>
          <cell r="D177" t="str">
            <v>Congregación religiosos terciarios capuchinos nuestra señora de los dolores</v>
          </cell>
          <cell r="E177" t="str">
            <v>860005068-3</v>
          </cell>
          <cell r="F177" t="str">
            <v>Padre Wilson Alexander Restrepo Gutierrez</v>
          </cell>
          <cell r="G177" t="str">
            <v>Club Amigo Fontibon</v>
          </cell>
          <cell r="H177" t="str">
            <v>Calle 24 No. 116b-25</v>
          </cell>
          <cell r="I177" t="str">
            <v>Bogotá, D.C.</v>
          </cell>
          <cell r="J177" t="str">
            <v>CZ Fontibon</v>
          </cell>
          <cell r="K177">
            <v>6013099724</v>
          </cell>
          <cell r="L177">
            <v>3123337823</v>
          </cell>
          <cell r="M177" t="str">
            <v>coord.fontibon@opanamigo.org</v>
          </cell>
          <cell r="N177" t="str">
            <v>SRD</v>
          </cell>
          <cell r="O177" t="str">
            <v>Externado</v>
          </cell>
          <cell r="P177" t="str">
            <v>Media jornada</v>
          </cell>
          <cell r="Q177" t="str">
            <v>Con PARD</v>
          </cell>
          <cell r="R177"/>
          <cell r="S177" t="str">
            <v>1100-864-2024</v>
          </cell>
          <cell r="T177">
            <v>100</v>
          </cell>
          <cell r="U177">
            <v>45377</v>
          </cell>
          <cell r="V177">
            <v>45383</v>
          </cell>
          <cell r="W177">
            <v>45626</v>
          </cell>
          <cell r="X177">
            <v>668723200</v>
          </cell>
          <cell r="Y177" t="str">
            <v>Miguel Angel Esguerra Bohorquez</v>
          </cell>
          <cell r="Z177" t="str">
            <v>Profesional coordinación técnica Protección</v>
          </cell>
        </row>
        <row r="178">
          <cell r="B178" t="str">
            <v>11-43-177</v>
          </cell>
          <cell r="C178" t="str">
            <v>Bogotá</v>
          </cell>
          <cell r="D178" t="str">
            <v>Congregación religiosos terciarios capuchinos nuestra señora de los dolores</v>
          </cell>
          <cell r="E178" t="str">
            <v>860005068-3</v>
          </cell>
          <cell r="F178" t="str">
            <v>Padre Wilson Alexander Restrepo Gutierrez</v>
          </cell>
          <cell r="G178" t="str">
            <v>Club Amigo Patio Bonito</v>
          </cell>
          <cell r="H178" t="str">
            <v>Carrera 88b No 5a-79 Sur</v>
          </cell>
          <cell r="I178" t="str">
            <v>Bogotá, D.C.</v>
          </cell>
          <cell r="J178" t="str">
            <v>CZ Kennedy</v>
          </cell>
          <cell r="K178"/>
          <cell r="L178">
            <v>3115135493</v>
          </cell>
          <cell r="M178" t="str">
            <v>coord.pbonito@opanamigo.org</v>
          </cell>
          <cell r="N178" t="str">
            <v>SRD</v>
          </cell>
          <cell r="O178" t="str">
            <v>Externado</v>
          </cell>
          <cell r="P178" t="str">
            <v>Media jornada</v>
          </cell>
          <cell r="Q178" t="str">
            <v>Con PARD</v>
          </cell>
          <cell r="R178"/>
          <cell r="S178" t="str">
            <v>1100-865-2024</v>
          </cell>
          <cell r="T178">
            <v>150</v>
          </cell>
          <cell r="U178">
            <v>45377</v>
          </cell>
          <cell r="V178">
            <v>45383</v>
          </cell>
          <cell r="W178">
            <v>45626</v>
          </cell>
          <cell r="X178">
            <v>1671808000</v>
          </cell>
          <cell r="Y178" t="str">
            <v>Miguel Angel Esguerra Bohorquez</v>
          </cell>
          <cell r="Z178" t="str">
            <v>Profesional coordinación técnica Protección</v>
          </cell>
        </row>
        <row r="179">
          <cell r="B179" t="str">
            <v>11-43-178</v>
          </cell>
          <cell r="C179" t="str">
            <v>Bogotá</v>
          </cell>
          <cell r="D179" t="str">
            <v>Congregación religiosos terciarios capuchinos nuestra señora de los dolores</v>
          </cell>
          <cell r="E179" t="str">
            <v>860005068-3</v>
          </cell>
          <cell r="F179" t="str">
            <v>Padre Wilson Alexander Restrepo Gutierrez</v>
          </cell>
          <cell r="G179" t="str">
            <v>Club Amigo Kennedy</v>
          </cell>
          <cell r="H179" t="str">
            <v>Carrera 73d No. 38a-07</v>
          </cell>
          <cell r="I179" t="str">
            <v>Bogotá, D.C.</v>
          </cell>
          <cell r="J179" t="str">
            <v>CZ Kennedy</v>
          </cell>
          <cell r="K179">
            <v>6014509242</v>
          </cell>
          <cell r="L179">
            <v>3057533540</v>
          </cell>
          <cell r="M179" t="str">
            <v>coord.kennedy@opanamigo.org</v>
          </cell>
          <cell r="N179" t="str">
            <v>SRD</v>
          </cell>
          <cell r="O179" t="str">
            <v>Externado</v>
          </cell>
          <cell r="P179" t="str">
            <v>Media jornada</v>
          </cell>
          <cell r="Q179" t="str">
            <v>Con PARD</v>
          </cell>
          <cell r="R179"/>
          <cell r="S179" t="str">
            <v>1100-865-2024</v>
          </cell>
          <cell r="T179">
            <v>100</v>
          </cell>
          <cell r="U179"/>
          <cell r="V179">
            <v>45383</v>
          </cell>
          <cell r="W179">
            <v>45626</v>
          </cell>
          <cell r="X179"/>
          <cell r="Y179" t="str">
            <v>Miguel Angel Esguerra Bohorquez</v>
          </cell>
          <cell r="Z179" t="str">
            <v>Profesional coordinación técnica Protección</v>
          </cell>
        </row>
        <row r="180">
          <cell r="B180" t="str">
            <v>11-43-179</v>
          </cell>
          <cell r="C180" t="str">
            <v>Bogotá</v>
          </cell>
          <cell r="D180" t="str">
            <v>Congregación religiosos terciarios capuchinos nuestra señora de los dolores</v>
          </cell>
          <cell r="E180" t="str">
            <v>860005068-3</v>
          </cell>
          <cell r="F180" t="str">
            <v>Padre Wilson Alexander Restrepo Gutierrez</v>
          </cell>
          <cell r="G180" t="str">
            <v>Club Amigo Suba</v>
          </cell>
          <cell r="H180" t="str">
            <v>Transversal 60 No. 128a-51</v>
          </cell>
          <cell r="I180" t="str">
            <v>Bogotá, D.C.</v>
          </cell>
          <cell r="J180" t="str">
            <v>CZ Suba</v>
          </cell>
          <cell r="K180"/>
          <cell r="L180">
            <v>3143909861</v>
          </cell>
          <cell r="M180" t="str">
            <v>coord.suba@opanamigo.org</v>
          </cell>
          <cell r="N180" t="str">
            <v>SRD</v>
          </cell>
          <cell r="O180" t="str">
            <v>Externado</v>
          </cell>
          <cell r="P180" t="str">
            <v>Media jornada</v>
          </cell>
          <cell r="Q180" t="str">
            <v>Con PARD</v>
          </cell>
          <cell r="R180"/>
          <cell r="S180" t="str">
            <v>1100-866-2024</v>
          </cell>
          <cell r="T180">
            <v>80</v>
          </cell>
          <cell r="U180">
            <v>45373</v>
          </cell>
          <cell r="V180">
            <v>45383</v>
          </cell>
          <cell r="W180">
            <v>45626</v>
          </cell>
          <cell r="X180">
            <v>534978560</v>
          </cell>
          <cell r="Y180" t="str">
            <v>Miguel Angel Esguerra Bohorquez</v>
          </cell>
          <cell r="Z180" t="str">
            <v>Profesional coordinación técnica Protección</v>
          </cell>
        </row>
        <row r="181">
          <cell r="B181" t="str">
            <v>11-20-180</v>
          </cell>
          <cell r="C181" t="str">
            <v>Bogotá</v>
          </cell>
          <cell r="D181" t="str">
            <v>Asociación nuevo futuro de Colombia</v>
          </cell>
          <cell r="E181" t="str">
            <v>800230540-4</v>
          </cell>
          <cell r="F181" t="str">
            <v>Meredith Lynn Weiner Cardenas</v>
          </cell>
          <cell r="G181" t="str">
            <v>Casa Universitaria</v>
          </cell>
          <cell r="H181" t="str">
            <v>Transversal 7a Bis No. 108a-19</v>
          </cell>
          <cell r="I181" t="str">
            <v>Bogotá, D.C.</v>
          </cell>
          <cell r="J181" t="str">
            <v>Regional Bogotá</v>
          </cell>
          <cell r="K181"/>
          <cell r="L181">
            <v>3143956848</v>
          </cell>
          <cell r="M181" t="str">
            <v xml:space="preserve">mer.cardenas@gmail.com
coordinacion.casauniversitaria@nuevofuturocolombia.org
</v>
          </cell>
          <cell r="N181" t="str">
            <v>SRD</v>
          </cell>
          <cell r="O181" t="str">
            <v>Casa universitaria</v>
          </cell>
          <cell r="P181"/>
          <cell r="Q181" t="str">
            <v>Con PARD</v>
          </cell>
          <cell r="R181"/>
          <cell r="S181" t="str">
            <v>1100-867-2024</v>
          </cell>
          <cell r="T181">
            <v>16</v>
          </cell>
          <cell r="U181">
            <v>45377</v>
          </cell>
          <cell r="V181">
            <v>45383</v>
          </cell>
          <cell r="W181">
            <v>45626</v>
          </cell>
          <cell r="X181">
            <v>284779008</v>
          </cell>
          <cell r="Y181" t="str">
            <v>Stefanni Sanchez Ramirez</v>
          </cell>
          <cell r="Z181" t="str">
            <v>Profesional coordinación técnica Protección</v>
          </cell>
        </row>
        <row r="182">
          <cell r="B182" t="str">
            <v>11-134-181</v>
          </cell>
          <cell r="C182" t="str">
            <v>Bogotá</v>
          </cell>
          <cell r="D182" t="str">
            <v>Fundación IPS Psicorehabilitar</v>
          </cell>
          <cell r="E182" t="str">
            <v>900217424-7</v>
          </cell>
          <cell r="F182" t="str">
            <v>Jairo Segura Romero</v>
          </cell>
          <cell r="G182" t="str">
            <v>Fundacion Ips De Rehabilitacion En Salud Mental, Conductual Y Emocional Para Niños, Niñas Y Adolescentes "psicorehabiliatr" Ips</v>
          </cell>
          <cell r="H182" t="str">
            <v>Calle 6 No. 70b-71</v>
          </cell>
          <cell r="I182" t="str">
            <v>Bogotá, D.C.</v>
          </cell>
          <cell r="J182" t="str">
            <v>Todos los Centros Zonales</v>
          </cell>
          <cell r="K182"/>
          <cell r="L182">
            <v>3053029654</v>
          </cell>
          <cell r="M182" t="str">
            <v>coordinacionpsicorehabilitar2@gmail.com</v>
          </cell>
          <cell r="N182" t="str">
            <v>SRD</v>
          </cell>
          <cell r="O182" t="str">
            <v>Apoyo psicológico especializado</v>
          </cell>
          <cell r="P182"/>
          <cell r="Q182" t="str">
            <v>Con PARD</v>
          </cell>
          <cell r="R182"/>
          <cell r="S182" t="str">
            <v>1100-868-2024</v>
          </cell>
          <cell r="T182">
            <v>1932</v>
          </cell>
          <cell r="U182">
            <v>45374</v>
          </cell>
          <cell r="V182">
            <v>45383</v>
          </cell>
          <cell r="W182">
            <v>45626</v>
          </cell>
          <cell r="X182">
            <v>5160031968</v>
          </cell>
          <cell r="Y182" t="str">
            <v>Miguel Angel Esguerra Bohorquez</v>
          </cell>
          <cell r="Z182" t="str">
            <v>Profesional coordinación técnica Protección</v>
          </cell>
        </row>
        <row r="183">
          <cell r="B183" t="str">
            <v>11-189-182</v>
          </cell>
          <cell r="C183" t="str">
            <v>Bogotá</v>
          </cell>
          <cell r="D183" t="str">
            <v>Fundación San Martin Arcangel</v>
          </cell>
          <cell r="E183" t="str">
            <v>900988215-1</v>
          </cell>
          <cell r="F183" t="str">
            <v>Sandra Murcia Malaver</v>
          </cell>
          <cell r="G183"/>
          <cell r="H183" t="str">
            <v>Carrera 60 No. 94b-06 Barrio Rionegro</v>
          </cell>
          <cell r="I183" t="str">
            <v>Bogotá, D.C.</v>
          </cell>
          <cell r="J183" t="str">
            <v>CZ Usaquén</v>
          </cell>
          <cell r="K183" t="str">
            <v>601 7495863</v>
          </cell>
          <cell r="L183" t="str">
            <v>3213671193 / 3195484667</v>
          </cell>
          <cell r="M183" t="str">
            <v>fundamartinarcangel@gmail.com</v>
          </cell>
          <cell r="N183" t="str">
            <v>SRD</v>
          </cell>
          <cell r="O183" t="str">
            <v>Internado</v>
          </cell>
          <cell r="P183"/>
          <cell r="Q183" t="str">
            <v>Discapacidad</v>
          </cell>
          <cell r="R183" t="str">
            <v>Intelectual</v>
          </cell>
          <cell r="S183" t="str">
            <v>1100-869-2024</v>
          </cell>
          <cell r="T183">
            <v>50</v>
          </cell>
          <cell r="U183">
            <v>45374</v>
          </cell>
          <cell r="V183">
            <v>45383</v>
          </cell>
          <cell r="W183">
            <v>45626</v>
          </cell>
          <cell r="X183">
            <v>955994000</v>
          </cell>
          <cell r="Y183" t="str">
            <v>Oscar Bolívar Chicacausa</v>
          </cell>
          <cell r="Z183" t="str">
            <v>Profesional coordinación técnica Protección</v>
          </cell>
        </row>
        <row r="184">
          <cell r="B184" t="str">
            <v>11-43-183</v>
          </cell>
          <cell r="C184" t="str">
            <v>Bogotá</v>
          </cell>
          <cell r="D184" t="str">
            <v>Congregación religiosos terciarios capuchinos nuestra señora de los dolores</v>
          </cell>
          <cell r="E184" t="str">
            <v>860005068-3</v>
          </cell>
          <cell r="F184" t="str">
            <v>Padre Wilson Alexander Restrepo Gutierrez</v>
          </cell>
          <cell r="G184" t="str">
            <v>Sede Ciudadela De La Niña</v>
          </cell>
          <cell r="H184" t="str">
            <v>Kilometro 24-Via Bogota Facatativa</v>
          </cell>
          <cell r="I184" t="str">
            <v>Madrid</v>
          </cell>
          <cell r="J184" t="str">
            <v>CZ Creer</v>
          </cell>
          <cell r="K184" t="str">
            <v>no tiene</v>
          </cell>
          <cell r="L184" t="str">
            <v>318-6609129
 317-3669653</v>
          </cell>
          <cell r="M184" t="str">
            <v>contabilidadopannp@gmail.com
coordinacion.ciudadela@opanamigo.org
direccion@opanamigo.org</v>
          </cell>
          <cell r="N184" t="str">
            <v>SRD</v>
          </cell>
          <cell r="O184" t="str">
            <v>Internado</v>
          </cell>
          <cell r="P184"/>
          <cell r="Q184" t="str">
            <v>Con PARD</v>
          </cell>
          <cell r="R184"/>
          <cell r="S184" t="str">
            <v>1100-870-2024</v>
          </cell>
          <cell r="T184">
            <v>80</v>
          </cell>
          <cell r="U184"/>
          <cell r="V184">
            <v>45383</v>
          </cell>
          <cell r="W184">
            <v>45626</v>
          </cell>
          <cell r="X184">
            <v>1362787200</v>
          </cell>
          <cell r="Y184" t="str">
            <v>Milton Cesar Posso Salcedo</v>
          </cell>
          <cell r="Z184" t="str">
            <v>Profesional coordinación técnica Protección</v>
          </cell>
        </row>
        <row r="185">
          <cell r="B185" t="str">
            <v>11-175-184</v>
          </cell>
          <cell r="C185" t="str">
            <v>Bogotá</v>
          </cell>
          <cell r="D185" t="str">
            <v>Fundación para la atención integral de niños y niñas con habilidades y necesidades especiales - SURCOS</v>
          </cell>
          <cell r="E185" t="str">
            <v>900096152-8</v>
          </cell>
          <cell r="F185" t="str">
            <v>Angelica Ospina Castro</v>
          </cell>
          <cell r="G185"/>
          <cell r="H185" t="str">
            <v>Carrera 35 Bis No. 58-55</v>
          </cell>
          <cell r="I185" t="str">
            <v>Bogotá, D.C.</v>
          </cell>
          <cell r="J185" t="str">
            <v>CZ San Cristóbal</v>
          </cell>
          <cell r="K185">
            <v>3840723</v>
          </cell>
          <cell r="L185">
            <v>3508698684</v>
          </cell>
          <cell r="M185" t="str">
            <v>surcosfundacionb@outlook.com</v>
          </cell>
          <cell r="N185" t="str">
            <v>SRD</v>
          </cell>
          <cell r="O185" t="str">
            <v>Internado</v>
          </cell>
          <cell r="P185"/>
          <cell r="Q185" t="str">
            <v>Con PARD</v>
          </cell>
          <cell r="R185"/>
          <cell r="S185" t="str">
            <v>1100-871-2024</v>
          </cell>
          <cell r="T185">
            <v>60</v>
          </cell>
          <cell r="U185">
            <v>45374</v>
          </cell>
          <cell r="V185">
            <v>45383</v>
          </cell>
          <cell r="W185">
            <v>45626</v>
          </cell>
          <cell r="X185">
            <v>1022090400</v>
          </cell>
          <cell r="Y185" t="str">
            <v>Stefanni Sanchez Ramirez</v>
          </cell>
          <cell r="Z185" t="str">
            <v>Profesional coordinación técnica Protección</v>
          </cell>
        </row>
        <row r="186">
          <cell r="B186" t="str">
            <v>11-79-185</v>
          </cell>
          <cell r="C186" t="str">
            <v>Bogotá</v>
          </cell>
          <cell r="D186" t="str">
            <v>Fundación ayuda a La infancia Hogares Bambi Bogotá</v>
          </cell>
          <cell r="E186" t="str">
            <v>800035174-6</v>
          </cell>
          <cell r="F186" t="str">
            <v>Nelsy Mabel Arandia Forero</v>
          </cell>
          <cell r="G186"/>
          <cell r="H186" t="str">
            <v>Transversal 5q No. 48j-24 Sur Barrio Callejón De Santa Barbara</v>
          </cell>
          <cell r="I186" t="str">
            <v>Bogotá, D.C.</v>
          </cell>
          <cell r="J186" t="str">
            <v>CZ Tunjuelito</v>
          </cell>
          <cell r="K186">
            <v>2797150</v>
          </cell>
          <cell r="L186">
            <v>3124482125</v>
          </cell>
          <cell r="M186" t="str">
            <v>hogaresbambicolombia@hotmail.com
hogarbambi@gmail.com</v>
          </cell>
          <cell r="N186" t="str">
            <v>SRD</v>
          </cell>
          <cell r="O186" t="str">
            <v>Internado</v>
          </cell>
          <cell r="P186"/>
          <cell r="Q186" t="str">
            <v>Con PARD</v>
          </cell>
          <cell r="R186"/>
          <cell r="S186" t="str">
            <v>1100-872-2024</v>
          </cell>
          <cell r="T186">
            <v>50</v>
          </cell>
          <cell r="U186">
            <v>45374</v>
          </cell>
          <cell r="V186">
            <v>45383</v>
          </cell>
          <cell r="W186">
            <v>45626</v>
          </cell>
          <cell r="X186">
            <v>851742000</v>
          </cell>
          <cell r="Y186" t="str">
            <v>Stefanni Sanchez Ramirez</v>
          </cell>
          <cell r="Z186" t="str">
            <v>Profesional coordinación técnica Protección</v>
          </cell>
        </row>
        <row r="187">
          <cell r="B187" t="str">
            <v>11-43-186</v>
          </cell>
          <cell r="C187" t="str">
            <v>Bogotá</v>
          </cell>
          <cell r="D187" t="str">
            <v>Congregación religiosos terciarios capuchinos nuestra señora de los dolores</v>
          </cell>
          <cell r="E187" t="str">
            <v>860005068-3</v>
          </cell>
          <cell r="F187" t="str">
            <v>Padre Wilson Alexander Restrepo Gutierrez</v>
          </cell>
          <cell r="G187" t="str">
            <v>Sede Junior Masculino</v>
          </cell>
          <cell r="H187" t="str">
            <v>Calle 21 No. 5-74 Barrio San Pedro</v>
          </cell>
          <cell r="I187" t="str">
            <v>Madrid</v>
          </cell>
          <cell r="J187" t="str">
            <v>CZ Creer</v>
          </cell>
          <cell r="K187" t="str">
            <v>no tiene</v>
          </cell>
          <cell r="L187" t="str">
            <v>318-6609129 
317-3669653</v>
          </cell>
          <cell r="M187" t="str">
            <v>contabilidadopannp@gmail.com
coord.juniormadrid@opanamigo.org
direccion@opanamigo.org</v>
          </cell>
          <cell r="N187" t="str">
            <v>SRD</v>
          </cell>
          <cell r="O187" t="str">
            <v>Internado</v>
          </cell>
          <cell r="P187"/>
          <cell r="Q187" t="str">
            <v>Con PARD</v>
          </cell>
          <cell r="R187"/>
          <cell r="S187" t="str">
            <v>1100-873-2024</v>
          </cell>
          <cell r="T187">
            <v>50</v>
          </cell>
          <cell r="U187"/>
          <cell r="V187">
            <v>45383</v>
          </cell>
          <cell r="W187">
            <v>45626</v>
          </cell>
          <cell r="X187">
            <v>851742000</v>
          </cell>
          <cell r="Y187" t="str">
            <v>Milton Cesar Posso Salcedo</v>
          </cell>
          <cell r="Z187" t="str">
            <v>Profesional coordinación técnica Protección</v>
          </cell>
        </row>
        <row r="188">
          <cell r="B188" t="str">
            <v>11-43-187</v>
          </cell>
          <cell r="C188" t="str">
            <v>Bogotá</v>
          </cell>
          <cell r="D188" t="str">
            <v>Congregación religiosos terciarios capuchinos nuestra señora de los dolores</v>
          </cell>
          <cell r="E188" t="str">
            <v>860005068-3</v>
          </cell>
          <cell r="F188" t="str">
            <v>Padre Wilson Alexander Restrepo Gutierrez</v>
          </cell>
          <cell r="G188" t="str">
            <v>Club Amigo Diana Turbay</v>
          </cell>
          <cell r="H188" t="str">
            <v>Diagonal Calle 49 Sur No 2b-22</v>
          </cell>
          <cell r="I188" t="str">
            <v>Bogotá, D.C.</v>
          </cell>
          <cell r="J188" t="str">
            <v>CZ Usme</v>
          </cell>
          <cell r="K188">
            <v>6017711592</v>
          </cell>
          <cell r="L188">
            <v>3113678796</v>
          </cell>
          <cell r="M188" t="str">
            <v>coord.dianaturbay@opanamigo.org</v>
          </cell>
          <cell r="N188" t="str">
            <v>SRD</v>
          </cell>
          <cell r="O188" t="str">
            <v>Externado</v>
          </cell>
          <cell r="P188" t="str">
            <v>Media jornada</v>
          </cell>
          <cell r="Q188" t="str">
            <v>Con PARD</v>
          </cell>
          <cell r="R188"/>
          <cell r="S188" t="str">
            <v>1100-874-2024</v>
          </cell>
          <cell r="T188">
            <v>96</v>
          </cell>
          <cell r="U188">
            <v>45373</v>
          </cell>
          <cell r="V188">
            <v>45383</v>
          </cell>
          <cell r="W188">
            <v>45626</v>
          </cell>
          <cell r="X188">
            <v>641974272</v>
          </cell>
          <cell r="Y188" t="str">
            <v>Miguel Angel Esguerra Bohorquez</v>
          </cell>
          <cell r="Z188" t="str">
            <v>Profesional coordinación técnica Protección</v>
          </cell>
        </row>
        <row r="189">
          <cell r="B189" t="str">
            <v>11-129-188</v>
          </cell>
          <cell r="C189" t="str">
            <v>Bogotá</v>
          </cell>
          <cell r="D189" t="str">
            <v>Fundación hogares Claret</v>
          </cell>
          <cell r="E189" t="str">
            <v>800098983-8</v>
          </cell>
          <cell r="F189" t="str">
            <v>Padre Hernan Montoya Cadavid Apoderada Yessica Maria Arango Carmona</v>
          </cell>
          <cell r="G189" t="str">
            <v>Fundación Hogares Claret</v>
          </cell>
          <cell r="H189" t="str">
            <v>Vereda San Bernardo-Finca Los Naranjos-Sasaima Cundinamarca</v>
          </cell>
          <cell r="I189" t="str">
            <v>Sasaima</v>
          </cell>
          <cell r="J189" t="str">
            <v>CZ Creer</v>
          </cell>
          <cell r="K189" t="str">
            <v>no tiene</v>
          </cell>
          <cell r="L189" t="str">
            <v>313-2704241
314-7907650</v>
          </cell>
          <cell r="M189" t="str">
            <v>Hernan.montoya@fhclaret.org
 semillasdevida.cundi@fhclaret.org</v>
          </cell>
          <cell r="N189" t="str">
            <v>SRD</v>
          </cell>
          <cell r="O189" t="str">
            <v>Internado</v>
          </cell>
          <cell r="P189"/>
          <cell r="Q189" t="str">
            <v>Con PARD</v>
          </cell>
          <cell r="R189"/>
          <cell r="S189" t="str">
            <v>1100-875-2024</v>
          </cell>
          <cell r="T189">
            <v>50</v>
          </cell>
          <cell r="U189"/>
          <cell r="V189">
            <v>45383</v>
          </cell>
          <cell r="W189">
            <v>45626</v>
          </cell>
          <cell r="X189">
            <v>851742000</v>
          </cell>
          <cell r="Y189" t="str">
            <v>Milton Cesar Posso Salcedo</v>
          </cell>
          <cell r="Z189" t="str">
            <v>Profesional coordinación técnica Protección</v>
          </cell>
        </row>
        <row r="190">
          <cell r="B190" t="str">
            <v>11-21-189</v>
          </cell>
          <cell r="C190" t="str">
            <v>Bogotá</v>
          </cell>
          <cell r="D190" t="str">
            <v>Asociación para la protección del desarrollo integral - APDI</v>
          </cell>
          <cell r="E190" t="str">
            <v>901491420-4</v>
          </cell>
          <cell r="F190" t="str">
            <v>Juan Carlos Guarin Gonzalez / Suplente Javier Orlando Rodriguez Velasco</v>
          </cell>
          <cell r="G190"/>
          <cell r="H190" t="str">
            <v>Carrera 26 No. 1h-32 Sur</v>
          </cell>
          <cell r="I190" t="str">
            <v>Bogotá, D.C.</v>
          </cell>
          <cell r="J190" t="str">
            <v>CZ Tunjuelito</v>
          </cell>
          <cell r="K190" t="str">
            <v>601 4699852</v>
          </cell>
          <cell r="L190">
            <v>3118980249</v>
          </cell>
          <cell r="M190" t="str">
            <v>asociacionapdi2020@gmail.com</v>
          </cell>
          <cell r="N190" t="str">
            <v>SRD</v>
          </cell>
          <cell r="O190" t="str">
            <v>Internado</v>
          </cell>
          <cell r="P190"/>
          <cell r="Q190" t="str">
            <v>Discapacidad</v>
          </cell>
          <cell r="R190" t="str">
            <v>Psicosocial</v>
          </cell>
          <cell r="S190" t="str">
            <v>1100-876-2024</v>
          </cell>
          <cell r="T190">
            <v>40</v>
          </cell>
          <cell r="U190">
            <v>45377</v>
          </cell>
          <cell r="V190">
            <v>45383</v>
          </cell>
          <cell r="W190">
            <v>45626</v>
          </cell>
          <cell r="X190">
            <v>1049611840</v>
          </cell>
          <cell r="Y190" t="str">
            <v>Oscar Bolívar Chicacausa</v>
          </cell>
          <cell r="Z190" t="str">
            <v>Profesional coordinación técnica Protección</v>
          </cell>
        </row>
        <row r="191">
          <cell r="B191" t="str">
            <v>11-239-190</v>
          </cell>
          <cell r="C191" t="str">
            <v>Bogotá</v>
          </cell>
          <cell r="D191" t="str">
            <v>Obra social Mornes</v>
          </cell>
          <cell r="E191" t="str">
            <v>830103677-1</v>
          </cell>
          <cell r="F191" t="str">
            <v>Sor Bertha Vivas</v>
          </cell>
          <cell r="G191" t="str">
            <v>Obra Social Mornes</v>
          </cell>
          <cell r="H191" t="str">
            <v>Calle 73 Sur No. 18f-32</v>
          </cell>
          <cell r="I191" t="str">
            <v>Bogotá, D.C.</v>
          </cell>
          <cell r="J191" t="str">
            <v>CZ Ciudad Bolivar</v>
          </cell>
          <cell r="K191">
            <v>6017905121</v>
          </cell>
          <cell r="L191">
            <v>3167439353</v>
          </cell>
          <cell r="M191" t="str">
            <v>obrasocialmornes@gmail.com</v>
          </cell>
          <cell r="N191" t="str">
            <v>SRD</v>
          </cell>
          <cell r="O191" t="str">
            <v>Externado</v>
          </cell>
          <cell r="P191" t="str">
            <v>Media jornada</v>
          </cell>
          <cell r="Q191" t="str">
            <v>Con PARD</v>
          </cell>
          <cell r="R191"/>
          <cell r="S191" t="str">
            <v>1100-877-2024</v>
          </cell>
          <cell r="T191">
            <v>60</v>
          </cell>
          <cell r="U191">
            <v>45374</v>
          </cell>
          <cell r="V191">
            <v>45383</v>
          </cell>
          <cell r="W191">
            <v>45626</v>
          </cell>
          <cell r="X191">
            <v>401233920</v>
          </cell>
          <cell r="Y191" t="str">
            <v>Miguel Angel Esguerra Bohorquez</v>
          </cell>
          <cell r="Z191" t="str">
            <v>Profesional coordinación técnica Protección</v>
          </cell>
        </row>
        <row r="192">
          <cell r="B192" t="str">
            <v>11-7-191</v>
          </cell>
          <cell r="C192" t="str">
            <v>Bogotá</v>
          </cell>
          <cell r="D192" t="str">
            <v>Asociación creemos en ti</v>
          </cell>
          <cell r="E192" t="str">
            <v>830051999-1</v>
          </cell>
          <cell r="F192" t="str">
            <v>Martha Isabel Vargas Angel</v>
          </cell>
          <cell r="G192" t="str">
            <v>Asociacion Creemos En Ti</v>
          </cell>
          <cell r="H192" t="str">
            <v>Calle 39 No. 28-40</v>
          </cell>
          <cell r="I192" t="str">
            <v>Bogotá, D.C.</v>
          </cell>
          <cell r="J192" t="str">
            <v>Todos los Centros Zonales</v>
          </cell>
          <cell r="K192">
            <v>6012680705</v>
          </cell>
          <cell r="L192">
            <v>315443291</v>
          </cell>
          <cell r="M192" t="str">
            <v>creemosentiprincipal@asocreemosenti.org</v>
          </cell>
          <cell r="N192" t="str">
            <v>SRD</v>
          </cell>
          <cell r="O192" t="str">
            <v>Apoyo psicológico especializado</v>
          </cell>
          <cell r="P192"/>
          <cell r="Q192" t="str">
            <v>Con PARD</v>
          </cell>
          <cell r="R192"/>
          <cell r="S192" t="str">
            <v>1100-878-2024</v>
          </cell>
          <cell r="T192">
            <v>1000</v>
          </cell>
          <cell r="U192">
            <v>45374</v>
          </cell>
          <cell r="V192">
            <v>45383</v>
          </cell>
          <cell r="W192">
            <v>45626</v>
          </cell>
          <cell r="X192">
            <v>2670824000</v>
          </cell>
          <cell r="Y192" t="str">
            <v>Miguel Angel Esguerra Bohorquez</v>
          </cell>
          <cell r="Z192" t="str">
            <v>Profesional coordinación técnica Protección</v>
          </cell>
        </row>
        <row r="193">
          <cell r="B193" t="str">
            <v>11-147-192</v>
          </cell>
          <cell r="C193" t="str">
            <v>Bogotá</v>
          </cell>
          <cell r="D193" t="str">
            <v>Fundación Michin</v>
          </cell>
          <cell r="E193" t="str">
            <v>860020370-6</v>
          </cell>
          <cell r="F193" t="str">
            <v>Camila Mariana Ceballos Arango</v>
          </cell>
          <cell r="G193"/>
          <cell r="H193" t="str">
            <v>Carrera 1a Este No. 49d-33 Piso 1 Y 2 Barrio Palermo Sur</v>
          </cell>
          <cell r="I193" t="str">
            <v>Bogotá, D.C.</v>
          </cell>
          <cell r="J193" t="str">
            <v>Regional Bogotá</v>
          </cell>
          <cell r="K193"/>
          <cell r="L193">
            <v>3133988372</v>
          </cell>
          <cell r="M193" t="str">
            <v>michin@fundacionmichin.org</v>
          </cell>
          <cell r="N193" t="str">
            <v>SRD</v>
          </cell>
          <cell r="O193" t="str">
            <v>Hogar sustituto entidad</v>
          </cell>
          <cell r="P193"/>
          <cell r="Q193" t="str">
            <v>Vulneración</v>
          </cell>
          <cell r="R193"/>
          <cell r="S193" t="str">
            <v>1100-879-2024</v>
          </cell>
          <cell r="T193">
            <v>45</v>
          </cell>
          <cell r="U193">
            <v>45374</v>
          </cell>
          <cell r="V193">
            <v>45383</v>
          </cell>
          <cell r="W193">
            <v>45626</v>
          </cell>
          <cell r="X193">
            <v>714515679</v>
          </cell>
          <cell r="Y193" t="str">
            <v>Rosa Icela Arguello Arguello</v>
          </cell>
          <cell r="Z193" t="str">
            <v>Profesional coordinación técnica Protección</v>
          </cell>
        </row>
        <row r="194">
          <cell r="B194" t="str">
            <v>11-17-193</v>
          </cell>
          <cell r="C194" t="str">
            <v>Bogotá</v>
          </cell>
          <cell r="D194" t="str">
            <v>Asociación hogares Luz y Vida</v>
          </cell>
          <cell r="E194" t="str">
            <v>800199818-4</v>
          </cell>
          <cell r="F194" t="str">
            <v>Ana Belén Londoño Hoyos / Suplente Nathalia Andrea Cuervo Londoño</v>
          </cell>
          <cell r="G194" t="str">
            <v>Casa San José</v>
          </cell>
          <cell r="H194" t="str">
            <v>Carrera 1a No. 6c-55 Sur Barrio Buenos Aires</v>
          </cell>
          <cell r="I194" t="str">
            <v>Bogotá, D.C.</v>
          </cell>
          <cell r="J194" t="str">
            <v>CZ San Cristóbal</v>
          </cell>
          <cell r="K194" t="str">
            <v>601 5659683</v>
          </cell>
          <cell r="L194">
            <v>3112370627</v>
          </cell>
          <cell r="M194" t="str">
            <v>hogaresluzyvida@hotmail.com</v>
          </cell>
          <cell r="N194" t="str">
            <v>SRD</v>
          </cell>
          <cell r="O194" t="str">
            <v>Internado</v>
          </cell>
          <cell r="P194"/>
          <cell r="Q194" t="str">
            <v>Discapacidad</v>
          </cell>
          <cell r="R194" t="str">
            <v>Intelectual</v>
          </cell>
          <cell r="S194" t="str">
            <v>1100-880-2024</v>
          </cell>
          <cell r="T194">
            <v>150</v>
          </cell>
          <cell r="U194">
            <v>45377</v>
          </cell>
          <cell r="V194">
            <v>45383</v>
          </cell>
          <cell r="W194">
            <v>45626</v>
          </cell>
          <cell r="X194">
            <v>2977982000</v>
          </cell>
          <cell r="Y194" t="str">
            <v>Oscar Bolívar Chicacausa</v>
          </cell>
          <cell r="Z194" t="str">
            <v>Profesional coordinación técnica Protección</v>
          </cell>
        </row>
        <row r="195">
          <cell r="B195" t="str">
            <v>11-17-194</v>
          </cell>
          <cell r="C195" t="str">
            <v>Bogotá</v>
          </cell>
          <cell r="D195" t="str">
            <v>Asociación hogares Luz y Vida</v>
          </cell>
          <cell r="E195" t="str">
            <v>800199818-4</v>
          </cell>
          <cell r="F195" t="str">
            <v>Ana Belén Londoño Hoyos / Suplente Nathalia Andrea Cuervo Londoño</v>
          </cell>
          <cell r="G195" t="str">
            <v>Casa Tio Sergio</v>
          </cell>
          <cell r="H195" t="str">
            <v>Calle 8 Sur No. 5-59</v>
          </cell>
          <cell r="I195" t="str">
            <v>Bogotá, D.C.</v>
          </cell>
          <cell r="J195" t="str">
            <v>CZ San Cristóbal</v>
          </cell>
          <cell r="K195" t="str">
            <v>601 5659683</v>
          </cell>
          <cell r="L195">
            <v>3112370627</v>
          </cell>
          <cell r="M195" t="str">
            <v>hogaresluzyvida@hotmail.com</v>
          </cell>
          <cell r="N195" t="str">
            <v>SRD</v>
          </cell>
          <cell r="O195" t="str">
            <v>Internado</v>
          </cell>
          <cell r="P195"/>
          <cell r="Q195" t="str">
            <v>Discapacidad</v>
          </cell>
          <cell r="R195" t="str">
            <v>Intelectual</v>
          </cell>
          <cell r="S195" t="str">
            <v>1100-880-2024</v>
          </cell>
          <cell r="T195"/>
          <cell r="U195">
            <v>45377</v>
          </cell>
          <cell r="V195">
            <v>45383</v>
          </cell>
          <cell r="W195">
            <v>45626</v>
          </cell>
          <cell r="X195"/>
          <cell r="Y195" t="str">
            <v>Oscar Bolívar Chicacausa</v>
          </cell>
          <cell r="Z195" t="str">
            <v>Profesional coordinación técnica Protección</v>
          </cell>
        </row>
        <row r="196">
          <cell r="B196" t="str">
            <v>11-17-195</v>
          </cell>
          <cell r="C196" t="str">
            <v>Bogotá</v>
          </cell>
          <cell r="D196" t="str">
            <v>Asociación hogares Luz y Vida</v>
          </cell>
          <cell r="E196" t="str">
            <v>800199818-4</v>
          </cell>
          <cell r="F196" t="str">
            <v>Ana Belén Londoño Hoyos / Suplente Nathalia Andrea Cuervo Londoño</v>
          </cell>
          <cell r="G196" t="str">
            <v>Granja Nuestra Señora Del Valle</v>
          </cell>
          <cell r="H196" t="str">
            <v>Vereda El Mojón-Finca El Porfin Nuestra Señora Del Valle</v>
          </cell>
          <cell r="I196" t="str">
            <v>Sasaima</v>
          </cell>
          <cell r="J196" t="str">
            <v>CZ San Cristóbal</v>
          </cell>
          <cell r="K196" t="str">
            <v>601 5659683</v>
          </cell>
          <cell r="L196">
            <v>3112370627</v>
          </cell>
          <cell r="M196" t="str">
            <v>hogaresluzyvidafinca@hotmail.com</v>
          </cell>
          <cell r="N196" t="str">
            <v>SRD</v>
          </cell>
          <cell r="O196" t="str">
            <v>Internado</v>
          </cell>
          <cell r="P196"/>
          <cell r="Q196" t="str">
            <v>Discapacidad</v>
          </cell>
          <cell r="R196" t="str">
            <v>Intelectual</v>
          </cell>
          <cell r="S196" t="str">
            <v>1100-880-2024</v>
          </cell>
          <cell r="T196"/>
          <cell r="U196">
            <v>45377</v>
          </cell>
          <cell r="V196">
            <v>45383</v>
          </cell>
          <cell r="W196">
            <v>45626</v>
          </cell>
          <cell r="X196"/>
          <cell r="Y196" t="str">
            <v>Oscar Bolívar Chicacausa</v>
          </cell>
          <cell r="Z196" t="str">
            <v>Profesional coordinación técnica Protección</v>
          </cell>
        </row>
        <row r="197">
          <cell r="B197" t="str">
            <v>11-48-196</v>
          </cell>
          <cell r="C197" t="str">
            <v>Bogotá</v>
          </cell>
          <cell r="D197" t="str">
            <v>Corporación amor por Colombia</v>
          </cell>
          <cell r="E197" t="str">
            <v>830085547-2</v>
          </cell>
          <cell r="F197" t="str">
            <v>Magnolia Celis Torres</v>
          </cell>
          <cell r="G197"/>
          <cell r="H197" t="str">
            <v>Calle 78a No. 69b-45 Barrio Las Ferias</v>
          </cell>
          <cell r="I197" t="str">
            <v>Bogotá, D.C.</v>
          </cell>
          <cell r="J197" t="str">
            <v>Regional Bogotá</v>
          </cell>
          <cell r="K197"/>
          <cell r="L197">
            <v>3204677425</v>
          </cell>
          <cell r="M197" t="str">
            <v>coordinaciondiscapacidad.sustitutosch@axc.com.co</v>
          </cell>
          <cell r="N197" t="str">
            <v>SRD</v>
          </cell>
          <cell r="O197" t="str">
            <v>Hogar sustituto entidad</v>
          </cell>
          <cell r="P197"/>
          <cell r="Q197" t="str">
            <v>Discapacidad</v>
          </cell>
          <cell r="R197"/>
          <cell r="S197" t="str">
            <v>1100-881-2024</v>
          </cell>
          <cell r="T197">
            <v>60</v>
          </cell>
          <cell r="U197">
            <v>45374</v>
          </cell>
          <cell r="V197">
            <v>45383</v>
          </cell>
          <cell r="W197">
            <v>45626</v>
          </cell>
          <cell r="X197">
            <v>1265526560</v>
          </cell>
          <cell r="Y197" t="str">
            <v>Rosa Icela Arguello Arguello</v>
          </cell>
          <cell r="Z197" t="str">
            <v>Profesional coordinación técnica Protección</v>
          </cell>
        </row>
        <row r="198">
          <cell r="B198" t="str">
            <v>11-48-197</v>
          </cell>
          <cell r="C198" t="str">
            <v>Bogotá</v>
          </cell>
          <cell r="D198" t="str">
            <v>Corporación amor por Colombia</v>
          </cell>
          <cell r="E198" t="str">
            <v>830085547-2</v>
          </cell>
          <cell r="F198" t="str">
            <v>Magnolia Celis Torres</v>
          </cell>
          <cell r="G198" t="str">
            <v>Hogar De Maria</v>
          </cell>
          <cell r="H198" t="str">
            <v>Calle 78 No. 62-12</v>
          </cell>
          <cell r="I198" t="str">
            <v>Bogotá, D.C.</v>
          </cell>
          <cell r="J198" t="str">
            <v>CZ San Cristóbal</v>
          </cell>
          <cell r="K198">
            <v>6780810</v>
          </cell>
          <cell r="L198">
            <v>3196988311</v>
          </cell>
          <cell r="M198" t="str">
            <v>coordinacion.hm@axc.com.co
direccion@axc.com.co</v>
          </cell>
          <cell r="N198" t="str">
            <v>SRD</v>
          </cell>
          <cell r="O198" t="str">
            <v>Internado</v>
          </cell>
          <cell r="P198"/>
          <cell r="Q198" t="str">
            <v>Con PARD</v>
          </cell>
          <cell r="R198"/>
          <cell r="S198" t="str">
            <v>1100-883-2024</v>
          </cell>
          <cell r="T198">
            <v>83</v>
          </cell>
          <cell r="U198">
            <v>45374</v>
          </cell>
          <cell r="V198">
            <v>45383</v>
          </cell>
          <cell r="W198">
            <v>45626</v>
          </cell>
          <cell r="X198">
            <v>1413891720</v>
          </cell>
          <cell r="Y198" t="str">
            <v>Stefanni Sanchez Ramirez</v>
          </cell>
          <cell r="Z198" t="str">
            <v>Profesional coordinación técnica Protección</v>
          </cell>
        </row>
        <row r="199">
          <cell r="B199" t="str">
            <v>11-194-198</v>
          </cell>
          <cell r="C199" t="str">
            <v>Bogotá</v>
          </cell>
          <cell r="D199" t="str">
            <v>Fundación Semillas de Amor</v>
          </cell>
          <cell r="E199" t="str">
            <v>830024022-7</v>
          </cell>
          <cell r="F199" t="str">
            <v>Luz Marina Garcia Daza</v>
          </cell>
          <cell r="G199" t="str">
            <v>Fundación Semillas De Amor</v>
          </cell>
          <cell r="H199" t="str">
            <v>Avenida Carrera 72 No. 180-84</v>
          </cell>
          <cell r="I199" t="str">
            <v>Bogotá, D.C.</v>
          </cell>
          <cell r="J199" t="str">
            <v>CZ Creer</v>
          </cell>
          <cell r="K199" t="str">
            <v>no tiene</v>
          </cell>
          <cell r="L199" t="str">
            <v>318-7827084
300-4413216</v>
          </cell>
          <cell r="M199" t="str">
            <v>fsa.direccion@gmail.com 
marianosan@hotmail.com
fsa.admon@gmail.com</v>
          </cell>
          <cell r="N199" t="str">
            <v>SRD</v>
          </cell>
          <cell r="O199" t="str">
            <v>Internado</v>
          </cell>
          <cell r="P199"/>
          <cell r="Q199" t="str">
            <v>Con PARD</v>
          </cell>
          <cell r="R199"/>
          <cell r="S199" t="str">
            <v>1100-885-2024</v>
          </cell>
          <cell r="T199">
            <v>150</v>
          </cell>
          <cell r="U199"/>
          <cell r="V199">
            <v>45383</v>
          </cell>
          <cell r="W199">
            <v>45626</v>
          </cell>
          <cell r="X199">
            <v>2571226000</v>
          </cell>
          <cell r="Y199" t="str">
            <v>Milton Cesar Posso Salcedo</v>
          </cell>
          <cell r="Z199" t="str">
            <v>Profesional coordinación técnica Protección</v>
          </cell>
        </row>
        <row r="200">
          <cell r="B200" t="str">
            <v>11-33-199</v>
          </cell>
          <cell r="C200" t="str">
            <v>Bogotá</v>
          </cell>
          <cell r="D200" t="str">
            <v>Centro infantil madre de Dios Tribilin</v>
          </cell>
          <cell r="E200" t="str">
            <v>860516050-4</v>
          </cell>
          <cell r="F200" t="str">
            <v>Flor Elvira Castillo Arcos</v>
          </cell>
          <cell r="G200" t="str">
            <v>Centro Infantil Madre De Dios Tribilin</v>
          </cell>
          <cell r="H200" t="str">
            <v>Carrera 9a Este No. 2b-38</v>
          </cell>
          <cell r="I200" t="str">
            <v>Bogotá, D.C.</v>
          </cell>
          <cell r="J200" t="str">
            <v>CZ Bosa</v>
          </cell>
          <cell r="K200">
            <v>6016969483</v>
          </cell>
          <cell r="L200">
            <v>3115366259</v>
          </cell>
          <cell r="M200" t="str">
            <v>externadomd1oc2015@gmail.com</v>
          </cell>
          <cell r="N200" t="str">
            <v>SRD</v>
          </cell>
          <cell r="O200" t="str">
            <v>Externado</v>
          </cell>
          <cell r="P200" t="str">
            <v>Media jornada</v>
          </cell>
          <cell r="Q200" t="str">
            <v>Con PARD</v>
          </cell>
          <cell r="R200"/>
          <cell r="S200" t="str">
            <v>1100-886-2024</v>
          </cell>
          <cell r="T200">
            <v>50</v>
          </cell>
          <cell r="U200">
            <v>45373</v>
          </cell>
          <cell r="V200">
            <v>45383</v>
          </cell>
          <cell r="W200">
            <v>45626</v>
          </cell>
          <cell r="X200">
            <v>334361600</v>
          </cell>
          <cell r="Y200" t="str">
            <v>Miguel Angel Esguerra Bohorquez</v>
          </cell>
          <cell r="Z200" t="str">
            <v>Profesional coordinación técnica Protección</v>
          </cell>
        </row>
        <row r="201">
          <cell r="B201" t="str">
            <v>11-6-200</v>
          </cell>
          <cell r="C201" t="str">
            <v>Bogotá</v>
          </cell>
          <cell r="D201" t="str">
            <v>Asociación centro de educación especial, rehabilitación y capacitación Renacer</v>
          </cell>
          <cell r="E201" t="str">
            <v>800016990-9</v>
          </cell>
          <cell r="F201" t="str">
            <v>José Ernesto Chaparro Sarmiento</v>
          </cell>
          <cell r="G201"/>
          <cell r="H201" t="str">
            <v>Calle 33 No. 19-25</v>
          </cell>
          <cell r="I201" t="str">
            <v>Bogotá, D.C.</v>
          </cell>
          <cell r="J201" t="str">
            <v>CZ San Cristóbal</v>
          </cell>
          <cell r="K201" t="str">
            <v>601 2854007</v>
          </cell>
          <cell r="L201" t="str">
            <v>3123716031 / 3042165872</v>
          </cell>
          <cell r="M201" t="str">
            <v>insrenacer2@hotmail.com</v>
          </cell>
          <cell r="N201" t="str">
            <v>SRD</v>
          </cell>
          <cell r="O201" t="str">
            <v>Internado</v>
          </cell>
          <cell r="P201"/>
          <cell r="Q201" t="str">
            <v>Discapacidad</v>
          </cell>
          <cell r="R201" t="str">
            <v>Intelectual</v>
          </cell>
          <cell r="S201" t="str">
            <v>1100-888-2024</v>
          </cell>
          <cell r="T201">
            <v>50</v>
          </cell>
          <cell r="U201">
            <v>45373</v>
          </cell>
          <cell r="V201">
            <v>45383</v>
          </cell>
          <cell r="W201">
            <v>45626</v>
          </cell>
          <cell r="X201">
            <v>955994000</v>
          </cell>
          <cell r="Y201" t="str">
            <v>Oscar Bolívar Chicacausa</v>
          </cell>
          <cell r="Z201" t="str">
            <v>Profesional coordinación técnica Protección</v>
          </cell>
        </row>
        <row r="202">
          <cell r="B202" t="str">
            <v>11-4-201</v>
          </cell>
          <cell r="C202" t="str">
            <v>Bogotá</v>
          </cell>
          <cell r="D202" t="str">
            <v>All Gods Children International Latam - AGCI Latam</v>
          </cell>
          <cell r="E202" t="str">
            <v>901631963-3</v>
          </cell>
          <cell r="F202" t="str">
            <v>Ximena Fidalgo Trujillo</v>
          </cell>
          <cell r="G202" t="str">
            <v>Casa Universitaria Femenina</v>
          </cell>
          <cell r="H202" t="str">
            <v>Calle 65 No. 7-44</v>
          </cell>
          <cell r="I202" t="str">
            <v>Bogotá, D.C.</v>
          </cell>
          <cell r="J202" t="str">
            <v>Referentes Afectivos Regional Bogotá</v>
          </cell>
          <cell r="K202"/>
          <cell r="L202">
            <v>3115519984</v>
          </cell>
          <cell r="M202" t="str">
            <v>afernandez@agci-network.net
ccarreno@agci-network.net</v>
          </cell>
          <cell r="N202" t="str">
            <v>SRD</v>
          </cell>
          <cell r="O202" t="str">
            <v>Casa universitaria</v>
          </cell>
          <cell r="P202"/>
          <cell r="Q202" t="str">
            <v>Con PARD</v>
          </cell>
          <cell r="R202"/>
          <cell r="S202" t="str">
            <v>1100-891-2024</v>
          </cell>
          <cell r="T202">
            <v>24</v>
          </cell>
          <cell r="U202">
            <v>45373</v>
          </cell>
          <cell r="V202">
            <v>45383</v>
          </cell>
          <cell r="W202">
            <v>45626</v>
          </cell>
          <cell r="X202">
            <v>427168512</v>
          </cell>
          <cell r="Y202" t="str">
            <v>Esmeralda Quintero Romero</v>
          </cell>
          <cell r="Z202" t="str">
            <v>Profesional coordinación técnica Protección</v>
          </cell>
        </row>
        <row r="203">
          <cell r="B203" t="str">
            <v>11-44-202</v>
          </cell>
          <cell r="C203" t="str">
            <v>Bogotá</v>
          </cell>
          <cell r="D203" t="str">
            <v>Congregación siervas de Cristo sacerdote - Sagrada familia</v>
          </cell>
          <cell r="E203" t="str">
            <v>860007314-1</v>
          </cell>
          <cell r="F203" t="str">
            <v>Ana Inés Barbosa</v>
          </cell>
          <cell r="G203"/>
          <cell r="H203" t="str">
            <v>Carrera 8 No. 1d-25</v>
          </cell>
          <cell r="I203" t="str">
            <v>Bogotá, D.C.</v>
          </cell>
          <cell r="J203" t="str">
            <v>CZ Tunjuelito</v>
          </cell>
          <cell r="K203"/>
          <cell r="L203">
            <v>3124798461</v>
          </cell>
          <cell r="M203" t="str">
            <v>hogarsagradafam@gmail.com</v>
          </cell>
          <cell r="N203" t="str">
            <v>SRD</v>
          </cell>
          <cell r="O203" t="str">
            <v>Internado</v>
          </cell>
          <cell r="P203"/>
          <cell r="Q203" t="str">
            <v>Con PARD</v>
          </cell>
          <cell r="R203"/>
          <cell r="S203" t="str">
            <v>1100-892-2024</v>
          </cell>
          <cell r="T203">
            <v>95</v>
          </cell>
          <cell r="U203">
            <v>45374</v>
          </cell>
          <cell r="V203">
            <v>45383</v>
          </cell>
          <cell r="W203">
            <v>45626</v>
          </cell>
          <cell r="X203">
            <v>1618309800</v>
          </cell>
          <cell r="Y203" t="str">
            <v>Stefanni Sanchez Ramirez</v>
          </cell>
          <cell r="Z203" t="str">
            <v>Profesional coordinación técnica Protección</v>
          </cell>
        </row>
        <row r="204">
          <cell r="B204" t="str">
            <v>11-29-203</v>
          </cell>
          <cell r="C204" t="str">
            <v>Bogotá</v>
          </cell>
          <cell r="D204" t="str">
            <v>Casa familia María Magdalena Frescobaldi</v>
          </cell>
          <cell r="E204" t="str">
            <v>900183866-0</v>
          </cell>
          <cell r="F204" t="str">
            <v>Hermana Martha Alicia Loaiza Torres</v>
          </cell>
          <cell r="G204"/>
          <cell r="H204" t="str">
            <v>Finca El Cortijo-Vereda San Antonio</v>
          </cell>
          <cell r="I204" t="str">
            <v>Arbeláez</v>
          </cell>
          <cell r="J204" t="str">
            <v>CZ San Cristóbal</v>
          </cell>
          <cell r="K204">
            <v>2956185</v>
          </cell>
          <cell r="L204">
            <v>3126581202</v>
          </cell>
          <cell r="M204" t="str">
            <v>casamagdalenafrescobaldi@hotmail.com</v>
          </cell>
          <cell r="N204" t="str">
            <v>SRD</v>
          </cell>
          <cell r="O204" t="str">
            <v>Internado</v>
          </cell>
          <cell r="P204"/>
          <cell r="Q204" t="str">
            <v>Con PARD</v>
          </cell>
          <cell r="R204"/>
          <cell r="S204" t="str">
            <v>1100-893-2024</v>
          </cell>
          <cell r="T204">
            <v>50</v>
          </cell>
          <cell r="U204">
            <v>45374</v>
          </cell>
          <cell r="V204">
            <v>45383</v>
          </cell>
          <cell r="W204">
            <v>45626</v>
          </cell>
          <cell r="X204">
            <v>851742000</v>
          </cell>
          <cell r="Y204" t="str">
            <v>Stefanni Sanchez Ramirez</v>
          </cell>
          <cell r="Z204" t="str">
            <v>Profesional coordinación técnica Protección</v>
          </cell>
        </row>
        <row r="205">
          <cell r="B205" t="str">
            <v>11-2-204</v>
          </cell>
          <cell r="C205" t="str">
            <v>Bogotá</v>
          </cell>
          <cell r="D205" t="str">
            <v>Albergue infantil Mama Yolanda</v>
          </cell>
          <cell r="E205" t="str">
            <v>860009262-4</v>
          </cell>
          <cell r="F205" t="str">
            <v>Diana Marcela Fernandez Afanador</v>
          </cell>
          <cell r="G205" t="str">
            <v>Albergue Infantil Mama Yolanda</v>
          </cell>
          <cell r="H205" t="str">
            <v>Calle 5a No. 23-56 Barrio El Progreso</v>
          </cell>
          <cell r="I205" t="str">
            <v>Bogotá, D.C.</v>
          </cell>
          <cell r="J205" t="str">
            <v>CZ San Cristóbal</v>
          </cell>
          <cell r="K205">
            <v>4317531</v>
          </cell>
          <cell r="L205" t="str">
            <v>302-3735057
311-8044682</v>
          </cell>
          <cell r="M205" t="str">
            <v>tecnicofunmamayolanda@gmail.com coordfunmamayolanda@gmail.com aimyfundacion@gmail.com</v>
          </cell>
          <cell r="N205" t="str">
            <v>SRD</v>
          </cell>
          <cell r="O205" t="str">
            <v>Internado</v>
          </cell>
          <cell r="P205"/>
          <cell r="Q205" t="str">
            <v>Con PARD</v>
          </cell>
          <cell r="R205"/>
          <cell r="S205" t="str">
            <v>1100-894-2024</v>
          </cell>
          <cell r="T205">
            <v>50</v>
          </cell>
          <cell r="U205"/>
          <cell r="V205">
            <v>45383</v>
          </cell>
          <cell r="W205">
            <v>45626</v>
          </cell>
          <cell r="X205">
            <v>851742000</v>
          </cell>
          <cell r="Y205" t="str">
            <v>Milton Cesar Posso Salcedo</v>
          </cell>
          <cell r="Z205" t="str">
            <v>Profesional coordinación técnica Protección</v>
          </cell>
        </row>
        <row r="206">
          <cell r="B206" t="str">
            <v>11-93-205</v>
          </cell>
          <cell r="C206" t="str">
            <v>Bogotá</v>
          </cell>
          <cell r="D206" t="str">
            <v>Fundación centro para el reintegro y atención del niño - CRAN</v>
          </cell>
          <cell r="E206" t="str">
            <v>860067294-7</v>
          </cell>
          <cell r="F206" t="str">
            <v>Maria Cristina Buitrago Becerra</v>
          </cell>
          <cell r="G206"/>
          <cell r="H206" t="str">
            <v>Transversal 77 No. 162-06 Barrio Suba Casa Blanca</v>
          </cell>
          <cell r="I206" t="str">
            <v>Bogotá, D.C.</v>
          </cell>
          <cell r="J206" t="str">
            <v>CZ Revivir</v>
          </cell>
          <cell r="K206">
            <v>4757649</v>
          </cell>
          <cell r="L206">
            <v>3103416221</v>
          </cell>
          <cell r="M206" t="str">
            <v>liderHI@cran.org.co
alimentoscran@cran.org.co</v>
          </cell>
          <cell r="N206" t="str">
            <v>SRD</v>
          </cell>
          <cell r="O206" t="str">
            <v>Internado</v>
          </cell>
          <cell r="P206"/>
          <cell r="Q206" t="str">
            <v>0 a 8 años</v>
          </cell>
          <cell r="R206"/>
          <cell r="S206" t="str">
            <v>1100-895-2024</v>
          </cell>
          <cell r="T206">
            <v>62</v>
          </cell>
          <cell r="U206">
            <v>45374</v>
          </cell>
          <cell r="V206">
            <v>45383</v>
          </cell>
          <cell r="W206">
            <v>45626</v>
          </cell>
          <cell r="X206">
            <v>1142407936</v>
          </cell>
          <cell r="Y206" t="str">
            <v>Esmeralda Quintero Romero</v>
          </cell>
          <cell r="Z206" t="str">
            <v>Profesional coordinación técnica Protección</v>
          </cell>
        </row>
        <row r="207">
          <cell r="B207" t="str">
            <v>11-93-206</v>
          </cell>
          <cell r="C207" t="str">
            <v>Bogotá</v>
          </cell>
          <cell r="D207" t="str">
            <v>Fundación centro para el reintegro y atención del niño - CRAN</v>
          </cell>
          <cell r="E207" t="str">
            <v>860067294-7</v>
          </cell>
          <cell r="F207" t="str">
            <v>Fabiana Mejia Vesga</v>
          </cell>
          <cell r="G207"/>
          <cell r="H207" t="str">
            <v>Transversal 77 No. 162-06 Barrio Suba Casa Blanca</v>
          </cell>
          <cell r="I207" t="str">
            <v>Bogotá, D.C.</v>
          </cell>
          <cell r="J207" t="str">
            <v>Regional Bogotá</v>
          </cell>
          <cell r="K207"/>
          <cell r="L207">
            <v>3103416221</v>
          </cell>
          <cell r="M207" t="str">
            <v>liderht@cran.org.co</v>
          </cell>
          <cell r="N207" t="str">
            <v>SRD</v>
          </cell>
          <cell r="O207" t="str">
            <v>Hogar sustituto tutor entidad</v>
          </cell>
          <cell r="P207"/>
          <cell r="Q207" t="str">
            <v>Desvinculados</v>
          </cell>
          <cell r="R207"/>
          <cell r="S207" t="str">
            <v>1100-896-2024</v>
          </cell>
          <cell r="T207">
            <v>30</v>
          </cell>
          <cell r="U207"/>
          <cell r="V207">
            <v>45383</v>
          </cell>
          <cell r="W207">
            <v>45626</v>
          </cell>
          <cell r="X207">
            <v>595504880</v>
          </cell>
          <cell r="Y207" t="str">
            <v>Rosa Icela Arguello Arguello</v>
          </cell>
          <cell r="Z207" t="str">
            <v>Profesional coordinación técnica Protección</v>
          </cell>
        </row>
        <row r="208">
          <cell r="B208" t="str">
            <v>11-82-207</v>
          </cell>
          <cell r="C208" t="str">
            <v>Bogotá</v>
          </cell>
          <cell r="D208" t="str">
            <v>Fundación casa de la madre y el niño</v>
          </cell>
          <cell r="E208" t="str">
            <v>860007398-8</v>
          </cell>
          <cell r="F208" t="str">
            <v>Barbara Escobar De Vargas</v>
          </cell>
          <cell r="G208" t="str">
            <v>Casa Imagina</v>
          </cell>
          <cell r="H208" t="str">
            <v>Carrera 65 No. 98-31 Barrio Los Andes</v>
          </cell>
          <cell r="I208" t="str">
            <v>Bogotá, D.C.</v>
          </cell>
          <cell r="J208" t="str">
            <v>CZ San Cristóbal</v>
          </cell>
          <cell r="K208">
            <v>2687592</v>
          </cell>
          <cell r="L208" t="str">
            <v>3023767483
3144749330</v>
          </cell>
          <cell r="M208" t="str">
            <v>tesoreriaycontabilidad@la-casa.org
coordinacion.casa2@la-casa.org</v>
          </cell>
          <cell r="N208" t="str">
            <v>SRD</v>
          </cell>
          <cell r="O208" t="str">
            <v>Internado</v>
          </cell>
          <cell r="P208"/>
          <cell r="Q208" t="str">
            <v>Con PARD</v>
          </cell>
          <cell r="R208"/>
          <cell r="S208" t="str">
            <v>1100-897-2024</v>
          </cell>
          <cell r="T208">
            <v>40</v>
          </cell>
          <cell r="U208">
            <v>45374</v>
          </cell>
          <cell r="V208">
            <v>45383</v>
          </cell>
          <cell r="W208">
            <v>45626</v>
          </cell>
          <cell r="X208">
            <v>681393600</v>
          </cell>
          <cell r="Y208" t="str">
            <v>Esmeralda Quintero Romero</v>
          </cell>
          <cell r="Z208" t="str">
            <v>Profesional coordinación técnica Protección</v>
          </cell>
        </row>
        <row r="209">
          <cell r="B209" t="str">
            <v>11-153-208</v>
          </cell>
          <cell r="C209" t="str">
            <v>Bogotá</v>
          </cell>
          <cell r="D209" t="str">
            <v>Fundación niña María</v>
          </cell>
          <cell r="E209" t="str">
            <v>830058704-8</v>
          </cell>
          <cell r="F209" t="str">
            <v>Rosa Marlen Gomez</v>
          </cell>
          <cell r="G209" t="str">
            <v>Hogar San Jose</v>
          </cell>
          <cell r="H209" t="str">
            <v>Kilómetro 3 Margen Izquierdo Vía Albán</v>
          </cell>
          <cell r="I209" t="str">
            <v>Albán</v>
          </cell>
          <cell r="J209" t="str">
            <v>CZ Tunjuelito</v>
          </cell>
          <cell r="K209"/>
          <cell r="L209">
            <v>3125046610</v>
          </cell>
          <cell r="M209" t="str">
            <v>coordinacionbogotafnm@gmail.com</v>
          </cell>
          <cell r="N209" t="str">
            <v>SRD</v>
          </cell>
          <cell r="O209" t="str">
            <v>Internado</v>
          </cell>
          <cell r="P209"/>
          <cell r="Q209" t="str">
            <v>Discapacidad</v>
          </cell>
          <cell r="R209" t="str">
            <v>Psicosocial</v>
          </cell>
          <cell r="S209" t="str">
            <v>1100-898-2024</v>
          </cell>
          <cell r="T209">
            <v>129</v>
          </cell>
          <cell r="U209">
            <v>45374</v>
          </cell>
          <cell r="V209">
            <v>45383</v>
          </cell>
          <cell r="W209">
            <v>45626</v>
          </cell>
          <cell r="X209">
            <v>3419998184</v>
          </cell>
          <cell r="Y209" t="str">
            <v>Oscar Bolívar Chicacausa</v>
          </cell>
          <cell r="Z209" t="str">
            <v>Profesional coordinación técnica Protección</v>
          </cell>
        </row>
        <row r="210">
          <cell r="B210" t="str">
            <v>11-153-209</v>
          </cell>
          <cell r="C210" t="str">
            <v>Bogotá</v>
          </cell>
          <cell r="D210" t="str">
            <v>Fundación niña María</v>
          </cell>
          <cell r="E210" t="str">
            <v>830058704-8</v>
          </cell>
          <cell r="F210" t="str">
            <v>Rosa Marlen Gomez</v>
          </cell>
          <cell r="G210" t="str">
            <v>Sede Chía</v>
          </cell>
          <cell r="H210" t="str">
            <v>Finca Bulevar De Fagua Vereda La Fagua</v>
          </cell>
          <cell r="I210" t="str">
            <v>Chía</v>
          </cell>
          <cell r="J210" t="str">
            <v>CZ Tunjuelito</v>
          </cell>
          <cell r="K210" t="str">
            <v>601 8635048</v>
          </cell>
          <cell r="L210">
            <v>3125046602</v>
          </cell>
          <cell r="M210" t="str">
            <v>coordinacionbogotafnm@gmail.com</v>
          </cell>
          <cell r="N210" t="str">
            <v>SRD</v>
          </cell>
          <cell r="O210" t="str">
            <v>Internado</v>
          </cell>
          <cell r="P210"/>
          <cell r="Q210" t="str">
            <v>Discapacidad</v>
          </cell>
          <cell r="R210" t="str">
            <v>Psicosocial</v>
          </cell>
          <cell r="S210" t="str">
            <v>1100-898-2024</v>
          </cell>
          <cell r="T210"/>
          <cell r="U210">
            <v>45374</v>
          </cell>
          <cell r="V210">
            <v>45383</v>
          </cell>
          <cell r="W210">
            <v>45626</v>
          </cell>
          <cell r="X210"/>
          <cell r="Y210" t="str">
            <v>Oscar Bolívar Chicacausa</v>
          </cell>
          <cell r="Z210" t="str">
            <v>Profesional coordinación técnica Protección</v>
          </cell>
        </row>
        <row r="211">
          <cell r="B211" t="str">
            <v>11-86-210</v>
          </cell>
          <cell r="C211" t="str">
            <v>Bogotá</v>
          </cell>
          <cell r="D211" t="str">
            <v>Fundación centro de estimulación, nivelación y desarrollo - CEDESNID</v>
          </cell>
          <cell r="E211" t="str">
            <v>860071892-7</v>
          </cell>
          <cell r="F211" t="str">
            <v>Camilo Alberto Arenas Rendon</v>
          </cell>
          <cell r="G211" t="str">
            <v>Sede Alegría</v>
          </cell>
          <cell r="H211" t="str">
            <v>Finca Villa Calazans Vereda La Puerta-Chinauta</v>
          </cell>
          <cell r="I211" t="str">
            <v>Fusagasugá</v>
          </cell>
          <cell r="J211" t="str">
            <v>CZ Tunjuelito</v>
          </cell>
          <cell r="K211"/>
          <cell r="L211">
            <v>3202752008</v>
          </cell>
          <cell r="M211" t="str">
            <v>paulaaldana@cedesnid.org.co / patricianemoga@cedesnid.org.co</v>
          </cell>
          <cell r="N211" t="str">
            <v>SRD</v>
          </cell>
          <cell r="O211" t="str">
            <v>Internado</v>
          </cell>
          <cell r="P211"/>
          <cell r="Q211" t="str">
            <v>Discapacidad</v>
          </cell>
          <cell r="R211" t="str">
            <v>Psicosocial</v>
          </cell>
          <cell r="S211" t="str">
            <v>1100-899-2024</v>
          </cell>
          <cell r="T211">
            <v>75</v>
          </cell>
          <cell r="U211">
            <v>45374</v>
          </cell>
          <cell r="V211">
            <v>45383</v>
          </cell>
          <cell r="W211">
            <v>45626</v>
          </cell>
          <cell r="X211">
            <v>1980022200</v>
          </cell>
          <cell r="Y211" t="str">
            <v>Oscar Bolívar Chicacausa</v>
          </cell>
          <cell r="Z211" t="str">
            <v>Profesional coordinación técnica Protección</v>
          </cell>
        </row>
        <row r="212">
          <cell r="B212" t="str">
            <v>11-86-211</v>
          </cell>
          <cell r="C212" t="str">
            <v>Bogotá</v>
          </cell>
          <cell r="D212" t="str">
            <v>Fundación centro de estimulación, nivelación y desarrollo - CEDESNID</v>
          </cell>
          <cell r="E212" t="str">
            <v>860071892-7</v>
          </cell>
          <cell r="F212" t="str">
            <v>Camilo Alberto Arenas Rendon</v>
          </cell>
          <cell r="G212" t="str">
            <v>Sede Esperanza</v>
          </cell>
          <cell r="H212" t="str">
            <v>Kilómetro 65 Avenida Los Cerezos-Finca Los Tulipanes-Chinauta</v>
          </cell>
          <cell r="I212" t="str">
            <v>Fusagasugá</v>
          </cell>
          <cell r="J212" t="str">
            <v>CZ Tunjuelito</v>
          </cell>
          <cell r="K212"/>
          <cell r="L212">
            <v>3212457396</v>
          </cell>
          <cell r="M212" t="str">
            <v>camilapatarroyo@cedesnid.org.co / patricianemoga@cedesnid.org.co</v>
          </cell>
          <cell r="N212" t="str">
            <v>SRD</v>
          </cell>
          <cell r="O212" t="str">
            <v>Internado</v>
          </cell>
          <cell r="P212"/>
          <cell r="Q212" t="str">
            <v>Discapacidad</v>
          </cell>
          <cell r="R212" t="str">
            <v>Psicosocial</v>
          </cell>
          <cell r="S212" t="str">
            <v>1100-899-2024</v>
          </cell>
          <cell r="T212"/>
          <cell r="U212">
            <v>45374</v>
          </cell>
          <cell r="V212">
            <v>45383</v>
          </cell>
          <cell r="W212">
            <v>45626</v>
          </cell>
          <cell r="X212"/>
          <cell r="Y212" t="str">
            <v>Oscar Bolívar Chicacausa</v>
          </cell>
          <cell r="Z212" t="str">
            <v>Profesional coordinación técnica Protección</v>
          </cell>
        </row>
        <row r="213">
          <cell r="B213" t="str">
            <v>11-89-212</v>
          </cell>
          <cell r="C213" t="str">
            <v>Bogotá</v>
          </cell>
          <cell r="D213" t="str">
            <v>Fundación centro de rehabilitación del niño especial - CERES</v>
          </cell>
          <cell r="E213" t="str">
            <v>808000024-8</v>
          </cell>
          <cell r="F213" t="str">
            <v>Fabiola Matiz Ruge</v>
          </cell>
          <cell r="G213"/>
          <cell r="H213" t="str">
            <v>Vereda Guabinal Plan Carretera Girardot-Tocaima Kilómetro 5 A 400 Metros De La Vía Costado Norte Del Municipio De Girardot</v>
          </cell>
          <cell r="I213" t="str">
            <v>Girardot</v>
          </cell>
          <cell r="J213" t="str">
            <v>CZ San Cristóbal</v>
          </cell>
          <cell r="K213"/>
          <cell r="L213">
            <v>3123965955</v>
          </cell>
          <cell r="M213" t="str">
            <v>coordinacionceres@gmail.com / nidiatorres.ceres@gmail.com / claratorres.ceres@gmail.com</v>
          </cell>
          <cell r="N213" t="str">
            <v>SRD</v>
          </cell>
          <cell r="O213" t="str">
            <v>Internado</v>
          </cell>
          <cell r="P213"/>
          <cell r="Q213" t="str">
            <v>Discapacidad</v>
          </cell>
          <cell r="R213" t="str">
            <v>Intelectual</v>
          </cell>
          <cell r="S213" t="str">
            <v>1100-900-2024</v>
          </cell>
          <cell r="T213">
            <v>129</v>
          </cell>
          <cell r="U213">
            <v>45374</v>
          </cell>
          <cell r="V213">
            <v>45383</v>
          </cell>
          <cell r="W213">
            <v>45504</v>
          </cell>
          <cell r="X213">
            <v>2482814520</v>
          </cell>
          <cell r="Y213" t="str">
            <v>Oscar Bolívar Chicacausa</v>
          </cell>
          <cell r="Z213" t="str">
            <v>Profesional coordinación técnica Protección</v>
          </cell>
        </row>
        <row r="214">
          <cell r="B214" t="str">
            <v>11-90-213</v>
          </cell>
          <cell r="C214" t="str">
            <v>Bogotá</v>
          </cell>
          <cell r="D214" t="str">
            <v>Fundación centro de rehabilitación Superar</v>
          </cell>
          <cell r="E214" t="str">
            <v>900516167-1</v>
          </cell>
          <cell r="F214" t="str">
            <v>Gloria Stella Bustamante Ospina</v>
          </cell>
          <cell r="G214" t="str">
            <v>Arcoiris</v>
          </cell>
          <cell r="H214" t="str">
            <v>Kilómetro 71 Vereda Cucharal Finca Villa Maritza</v>
          </cell>
          <cell r="I214" t="str">
            <v>Fusagasugá</v>
          </cell>
          <cell r="J214" t="str">
            <v>CZ Tunjuelito</v>
          </cell>
          <cell r="K214"/>
          <cell r="L214">
            <v>3202752007</v>
          </cell>
          <cell r="M214" t="str">
            <v>superarf2019@gmail.com</v>
          </cell>
          <cell r="N214" t="str">
            <v>SRD</v>
          </cell>
          <cell r="O214" t="str">
            <v>Internado</v>
          </cell>
          <cell r="P214"/>
          <cell r="Q214" t="str">
            <v>Discapacidad</v>
          </cell>
          <cell r="R214" t="str">
            <v>Intelectual</v>
          </cell>
          <cell r="S214" t="str">
            <v>1100-901-2024</v>
          </cell>
          <cell r="T214">
            <v>108</v>
          </cell>
          <cell r="U214">
            <v>45378</v>
          </cell>
          <cell r="V214">
            <v>45383</v>
          </cell>
          <cell r="W214">
            <v>45626</v>
          </cell>
          <cell r="X214">
            <v>2075197040</v>
          </cell>
          <cell r="Y214" t="str">
            <v>Oscar Bolívar Chicacausa</v>
          </cell>
          <cell r="Z214" t="str">
            <v>Profesional coordinación técnica Protección</v>
          </cell>
        </row>
        <row r="215">
          <cell r="B215" t="str">
            <v>11-140-214</v>
          </cell>
          <cell r="C215" t="str">
            <v>Bogotá</v>
          </cell>
          <cell r="D215" t="str">
            <v>Fundación Laudes</v>
          </cell>
          <cell r="E215" t="str">
            <v>900098908-8</v>
          </cell>
          <cell r="F215" t="str">
            <v>Adriana Barbosa Malaver</v>
          </cell>
          <cell r="G215" t="str">
            <v>J.j. Vargas</v>
          </cell>
          <cell r="H215" t="str">
            <v>Calle 67d Bis No. 65-42 Barrio J.j. Vargas</v>
          </cell>
          <cell r="I215" t="str">
            <v>Bogotá, D.C.</v>
          </cell>
          <cell r="J215" t="str">
            <v>CZ Tunjuelito</v>
          </cell>
          <cell r="K215"/>
          <cell r="L215">
            <v>3208392988</v>
          </cell>
          <cell r="M215" t="str">
            <v>laudes4@hotmail.com</v>
          </cell>
          <cell r="N215" t="str">
            <v>SRD</v>
          </cell>
          <cell r="O215" t="str">
            <v>Internado</v>
          </cell>
          <cell r="P215"/>
          <cell r="Q215" t="str">
            <v>Discapacidad</v>
          </cell>
          <cell r="R215" t="str">
            <v>Psicosocial</v>
          </cell>
          <cell r="S215" t="str">
            <v>1100-902-2024</v>
          </cell>
          <cell r="T215">
            <v>50</v>
          </cell>
          <cell r="U215">
            <v>45374</v>
          </cell>
          <cell r="V215">
            <v>45383</v>
          </cell>
          <cell r="W215">
            <v>45626</v>
          </cell>
          <cell r="X215">
            <v>2624029600</v>
          </cell>
          <cell r="Y215" t="str">
            <v>Oscar Bolívar Chicacausa</v>
          </cell>
          <cell r="Z215" t="str">
            <v>Profesional coordinación técnica Protección</v>
          </cell>
        </row>
        <row r="216">
          <cell r="B216" t="str">
            <v>11-140-215</v>
          </cell>
          <cell r="C216" t="str">
            <v>Bogotá</v>
          </cell>
          <cell r="D216" t="str">
            <v>Fundación Laudes</v>
          </cell>
          <cell r="E216" t="str">
            <v>900098908-8</v>
          </cell>
          <cell r="F216" t="str">
            <v>Adriana Barbosa Malaver</v>
          </cell>
          <cell r="G216" t="str">
            <v>Semillas</v>
          </cell>
          <cell r="H216" t="str">
            <v>Avenida Carrera 70 No. 51-45 Barrio Normandía</v>
          </cell>
          <cell r="I216" t="str">
            <v>Bogotá, D.C.</v>
          </cell>
          <cell r="J216" t="str">
            <v>CZ Usaquén</v>
          </cell>
          <cell r="K216"/>
          <cell r="L216">
            <v>3229099081</v>
          </cell>
          <cell r="M216" t="str">
            <v>laudes.semillas@gmail.com / laudes4@hotmail.com</v>
          </cell>
          <cell r="N216" t="str">
            <v>SRD</v>
          </cell>
          <cell r="O216" t="str">
            <v>Internado</v>
          </cell>
          <cell r="P216"/>
          <cell r="Q216" t="str">
            <v>Discapacidad</v>
          </cell>
          <cell r="R216" t="str">
            <v>Psicosocial</v>
          </cell>
          <cell r="S216" t="str">
            <v>1100-902-2024</v>
          </cell>
          <cell r="T216">
            <v>50</v>
          </cell>
          <cell r="U216">
            <v>45374</v>
          </cell>
          <cell r="V216">
            <v>45383</v>
          </cell>
          <cell r="W216">
            <v>45626</v>
          </cell>
          <cell r="X216"/>
          <cell r="Y216" t="str">
            <v>Oscar Bolívar Chicacausa</v>
          </cell>
          <cell r="Z216" t="str">
            <v>Profesional coordinación técnica Protección</v>
          </cell>
        </row>
        <row r="217">
          <cell r="B217" t="str">
            <v>11-235-216</v>
          </cell>
          <cell r="C217" t="str">
            <v>Bogotá</v>
          </cell>
          <cell r="D217" t="str">
            <v>Kids first foundation Colombia</v>
          </cell>
          <cell r="E217" t="str">
            <v>900657322-1</v>
          </cell>
          <cell r="F217" t="str">
            <v>Eduardo Enrique Scopell Barrios / Apoderada: Leidy Ximena Torres Sarmiento</v>
          </cell>
          <cell r="G217" t="str">
            <v>Esmeralda</v>
          </cell>
          <cell r="H217" t="str">
            <v>Calle 56 No. 36a-56</v>
          </cell>
          <cell r="I217" t="str">
            <v>Bogotá, D.C.</v>
          </cell>
          <cell r="J217" t="str">
            <v>CZ San Cristóbal</v>
          </cell>
          <cell r="K217" t="str">
            <v>601 3684084</v>
          </cell>
          <cell r="L217">
            <v>3209232305</v>
          </cell>
          <cell r="M217" t="str">
            <v>kffcoordinacion@gmail.com</v>
          </cell>
          <cell r="N217" t="str">
            <v>SRD</v>
          </cell>
          <cell r="O217" t="str">
            <v>Internado</v>
          </cell>
          <cell r="P217"/>
          <cell r="Q217" t="str">
            <v>Discapacidad</v>
          </cell>
          <cell r="R217" t="str">
            <v>Intelectual</v>
          </cell>
          <cell r="S217" t="str">
            <v>1100-903-2024</v>
          </cell>
          <cell r="T217">
            <v>60</v>
          </cell>
          <cell r="U217">
            <v>45374</v>
          </cell>
          <cell r="V217">
            <v>45383</v>
          </cell>
          <cell r="W217">
            <v>45626</v>
          </cell>
          <cell r="X217">
            <v>1147192800</v>
          </cell>
          <cell r="Y217" t="str">
            <v>Oscar Bolívar Chicacausa</v>
          </cell>
          <cell r="Z217" t="str">
            <v>Profesional coordinación técnica Protección</v>
          </cell>
        </row>
        <row r="218">
          <cell r="B218" t="str">
            <v>11-142-217</v>
          </cell>
          <cell r="C218" t="str">
            <v>Bogotá</v>
          </cell>
          <cell r="D218" t="str">
            <v>Fundación los Pisingos</v>
          </cell>
          <cell r="E218" t="str">
            <v>860031289-4</v>
          </cell>
          <cell r="F218" t="str">
            <v>Daniel Enrique Fernandez Castrillon</v>
          </cell>
          <cell r="G218" t="str">
            <v>Fundacion Los Pisingos</v>
          </cell>
          <cell r="H218" t="str">
            <v>Carrera 7 No. 158-41</v>
          </cell>
          <cell r="I218" t="str">
            <v>Bogotá, D.C.</v>
          </cell>
          <cell r="J218" t="str">
            <v>Todos los Centros Zonales</v>
          </cell>
          <cell r="K218">
            <v>6017448364</v>
          </cell>
          <cell r="L218">
            <v>3203500608</v>
          </cell>
          <cell r="M218" t="str">
            <v>lyaya@lospisingos.com</v>
          </cell>
          <cell r="N218" t="str">
            <v>SRD</v>
          </cell>
          <cell r="O218" t="str">
            <v>Apoyo psicológico especializado</v>
          </cell>
          <cell r="P218"/>
          <cell r="Q218" t="str">
            <v>Con PARD</v>
          </cell>
          <cell r="R218"/>
          <cell r="S218" t="str">
            <v>1100-904-2024</v>
          </cell>
          <cell r="T218">
            <v>684</v>
          </cell>
          <cell r="U218">
            <v>45378</v>
          </cell>
          <cell r="V218">
            <v>45383</v>
          </cell>
          <cell r="W218">
            <v>45626</v>
          </cell>
          <cell r="X218">
            <v>1826843616</v>
          </cell>
          <cell r="Y218" t="str">
            <v>Miguel Angel Esguerra Bohorquez</v>
          </cell>
          <cell r="Z218" t="str">
            <v>Profesional coordinación técnica Protección</v>
          </cell>
        </row>
        <row r="219">
          <cell r="B219" t="str">
            <v>11-48-218</v>
          </cell>
          <cell r="C219" t="str">
            <v>Bogotá</v>
          </cell>
          <cell r="D219" t="str">
            <v>Corporación amor por Colombia</v>
          </cell>
          <cell r="E219" t="str">
            <v>830085547-2</v>
          </cell>
          <cell r="F219" t="str">
            <v>Magnolia Celis Torres</v>
          </cell>
          <cell r="G219"/>
          <cell r="H219" t="str">
            <v>Calle 78a No. 69b-45 Barrio Las Ferias</v>
          </cell>
          <cell r="I219" t="str">
            <v>Bogotá, D.C.</v>
          </cell>
          <cell r="J219" t="str">
            <v>Regional Bogotá</v>
          </cell>
          <cell r="K219"/>
          <cell r="L219">
            <v>3204677425</v>
          </cell>
          <cell r="M219" t="str">
            <v>direccion@axc.com.co</v>
          </cell>
          <cell r="N219" t="str">
            <v>SRD</v>
          </cell>
          <cell r="O219" t="str">
            <v>Hogar sustituto entidad</v>
          </cell>
          <cell r="P219"/>
          <cell r="Q219" t="str">
            <v>Vulneración</v>
          </cell>
          <cell r="R219"/>
          <cell r="S219" t="str">
            <v>1100-905-2024</v>
          </cell>
          <cell r="T219">
            <v>100</v>
          </cell>
          <cell r="U219">
            <v>45378</v>
          </cell>
          <cell r="V219">
            <v>45383</v>
          </cell>
          <cell r="W219">
            <v>45626</v>
          </cell>
          <cell r="X219">
            <v>1608257064</v>
          </cell>
          <cell r="Y219" t="str">
            <v>Rosa Icela Arguello Arguello</v>
          </cell>
          <cell r="Z219" t="str">
            <v>Profesional coordinación técnica Protección</v>
          </cell>
        </row>
        <row r="220">
          <cell r="B220" t="str">
            <v>11-233-219</v>
          </cell>
          <cell r="C220" t="str">
            <v>Bogotá</v>
          </cell>
          <cell r="D220" t="str">
            <v>Instituto psicoeducativo de Colombia - IPSICOL</v>
          </cell>
          <cell r="E220" t="str">
            <v>890983904-1</v>
          </cell>
          <cell r="F220" t="str">
            <v>Padre Oscar Manuel Betancur Arango</v>
          </cell>
          <cell r="G220" t="str">
            <v>CAE Femenino</v>
          </cell>
          <cell r="H220" t="str">
            <v>Carrera 51 No. 58-20 Sur</v>
          </cell>
          <cell r="I220" t="str">
            <v>Bogotá, D.C.</v>
          </cell>
          <cell r="J220" t="str">
            <v>Puente Aranda</v>
          </cell>
          <cell r="K220">
            <v>2380373</v>
          </cell>
          <cell r="L220">
            <v>3173005324</v>
          </cell>
          <cell r="M220" t="str">
            <v>ipsicolhogarfemenino@yahoo.com</v>
          </cell>
          <cell r="N220" t="str">
            <v>SRPA</v>
          </cell>
          <cell r="O220" t="str">
            <v>Centro de atención especializada</v>
          </cell>
          <cell r="P220"/>
          <cell r="Q220" t="str">
            <v>SRPA</v>
          </cell>
          <cell r="R220"/>
          <cell r="S220" t="str">
            <v>1100-827-2024</v>
          </cell>
          <cell r="T220">
            <v>27</v>
          </cell>
          <cell r="U220">
            <v>45373</v>
          </cell>
          <cell r="V220">
            <v>45383</v>
          </cell>
          <cell r="W220">
            <v>45626</v>
          </cell>
          <cell r="X220">
            <v>902084440</v>
          </cell>
          <cell r="Y220" t="str">
            <v>Dayana Araque Lopez</v>
          </cell>
          <cell r="Z220" t="str">
            <v>Líder SRPA</v>
          </cell>
        </row>
        <row r="221">
          <cell r="B221" t="str">
            <v>11-233-220</v>
          </cell>
          <cell r="C221" t="str">
            <v>Bogotá</v>
          </cell>
          <cell r="D221" t="str">
            <v>Instituto psicoeducativo de Colombia - IPSICOL</v>
          </cell>
          <cell r="E221" t="str">
            <v>890983904-1</v>
          </cell>
          <cell r="F221" t="str">
            <v>Padre Oscar Manuel Betancur Arango</v>
          </cell>
          <cell r="G221" t="str">
            <v>CIP Femenino</v>
          </cell>
          <cell r="H221" t="str">
            <v>Carrera 51 No. 58-20 Sur</v>
          </cell>
          <cell r="I221" t="str">
            <v>Bogotá, D.C.</v>
          </cell>
          <cell r="J221" t="str">
            <v>Puente Aranda</v>
          </cell>
          <cell r="K221">
            <v>2380373</v>
          </cell>
          <cell r="L221">
            <v>3173005324</v>
          </cell>
          <cell r="M221" t="str">
            <v>ipsicolhogarfemenino@yahoo.com</v>
          </cell>
          <cell r="N221" t="str">
            <v>SRPA</v>
          </cell>
          <cell r="O221" t="str">
            <v>Centro de internamiento preventivo</v>
          </cell>
          <cell r="P221"/>
          <cell r="Q221" t="str">
            <v>SRPA</v>
          </cell>
          <cell r="R221"/>
          <cell r="S221" t="str">
            <v>1100-827-2024</v>
          </cell>
          <cell r="T221">
            <v>10</v>
          </cell>
          <cell r="U221">
            <v>45373</v>
          </cell>
          <cell r="V221">
            <v>45383</v>
          </cell>
          <cell r="W221">
            <v>45626</v>
          </cell>
          <cell r="X221"/>
          <cell r="Y221" t="str">
            <v>Dayana Araque Lopez</v>
          </cell>
          <cell r="Z221" t="str">
            <v>Líder SRPA</v>
          </cell>
        </row>
        <row r="222">
          <cell r="B222" t="str">
            <v>11-233-221</v>
          </cell>
          <cell r="C222" t="str">
            <v>Bogotá</v>
          </cell>
          <cell r="D222" t="str">
            <v>Instituto psicoeducativo de Colombia - IPSICOL</v>
          </cell>
          <cell r="E222" t="str">
            <v>890983904-1</v>
          </cell>
          <cell r="F222" t="str">
            <v>Padre Oscar Manuel Betancur Arango</v>
          </cell>
          <cell r="G222" t="str">
            <v>CETRA</v>
          </cell>
          <cell r="H222" t="str">
            <v>Sede 1: Carrera 30 No. 11-85
sede 2: Calle 12 No. 32-28</v>
          </cell>
          <cell r="I222" t="str">
            <v>Bogotá, D.C.</v>
          </cell>
          <cell r="J222" t="str">
            <v>Puente Aranda</v>
          </cell>
          <cell r="K222">
            <v>8053355</v>
          </cell>
          <cell r="L222">
            <v>3012499808</v>
          </cell>
          <cell r="M222" t="str">
            <v>ipsicolcetrabogota@yahoo.com</v>
          </cell>
          <cell r="N222" t="str">
            <v>SRPA</v>
          </cell>
          <cell r="O222" t="str">
            <v>Centro transitorio</v>
          </cell>
          <cell r="P222"/>
          <cell r="Q222" t="str">
            <v>SRPA</v>
          </cell>
          <cell r="R222"/>
          <cell r="S222" t="str">
            <v>1100-828-2024</v>
          </cell>
          <cell r="T222">
            <v>25</v>
          </cell>
          <cell r="U222">
            <v>45373</v>
          </cell>
          <cell r="V222">
            <v>45383</v>
          </cell>
          <cell r="W222">
            <v>45626</v>
          </cell>
          <cell r="X222">
            <v>568292400</v>
          </cell>
          <cell r="Y222" t="str">
            <v>Dayana Araque Lopez</v>
          </cell>
          <cell r="Z222" t="str">
            <v>Líder SRPA</v>
          </cell>
        </row>
        <row r="223">
          <cell r="B223" t="str">
            <v>11-233-222</v>
          </cell>
          <cell r="C223" t="str">
            <v>Bogotá</v>
          </cell>
          <cell r="D223" t="str">
            <v>Instituto psicoeducativo de Colombia - IPSICOL</v>
          </cell>
          <cell r="E223" t="str">
            <v>890983904-1</v>
          </cell>
          <cell r="F223" t="str">
            <v>Padre Oscar Manuel Betancur Arango</v>
          </cell>
          <cell r="G223" t="str">
            <v>CIP Masculino</v>
          </cell>
          <cell r="H223" t="str">
            <v>Carrera 30 No.11-85</v>
          </cell>
          <cell r="I223" t="str">
            <v>Bogotá, D.C.</v>
          </cell>
          <cell r="J223" t="str">
            <v>Puente Aranda</v>
          </cell>
          <cell r="K223">
            <v>8053355</v>
          </cell>
          <cell r="L223">
            <v>3012499808</v>
          </cell>
          <cell r="M223" t="str">
            <v>ipsicolprevetivobogota@yahoo.com</v>
          </cell>
          <cell r="N223" t="str">
            <v>SRPA</v>
          </cell>
          <cell r="O223" t="str">
            <v>Centro de internamiento preventivo</v>
          </cell>
          <cell r="P223"/>
          <cell r="Q223" t="str">
            <v>SRPA</v>
          </cell>
          <cell r="R223"/>
          <cell r="S223" t="str">
            <v>1100-829-2024</v>
          </cell>
          <cell r="T223">
            <v>80</v>
          </cell>
          <cell r="U223">
            <v>45373</v>
          </cell>
          <cell r="V223">
            <v>45383</v>
          </cell>
          <cell r="W223">
            <v>45626</v>
          </cell>
          <cell r="X223">
            <v>1947441920</v>
          </cell>
          <cell r="Y223" t="str">
            <v>Dayana Araque Lopez</v>
          </cell>
          <cell r="Z223" t="str">
            <v>Líder SRPA</v>
          </cell>
        </row>
        <row r="224">
          <cell r="B224" t="str">
            <v>11-9-223</v>
          </cell>
          <cell r="C224" t="str">
            <v>Bogotá</v>
          </cell>
          <cell r="D224" t="str">
            <v>Asociación cristiana de jóvenes de Bogotá y Cundinamarca – ACJ YMCA</v>
          </cell>
          <cell r="E224" t="str">
            <v>860018862-1</v>
          </cell>
          <cell r="F224" t="str">
            <v>Gloria Cecilia Hidalgo Franco</v>
          </cell>
          <cell r="G224" t="str">
            <v>Libertad vigilada - Asistida</v>
          </cell>
          <cell r="H224" t="str">
            <v>Transversal 28b No. 37-33 Barrio La Soledad</v>
          </cell>
          <cell r="I224" t="str">
            <v>Bogotá, D.C.</v>
          </cell>
          <cell r="J224" t="str">
            <v>Puente Aranda</v>
          </cell>
          <cell r="K224">
            <v>3212134603</v>
          </cell>
          <cell r="L224">
            <v>3212134603</v>
          </cell>
          <cell r="M224" t="str">
            <v>acjlibertadvigilada@ymcabogota.org</v>
          </cell>
          <cell r="N224" t="str">
            <v>SRPA</v>
          </cell>
          <cell r="O224" t="str">
            <v>Libertad vigilada – asistida</v>
          </cell>
          <cell r="P224"/>
          <cell r="Q224" t="str">
            <v>SRPA</v>
          </cell>
          <cell r="R224"/>
          <cell r="S224" t="str">
            <v>1100-831-2024</v>
          </cell>
          <cell r="T224">
            <v>120</v>
          </cell>
          <cell r="U224">
            <v>45373</v>
          </cell>
          <cell r="V224">
            <v>45383</v>
          </cell>
          <cell r="W224">
            <v>45626</v>
          </cell>
          <cell r="X224">
            <v>521244480</v>
          </cell>
          <cell r="Y224" t="str">
            <v>Dayana Araque Lopez</v>
          </cell>
          <cell r="Z224" t="str">
            <v>Líder SRPA</v>
          </cell>
        </row>
        <row r="225">
          <cell r="B225" t="str">
            <v>11-9-224</v>
          </cell>
          <cell r="C225" t="str">
            <v>Bogotá</v>
          </cell>
          <cell r="D225" t="str">
            <v>Asociación cristiana de jóvenes de Bogotá y Cundinamarca – ACJ YMCA</v>
          </cell>
          <cell r="E225" t="str">
            <v>860018862-1</v>
          </cell>
          <cell r="F225" t="str">
            <v>Gloria Cecilia Hidalgo Franco</v>
          </cell>
          <cell r="G225" t="str">
            <v>Centro de formacion juvenil</v>
          </cell>
          <cell r="H225" t="str">
            <v>Carrera 31b No. 1h-68 Barrio Santa Matilde</v>
          </cell>
          <cell r="I225" t="str">
            <v>Bogotá, D.C.</v>
          </cell>
          <cell r="J225" t="str">
            <v>Puente Aranda</v>
          </cell>
          <cell r="K225" t="str">
            <v>2212620/221207</v>
          </cell>
          <cell r="L225">
            <v>3112685502</v>
          </cell>
          <cell r="M225" t="str">
            <v>acjpsc@ymcabogota.org</v>
          </cell>
          <cell r="N225" t="str">
            <v>SRPA</v>
          </cell>
          <cell r="O225" t="str">
            <v>Prestación de servicios a la comunidad</v>
          </cell>
          <cell r="P225"/>
          <cell r="Q225" t="str">
            <v>SRPA</v>
          </cell>
          <cell r="R225"/>
          <cell r="S225" t="str">
            <v>1100-832-2024</v>
          </cell>
          <cell r="T225">
            <v>65</v>
          </cell>
          <cell r="U225">
            <v>45373</v>
          </cell>
          <cell r="V225">
            <v>45383</v>
          </cell>
          <cell r="W225">
            <v>45626</v>
          </cell>
          <cell r="X225">
            <v>203908120</v>
          </cell>
          <cell r="Y225" t="str">
            <v>Dayana Araque Lopez</v>
          </cell>
          <cell r="Z225" t="str">
            <v>Líder SRPA</v>
          </cell>
        </row>
        <row r="226">
          <cell r="B226" t="str">
            <v>11-43-225</v>
          </cell>
          <cell r="C226" t="str">
            <v>Bogotá</v>
          </cell>
          <cell r="D226" t="str">
            <v>Congregación religiosos terciarios capuchinos nuestra señora de los dolores</v>
          </cell>
          <cell r="E226" t="str">
            <v>860005068-3</v>
          </cell>
          <cell r="F226" t="str">
            <v>Padre Wilson Alexander Restrepo Gutierrez</v>
          </cell>
          <cell r="G226" t="str">
            <v>Santo Angel</v>
          </cell>
          <cell r="H226" t="str">
            <v>Carrera 32 A No. 9a-10 Sur</v>
          </cell>
          <cell r="I226" t="str">
            <v>Bogotá, D.C.</v>
          </cell>
          <cell r="J226" t="str">
            <v>Puente Aranda</v>
          </cell>
          <cell r="K226">
            <v>3176266597</v>
          </cell>
          <cell r="L226">
            <v>3176266597</v>
          </cell>
          <cell r="M226" t="str">
            <v>coord.av68@opanamigo.org</v>
          </cell>
          <cell r="N226" t="str">
            <v>SRPA</v>
          </cell>
          <cell r="O226" t="str">
            <v>Internación en medio semicerrado</v>
          </cell>
          <cell r="P226"/>
          <cell r="Q226" t="str">
            <v>SRPA</v>
          </cell>
          <cell r="R226"/>
          <cell r="S226" t="str">
            <v>1100-834-2024</v>
          </cell>
          <cell r="T226">
            <v>110</v>
          </cell>
          <cell r="U226">
            <v>45373</v>
          </cell>
          <cell r="V226">
            <v>45383</v>
          </cell>
          <cell r="W226">
            <v>45626</v>
          </cell>
          <cell r="X226">
            <v>965559760</v>
          </cell>
          <cell r="Y226" t="str">
            <v>Dayana Araque Lopez</v>
          </cell>
          <cell r="Z226" t="str">
            <v>Líder SRPA</v>
          </cell>
        </row>
        <row r="227">
          <cell r="B227" t="str">
            <v>11-43-226</v>
          </cell>
          <cell r="C227" t="str">
            <v>Bogotá</v>
          </cell>
          <cell r="D227" t="str">
            <v>Congregación religiosos terciarios capuchinos nuestra señora de los dolores</v>
          </cell>
          <cell r="E227" t="str">
            <v>860005068-3</v>
          </cell>
          <cell r="F227" t="str">
            <v>Padre Wilson Alexander Restrepo Gutierrez</v>
          </cell>
          <cell r="G227" t="str">
            <v>Venecia</v>
          </cell>
          <cell r="H227" t="str">
            <v>Diagonal 47 Sur No. 52 A-04 Puerta 1</v>
          </cell>
          <cell r="I227" t="str">
            <v>Bogotá, D.C.</v>
          </cell>
          <cell r="J227" t="str">
            <v>Puente Aranda</v>
          </cell>
          <cell r="K227">
            <v>7106570</v>
          </cell>
          <cell r="L227">
            <v>3115135482</v>
          </cell>
          <cell r="M227" t="str">
            <v>coord.veneciasrp@opanamigo.org</v>
          </cell>
          <cell r="N227" t="str">
            <v>SRPA</v>
          </cell>
          <cell r="O227" t="str">
            <v>Libertad vigilada – asistida</v>
          </cell>
          <cell r="P227"/>
          <cell r="Q227" t="str">
            <v>SRPA</v>
          </cell>
          <cell r="R227"/>
          <cell r="S227" t="str">
            <v>1100-837-2024</v>
          </cell>
          <cell r="T227">
            <v>120</v>
          </cell>
          <cell r="U227">
            <v>45373</v>
          </cell>
          <cell r="V227">
            <v>45383</v>
          </cell>
          <cell r="W227">
            <v>45626</v>
          </cell>
          <cell r="X227">
            <v>551224480</v>
          </cell>
          <cell r="Y227" t="str">
            <v>Dayana Araque Lopez</v>
          </cell>
          <cell r="Z227" t="str">
            <v>Líder SRPA</v>
          </cell>
        </row>
        <row r="228">
          <cell r="B228" t="str">
            <v>11-233-227</v>
          </cell>
          <cell r="C228" t="str">
            <v>Bogotá</v>
          </cell>
          <cell r="D228" t="str">
            <v>Instituto psicoeducativo de Colombia - IPSICOL</v>
          </cell>
          <cell r="E228" t="str">
            <v>890983904-1</v>
          </cell>
          <cell r="F228" t="str">
            <v>Padre Oscar Manuel Betancur Arango</v>
          </cell>
          <cell r="G228" t="str">
            <v>Rendentor</v>
          </cell>
          <cell r="H228" t="str">
            <v>Diagonal 58 Sur No. 29-18 Barrio Villa Ximena</v>
          </cell>
          <cell r="I228" t="str">
            <v>Bogotá, D.C.</v>
          </cell>
          <cell r="J228" t="str">
            <v>Puente Aranda</v>
          </cell>
          <cell r="K228">
            <v>2380373</v>
          </cell>
          <cell r="L228">
            <v>3173005324</v>
          </cell>
          <cell r="M228" t="str">
            <v>ipsicolcaebogota@gmail.com</v>
          </cell>
          <cell r="N228" t="str">
            <v>SRPA</v>
          </cell>
          <cell r="O228" t="str">
            <v>Centro de atención especializada</v>
          </cell>
          <cell r="P228"/>
          <cell r="Q228" t="str">
            <v>SRPA</v>
          </cell>
          <cell r="R228"/>
          <cell r="S228" t="str">
            <v>1100-907-2024</v>
          </cell>
          <cell r="T228">
            <v>200</v>
          </cell>
          <cell r="U228">
            <v>45378</v>
          </cell>
          <cell r="V228">
            <v>45383</v>
          </cell>
          <cell r="W228">
            <v>45626</v>
          </cell>
          <cell r="X228">
            <v>4878920000</v>
          </cell>
          <cell r="Y228" t="str">
            <v>Dayana Araque Lopez</v>
          </cell>
          <cell r="Z228" t="str">
            <v>Líder SRPA</v>
          </cell>
        </row>
        <row r="229">
          <cell r="B229" t="str">
            <v>11-43-228</v>
          </cell>
          <cell r="C229" t="str">
            <v>Bogotá</v>
          </cell>
          <cell r="D229" t="str">
            <v>Congregación religiosos terciarios capuchinos nuestra señora de los dolores</v>
          </cell>
          <cell r="E229" t="str">
            <v>860005068-3</v>
          </cell>
          <cell r="F229" t="str">
            <v>Fedilse Frias Julio</v>
          </cell>
          <cell r="G229" t="str">
            <v>Centro de orientacion juvenil Luis Amigo Cajica</v>
          </cell>
          <cell r="H229" t="str">
            <v>Kilometro 2 Via Tabio Municipio De Cajica</v>
          </cell>
          <cell r="I229" t="str">
            <v>Bogotá, D.C.</v>
          </cell>
          <cell r="J229" t="str">
            <v>Puente Aranda</v>
          </cell>
          <cell r="K229" t="str">
            <v>8660281/8662592/8662593/ 8662594/</v>
          </cell>
          <cell r="L229">
            <v>3002164009</v>
          </cell>
          <cell r="M229" t="str">
            <v>coordinacion@cojlacajica.org</v>
          </cell>
          <cell r="N229" t="str">
            <v>SRPA</v>
          </cell>
          <cell r="O229" t="str">
            <v>Internado RAJ</v>
          </cell>
          <cell r="P229"/>
          <cell r="Q229" t="str">
            <v>RAJ</v>
          </cell>
          <cell r="R229"/>
          <cell r="S229" t="str">
            <v>1100-909-2024</v>
          </cell>
          <cell r="T229">
            <v>200</v>
          </cell>
          <cell r="U229">
            <v>45378</v>
          </cell>
          <cell r="V229">
            <v>45383</v>
          </cell>
          <cell r="W229">
            <v>45443</v>
          </cell>
          <cell r="X229">
            <v>986190400</v>
          </cell>
          <cell r="Y229" t="str">
            <v>Dayana Araque Lopez</v>
          </cell>
          <cell r="Z229" t="str">
            <v>Líder SRPA</v>
          </cell>
        </row>
        <row r="230">
          <cell r="B230" t="str">
            <v>13-54-229</v>
          </cell>
          <cell r="C230" t="str">
            <v>Bolívar</v>
          </cell>
          <cell r="D230" t="str">
            <v>Corporación gestión y acción por Colombia - CORGESTACOL</v>
          </cell>
          <cell r="E230" t="str">
            <v>806003168-6</v>
          </cell>
          <cell r="F230" t="str">
            <v>Euclides Alcala Acuña</v>
          </cell>
          <cell r="G230" t="str">
            <v>Hogar Saber Vivir Sede 2</v>
          </cell>
          <cell r="H230" t="str">
            <v>Manzana 27 Lote 3-3 Etapa-Barrio Blas De Lezo</v>
          </cell>
          <cell r="I230" t="str">
            <v>Cartagena</v>
          </cell>
          <cell r="J230" t="str">
            <v>Industrial y de la Bahia</v>
          </cell>
          <cell r="K230">
            <v>6786265</v>
          </cell>
          <cell r="L230">
            <v>3155326120</v>
          </cell>
          <cell r="M230" t="str">
            <v>corgestacol168@hotmail.com</v>
          </cell>
          <cell r="N230" t="str">
            <v>SRD</v>
          </cell>
          <cell r="O230" t="str">
            <v>Internado</v>
          </cell>
          <cell r="P230"/>
          <cell r="Q230" t="str">
            <v>Con PARD</v>
          </cell>
          <cell r="R230"/>
          <cell r="S230" t="str">
            <v>1300-293-2024</v>
          </cell>
          <cell r="T230">
            <v>50</v>
          </cell>
          <cell r="U230">
            <v>45378</v>
          </cell>
          <cell r="V230">
            <v>45383</v>
          </cell>
          <cell r="W230">
            <v>45626</v>
          </cell>
          <cell r="X230">
            <v>853742000</v>
          </cell>
          <cell r="Y230" t="str">
            <v>Martha Ligia Garcia Caro</v>
          </cell>
          <cell r="Z230" t="str">
            <v>Coordinador centro zonal</v>
          </cell>
        </row>
        <row r="231">
          <cell r="B231" t="str">
            <v>13-54-230</v>
          </cell>
          <cell r="C231" t="str">
            <v>Bolívar</v>
          </cell>
          <cell r="D231" t="str">
            <v>Corporación gestión y acción por Colombia - CORGESTACOL</v>
          </cell>
          <cell r="E231" t="str">
            <v>806003168-6</v>
          </cell>
          <cell r="F231" t="str">
            <v>Euclides Alcala Acuña</v>
          </cell>
          <cell r="G231" t="str">
            <v>Hogar Saber Vivir Sede 1</v>
          </cell>
          <cell r="H231" t="str">
            <v>Manzana 25 Lote 9-3 Etapa-Barrio Blas De Lezo</v>
          </cell>
          <cell r="I231" t="str">
            <v>Cartagena</v>
          </cell>
          <cell r="J231" t="str">
            <v>Industrial y de la Bahia</v>
          </cell>
          <cell r="K231">
            <v>6786265</v>
          </cell>
          <cell r="L231">
            <v>3155326120</v>
          </cell>
          <cell r="M231" t="str">
            <v>corgestacol168@hotmail.com</v>
          </cell>
          <cell r="N231" t="str">
            <v>SRD</v>
          </cell>
          <cell r="O231" t="str">
            <v>Internado</v>
          </cell>
          <cell r="P231"/>
          <cell r="Q231" t="str">
            <v>Con PARD</v>
          </cell>
          <cell r="R231"/>
          <cell r="S231" t="str">
            <v>1300-293-2024</v>
          </cell>
          <cell r="T231"/>
          <cell r="U231">
            <v>45378</v>
          </cell>
          <cell r="V231">
            <v>45383</v>
          </cell>
          <cell r="W231">
            <v>45626</v>
          </cell>
          <cell r="X231"/>
          <cell r="Y231" t="str">
            <v>Martha Ligia Garcia Caro</v>
          </cell>
          <cell r="Z231" t="str">
            <v>Coordinador centro zonal</v>
          </cell>
        </row>
        <row r="232">
          <cell r="B232" t="str">
            <v>13-54-231</v>
          </cell>
          <cell r="C232" t="str">
            <v>Bolívar</v>
          </cell>
          <cell r="D232" t="str">
            <v>Corporación gestión y acción por Colombia - CORGESTACOL</v>
          </cell>
          <cell r="E232" t="str">
            <v>806003168-6</v>
          </cell>
          <cell r="F232" t="str">
            <v>Euclides Alcala Acuña</v>
          </cell>
          <cell r="G232"/>
          <cell r="H232" t="str">
            <v>Sector Loma De Piedra-Finca No. 30-Mi Delirio</v>
          </cell>
          <cell r="I232" t="str">
            <v>Turbaco</v>
          </cell>
          <cell r="J232" t="str">
            <v>Turbaco</v>
          </cell>
          <cell r="K232"/>
          <cell r="L232" t="str">
            <v>3102030560 - 315326120</v>
          </cell>
          <cell r="M232" t="str">
            <v>corgestacol.mental@hotmail.com</v>
          </cell>
          <cell r="N232" t="str">
            <v>SRD</v>
          </cell>
          <cell r="O232" t="str">
            <v>Internado</v>
          </cell>
          <cell r="P232"/>
          <cell r="Q232" t="str">
            <v>Discapacidad</v>
          </cell>
          <cell r="R232" t="str">
            <v>Psicosocial</v>
          </cell>
          <cell r="S232" t="str">
            <v>1300-294-2024</v>
          </cell>
          <cell r="T232">
            <v>89</v>
          </cell>
          <cell r="U232">
            <v>45378</v>
          </cell>
          <cell r="V232">
            <v>45383</v>
          </cell>
          <cell r="W232">
            <v>45626</v>
          </cell>
          <cell r="X232">
            <v>2347386344</v>
          </cell>
          <cell r="Y232" t="str">
            <v>Neis Pardo Rodriguez</v>
          </cell>
          <cell r="Z232" t="str">
            <v>Coordinador centro zonal</v>
          </cell>
        </row>
        <row r="233">
          <cell r="B233" t="str">
            <v>13-107-232</v>
          </cell>
          <cell r="C233" t="str">
            <v>Bolívar</v>
          </cell>
          <cell r="D233" t="str">
            <v>Fundación de Rehabilitación SOLEIL IPS</v>
          </cell>
          <cell r="E233" t="str">
            <v>900734007-6</v>
          </cell>
          <cell r="F233" t="str">
            <v>Leonor Dächardy Navarro</v>
          </cell>
          <cell r="G233"/>
          <cell r="H233" t="str">
            <v>Calle Segunda De Sevilla Carrera 44c No. 29-35 Barrio España</v>
          </cell>
          <cell r="I233" t="str">
            <v>Cartagena</v>
          </cell>
          <cell r="J233" t="str">
            <v>Historico y del Caribe Norte</v>
          </cell>
          <cell r="K233"/>
          <cell r="L233">
            <v>3165254049</v>
          </cell>
          <cell r="M233" t="str">
            <v>fundacion.soleil.ips@gmail.com</v>
          </cell>
          <cell r="N233" t="str">
            <v>SRD</v>
          </cell>
          <cell r="O233" t="str">
            <v>Intervención de apoyo psicosocial</v>
          </cell>
          <cell r="P233"/>
          <cell r="Q233" t="str">
            <v>Con PARD</v>
          </cell>
          <cell r="R233"/>
          <cell r="S233" t="str">
            <v>1300-295-2024</v>
          </cell>
          <cell r="T233">
            <v>100</v>
          </cell>
          <cell r="U233">
            <v>45383</v>
          </cell>
          <cell r="V233">
            <v>45383</v>
          </cell>
          <cell r="W233">
            <v>45626</v>
          </cell>
          <cell r="X233">
            <v>418797600</v>
          </cell>
          <cell r="Y233" t="str">
            <v>Laura Camargo Niño</v>
          </cell>
          <cell r="Z233" t="str">
            <v>Coordinador centro zonal</v>
          </cell>
        </row>
        <row r="234">
          <cell r="B234" t="str">
            <v>13-83-233</v>
          </cell>
          <cell r="C234" t="str">
            <v>Bolívar</v>
          </cell>
          <cell r="D234" t="str">
            <v>Fundación casa del niño IPS</v>
          </cell>
          <cell r="E234" t="str">
            <v>806008935-1</v>
          </cell>
          <cell r="F234" t="str">
            <v>Nestor Rafael De Oro Lora</v>
          </cell>
          <cell r="G234"/>
          <cell r="H234" t="str">
            <v>Carrera 11 No. 7-12 Barrio La Bodega</v>
          </cell>
          <cell r="I234" t="str">
            <v>San Juan Nepomuceno</v>
          </cell>
          <cell r="J234" t="str">
            <v>El Carmen de Bolívar</v>
          </cell>
          <cell r="K234">
            <v>6891699</v>
          </cell>
          <cell r="L234">
            <v>3205432353</v>
          </cell>
          <cell r="M234" t="str">
            <v>fucaninoips@gmail.com</v>
          </cell>
          <cell r="N234" t="str">
            <v>SRD</v>
          </cell>
          <cell r="O234" t="str">
            <v>Internado</v>
          </cell>
          <cell r="P234"/>
          <cell r="Q234" t="str">
            <v>Discapacidad</v>
          </cell>
          <cell r="R234" t="str">
            <v>Intelectual</v>
          </cell>
          <cell r="S234" t="str">
            <v>1300-297-2024</v>
          </cell>
          <cell r="T234">
            <v>50</v>
          </cell>
          <cell r="U234">
            <v>45378</v>
          </cell>
          <cell r="V234">
            <v>45383</v>
          </cell>
          <cell r="W234">
            <v>45626</v>
          </cell>
          <cell r="X234">
            <v>983994000</v>
          </cell>
          <cell r="Y234" t="str">
            <v>Gregoria De La Cruz Diaz Arroyo</v>
          </cell>
          <cell r="Z234" t="str">
            <v>Coordinador centro zonal</v>
          </cell>
        </row>
        <row r="235">
          <cell r="B235" t="str">
            <v>13-59-234</v>
          </cell>
          <cell r="C235" t="str">
            <v>Bolívar</v>
          </cell>
          <cell r="D235" t="str">
            <v>Corporación Jóvenes Y Mañana</v>
          </cell>
          <cell r="E235" t="str">
            <v>806007865-1</v>
          </cell>
          <cell r="F235" t="str">
            <v>Teresa De Jesus Payares Caballero</v>
          </cell>
          <cell r="G235" t="str">
            <v>Apoyo Psicosocial Y Vulneración</v>
          </cell>
          <cell r="H235" t="str">
            <v>Carrera 14b No. 10e-75 Barrio Montecarlos</v>
          </cell>
          <cell r="I235" t="str">
            <v>Magangué</v>
          </cell>
          <cell r="J235" t="str">
            <v>Magangué</v>
          </cell>
          <cell r="K235"/>
          <cell r="L235">
            <v>3017854697</v>
          </cell>
          <cell r="M235" t="str">
            <v>corpointervencion@gmail.com tere272@hotmail.com</v>
          </cell>
          <cell r="N235" t="str">
            <v>SRD</v>
          </cell>
          <cell r="O235" t="str">
            <v>Intervención de apoyo psicosocial</v>
          </cell>
          <cell r="P235"/>
          <cell r="Q235" t="str">
            <v>Con PARD</v>
          </cell>
          <cell r="R235"/>
          <cell r="S235" t="str">
            <v>1300-298-2024</v>
          </cell>
          <cell r="T235">
            <v>50</v>
          </cell>
          <cell r="U235">
            <v>45378</v>
          </cell>
          <cell r="V235">
            <v>45383</v>
          </cell>
          <cell r="W235">
            <v>45626</v>
          </cell>
          <cell r="X235">
            <v>418797600</v>
          </cell>
          <cell r="Y235" t="str">
            <v>Socorro Benavides Gordon</v>
          </cell>
          <cell r="Z235" t="str">
            <v>Coordinador centro zonal</v>
          </cell>
        </row>
        <row r="236">
          <cell r="B236" t="str">
            <v>13-59-235</v>
          </cell>
          <cell r="C236" t="str">
            <v>Bolívar</v>
          </cell>
          <cell r="D236" t="str">
            <v>Corporación Jóvenes Y Mañana</v>
          </cell>
          <cell r="E236" t="str">
            <v>806007865-1</v>
          </cell>
          <cell r="F236" t="str">
            <v>Teresa De Jesus Payares Caballero</v>
          </cell>
          <cell r="G236"/>
          <cell r="H236" t="str">
            <v>Calle 12 No. 1-65 Barrio Arriba</v>
          </cell>
          <cell r="I236" t="str">
            <v>Mompós</v>
          </cell>
          <cell r="J236" t="str">
            <v>Magangué</v>
          </cell>
          <cell r="K236"/>
          <cell r="L236">
            <v>3017854697</v>
          </cell>
          <cell r="M236" t="str">
            <v>tere272@hotmail.com</v>
          </cell>
          <cell r="N236" t="str">
            <v>SRD</v>
          </cell>
          <cell r="O236" t="str">
            <v>Intervención de apoyo psicosocial</v>
          </cell>
          <cell r="P236"/>
          <cell r="Q236" t="str">
            <v>Con PARD</v>
          </cell>
          <cell r="R236"/>
          <cell r="S236" t="str">
            <v>1300-298-2024</v>
          </cell>
          <cell r="T236">
            <v>50</v>
          </cell>
          <cell r="U236">
            <v>45378</v>
          </cell>
          <cell r="V236">
            <v>45383</v>
          </cell>
          <cell r="W236">
            <v>45626</v>
          </cell>
          <cell r="X236"/>
          <cell r="Y236" t="str">
            <v>Ester Maria de Los Angeles Guzman Machuca</v>
          </cell>
          <cell r="Z236" t="str">
            <v>Coordinador centro zonal</v>
          </cell>
        </row>
        <row r="237">
          <cell r="B237" t="str">
            <v>13-83-236</v>
          </cell>
          <cell r="C237" t="str">
            <v>Bolívar</v>
          </cell>
          <cell r="D237" t="str">
            <v>Fundación casa del niño IPS</v>
          </cell>
          <cell r="E237" t="str">
            <v>806008935-1</v>
          </cell>
          <cell r="F237" t="str">
            <v>Nestor Rafael De Oro Lora</v>
          </cell>
          <cell r="G237"/>
          <cell r="H237" t="str">
            <v>Manzana E Lote 27-Urbanización Santa Lucia</v>
          </cell>
          <cell r="I237" t="str">
            <v>Cartagena</v>
          </cell>
          <cell r="J237" t="str">
            <v>Regional</v>
          </cell>
          <cell r="K237">
            <v>6796347</v>
          </cell>
          <cell r="L237" t="str">
            <v>3126225295 - 3107375696</v>
          </cell>
          <cell r="M237" t="str">
            <v>fucaninoips@gmail.com</v>
          </cell>
          <cell r="N237" t="str">
            <v>SRD</v>
          </cell>
          <cell r="O237" t="str">
            <v>Hogar sustituto entidad</v>
          </cell>
          <cell r="P237"/>
          <cell r="Q237" t="str">
            <v>HS: Vulneración - Discapacidad</v>
          </cell>
          <cell r="R237"/>
          <cell r="S237" t="str">
            <v>1300-299-2024</v>
          </cell>
          <cell r="T237">
            <v>125</v>
          </cell>
          <cell r="U237">
            <v>45378</v>
          </cell>
          <cell r="V237">
            <v>45383</v>
          </cell>
          <cell r="W237">
            <v>45626</v>
          </cell>
          <cell r="X237">
            <v>2509847000</v>
          </cell>
          <cell r="Y237" t="str">
            <v>Rosiris del Carmen Leal</v>
          </cell>
          <cell r="Z237" t="str">
            <v>Coordinador técnico/Protección</v>
          </cell>
        </row>
        <row r="238">
          <cell r="B238" t="str">
            <v>13-59-237</v>
          </cell>
          <cell r="C238" t="str">
            <v>Bolívar</v>
          </cell>
          <cell r="D238" t="str">
            <v>Corporación Jóvenes Y Mañana</v>
          </cell>
          <cell r="E238" t="str">
            <v>806007865-1</v>
          </cell>
          <cell r="F238" t="str">
            <v>Teresa De Jesus Payares Caballero</v>
          </cell>
          <cell r="G238" t="str">
            <v>Externado media jornada</v>
          </cell>
          <cell r="H238" t="str">
            <v>Carrera 14b No. 10e-65 Barrio Montecarlos</v>
          </cell>
          <cell r="I238" t="str">
            <v>Magangué</v>
          </cell>
          <cell r="J238" t="str">
            <v>Magangué</v>
          </cell>
          <cell r="K238"/>
          <cell r="L238">
            <v>3017854697</v>
          </cell>
          <cell r="M238" t="str">
            <v>jymexternadomgue@outlook.es tere272@hotmail.com</v>
          </cell>
          <cell r="N238" t="str">
            <v>SRD</v>
          </cell>
          <cell r="O238" t="str">
            <v>Externado</v>
          </cell>
          <cell r="P238" t="str">
            <v>Media jornada</v>
          </cell>
          <cell r="Q238" t="str">
            <v>Con PARD</v>
          </cell>
          <cell r="R238"/>
          <cell r="S238" t="str">
            <v>1300-300-2024</v>
          </cell>
          <cell r="T238">
            <v>60</v>
          </cell>
          <cell r="U238">
            <v>45378</v>
          </cell>
          <cell r="V238">
            <v>45383</v>
          </cell>
          <cell r="W238">
            <v>45626</v>
          </cell>
          <cell r="X238">
            <v>401233920</v>
          </cell>
          <cell r="Y238" t="str">
            <v>Socorro Benavides Gordon</v>
          </cell>
          <cell r="Z238" t="str">
            <v>Coordinador centro zonal</v>
          </cell>
        </row>
        <row r="239">
          <cell r="B239" t="str">
            <v>13-99-238</v>
          </cell>
          <cell r="C239" t="str">
            <v>Bolívar</v>
          </cell>
          <cell r="D239" t="str">
            <v>Fundación creo en Colombia</v>
          </cell>
          <cell r="E239" t="str">
            <v>901163089-2</v>
          </cell>
          <cell r="F239" t="str">
            <v>Luis Clemente Patrón Leones</v>
          </cell>
          <cell r="G239"/>
          <cell r="H239" t="str">
            <v>Sector 1 No. 3-53 Barrio Nuevo Valle</v>
          </cell>
          <cell r="I239" t="str">
            <v>San Juan Nepomuceno</v>
          </cell>
          <cell r="J239" t="str">
            <v>El Carmen de Bolívar</v>
          </cell>
          <cell r="K239"/>
          <cell r="L239" t="str">
            <v>3232249140 - 3104658124</v>
          </cell>
          <cell r="M239" t="str">
            <v>funcreoencolombia@gmail.com</v>
          </cell>
          <cell r="N239" t="str">
            <v>SRD</v>
          </cell>
          <cell r="O239" t="str">
            <v>Internado</v>
          </cell>
          <cell r="P239"/>
          <cell r="Q239" t="str">
            <v>Discapacidad</v>
          </cell>
          <cell r="R239" t="str">
            <v>Psicosocial</v>
          </cell>
          <cell r="S239" t="str">
            <v>1300-304-2024</v>
          </cell>
          <cell r="T239">
            <v>100</v>
          </cell>
          <cell r="U239">
            <v>45378</v>
          </cell>
          <cell r="V239">
            <v>45383</v>
          </cell>
          <cell r="W239">
            <v>45626</v>
          </cell>
          <cell r="X239">
            <v>2646029600</v>
          </cell>
          <cell r="Y239" t="str">
            <v>Gregoria De La Cruz Diaz Arroyo</v>
          </cell>
          <cell r="Z239" t="str">
            <v>Coordinador centro zonal</v>
          </cell>
        </row>
        <row r="240">
          <cell r="B240" t="str">
            <v>13-57-239</v>
          </cell>
          <cell r="C240" t="str">
            <v>Bolívar</v>
          </cell>
          <cell r="D240" t="str">
            <v>Corporación Hogares Crea de Colombia</v>
          </cell>
          <cell r="E240" t="str">
            <v>800080212-9</v>
          </cell>
          <cell r="F240" t="str">
            <v>Miguel Eduardo Desmoineaux Glen</v>
          </cell>
          <cell r="G240"/>
          <cell r="H240" t="str">
            <v>Carrera 14 No. 49-17 Barrio Torices</v>
          </cell>
          <cell r="I240" t="str">
            <v>Cartagena</v>
          </cell>
          <cell r="J240" t="str">
            <v>Historico y del Caribe Norte</v>
          </cell>
          <cell r="K240">
            <v>6561029</v>
          </cell>
          <cell r="L240">
            <v>3107465680</v>
          </cell>
          <cell r="M240" t="str">
            <v>hogarcreabolivar@hotmail.com hcrea.bol@gmail.com</v>
          </cell>
          <cell r="N240" t="str">
            <v>SRD</v>
          </cell>
          <cell r="O240" t="str">
            <v>Internado</v>
          </cell>
          <cell r="P240"/>
          <cell r="Q240" t="str">
            <v>Con PARD</v>
          </cell>
          <cell r="R240"/>
          <cell r="S240" t="str">
            <v>1300-305-2024</v>
          </cell>
          <cell r="T240">
            <v>20</v>
          </cell>
          <cell r="U240">
            <v>45378</v>
          </cell>
          <cell r="V240">
            <v>45383</v>
          </cell>
          <cell r="W240">
            <v>45626</v>
          </cell>
          <cell r="X240">
            <v>343696800</v>
          </cell>
          <cell r="Y240" t="str">
            <v>Laura Camargo Niño</v>
          </cell>
          <cell r="Z240" t="str">
            <v>Coordinador centro zonal</v>
          </cell>
        </row>
        <row r="241">
          <cell r="B241" t="str">
            <v>13-109-240</v>
          </cell>
          <cell r="C241" t="str">
            <v>Bolívar</v>
          </cell>
          <cell r="D241" t="str">
            <v>Fundación Dignitas</v>
          </cell>
          <cell r="E241" t="str">
            <v>900843968-6</v>
          </cell>
          <cell r="F241" t="str">
            <v>Quellys Rodriguez Zuñiga</v>
          </cell>
          <cell r="G241"/>
          <cell r="H241" t="str">
            <v>Transversal 71e No. 31e-18 Barrio Los Alpes Edificio Makondo Apartamento 202</v>
          </cell>
          <cell r="I241" t="str">
            <v>Cartagena</v>
          </cell>
          <cell r="J241" t="str">
            <v>Historico y del Caribe Norte</v>
          </cell>
          <cell r="K241"/>
          <cell r="L241">
            <v>3145944383</v>
          </cell>
          <cell r="M241" t="str">
            <v>fdignitas@gmail.com</v>
          </cell>
          <cell r="N241" t="str">
            <v>SRD</v>
          </cell>
          <cell r="O241" t="str">
            <v>Intervención de apoyo psicosocial</v>
          </cell>
          <cell r="P241"/>
          <cell r="Q241" t="str">
            <v>Con PARD</v>
          </cell>
          <cell r="R241"/>
          <cell r="S241" t="str">
            <v>1300-306-2024</v>
          </cell>
          <cell r="T241">
            <v>40</v>
          </cell>
          <cell r="U241">
            <v>45378</v>
          </cell>
          <cell r="V241">
            <v>45383</v>
          </cell>
          <cell r="W241">
            <v>45626</v>
          </cell>
          <cell r="X241">
            <v>167519040</v>
          </cell>
          <cell r="Y241" t="str">
            <v>Laura Camargo Niño</v>
          </cell>
          <cell r="Z241" t="str">
            <v>Coordinador centro zonal</v>
          </cell>
        </row>
        <row r="242">
          <cell r="B242" t="str">
            <v>13-109-241</v>
          </cell>
          <cell r="C242" t="str">
            <v>Bolívar</v>
          </cell>
          <cell r="D242" t="str">
            <v>Fundación Dignitas</v>
          </cell>
          <cell r="E242" t="str">
            <v>900843968-6</v>
          </cell>
          <cell r="F242" t="str">
            <v>Quellys Rodriguez Zuñiga</v>
          </cell>
          <cell r="G242" t="str">
            <v>Dignitas Especializado</v>
          </cell>
          <cell r="H242" t="str">
            <v>Transversal 71e No. 31e-18 Barrio Los Alpes Edificio Makondo Apartamento 203</v>
          </cell>
          <cell r="I242" t="str">
            <v>Cartagena</v>
          </cell>
          <cell r="J242" t="str">
            <v>Virgen y Turistico</v>
          </cell>
          <cell r="K242"/>
          <cell r="L242">
            <v>3145944383</v>
          </cell>
          <cell r="M242" t="str">
            <v>fdignitas@gmail.com</v>
          </cell>
          <cell r="N242" t="str">
            <v>SRD</v>
          </cell>
          <cell r="O242" t="str">
            <v>Apoyo psicológico especializado</v>
          </cell>
          <cell r="P242"/>
          <cell r="Q242" t="str">
            <v>Con PARD</v>
          </cell>
          <cell r="R242"/>
          <cell r="S242" t="str">
            <v>1300-307-2024</v>
          </cell>
          <cell r="T242">
            <v>157</v>
          </cell>
          <cell r="U242">
            <v>45378</v>
          </cell>
          <cell r="V242">
            <v>45383</v>
          </cell>
          <cell r="W242">
            <v>45626</v>
          </cell>
          <cell r="X242">
            <v>419319368</v>
          </cell>
          <cell r="Y242" t="str">
            <v>Eva Alvarez Ligardo</v>
          </cell>
          <cell r="Z242" t="str">
            <v>Coordinador centro zonal</v>
          </cell>
        </row>
        <row r="243">
          <cell r="B243" t="str">
            <v>13-3-242</v>
          </cell>
          <cell r="C243" t="str">
            <v>Bolívar</v>
          </cell>
          <cell r="D243" t="str">
            <v>Aldeas infantiles SOS Colombia</v>
          </cell>
          <cell r="E243" t="str">
            <v>860024041-6</v>
          </cell>
          <cell r="F243" t="str">
            <v>Yocabet Correa Padilla</v>
          </cell>
          <cell r="G243" t="str">
            <v>Programa Cartagena</v>
          </cell>
          <cell r="H243" t="str">
            <v>Manzana E Lote 16-Barrio Los Almendros</v>
          </cell>
          <cell r="I243" t="str">
            <v>Cartagena</v>
          </cell>
          <cell r="J243" t="str">
            <v>Regional</v>
          </cell>
          <cell r="K243"/>
          <cell r="L243">
            <v>3183509388</v>
          </cell>
          <cell r="M243" t="str">
            <v>yocabet.correa@aldeasinfantiles.org.co</v>
          </cell>
          <cell r="N243" t="str">
            <v>SRD</v>
          </cell>
          <cell r="O243" t="str">
            <v>Hogar sustituto entidad</v>
          </cell>
          <cell r="P243"/>
          <cell r="Q243" t="str">
            <v>HS: Vulneración - Discapacidad</v>
          </cell>
          <cell r="R243"/>
          <cell r="S243" t="str">
            <v>1300-308-2024</v>
          </cell>
          <cell r="T243">
            <v>250</v>
          </cell>
          <cell r="U243">
            <v>45378</v>
          </cell>
          <cell r="V243">
            <v>45383</v>
          </cell>
          <cell r="W243">
            <v>45626</v>
          </cell>
          <cell r="X243">
            <v>3900642660</v>
          </cell>
          <cell r="Y243" t="str">
            <v>Rosiris del Carmen Leal</v>
          </cell>
          <cell r="Z243" t="str">
            <v>Coordinador técnico/Protección</v>
          </cell>
        </row>
        <row r="244">
          <cell r="B244" t="str">
            <v>13-184-243</v>
          </cell>
          <cell r="C244" t="str">
            <v>Bolívar</v>
          </cell>
          <cell r="D244" t="str">
            <v>Fundación Renacer</v>
          </cell>
          <cell r="E244" t="str">
            <v>800230838-3</v>
          </cell>
          <cell r="F244" t="str">
            <v>Luz Estella Cardenas Ovalle</v>
          </cell>
          <cell r="G244"/>
          <cell r="H244" t="str">
            <v>Carrera 45 Calle 26d-274p Barrio España</v>
          </cell>
          <cell r="I244" t="str">
            <v>Cartagena</v>
          </cell>
          <cell r="J244" t="str">
            <v>Historico y del Caribe Norte</v>
          </cell>
          <cell r="K244">
            <v>6699430</v>
          </cell>
          <cell r="L244">
            <v>3112363594</v>
          </cell>
          <cell r="M244" t="str">
            <v>cartagena@fundacionrenacer.org</v>
          </cell>
          <cell r="N244" t="str">
            <v>SRD</v>
          </cell>
          <cell r="O244" t="str">
            <v>Internado</v>
          </cell>
          <cell r="P244"/>
          <cell r="Q244" t="str">
            <v>Victimas de violencia sexual</v>
          </cell>
          <cell r="R244"/>
          <cell r="S244" t="str">
            <v>1300-309-2024</v>
          </cell>
          <cell r="T244">
            <v>50</v>
          </cell>
          <cell r="U244">
            <v>45378</v>
          </cell>
          <cell r="V244">
            <v>45383</v>
          </cell>
          <cell r="W244">
            <v>45626</v>
          </cell>
          <cell r="X244">
            <v>857881200</v>
          </cell>
          <cell r="Y244" t="str">
            <v>Laura Camargo Niño</v>
          </cell>
          <cell r="Z244" t="str">
            <v>Coordinador centro zonal</v>
          </cell>
        </row>
        <row r="245">
          <cell r="B245" t="str">
            <v>13-195-244</v>
          </cell>
          <cell r="C245" t="str">
            <v>Bolívar</v>
          </cell>
          <cell r="D245" t="str">
            <v>Fundación semillas de esperanza - FUNDASEM</v>
          </cell>
          <cell r="E245" t="str">
            <v>806005728-1</v>
          </cell>
          <cell r="F245" t="str">
            <v>Martha Guitierrez Lanuzzi</v>
          </cell>
          <cell r="G245"/>
          <cell r="H245" t="str">
            <v>Calle 48 No. 14-38 Barrio Torices</v>
          </cell>
          <cell r="I245" t="str">
            <v>Cartagena</v>
          </cell>
          <cell r="J245" t="str">
            <v>Historico y del Caribe Norte</v>
          </cell>
          <cell r="K245">
            <v>6928603</v>
          </cell>
          <cell r="L245">
            <v>3008149846</v>
          </cell>
          <cell r="M245" t="str">
            <v>fundasem.cartagena@gmail.com</v>
          </cell>
          <cell r="N245" t="str">
            <v>SRD</v>
          </cell>
          <cell r="O245" t="str">
            <v>Externado</v>
          </cell>
          <cell r="P245" t="str">
            <v>Media jornada</v>
          </cell>
          <cell r="Q245" t="str">
            <v>Con PARD</v>
          </cell>
          <cell r="R245"/>
          <cell r="S245" t="str">
            <v>1300-310-2024</v>
          </cell>
          <cell r="T245">
            <v>50</v>
          </cell>
          <cell r="U245">
            <v>45378</v>
          </cell>
          <cell r="V245">
            <v>45383</v>
          </cell>
          <cell r="W245">
            <v>45626</v>
          </cell>
          <cell r="X245">
            <v>334361600</v>
          </cell>
          <cell r="Y245" t="str">
            <v>Laura Camargo Niño</v>
          </cell>
          <cell r="Z245" t="str">
            <v>Coordinador centro zonal</v>
          </cell>
        </row>
        <row r="246">
          <cell r="B246" t="str">
            <v>13-195-245</v>
          </cell>
          <cell r="C246" t="str">
            <v>Bolívar</v>
          </cell>
          <cell r="D246" t="str">
            <v>Fundación semillas de esperanza - FUNDASEM</v>
          </cell>
          <cell r="E246" t="str">
            <v>806005728-1</v>
          </cell>
          <cell r="F246" t="str">
            <v>Martha Guitierrez Lanuzzi</v>
          </cell>
          <cell r="G246"/>
          <cell r="H246" t="str">
            <v>Calle 10a No. 20-81 Barrio Olaya</v>
          </cell>
          <cell r="I246" t="str">
            <v>Magangué</v>
          </cell>
          <cell r="J246" t="str">
            <v>Magangué</v>
          </cell>
          <cell r="K246">
            <v>6888409</v>
          </cell>
          <cell r="L246" t="str">
            <v>3013717865- 3008149846</v>
          </cell>
          <cell r="M246" t="str">
            <v>fundasem.magangue@gmail.com</v>
          </cell>
          <cell r="N246" t="str">
            <v>SRD</v>
          </cell>
          <cell r="O246" t="str">
            <v>Externado</v>
          </cell>
          <cell r="P246" t="str">
            <v>Media jornada</v>
          </cell>
          <cell r="Q246" t="str">
            <v>Con PARD</v>
          </cell>
          <cell r="R246"/>
          <cell r="S246" t="str">
            <v>1300-311-2024</v>
          </cell>
          <cell r="T246">
            <v>45</v>
          </cell>
          <cell r="U246">
            <v>45378</v>
          </cell>
          <cell r="V246">
            <v>45383</v>
          </cell>
          <cell r="W246">
            <v>45626</v>
          </cell>
          <cell r="X246">
            <v>300925440</v>
          </cell>
          <cell r="Y246" t="str">
            <v>Socorro Benavides Gordon</v>
          </cell>
          <cell r="Z246" t="str">
            <v>Coordinador centro zonal</v>
          </cell>
        </row>
        <row r="247">
          <cell r="B247" t="str">
            <v>13-110-246</v>
          </cell>
          <cell r="C247" t="str">
            <v>Bolívar</v>
          </cell>
          <cell r="D247" t="str">
            <v>Fundación dones de misericordia</v>
          </cell>
          <cell r="E247" t="str">
            <v>900036694-1</v>
          </cell>
          <cell r="F247" t="str">
            <v>Arlena Hoyos Cañavera</v>
          </cell>
          <cell r="G247"/>
          <cell r="H247" t="str">
            <v>Calle 24a No. 34-05 Barrio Plan Parejo Sector Altamira</v>
          </cell>
          <cell r="I247" t="str">
            <v>Turbaco</v>
          </cell>
          <cell r="J247" t="str">
            <v>Turbaco</v>
          </cell>
          <cell r="K247"/>
          <cell r="L247" t="str">
            <v>3053587061- 3215419102</v>
          </cell>
          <cell r="M247" t="str">
            <v>coordinacioncasa@donesdemisericordia.org</v>
          </cell>
          <cell r="N247" t="str">
            <v>SRD</v>
          </cell>
          <cell r="O247" t="str">
            <v>Internado</v>
          </cell>
          <cell r="P247"/>
          <cell r="Q247" t="str">
            <v>Con PARD</v>
          </cell>
          <cell r="R247"/>
          <cell r="S247" t="str">
            <v>1300-312-2024</v>
          </cell>
          <cell r="T247">
            <v>25</v>
          </cell>
          <cell r="U247">
            <v>45378</v>
          </cell>
          <cell r="V247">
            <v>45383</v>
          </cell>
          <cell r="W247">
            <v>45626</v>
          </cell>
          <cell r="X247">
            <v>428871000</v>
          </cell>
          <cell r="Y247" t="str">
            <v>Neis Pardo Rodriguez</v>
          </cell>
          <cell r="Z247" t="str">
            <v>Coordinador centro zonal</v>
          </cell>
        </row>
        <row r="248">
          <cell r="B248" t="str">
            <v>13-59-247</v>
          </cell>
          <cell r="C248" t="str">
            <v>Bolívar</v>
          </cell>
          <cell r="D248" t="str">
            <v>Corporación Jóvenes Y Mañana</v>
          </cell>
          <cell r="E248" t="str">
            <v>806007865-1</v>
          </cell>
          <cell r="F248" t="str">
            <v>Teresa De Jesus Payares Caballero</v>
          </cell>
          <cell r="G248"/>
          <cell r="H248" t="str">
            <v>Calle 24 No. 44-49 Barrio El Carmen</v>
          </cell>
          <cell r="I248" t="str">
            <v>El Carmen De Bolívar</v>
          </cell>
          <cell r="J248" t="str">
            <v>El Carmen de Bolívar</v>
          </cell>
          <cell r="K248"/>
          <cell r="L248">
            <v>3017854697</v>
          </cell>
          <cell r="M248" t="str">
            <v>trabajoinfantiljovenesymanana@gmail.com tere272@hotmail.com</v>
          </cell>
          <cell r="N248" t="str">
            <v>SRD</v>
          </cell>
          <cell r="O248" t="str">
            <v>Externado</v>
          </cell>
          <cell r="P248" t="str">
            <v>Media jornada</v>
          </cell>
          <cell r="Q248" t="str">
            <v>Con PARD</v>
          </cell>
          <cell r="R248"/>
          <cell r="S248" t="str">
            <v>1300-313-2024</v>
          </cell>
          <cell r="T248">
            <v>44</v>
          </cell>
          <cell r="U248">
            <v>45378</v>
          </cell>
          <cell r="V248">
            <v>45383</v>
          </cell>
          <cell r="W248">
            <v>45626</v>
          </cell>
          <cell r="X248">
            <v>294238208</v>
          </cell>
          <cell r="Y248" t="str">
            <v>Gregoria De La Cruz Diaz Arroyo</v>
          </cell>
          <cell r="Z248" t="str">
            <v>Coordinador centro zonal</v>
          </cell>
        </row>
        <row r="249">
          <cell r="B249" t="str">
            <v>13-59-248</v>
          </cell>
          <cell r="C249" t="str">
            <v>Bolívar</v>
          </cell>
          <cell r="D249" t="str">
            <v>Corporación Jóvenes Y Mañana</v>
          </cell>
          <cell r="E249" t="str">
            <v>806007865-1</v>
          </cell>
          <cell r="F249" t="str">
            <v>Teresa De Jesus Payares Caballero</v>
          </cell>
          <cell r="G249" t="str">
            <v>Externado media jornada</v>
          </cell>
          <cell r="H249" t="str">
            <v>Carrera 44 No. 24-39 Barrio Santander</v>
          </cell>
          <cell r="I249" t="str">
            <v>El Carmen De Bolívar</v>
          </cell>
          <cell r="J249" t="str">
            <v>El Carmen de Bolívar</v>
          </cell>
          <cell r="K249"/>
          <cell r="L249" t="str">
            <v>3116429757- 301 7854697</v>
          </cell>
          <cell r="M249" t="str">
            <v>corporacionjovenesymañana@hotmail.com tere272@hotmail.com</v>
          </cell>
          <cell r="N249" t="str">
            <v>SRD</v>
          </cell>
          <cell r="O249" t="str">
            <v>Externado</v>
          </cell>
          <cell r="P249" t="str">
            <v>Media jornada</v>
          </cell>
          <cell r="Q249" t="str">
            <v>Con PARD</v>
          </cell>
          <cell r="R249"/>
          <cell r="S249" t="str">
            <v>1300-314-2024</v>
          </cell>
          <cell r="T249">
            <v>66</v>
          </cell>
          <cell r="U249">
            <v>45378</v>
          </cell>
          <cell r="V249">
            <v>45383</v>
          </cell>
          <cell r="W249">
            <v>45626</v>
          </cell>
          <cell r="X249">
            <v>441357312</v>
          </cell>
          <cell r="Y249" t="str">
            <v>Gregoria De La Cruz Diaz Arroyo</v>
          </cell>
          <cell r="Z249" t="str">
            <v>Coordinador centro zonal</v>
          </cell>
        </row>
        <row r="250">
          <cell r="B250" t="str">
            <v>13-184-249</v>
          </cell>
          <cell r="C250" t="str">
            <v>Bolívar</v>
          </cell>
          <cell r="D250" t="str">
            <v>Fundación Renacer</v>
          </cell>
          <cell r="E250" t="str">
            <v>800230838-3</v>
          </cell>
          <cell r="F250" t="str">
            <v>Luz Estella Cardenas Ovalle</v>
          </cell>
          <cell r="G250"/>
          <cell r="H250" t="str">
            <v>Calle Simón Bossa No. 25-22 Barrio Bruselas Transversal 37</v>
          </cell>
          <cell r="I250" t="str">
            <v>Cartagena</v>
          </cell>
          <cell r="J250" t="str">
            <v>Historico y del Caribe Norte</v>
          </cell>
          <cell r="K250"/>
          <cell r="L250">
            <v>3022799045</v>
          </cell>
          <cell r="M250" t="str">
            <v>cartagena@fundacionrenacer.org</v>
          </cell>
          <cell r="N250" t="str">
            <v>SRD</v>
          </cell>
          <cell r="O250" t="str">
            <v>Externado</v>
          </cell>
          <cell r="P250" t="str">
            <v>Media jornada</v>
          </cell>
          <cell r="Q250" t="str">
            <v>Con PARD</v>
          </cell>
          <cell r="R250"/>
          <cell r="S250" t="str">
            <v>1300-315-2024</v>
          </cell>
          <cell r="T250">
            <v>80</v>
          </cell>
          <cell r="U250">
            <v>45378</v>
          </cell>
          <cell r="V250">
            <v>45383</v>
          </cell>
          <cell r="W250">
            <v>45626</v>
          </cell>
          <cell r="X250">
            <v>534978560</v>
          </cell>
          <cell r="Y250" t="str">
            <v>Laura Camargo Niño</v>
          </cell>
          <cell r="Z250" t="str">
            <v>Coordinador centro zonal</v>
          </cell>
        </row>
        <row r="251">
          <cell r="B251" t="str">
            <v>13-98-250</v>
          </cell>
          <cell r="C251" t="str">
            <v>Bolívar</v>
          </cell>
          <cell r="D251" t="str">
            <v>Fundación construyendo ciudad</v>
          </cell>
          <cell r="E251" t="str">
            <v>802023643-4</v>
          </cell>
          <cell r="F251" t="str">
            <v>Gicella Janeth Molina Gomez</v>
          </cell>
          <cell r="G251"/>
          <cell r="H251" t="str">
            <v>Calle 30b No. 78-116 Barrio Santa Mónica</v>
          </cell>
          <cell r="I251" t="str">
            <v>Cartagena</v>
          </cell>
          <cell r="J251" t="str">
            <v>Historico y del Caribe Norte</v>
          </cell>
          <cell r="K251">
            <v>6920962</v>
          </cell>
          <cell r="L251" t="str">
            <v>3217868263 - 3162853954</v>
          </cell>
          <cell r="M251" t="str">
            <v>fundacionconstruyendociudad@hotmail.com</v>
          </cell>
          <cell r="N251" t="str">
            <v>SRPA</v>
          </cell>
          <cell r="O251" t="str">
            <v>Prestación de servicios a la comunidad</v>
          </cell>
          <cell r="P251"/>
          <cell r="Q251" t="str">
            <v>SRPA</v>
          </cell>
          <cell r="R251"/>
          <cell r="S251" t="str">
            <v>1300-296-2024</v>
          </cell>
          <cell r="T251">
            <v>20</v>
          </cell>
          <cell r="U251">
            <v>45378</v>
          </cell>
          <cell r="V251">
            <v>45383</v>
          </cell>
          <cell r="W251">
            <v>45626</v>
          </cell>
          <cell r="X251">
            <v>387520152</v>
          </cell>
          <cell r="Y251" t="str">
            <v>Laura Camargo Niño</v>
          </cell>
          <cell r="Z251" t="str">
            <v>Coordinador centro zonal</v>
          </cell>
        </row>
        <row r="252">
          <cell r="B252" t="str">
            <v>13-98-251</v>
          </cell>
          <cell r="C252" t="str">
            <v>Bolívar</v>
          </cell>
          <cell r="D252" t="str">
            <v>Fundación construyendo ciudad</v>
          </cell>
          <cell r="E252" t="str">
            <v>802023643-4</v>
          </cell>
          <cell r="F252" t="str">
            <v>Gicella Janeth Molina Gomez</v>
          </cell>
          <cell r="G252"/>
          <cell r="H252" t="str">
            <v>Calle 30b No. 78-116 Barrio Santa Mónica</v>
          </cell>
          <cell r="I252" t="str">
            <v>Cartagena</v>
          </cell>
          <cell r="J252" t="str">
            <v>Historico y del Caribe Norte</v>
          </cell>
          <cell r="K252">
            <v>6920962</v>
          </cell>
          <cell r="L252" t="str">
            <v>3217868263 - 3162853953</v>
          </cell>
          <cell r="M252" t="str">
            <v>fundacionconstruyendociudad@hotmail.com</v>
          </cell>
          <cell r="N252" t="str">
            <v>SRPA</v>
          </cell>
          <cell r="O252" t="str">
            <v>Internación en medio semicerrado</v>
          </cell>
          <cell r="P252"/>
          <cell r="Q252" t="str">
            <v>SRPA</v>
          </cell>
          <cell r="R252"/>
          <cell r="S252" t="str">
            <v>1300-296-2024</v>
          </cell>
          <cell r="T252">
            <v>37</v>
          </cell>
          <cell r="U252">
            <v>45378</v>
          </cell>
          <cell r="V252">
            <v>45383</v>
          </cell>
          <cell r="W252">
            <v>45626</v>
          </cell>
          <cell r="X252"/>
          <cell r="Y252" t="str">
            <v>Laura Camargo Niño</v>
          </cell>
          <cell r="Z252" t="str">
            <v>Coordinador centro zonal</v>
          </cell>
        </row>
        <row r="253">
          <cell r="B253" t="str">
            <v>13-129-252</v>
          </cell>
          <cell r="C253" t="str">
            <v>Bolívar</v>
          </cell>
          <cell r="D253" t="str">
            <v>Fundación hogares Claret</v>
          </cell>
          <cell r="E253" t="str">
            <v>800098983-8</v>
          </cell>
          <cell r="F253" t="str">
            <v>German Luna Rueda</v>
          </cell>
          <cell r="G253" t="str">
            <v>Nueva Vida</v>
          </cell>
          <cell r="H253" t="str">
            <v>Carrera 15 No. 22-284 Urbanización La Granja</v>
          </cell>
          <cell r="I253" t="str">
            <v>Turbaco</v>
          </cell>
          <cell r="J253" t="str">
            <v>Turbaco</v>
          </cell>
          <cell r="K253"/>
          <cell r="L253" t="str">
            <v>3145106010-3008074531</v>
          </cell>
          <cell r="M253" t="str">
            <v>Nuevavida.turbaco@fhclaret.org</v>
          </cell>
          <cell r="N253" t="str">
            <v>SRPA</v>
          </cell>
          <cell r="O253" t="str">
            <v>Centro de atención especializada</v>
          </cell>
          <cell r="P253"/>
          <cell r="Q253" t="str">
            <v>SRPA</v>
          </cell>
          <cell r="R253"/>
          <cell r="S253" t="str">
            <v>1300-301-2024</v>
          </cell>
          <cell r="T253">
            <v>75</v>
          </cell>
          <cell r="U253">
            <v>45378</v>
          </cell>
          <cell r="V253">
            <v>45383</v>
          </cell>
          <cell r="W253">
            <v>45626</v>
          </cell>
          <cell r="X253">
            <v>2079767360</v>
          </cell>
          <cell r="Y253" t="str">
            <v>Neis Pardo Rodriguez</v>
          </cell>
          <cell r="Z253" t="str">
            <v>Coordinador centro zonal</v>
          </cell>
        </row>
        <row r="254">
          <cell r="B254" t="str">
            <v>13-129-253</v>
          </cell>
          <cell r="C254" t="str">
            <v>Bolívar</v>
          </cell>
          <cell r="D254" t="str">
            <v>Fundación hogares Claret</v>
          </cell>
          <cell r="E254" t="str">
            <v>800098983-8</v>
          </cell>
          <cell r="F254" t="str">
            <v>German Luna Rueda</v>
          </cell>
          <cell r="G254" t="str">
            <v>Nueva Vida</v>
          </cell>
          <cell r="H254" t="str">
            <v>Carrera 15 No. 22-284 Urbanización La Granja</v>
          </cell>
          <cell r="I254" t="str">
            <v>Turbaco</v>
          </cell>
          <cell r="J254" t="str">
            <v>Turbaco</v>
          </cell>
          <cell r="K254"/>
          <cell r="L254" t="str">
            <v>3145106010-3008074531</v>
          </cell>
          <cell r="M254" t="str">
            <v>Nuevavida.turbaco@fhclaret.org</v>
          </cell>
          <cell r="N254" t="str">
            <v>SRPA</v>
          </cell>
          <cell r="O254" t="str">
            <v>Centro de internamiento preventivo</v>
          </cell>
          <cell r="P254"/>
          <cell r="Q254" t="str">
            <v>SRPA</v>
          </cell>
          <cell r="R254"/>
          <cell r="S254" t="str">
            <v>1300-301-2024</v>
          </cell>
          <cell r="T254">
            <v>15</v>
          </cell>
          <cell r="U254">
            <v>45378</v>
          </cell>
          <cell r="V254">
            <v>45383</v>
          </cell>
          <cell r="W254">
            <v>45626</v>
          </cell>
          <cell r="X254"/>
          <cell r="Y254" t="str">
            <v>Neis Pardo Rodriguez</v>
          </cell>
          <cell r="Z254" t="str">
            <v>Coordinador centro zonal</v>
          </cell>
        </row>
        <row r="255">
          <cell r="B255" t="str">
            <v>13-210-254</v>
          </cell>
          <cell r="C255" t="str">
            <v>Bolívar</v>
          </cell>
          <cell r="D255" t="str">
            <v>Fundación Talid</v>
          </cell>
          <cell r="E255" t="str">
            <v>806011246-6</v>
          </cell>
          <cell r="F255" t="str">
            <v>Erlen Ricardo Montes Ayola</v>
          </cell>
          <cell r="G255"/>
          <cell r="H255" t="str">
            <v>Calle Bogotá 43 No. 17-53 Barrio Torices</v>
          </cell>
          <cell r="I255" t="str">
            <v>Cartagena</v>
          </cell>
          <cell r="J255" t="str">
            <v>Historico y del Caribe Norte</v>
          </cell>
          <cell r="K255"/>
          <cell r="L255">
            <v>3008501842</v>
          </cell>
          <cell r="M255" t="str">
            <v>fundatalid@gmail.com nuevavidasemi@gmail.com</v>
          </cell>
          <cell r="N255" t="str">
            <v>SRPA</v>
          </cell>
          <cell r="O255" t="str">
            <v>Externado RAJ</v>
          </cell>
          <cell r="P255" t="str">
            <v>Jornada completa</v>
          </cell>
          <cell r="Q255" t="str">
            <v>RAJ</v>
          </cell>
          <cell r="R255"/>
          <cell r="S255" t="str">
            <v>1300-302-2024</v>
          </cell>
          <cell r="T255">
            <v>20</v>
          </cell>
          <cell r="U255">
            <v>45378</v>
          </cell>
          <cell r="V255">
            <v>45383</v>
          </cell>
          <cell r="W255">
            <v>45626</v>
          </cell>
          <cell r="X255">
            <v>219609440</v>
          </cell>
          <cell r="Y255" t="str">
            <v>Laura Camargo Niño</v>
          </cell>
          <cell r="Z255" t="str">
            <v>Coordinador centro zonal</v>
          </cell>
        </row>
        <row r="256">
          <cell r="B256" t="str">
            <v>13-210-255</v>
          </cell>
          <cell r="C256" t="str">
            <v>Bolívar</v>
          </cell>
          <cell r="D256" t="str">
            <v>Fundación Talid</v>
          </cell>
          <cell r="E256" t="str">
            <v>806011246-6</v>
          </cell>
          <cell r="F256" t="str">
            <v>Erlen Ricardo Montes Ayola</v>
          </cell>
          <cell r="G256"/>
          <cell r="H256" t="str">
            <v>Calle 29 No. 28-41 Barrio Zaragocilla</v>
          </cell>
          <cell r="I256" t="str">
            <v>Cartagena</v>
          </cell>
          <cell r="J256" t="str">
            <v>Historico y del Caribe Norte</v>
          </cell>
          <cell r="K256"/>
          <cell r="L256">
            <v>3042957691</v>
          </cell>
          <cell r="M256" t="str">
            <v>fundatalid@gmail.com</v>
          </cell>
          <cell r="N256" t="str">
            <v>SRPA</v>
          </cell>
          <cell r="O256" t="str">
            <v>Libertad vigilada – asistida</v>
          </cell>
          <cell r="P256"/>
          <cell r="Q256" t="str">
            <v>SRPA</v>
          </cell>
          <cell r="R256"/>
          <cell r="S256" t="str">
            <v>1300-303-2024</v>
          </cell>
          <cell r="T256">
            <v>80</v>
          </cell>
          <cell r="U256">
            <v>45378</v>
          </cell>
          <cell r="V256">
            <v>45383</v>
          </cell>
          <cell r="W256">
            <v>45626</v>
          </cell>
          <cell r="X256">
            <v>659389952</v>
          </cell>
          <cell r="Y256" t="str">
            <v>Laura Camargo Niño</v>
          </cell>
          <cell r="Z256" t="str">
            <v>Coordinador centro zonal</v>
          </cell>
        </row>
        <row r="257">
          <cell r="B257" t="str">
            <v>13-210-256</v>
          </cell>
          <cell r="C257" t="str">
            <v>Bolívar</v>
          </cell>
          <cell r="D257" t="str">
            <v>Fundación Talid</v>
          </cell>
          <cell r="E257" t="str">
            <v>806011246-6</v>
          </cell>
          <cell r="F257" t="str">
            <v>Erlen Ricardo Montes Ayola</v>
          </cell>
          <cell r="G257"/>
          <cell r="H257" t="str">
            <v>Calle 29 No. 28-41 Barrio Zaragocilla</v>
          </cell>
          <cell r="I257" t="str">
            <v>Cartagena</v>
          </cell>
          <cell r="J257" t="str">
            <v>Historico y del Caribe Norte</v>
          </cell>
          <cell r="K257"/>
          <cell r="L257">
            <v>3042957691</v>
          </cell>
          <cell r="M257" t="str">
            <v>talidzaragocilla@gmail.com</v>
          </cell>
          <cell r="N257" t="str">
            <v>SRPA</v>
          </cell>
          <cell r="O257" t="str">
            <v>Centro de internamiento preventivo</v>
          </cell>
          <cell r="P257"/>
          <cell r="Q257" t="str">
            <v>SRPA</v>
          </cell>
          <cell r="R257"/>
          <cell r="S257" t="str">
            <v>1300-303-2024</v>
          </cell>
          <cell r="T257">
            <v>10</v>
          </cell>
          <cell r="U257">
            <v>45378</v>
          </cell>
          <cell r="V257">
            <v>45383</v>
          </cell>
          <cell r="W257">
            <v>45626</v>
          </cell>
          <cell r="X257"/>
          <cell r="Y257" t="str">
            <v>Laura Camargo Niño</v>
          </cell>
          <cell r="Z257" t="str">
            <v>Coordinador centro zonal</v>
          </cell>
        </row>
        <row r="258">
          <cell r="B258" t="str">
            <v>13-210-257</v>
          </cell>
          <cell r="C258" t="str">
            <v>Bolívar</v>
          </cell>
          <cell r="D258" t="str">
            <v>Fundación Talid</v>
          </cell>
          <cell r="E258" t="str">
            <v>806011246-6</v>
          </cell>
          <cell r="F258" t="str">
            <v>Erlen Ricardo Montes Ayola</v>
          </cell>
          <cell r="G258"/>
          <cell r="H258" t="str">
            <v>Calle 29 No. 28-41 Barrio Zaragocilla</v>
          </cell>
          <cell r="I258" t="str">
            <v>Cartagena</v>
          </cell>
          <cell r="J258" t="str">
            <v>Historico y del Caribe Norte</v>
          </cell>
          <cell r="K258"/>
          <cell r="L258">
            <v>3042957691</v>
          </cell>
          <cell r="M258" t="str">
            <v>talidzaragocilla@gmail.com</v>
          </cell>
          <cell r="N258" t="str">
            <v>SRPA</v>
          </cell>
          <cell r="O258" t="str">
            <v>Centro transitorio</v>
          </cell>
          <cell r="P258"/>
          <cell r="Q258" t="str">
            <v>SRPA</v>
          </cell>
          <cell r="R258"/>
          <cell r="S258" t="str">
            <v>1300-303-2024</v>
          </cell>
          <cell r="T258">
            <v>2</v>
          </cell>
          <cell r="U258">
            <v>45378</v>
          </cell>
          <cell r="V258">
            <v>45383</v>
          </cell>
          <cell r="W258">
            <v>45626</v>
          </cell>
          <cell r="X258"/>
          <cell r="Y258" t="str">
            <v>Laura Camargo Niño</v>
          </cell>
          <cell r="Z258" t="str">
            <v>Coordinador centro zonal</v>
          </cell>
        </row>
        <row r="259">
          <cell r="B259" t="str">
            <v>15-7-258</v>
          </cell>
          <cell r="C259" t="str">
            <v>Boyacá</v>
          </cell>
          <cell r="D259" t="str">
            <v>Asociación creemos en ti</v>
          </cell>
          <cell r="E259" t="str">
            <v>830051999-1</v>
          </cell>
          <cell r="F259" t="str">
            <v>Martha Isabel Vargas Angel</v>
          </cell>
          <cell r="G259" t="str">
            <v>Asociacion Creemos En Ti</v>
          </cell>
          <cell r="H259" t="str">
            <v>Calle 17 No. 7-24 Piso 2</v>
          </cell>
          <cell r="I259" t="str">
            <v>Duitama</v>
          </cell>
          <cell r="J259" t="str">
            <v>Duitama</v>
          </cell>
          <cell r="K259"/>
          <cell r="L259">
            <v>3183023024</v>
          </cell>
          <cell r="M259" t="str">
            <v>boyaca@asocreemosenti.org</v>
          </cell>
          <cell r="N259" t="str">
            <v>SRD</v>
          </cell>
          <cell r="O259" t="str">
            <v>Apoyo psicológico especializado</v>
          </cell>
          <cell r="P259"/>
          <cell r="Q259" t="str">
            <v>Con PARD</v>
          </cell>
          <cell r="R259"/>
          <cell r="S259" t="str">
            <v>1500-203-2024</v>
          </cell>
          <cell r="T259">
            <v>136</v>
          </cell>
          <cell r="U259">
            <v>45378</v>
          </cell>
          <cell r="V259">
            <v>45383</v>
          </cell>
          <cell r="W259">
            <v>45626</v>
          </cell>
          <cell r="X259">
            <v>1191187504</v>
          </cell>
          <cell r="Y259" t="str">
            <v>Jose Ariel Anzoategui Ariza</v>
          </cell>
          <cell r="Z259" t="str">
            <v>Profesional coordinación técnica Protección</v>
          </cell>
        </row>
        <row r="260">
          <cell r="B260" t="str">
            <v>15-7-259</v>
          </cell>
          <cell r="C260" t="str">
            <v>Boyacá</v>
          </cell>
          <cell r="D260" t="str">
            <v>Asociación creemos en ti</v>
          </cell>
          <cell r="E260" t="str">
            <v>830051999-1</v>
          </cell>
          <cell r="F260" t="str">
            <v>Martha Isabel Vargas Angel</v>
          </cell>
          <cell r="G260" t="str">
            <v>Asociacion Creemos En Ti</v>
          </cell>
          <cell r="H260" t="str">
            <v>Carrera 1 F No. 40-195 Of 604</v>
          </cell>
          <cell r="I260" t="str">
            <v>Tunja</v>
          </cell>
          <cell r="J260" t="str">
            <v>Tunja</v>
          </cell>
          <cell r="K260"/>
          <cell r="L260">
            <v>3183023024</v>
          </cell>
          <cell r="M260" t="str">
            <v>boyaca@asocreemosenti.org</v>
          </cell>
          <cell r="N260" t="str">
            <v>SRD</v>
          </cell>
          <cell r="O260" t="str">
            <v>Apoyo psicológico especializado</v>
          </cell>
          <cell r="P260"/>
          <cell r="Q260" t="str">
            <v>Con PARD</v>
          </cell>
          <cell r="R260"/>
          <cell r="S260" t="str">
            <v>1500-203-2024</v>
          </cell>
          <cell r="T260">
            <v>108</v>
          </cell>
          <cell r="U260">
            <v>45378</v>
          </cell>
          <cell r="V260">
            <v>45383</v>
          </cell>
          <cell r="W260">
            <v>45626</v>
          </cell>
          <cell r="X260"/>
          <cell r="Y260" t="str">
            <v>Jose Ariel Anzoategui Ariza</v>
          </cell>
          <cell r="Z260" t="str">
            <v>Profesional coordinación técnica Protección</v>
          </cell>
        </row>
        <row r="261">
          <cell r="B261" t="str">
            <v>15-7-260</v>
          </cell>
          <cell r="C261" t="str">
            <v>Boyacá</v>
          </cell>
          <cell r="D261" t="str">
            <v>Asociación creemos en ti</v>
          </cell>
          <cell r="E261" t="str">
            <v>830051999-1</v>
          </cell>
          <cell r="F261" t="str">
            <v>Martha Isabel Vargas Angel</v>
          </cell>
          <cell r="G261" t="str">
            <v>Asociacion Creemos En Ti</v>
          </cell>
          <cell r="H261" t="str">
            <v>Carrera 6a No. 24-63</v>
          </cell>
          <cell r="I261" t="str">
            <v>Puerto Boyacá</v>
          </cell>
          <cell r="J261" t="str">
            <v>Puerto Boyacá</v>
          </cell>
          <cell r="K261"/>
          <cell r="L261">
            <v>3183023024</v>
          </cell>
          <cell r="M261" t="str">
            <v>boyaca@asocreemosenti.org</v>
          </cell>
          <cell r="N261" t="str">
            <v>SRD</v>
          </cell>
          <cell r="O261" t="str">
            <v>Apoyo psicológico especializado</v>
          </cell>
          <cell r="P261"/>
          <cell r="Q261" t="str">
            <v>Con PARD</v>
          </cell>
          <cell r="R261"/>
          <cell r="S261" t="str">
            <v>1500-203-2024</v>
          </cell>
          <cell r="T261">
            <v>60</v>
          </cell>
          <cell r="U261">
            <v>45378</v>
          </cell>
          <cell r="V261">
            <v>45383</v>
          </cell>
          <cell r="W261">
            <v>45626</v>
          </cell>
          <cell r="X261"/>
          <cell r="Y261" t="str">
            <v>Jose Ariel Anzoategui Ariza</v>
          </cell>
          <cell r="Z261" t="str">
            <v>Profesional coordinación técnica Protección</v>
          </cell>
        </row>
        <row r="262">
          <cell r="B262" t="str">
            <v>15-7-261</v>
          </cell>
          <cell r="C262" t="str">
            <v>Boyacá</v>
          </cell>
          <cell r="D262" t="str">
            <v>Asociación creemos en ti</v>
          </cell>
          <cell r="E262" t="str">
            <v>830051999-1</v>
          </cell>
          <cell r="F262" t="str">
            <v>Martha Isabel Vargas Angel</v>
          </cell>
          <cell r="G262" t="str">
            <v>Asociacion Creemos En Ti</v>
          </cell>
          <cell r="H262" t="str">
            <v>Carrera 7 No. 7-02</v>
          </cell>
          <cell r="I262" t="str">
            <v>Garagoa</v>
          </cell>
          <cell r="J262" t="str">
            <v>Garagoa</v>
          </cell>
          <cell r="K262"/>
          <cell r="L262">
            <v>3183023024</v>
          </cell>
          <cell r="M262" t="str">
            <v>boyaca@asocreemosenti.org</v>
          </cell>
          <cell r="N262" t="str">
            <v>SRD</v>
          </cell>
          <cell r="O262" t="str">
            <v>Apoyo psicológico especializado</v>
          </cell>
          <cell r="P262"/>
          <cell r="Q262" t="str">
            <v>Con PARD</v>
          </cell>
          <cell r="R262"/>
          <cell r="S262" t="str">
            <v>1500-203-2024</v>
          </cell>
          <cell r="T262">
            <v>36</v>
          </cell>
          <cell r="U262">
            <v>45378</v>
          </cell>
          <cell r="V262">
            <v>45383</v>
          </cell>
          <cell r="W262">
            <v>45626</v>
          </cell>
          <cell r="X262"/>
          <cell r="Y262" t="str">
            <v>Jose Ariel Anzoategui Ariza</v>
          </cell>
          <cell r="Z262" t="str">
            <v>Profesional coordinación técnica Protección</v>
          </cell>
        </row>
        <row r="263">
          <cell r="B263" t="str">
            <v>15-7-262</v>
          </cell>
          <cell r="C263" t="str">
            <v>Boyacá</v>
          </cell>
          <cell r="D263" t="str">
            <v>Asociación creemos en ti</v>
          </cell>
          <cell r="E263" t="str">
            <v>830051999-1</v>
          </cell>
          <cell r="F263" t="str">
            <v>Martha Isabel Vargas Angel</v>
          </cell>
          <cell r="G263" t="str">
            <v>Asociacion Creemos En Ti</v>
          </cell>
          <cell r="H263" t="str">
            <v>Calle 11 No. 9-18</v>
          </cell>
          <cell r="I263" t="str">
            <v>Sogamoso</v>
          </cell>
          <cell r="J263" t="str">
            <v>Sogamoso</v>
          </cell>
          <cell r="K263"/>
          <cell r="L263">
            <v>3183023024</v>
          </cell>
          <cell r="M263" t="str">
            <v>boyaca@asocreemosenti.org</v>
          </cell>
          <cell r="N263" t="str">
            <v>SRD</v>
          </cell>
          <cell r="O263" t="str">
            <v>Apoyo psicológico especializado</v>
          </cell>
          <cell r="P263"/>
          <cell r="Q263" t="str">
            <v>Con PARD</v>
          </cell>
          <cell r="R263"/>
          <cell r="S263" t="str">
            <v>1500-203-2024</v>
          </cell>
          <cell r="T263">
            <v>70</v>
          </cell>
          <cell r="U263">
            <v>45378</v>
          </cell>
          <cell r="V263">
            <v>45383</v>
          </cell>
          <cell r="W263">
            <v>45626</v>
          </cell>
          <cell r="X263"/>
          <cell r="Y263" t="str">
            <v>Jose Ariel Anzoategui Ariza</v>
          </cell>
          <cell r="Z263" t="str">
            <v>Profesional coordinación técnica Protección</v>
          </cell>
        </row>
        <row r="264">
          <cell r="B264" t="str">
            <v>15-7-263</v>
          </cell>
          <cell r="C264" t="str">
            <v>Boyacá</v>
          </cell>
          <cell r="D264" t="str">
            <v>Asociación creemos en ti</v>
          </cell>
          <cell r="E264" t="str">
            <v>830051999-1</v>
          </cell>
          <cell r="F264" t="str">
            <v>Martha Isabel Vargas Angel</v>
          </cell>
          <cell r="G264" t="str">
            <v>Asociacion Creemos En Ti</v>
          </cell>
          <cell r="H264" t="str">
            <v>Calle 17 No. 7-34 Local 206</v>
          </cell>
          <cell r="I264" t="str">
            <v>Chiquinquirá</v>
          </cell>
          <cell r="J264" t="str">
            <v>Chiquinquirá</v>
          </cell>
          <cell r="K264"/>
          <cell r="L264">
            <v>3183023024</v>
          </cell>
          <cell r="M264" t="str">
            <v>boyaca@asocreemosenti.org</v>
          </cell>
          <cell r="N264" t="str">
            <v>SRD</v>
          </cell>
          <cell r="O264" t="str">
            <v>Apoyo psicológico especializado</v>
          </cell>
          <cell r="P264"/>
          <cell r="Q264" t="str">
            <v>Con PARD</v>
          </cell>
          <cell r="R264"/>
          <cell r="S264" t="str">
            <v>1500-203-2024</v>
          </cell>
          <cell r="T264">
            <v>36</v>
          </cell>
          <cell r="U264">
            <v>45378</v>
          </cell>
          <cell r="V264">
            <v>45383</v>
          </cell>
          <cell r="W264">
            <v>45626</v>
          </cell>
          <cell r="X264"/>
          <cell r="Y264" t="str">
            <v>Jose Ariel Anzoategui Ariza</v>
          </cell>
          <cell r="Z264" t="str">
            <v>Profesional coordinación técnica Protección</v>
          </cell>
        </row>
        <row r="265">
          <cell r="B265" t="str">
            <v>15-101-264</v>
          </cell>
          <cell r="C265" t="str">
            <v>Boyacá</v>
          </cell>
          <cell r="D265" t="str">
            <v>Fundación de asociados pro discapacitados - ASPRODIS</v>
          </cell>
          <cell r="E265" t="str">
            <v>891801502-6</v>
          </cell>
          <cell r="F265" t="str">
            <v>Blanca Ines Samudio Garzon</v>
          </cell>
          <cell r="G265"/>
          <cell r="H265" t="str">
            <v>Carrera 10 No 1 180 Sur</v>
          </cell>
          <cell r="I265" t="str">
            <v>Chiquinquirá</v>
          </cell>
          <cell r="J265" t="str">
            <v>Chiquinquirá</v>
          </cell>
          <cell r="K265">
            <v>7262631</v>
          </cell>
          <cell r="L265">
            <v>3114062552</v>
          </cell>
          <cell r="M265" t="str">
            <v>asproint@yahoo.es</v>
          </cell>
          <cell r="N265" t="str">
            <v>SRD</v>
          </cell>
          <cell r="O265" t="str">
            <v>Internado</v>
          </cell>
          <cell r="P265"/>
          <cell r="Q265" t="str">
            <v>Discapacidad</v>
          </cell>
          <cell r="R265" t="str">
            <v>Intelectual</v>
          </cell>
          <cell r="S265" t="str">
            <v>1500-204-2024</v>
          </cell>
          <cell r="T265">
            <v>75</v>
          </cell>
          <cell r="U265">
            <v>45378</v>
          </cell>
          <cell r="V265">
            <v>45383</v>
          </cell>
          <cell r="W265">
            <v>45626</v>
          </cell>
          <cell r="X265">
            <v>1442991000</v>
          </cell>
          <cell r="Y265" t="str">
            <v>Martha Liliana Romero</v>
          </cell>
          <cell r="Z265" t="str">
            <v>Profesional universitario Grupo de asistencia técnica</v>
          </cell>
        </row>
        <row r="266">
          <cell r="B266" t="str">
            <v>15-80-265</v>
          </cell>
          <cell r="C266" t="str">
            <v>Boyacá</v>
          </cell>
          <cell r="D266" t="str">
            <v>Fundación Baudilio Acero</v>
          </cell>
          <cell r="E266" t="str">
            <v>891855180-1</v>
          </cell>
          <cell r="F266" t="str">
            <v>Margarita Del Pilar Rios</v>
          </cell>
          <cell r="G266"/>
          <cell r="H266" t="str">
            <v>Carrera 11 No. 2 Sur</v>
          </cell>
          <cell r="I266" t="str">
            <v>Sogamoso</v>
          </cell>
          <cell r="J266" t="str">
            <v>Sogamoso</v>
          </cell>
          <cell r="K266">
            <v>7703478</v>
          </cell>
          <cell r="L266">
            <v>3163971467</v>
          </cell>
          <cell r="M266" t="str">
            <v>fundacionbaudilioacerosog@gmail.com</v>
          </cell>
          <cell r="N266" t="str">
            <v>SRD</v>
          </cell>
          <cell r="O266" t="str">
            <v>Internado</v>
          </cell>
          <cell r="P266"/>
          <cell r="Q266" t="str">
            <v>Con PARD</v>
          </cell>
          <cell r="R266"/>
          <cell r="S266" t="str">
            <v>1500-205-2024</v>
          </cell>
          <cell r="T266">
            <v>40</v>
          </cell>
          <cell r="U266">
            <v>45378</v>
          </cell>
          <cell r="V266">
            <v>45383</v>
          </cell>
          <cell r="W266">
            <v>45626</v>
          </cell>
          <cell r="X266">
            <v>684393600</v>
          </cell>
          <cell r="Y266" t="str">
            <v>Magda Rocio Morantes</v>
          </cell>
          <cell r="Z266" t="str">
            <v>Coordinador centro zonal</v>
          </cell>
        </row>
        <row r="267">
          <cell r="B267" t="str">
            <v>15-241-266</v>
          </cell>
          <cell r="C267" t="str">
            <v>Boyacá</v>
          </cell>
          <cell r="D267" t="str">
            <v>Orden de los clérigos regulares somascos</v>
          </cell>
          <cell r="E267" t="str">
            <v>860027139-2</v>
          </cell>
          <cell r="F267" t="str">
            <v>Jenaro Antonio Espitia Ordoñez</v>
          </cell>
          <cell r="G267" t="str">
            <v>Centro Juvenil Emiliani</v>
          </cell>
          <cell r="H267" t="str">
            <v>Carrera 3 No. 59-82</v>
          </cell>
          <cell r="I267" t="str">
            <v>Tunja</v>
          </cell>
          <cell r="J267" t="str">
            <v>Tunja 2</v>
          </cell>
          <cell r="K267">
            <v>7462122</v>
          </cell>
          <cell r="L267">
            <v>3132954451</v>
          </cell>
          <cell r="M267" t="str">
            <v>somascostunja@gmail.com</v>
          </cell>
          <cell r="N267" t="str">
            <v>SRD</v>
          </cell>
          <cell r="O267" t="str">
            <v>Internado</v>
          </cell>
          <cell r="P267"/>
          <cell r="Q267" t="str">
            <v>Con PARD</v>
          </cell>
          <cell r="R267"/>
          <cell r="S267" t="str">
            <v>1500-206-2024</v>
          </cell>
          <cell r="T267">
            <v>41</v>
          </cell>
          <cell r="U267">
            <v>45378</v>
          </cell>
          <cell r="V267">
            <v>45383</v>
          </cell>
          <cell r="W267">
            <v>45626</v>
          </cell>
          <cell r="X267">
            <v>714428440</v>
          </cell>
          <cell r="Y267" t="str">
            <v>Rusby Eunice Tovar Ayala</v>
          </cell>
          <cell r="Z267" t="str">
            <v>Coordinador centro zonal</v>
          </cell>
        </row>
        <row r="268">
          <cell r="B268" t="str">
            <v>15-241-267</v>
          </cell>
          <cell r="C268" t="str">
            <v>Boyacá</v>
          </cell>
          <cell r="D268" t="str">
            <v>Orden de los clérigos regulares somascos</v>
          </cell>
          <cell r="E268" t="str">
            <v>860027139-2</v>
          </cell>
          <cell r="F268" t="str">
            <v>Jenaro Antonio Espitia Ordoñez</v>
          </cell>
          <cell r="G268" t="str">
            <v>Hogar San Jeronimo</v>
          </cell>
          <cell r="H268" t="str">
            <v>Carrera 11 No. 13-99</v>
          </cell>
          <cell r="I268" t="str">
            <v>Tunja</v>
          </cell>
          <cell r="J268" t="str">
            <v>Tunja 2</v>
          </cell>
          <cell r="K268">
            <v>7430378</v>
          </cell>
          <cell r="L268">
            <v>3138720565</v>
          </cell>
          <cell r="M268" t="str">
            <v>hogarsanjeronimoexternado@gmail.com</v>
          </cell>
          <cell r="N268" t="str">
            <v>SRD</v>
          </cell>
          <cell r="O268" t="str">
            <v>Externado</v>
          </cell>
          <cell r="P268" t="str">
            <v>Media jornada</v>
          </cell>
          <cell r="Q268" t="str">
            <v>Con PARD</v>
          </cell>
          <cell r="R268"/>
          <cell r="S268" t="str">
            <v>1500-207-2024</v>
          </cell>
          <cell r="T268">
            <v>20</v>
          </cell>
          <cell r="U268">
            <v>45378</v>
          </cell>
          <cell r="V268">
            <v>45383</v>
          </cell>
          <cell r="W268">
            <v>45626</v>
          </cell>
          <cell r="X268">
            <v>133744640</v>
          </cell>
          <cell r="Y268" t="str">
            <v>Rusby Eunice Tovar Ayala</v>
          </cell>
          <cell r="Z268" t="str">
            <v>Coordinador centro zonal</v>
          </cell>
        </row>
        <row r="269">
          <cell r="B269" t="str">
            <v>15-183-268</v>
          </cell>
          <cell r="C269" t="str">
            <v>Boyacá</v>
          </cell>
          <cell r="D269" t="str">
            <v>Fundación Psicoguiarte</v>
          </cell>
          <cell r="E269" t="str">
            <v>901646785-4</v>
          </cell>
          <cell r="F269" t="str">
            <v>Monica Maria Giraldo Correa</v>
          </cell>
          <cell r="G269"/>
          <cell r="H269" t="str">
            <v>Calle 28a No.10a-39 Barrio Maldonado</v>
          </cell>
          <cell r="I269" t="str">
            <v>Tunja</v>
          </cell>
          <cell r="J269" t="str">
            <v>Tunja 2</v>
          </cell>
          <cell r="K269"/>
          <cell r="L269" t="str">
            <v>3212481955
3212355627</v>
          </cell>
          <cell r="M269" t="str">
            <v>coordinacionpsicoguiarte@outlook.com</v>
          </cell>
          <cell r="N269" t="str">
            <v>SRD</v>
          </cell>
          <cell r="O269" t="str">
            <v>Apoyo psicológico especializado</v>
          </cell>
          <cell r="P269"/>
          <cell r="Q269" t="str">
            <v>Con PARD</v>
          </cell>
          <cell r="R269"/>
          <cell r="S269" t="str">
            <v>1500-210-2024</v>
          </cell>
          <cell r="T269">
            <v>108</v>
          </cell>
          <cell r="U269">
            <v>45378</v>
          </cell>
          <cell r="V269">
            <v>45383</v>
          </cell>
          <cell r="W269">
            <v>45626</v>
          </cell>
          <cell r="X269">
            <v>288448992</v>
          </cell>
          <cell r="Y269" t="str">
            <v>Rusby Eunice Tovar Ayala</v>
          </cell>
          <cell r="Z269" t="str">
            <v>Coordinador centro zonal</v>
          </cell>
        </row>
        <row r="270">
          <cell r="B270" t="str">
            <v>15-214-269</v>
          </cell>
          <cell r="C270" t="str">
            <v>Boyacá</v>
          </cell>
          <cell r="D270" t="str">
            <v>Fundación vida desarrollo y cambio social</v>
          </cell>
          <cell r="E270" t="str">
            <v>901260294-1</v>
          </cell>
          <cell r="F270" t="str">
            <v>Mary Luz Manrique</v>
          </cell>
          <cell r="G270"/>
          <cell r="H270" t="str">
            <v>Vereda El Cucubo-Finca Casa Blanca</v>
          </cell>
          <cell r="I270" t="str">
            <v>Santa Rosa De Viterbo</v>
          </cell>
          <cell r="J270" t="str">
            <v>Regional</v>
          </cell>
          <cell r="K270"/>
          <cell r="L270">
            <v>3188270891</v>
          </cell>
          <cell r="M270" t="str">
            <v>cofunvidecams@gmail.com</v>
          </cell>
          <cell r="N270" t="str">
            <v>SRD</v>
          </cell>
          <cell r="O270" t="str">
            <v>Internado</v>
          </cell>
          <cell r="P270"/>
          <cell r="Q270" t="str">
            <v>Discapacidad</v>
          </cell>
          <cell r="R270" t="str">
            <v>Psicosocial</v>
          </cell>
          <cell r="S270" t="str">
            <v>1500-211-2024</v>
          </cell>
          <cell r="T270">
            <v>50</v>
          </cell>
          <cell r="U270">
            <v>45378</v>
          </cell>
          <cell r="V270">
            <v>45383</v>
          </cell>
          <cell r="W270">
            <v>45626</v>
          </cell>
          <cell r="X270">
            <v>1332014800</v>
          </cell>
          <cell r="Y270" t="str">
            <v>Jose Ariel Anzoategui Ariza</v>
          </cell>
          <cell r="Z270" t="str">
            <v>Profesional coordinación técnica Protección</v>
          </cell>
        </row>
        <row r="271">
          <cell r="B271" t="str">
            <v>15-76-270</v>
          </cell>
          <cell r="C271" t="str">
            <v>Boyacá</v>
          </cell>
          <cell r="D271" t="str">
            <v>Fundación amparo de niños</v>
          </cell>
          <cell r="E271" t="str">
            <v>891800277-9</v>
          </cell>
          <cell r="F271" t="str">
            <v>Sor Maria Nubia Quintero Quintero</v>
          </cell>
          <cell r="G271"/>
          <cell r="H271" t="str">
            <v>Avenida Circunvalar Calles 17 Y 18 Este</v>
          </cell>
          <cell r="I271" t="str">
            <v>Tunja</v>
          </cell>
          <cell r="J271" t="str">
            <v>Tunja 2</v>
          </cell>
          <cell r="K271"/>
          <cell r="L271">
            <v>3124784752</v>
          </cell>
          <cell r="M271" t="str">
            <v>amparodelnino2013@gmail.com</v>
          </cell>
          <cell r="N271" t="str">
            <v>SRD</v>
          </cell>
          <cell r="O271" t="str">
            <v>Externado</v>
          </cell>
          <cell r="P271" t="str">
            <v>Media jornada</v>
          </cell>
          <cell r="Q271" t="str">
            <v>Con PARD</v>
          </cell>
          <cell r="R271"/>
          <cell r="S271" t="str">
            <v>1500-212-2024</v>
          </cell>
          <cell r="T271">
            <v>40</v>
          </cell>
          <cell r="U271">
            <v>45378</v>
          </cell>
          <cell r="V271">
            <v>45383</v>
          </cell>
          <cell r="W271">
            <v>45626</v>
          </cell>
          <cell r="X271">
            <v>2069700336</v>
          </cell>
          <cell r="Y271" t="str">
            <v>Rusby Eunice Tovar Ayala</v>
          </cell>
          <cell r="Z271" t="str">
            <v>Coordinador centro zonal</v>
          </cell>
        </row>
        <row r="272">
          <cell r="B272" t="str">
            <v>15-76-271</v>
          </cell>
          <cell r="C272" t="str">
            <v>Boyacá</v>
          </cell>
          <cell r="D272" t="str">
            <v>Fundación amparo de niños</v>
          </cell>
          <cell r="E272" t="str">
            <v>891800277-9</v>
          </cell>
          <cell r="F272" t="str">
            <v>Sor Maria Nubia Quintero Quintero</v>
          </cell>
          <cell r="G272"/>
          <cell r="H272" t="str">
            <v>Avenida Circunvalar Calles 17 Y 18 Este</v>
          </cell>
          <cell r="I272" t="str">
            <v>Tunja</v>
          </cell>
          <cell r="J272" t="str">
            <v>Tunja 2</v>
          </cell>
          <cell r="K272"/>
          <cell r="L272">
            <v>3124784752</v>
          </cell>
          <cell r="M272" t="str">
            <v>amparodelnino2013@gmail.com</v>
          </cell>
          <cell r="N272" t="str">
            <v>SRD</v>
          </cell>
          <cell r="O272" t="str">
            <v>Internado</v>
          </cell>
          <cell r="P272"/>
          <cell r="Q272" t="str">
            <v>Gestantes</v>
          </cell>
          <cell r="R272"/>
          <cell r="S272" t="str">
            <v>1500-212-2024</v>
          </cell>
          <cell r="T272">
            <v>34</v>
          </cell>
          <cell r="U272">
            <v>45378</v>
          </cell>
          <cell r="V272">
            <v>45383</v>
          </cell>
          <cell r="W272">
            <v>45626</v>
          </cell>
          <cell r="X272"/>
          <cell r="Y272" t="str">
            <v>Rusby Eunice Tovar Ayala</v>
          </cell>
          <cell r="Z272" t="str">
            <v>Coordinador centro zonal</v>
          </cell>
        </row>
        <row r="273">
          <cell r="B273" t="str">
            <v>15-76-272</v>
          </cell>
          <cell r="C273" t="str">
            <v>Boyacá</v>
          </cell>
          <cell r="D273" t="str">
            <v>Fundación amparo de niños</v>
          </cell>
          <cell r="E273" t="str">
            <v>891800277-9</v>
          </cell>
          <cell r="F273" t="str">
            <v>Sor Maria Nubia Quintero Quintero</v>
          </cell>
          <cell r="G273"/>
          <cell r="H273" t="str">
            <v>Avenida Circunvalar Calles 17 Y 18 Este</v>
          </cell>
          <cell r="I273" t="str">
            <v>Tunja</v>
          </cell>
          <cell r="J273" t="str">
            <v>Tunja 2</v>
          </cell>
          <cell r="K273"/>
          <cell r="L273">
            <v>3124784752</v>
          </cell>
          <cell r="M273" t="str">
            <v>amparodelnino2013@gmail.com</v>
          </cell>
          <cell r="N273" t="str">
            <v>SRD</v>
          </cell>
          <cell r="O273" t="str">
            <v>Internado</v>
          </cell>
          <cell r="P273"/>
          <cell r="Q273" t="str">
            <v>Con PARD</v>
          </cell>
          <cell r="R273"/>
          <cell r="S273" t="str">
            <v>1500-212-2024</v>
          </cell>
          <cell r="T273">
            <v>70</v>
          </cell>
          <cell r="U273">
            <v>45378</v>
          </cell>
          <cell r="V273">
            <v>45383</v>
          </cell>
          <cell r="W273">
            <v>45626</v>
          </cell>
          <cell r="X273"/>
          <cell r="Y273" t="str">
            <v>Rusby Eunice Tovar Ayala</v>
          </cell>
          <cell r="Z273" t="str">
            <v>Coordinador centro zonal</v>
          </cell>
        </row>
        <row r="274">
          <cell r="B274" t="str">
            <v>15-5-273</v>
          </cell>
          <cell r="C274" t="str">
            <v>Boyacá</v>
          </cell>
          <cell r="D274" t="str">
            <v>Amparo juvenil de Chiquinquirá</v>
          </cell>
          <cell r="E274" t="str">
            <v>891800889-6</v>
          </cell>
          <cell r="F274" t="str">
            <v>Miguel Ángel Arias Peña</v>
          </cell>
          <cell r="G274"/>
          <cell r="H274" t="str">
            <v>Calle 28 No. 11-03</v>
          </cell>
          <cell r="I274" t="str">
            <v>Chiquinquirá</v>
          </cell>
          <cell r="J274" t="str">
            <v>Chiquinquirá</v>
          </cell>
          <cell r="K274"/>
          <cell r="L274">
            <v>3112441866</v>
          </cell>
          <cell r="M274" t="str">
            <v>amparojuvenil73@yahoo.es</v>
          </cell>
          <cell r="N274" t="str">
            <v>SRD</v>
          </cell>
          <cell r="O274" t="str">
            <v>Internado</v>
          </cell>
          <cell r="P274"/>
          <cell r="Q274" t="str">
            <v>Con PARD</v>
          </cell>
          <cell r="R274"/>
          <cell r="S274" t="str">
            <v>1500-213-2024</v>
          </cell>
          <cell r="T274">
            <v>30</v>
          </cell>
          <cell r="U274">
            <v>45378</v>
          </cell>
          <cell r="V274">
            <v>45383</v>
          </cell>
          <cell r="W274">
            <v>45626</v>
          </cell>
          <cell r="X274">
            <v>514045200</v>
          </cell>
          <cell r="Y274" t="str">
            <v>Martha Liliana Romero</v>
          </cell>
          <cell r="Z274" t="str">
            <v>Profesional universitario Grupo de asistencia técnica</v>
          </cell>
        </row>
        <row r="275">
          <cell r="B275" t="str">
            <v>15-43-274</v>
          </cell>
          <cell r="C275" t="str">
            <v>Boyacá</v>
          </cell>
          <cell r="D275" t="str">
            <v>Congregación religiosos terciarios capuchinos nuestra señora de los dolores</v>
          </cell>
          <cell r="E275" t="str">
            <v>860005068-3</v>
          </cell>
          <cell r="F275" t="str">
            <v>Fabricio Dos Santos Silva</v>
          </cell>
          <cell r="G275"/>
          <cell r="H275" t="str">
            <v>Calle 13 N. 17-41</v>
          </cell>
          <cell r="I275" t="str">
            <v>Duitama</v>
          </cell>
          <cell r="J275" t="str">
            <v>Duitama</v>
          </cell>
          <cell r="K275">
            <v>7409697</v>
          </cell>
          <cell r="L275">
            <v>3163094660</v>
          </cell>
          <cell r="M275" t="str">
            <v>direccion@cejaboyaca.org - sigea@cejaboyaca.org - coord.internado@cejaboyaca.org</v>
          </cell>
          <cell r="N275" t="str">
            <v>SRPA</v>
          </cell>
          <cell r="O275" t="str">
            <v>Centro transitorio</v>
          </cell>
          <cell r="P275"/>
          <cell r="Q275" t="str">
            <v>SRPA</v>
          </cell>
          <cell r="R275"/>
          <cell r="S275" t="str">
            <v>1500-208-2024</v>
          </cell>
          <cell r="T275">
            <v>3</v>
          </cell>
          <cell r="U275">
            <v>45378</v>
          </cell>
          <cell r="V275">
            <v>45383</v>
          </cell>
          <cell r="W275">
            <v>45626</v>
          </cell>
          <cell r="X275">
            <v>68195088</v>
          </cell>
          <cell r="Y275" t="str">
            <v>Fredy Alexander Lizarazo</v>
          </cell>
          <cell r="Z275" t="str">
            <v>Coordinador centro zonal</v>
          </cell>
        </row>
        <row r="276">
          <cell r="B276" t="str">
            <v>15-43-275</v>
          </cell>
          <cell r="C276" t="str">
            <v>Boyacá</v>
          </cell>
          <cell r="D276" t="str">
            <v>Congregación religiosos terciarios capuchinos nuestra señora de los dolores</v>
          </cell>
          <cell r="E276" t="str">
            <v>860005068-3</v>
          </cell>
          <cell r="F276" t="str">
            <v>Fabricio Dos Santos Silva</v>
          </cell>
          <cell r="G276" t="str">
            <v>Centro Juvenil Amigoniano Boyacá</v>
          </cell>
          <cell r="H276" t="str">
            <v>Carrera 14 N. 3-17</v>
          </cell>
          <cell r="I276" t="str">
            <v>Tunja</v>
          </cell>
          <cell r="J276" t="str">
            <v>Tunja 2</v>
          </cell>
          <cell r="K276">
            <v>7409697</v>
          </cell>
          <cell r="L276">
            <v>3212670147</v>
          </cell>
          <cell r="M276" t="str">
            <v>direccion@cejaboyaca.org - sigea@cejaboyaca.org - centrojuvenilamigoniano@cejaboyaca.org</v>
          </cell>
          <cell r="N276" t="str">
            <v>SRPA</v>
          </cell>
          <cell r="O276" t="str">
            <v>Centro de atención especializada</v>
          </cell>
          <cell r="P276"/>
          <cell r="Q276" t="str">
            <v>SRPA</v>
          </cell>
          <cell r="R276"/>
          <cell r="S276" t="str">
            <v>1500-209-2024</v>
          </cell>
          <cell r="T276">
            <v>38</v>
          </cell>
          <cell r="U276">
            <v>45378</v>
          </cell>
          <cell r="V276">
            <v>45383</v>
          </cell>
          <cell r="W276">
            <v>45626</v>
          </cell>
          <cell r="X276">
            <v>1658474080</v>
          </cell>
          <cell r="Y276" t="str">
            <v>Rusby Eunice Tovar Ayala</v>
          </cell>
          <cell r="Z276" t="str">
            <v>Coordinador centro zonal</v>
          </cell>
        </row>
        <row r="277">
          <cell r="B277" t="str">
            <v>15-43-276</v>
          </cell>
          <cell r="C277" t="str">
            <v>Boyacá</v>
          </cell>
          <cell r="D277" t="str">
            <v>Congregación religiosos terciarios capuchinos nuestra señora de los dolores</v>
          </cell>
          <cell r="E277" t="str">
            <v>860005068-3</v>
          </cell>
          <cell r="F277" t="str">
            <v>Fabricio Dos Santos Silva</v>
          </cell>
          <cell r="G277" t="str">
            <v>Centro Juvenil Amigoniano Boyacá</v>
          </cell>
          <cell r="H277" t="str">
            <v>Carrera 14 N. 3-17</v>
          </cell>
          <cell r="I277" t="str">
            <v>Tunja</v>
          </cell>
          <cell r="J277" t="str">
            <v>Tunja 2</v>
          </cell>
          <cell r="K277">
            <v>7409697</v>
          </cell>
          <cell r="L277">
            <v>3212670147</v>
          </cell>
          <cell r="M277" t="str">
            <v>direccion@cejaboyaca.org - sigea@cejaboyaca.org - centrojuvenilamigoniano@cejaboyaca.org</v>
          </cell>
          <cell r="N277" t="str">
            <v>SRPA</v>
          </cell>
          <cell r="O277" t="str">
            <v>Centro de internamiento preventivo</v>
          </cell>
          <cell r="P277"/>
          <cell r="Q277" t="str">
            <v>SRPA</v>
          </cell>
          <cell r="R277"/>
          <cell r="S277" t="str">
            <v>1500-209-2024</v>
          </cell>
          <cell r="T277">
            <v>10</v>
          </cell>
          <cell r="U277">
            <v>45378</v>
          </cell>
          <cell r="V277">
            <v>45383</v>
          </cell>
          <cell r="W277">
            <v>45626</v>
          </cell>
          <cell r="X277"/>
          <cell r="Y277" t="str">
            <v>Rusby Eunice Tovar Ayala</v>
          </cell>
          <cell r="Z277" t="str">
            <v>Coordinador centro zonal</v>
          </cell>
        </row>
        <row r="278">
          <cell r="B278" t="str">
            <v>15-43-277</v>
          </cell>
          <cell r="C278" t="str">
            <v>Boyacá</v>
          </cell>
          <cell r="D278" t="str">
            <v>Congregación religiosos terciarios capuchinos nuestra señora de los dolores</v>
          </cell>
          <cell r="E278" t="str">
            <v>860005068-3</v>
          </cell>
          <cell r="F278" t="str">
            <v>Fabricio Dos Santos Silva</v>
          </cell>
          <cell r="G278" t="str">
            <v>Club Amigó San Francisco</v>
          </cell>
          <cell r="H278" t="str">
            <v>Carrera 14 N. 3-17</v>
          </cell>
          <cell r="I278" t="str">
            <v>Tunja</v>
          </cell>
          <cell r="J278" t="str">
            <v>Tunja 2</v>
          </cell>
          <cell r="K278">
            <v>7409697</v>
          </cell>
          <cell r="L278">
            <v>3212670147</v>
          </cell>
          <cell r="M278" t="str">
            <v>direccion@cejaboyaca.org - sigea@cejaboyaca.org - coord.clubamigo@cejaboyaca.org</v>
          </cell>
          <cell r="N278" t="str">
            <v>SRPA</v>
          </cell>
          <cell r="O278" t="str">
            <v>Libertad vigilada – asistida</v>
          </cell>
          <cell r="P278"/>
          <cell r="Q278" t="str">
            <v>SRPA</v>
          </cell>
          <cell r="R278"/>
          <cell r="S278" t="str">
            <v>1500-209-2024</v>
          </cell>
          <cell r="T278">
            <v>60</v>
          </cell>
          <cell r="U278">
            <v>45378</v>
          </cell>
          <cell r="V278">
            <v>45383</v>
          </cell>
          <cell r="W278">
            <v>45626</v>
          </cell>
          <cell r="X278"/>
          <cell r="Y278" t="str">
            <v>Rusby Eunice Tovar Ayala</v>
          </cell>
          <cell r="Z278" t="str">
            <v>Coordinador centro zonal</v>
          </cell>
        </row>
        <row r="279">
          <cell r="B279" t="str">
            <v>15-43-278</v>
          </cell>
          <cell r="C279" t="str">
            <v>Boyacá</v>
          </cell>
          <cell r="D279" t="str">
            <v>Congregación religiosos terciarios capuchinos nuestra señora de los dolores</v>
          </cell>
          <cell r="E279" t="str">
            <v>860005068-3</v>
          </cell>
          <cell r="F279" t="str">
            <v>Fabricio Dos Santos Silva</v>
          </cell>
          <cell r="G279" t="str">
            <v>Club Amigó San Francisco</v>
          </cell>
          <cell r="H279" t="str">
            <v>Carrera 14 N. 3-17</v>
          </cell>
          <cell r="I279" t="str">
            <v>Tunja</v>
          </cell>
          <cell r="J279" t="str">
            <v>Tunja 2</v>
          </cell>
          <cell r="K279">
            <v>7409697</v>
          </cell>
          <cell r="L279">
            <v>3212670147</v>
          </cell>
          <cell r="M279" t="str">
            <v>direccion@cejaboyaca.org - sigea@cejaboyaca.org - coord.clubamigo@cejaboyaca.org</v>
          </cell>
          <cell r="N279" t="str">
            <v>SRPA</v>
          </cell>
          <cell r="O279" t="str">
            <v>Internación en medio semicerrado</v>
          </cell>
          <cell r="P279"/>
          <cell r="Q279" t="str">
            <v>SRPA</v>
          </cell>
          <cell r="R279"/>
          <cell r="S279" t="str">
            <v>1500-209-2024</v>
          </cell>
          <cell r="T279">
            <v>20</v>
          </cell>
          <cell r="U279">
            <v>45378</v>
          </cell>
          <cell r="V279">
            <v>45383</v>
          </cell>
          <cell r="W279">
            <v>45626</v>
          </cell>
          <cell r="X279"/>
          <cell r="Y279" t="str">
            <v>Rusby Eunice Tovar Ayala</v>
          </cell>
          <cell r="Z279" t="str">
            <v>Coordinador centro zonal</v>
          </cell>
        </row>
        <row r="280">
          <cell r="B280" t="str">
            <v>15-43-279</v>
          </cell>
          <cell r="C280" t="str">
            <v>Boyacá</v>
          </cell>
          <cell r="D280" t="str">
            <v>Congregación religiosos terciarios capuchinos nuestra señora de los dolores</v>
          </cell>
          <cell r="E280" t="str">
            <v>860005068-3</v>
          </cell>
          <cell r="F280" t="str">
            <v>Fabricio Dos Santos Silva</v>
          </cell>
          <cell r="G280" t="str">
            <v>Club Amigó San Francisco</v>
          </cell>
          <cell r="H280" t="str">
            <v>Carrera 14 N. 3-17</v>
          </cell>
          <cell r="I280" t="str">
            <v>Tunja</v>
          </cell>
          <cell r="J280" t="str">
            <v>Tunja 2</v>
          </cell>
          <cell r="K280">
            <v>7409697</v>
          </cell>
          <cell r="L280">
            <v>3212670147</v>
          </cell>
          <cell r="M280" t="str">
            <v>direccion@cejaboyaca.org - sigea@cejaboyaca.org - coord.clubamigo@cejaboyaca.org</v>
          </cell>
          <cell r="N280" t="str">
            <v>SRPA</v>
          </cell>
          <cell r="O280" t="str">
            <v>Prestación de servicios a la comunidad</v>
          </cell>
          <cell r="P280"/>
          <cell r="Q280" t="str">
            <v>SRPA</v>
          </cell>
          <cell r="R280"/>
          <cell r="S280" t="str">
            <v>1500-209-2024</v>
          </cell>
          <cell r="T280">
            <v>10</v>
          </cell>
          <cell r="U280">
            <v>45378</v>
          </cell>
          <cell r="V280">
            <v>45383</v>
          </cell>
          <cell r="W280">
            <v>45626</v>
          </cell>
          <cell r="X280"/>
          <cell r="Y280" t="str">
            <v>Rusby Eunice Tovar Ayala</v>
          </cell>
          <cell r="Z280" t="str">
            <v>Coordinador centro zonal</v>
          </cell>
        </row>
        <row r="281">
          <cell r="B281" t="str">
            <v>15-43-280</v>
          </cell>
          <cell r="C281" t="str">
            <v>Boyacá</v>
          </cell>
          <cell r="D281" t="str">
            <v>Congregación religiosos terciarios capuchinos nuestra señora de los dolores</v>
          </cell>
          <cell r="E281" t="str">
            <v>860005068-3</v>
          </cell>
          <cell r="F281" t="str">
            <v>Fabricio Dos Santos Silva</v>
          </cell>
          <cell r="G281" t="str">
            <v>Internado Fray Luis Amigó</v>
          </cell>
          <cell r="H281" t="str">
            <v>Calle 18 N. 1-98</v>
          </cell>
          <cell r="I281" t="str">
            <v>Duitama</v>
          </cell>
          <cell r="J281" t="str">
            <v>Duitama</v>
          </cell>
          <cell r="K281">
            <v>7409697</v>
          </cell>
          <cell r="L281">
            <v>3163094660</v>
          </cell>
          <cell r="M281" t="str">
            <v>direccion@cejaboyaca.org - sigea@cejaboyaca.org - coord.internado@cejaboyaca.org</v>
          </cell>
          <cell r="N281" t="str">
            <v>SRPA</v>
          </cell>
          <cell r="O281" t="str">
            <v>Internado RAJ</v>
          </cell>
          <cell r="P281"/>
          <cell r="Q281" t="str">
            <v>RAJ</v>
          </cell>
          <cell r="R281"/>
          <cell r="S281" t="str">
            <v>1500-214-2024</v>
          </cell>
          <cell r="T281">
            <v>70</v>
          </cell>
          <cell r="U281">
            <v>45378</v>
          </cell>
          <cell r="V281">
            <v>45383</v>
          </cell>
          <cell r="W281">
            <v>45626</v>
          </cell>
          <cell r="X281">
            <v>1384166560</v>
          </cell>
          <cell r="Y281" t="str">
            <v>Fredy Alexander Lizarazo</v>
          </cell>
          <cell r="Z281" t="str">
            <v>Coordinador centro zonal</v>
          </cell>
        </row>
        <row r="282">
          <cell r="B282" t="str">
            <v>15-43-281</v>
          </cell>
          <cell r="C282" t="str">
            <v>Boyacá</v>
          </cell>
          <cell r="D282" t="str">
            <v>Congregación religiosos terciarios capuchinos nuestra señora de los dolores</v>
          </cell>
          <cell r="E282" t="str">
            <v>860005068-3</v>
          </cell>
          <cell r="F282" t="str">
            <v>Fabricio Dos Santos Silva</v>
          </cell>
          <cell r="G282"/>
          <cell r="H282" t="str">
            <v>Carrera 9 N. 14b-61</v>
          </cell>
          <cell r="I282" t="str">
            <v>Tunja</v>
          </cell>
          <cell r="J282" t="str">
            <v>Tunja 2</v>
          </cell>
          <cell r="K282">
            <v>7409697</v>
          </cell>
          <cell r="L282">
            <v>3212670147</v>
          </cell>
          <cell r="M282" t="str">
            <v>direccion@cejaboyaca.org - sigea@cejaboyaca.org</v>
          </cell>
          <cell r="N282" t="str">
            <v>SRPA</v>
          </cell>
          <cell r="O282" t="str">
            <v>Centro transitorio</v>
          </cell>
          <cell r="P282"/>
          <cell r="Q282" t="str">
            <v>SRPA</v>
          </cell>
          <cell r="R282"/>
          <cell r="S282" t="str">
            <v>1500-215-2024</v>
          </cell>
          <cell r="T282">
            <v>4</v>
          </cell>
          <cell r="U282">
            <v>45378</v>
          </cell>
          <cell r="V282">
            <v>45383</v>
          </cell>
          <cell r="W282">
            <v>45626</v>
          </cell>
          <cell r="X282">
            <v>90926784</v>
          </cell>
          <cell r="Y282" t="str">
            <v>Rusby Eunice Tovar Ayala</v>
          </cell>
          <cell r="Z282" t="str">
            <v>Coordinador centro zonal</v>
          </cell>
        </row>
        <row r="283">
          <cell r="B283" t="str">
            <v>17-158-282</v>
          </cell>
          <cell r="C283" t="str">
            <v>Caldas</v>
          </cell>
          <cell r="D283" t="str">
            <v>Fundación niños del sol</v>
          </cell>
          <cell r="E283" t="str">
            <v>860033863-1</v>
          </cell>
          <cell r="F283" t="str">
            <v>Sandra Patricia Gallego Ayala</v>
          </cell>
          <cell r="G283" t="str">
            <v>Intermax (internado Masculino)</v>
          </cell>
          <cell r="H283" t="str">
            <v>Carrera 8 No. 6-02 Barrio La Magdalena</v>
          </cell>
          <cell r="I283" t="str">
            <v>La Dorada</v>
          </cell>
          <cell r="J283" t="str">
            <v>Oriente</v>
          </cell>
          <cell r="K283" t="str">
            <v>8573013 - 8391183</v>
          </cell>
          <cell r="L283"/>
          <cell r="M283" t="str">
            <v>fundacion.ninos.del.sol@hotmail.com</v>
          </cell>
          <cell r="N283" t="str">
            <v>SRD</v>
          </cell>
          <cell r="O283" t="str">
            <v>Internado</v>
          </cell>
          <cell r="P283"/>
          <cell r="Q283" t="str">
            <v>Con PARD</v>
          </cell>
          <cell r="R283"/>
          <cell r="S283" t="str">
            <v>1700-175-2024</v>
          </cell>
          <cell r="T283">
            <v>29</v>
          </cell>
          <cell r="U283">
            <v>45383</v>
          </cell>
          <cell r="V283">
            <v>45383</v>
          </cell>
          <cell r="W283">
            <v>45626</v>
          </cell>
          <cell r="X283">
            <v>1293613000</v>
          </cell>
          <cell r="Y283" t="str">
            <v>Paula Andrea Chica Garzon</v>
          </cell>
          <cell r="Z283" t="str">
            <v>Profesional grupo asistencia técnica</v>
          </cell>
        </row>
        <row r="284">
          <cell r="B284" t="str">
            <v>17-158-283</v>
          </cell>
          <cell r="C284" t="str">
            <v>Caldas</v>
          </cell>
          <cell r="D284" t="str">
            <v>Fundación niños del sol</v>
          </cell>
          <cell r="E284" t="str">
            <v>860033863-1</v>
          </cell>
          <cell r="F284" t="str">
            <v>Sandra Patricia Gallego Ayala</v>
          </cell>
          <cell r="G284" t="str">
            <v>Estrellitas De Amor (internado Femenino)</v>
          </cell>
          <cell r="H284" t="str">
            <v>Carrera 5 No. 4-40 Barrio Los Alpes</v>
          </cell>
          <cell r="I284" t="str">
            <v>La Dorada</v>
          </cell>
          <cell r="J284" t="str">
            <v>Oriente</v>
          </cell>
          <cell r="K284" t="str">
            <v>8573013 - 8391183</v>
          </cell>
          <cell r="L284"/>
          <cell r="M284" t="str">
            <v>fundacion.ninos.del.sol@hotmail.com</v>
          </cell>
          <cell r="N284" t="str">
            <v>SRD</v>
          </cell>
          <cell r="O284" t="str">
            <v>Internado</v>
          </cell>
          <cell r="P284"/>
          <cell r="Q284" t="str">
            <v>Con PARD</v>
          </cell>
          <cell r="R284"/>
          <cell r="S284" t="str">
            <v>1700-175-2024</v>
          </cell>
          <cell r="T284">
            <v>46</v>
          </cell>
          <cell r="U284">
            <v>45383</v>
          </cell>
          <cell r="V284">
            <v>45383</v>
          </cell>
          <cell r="W284">
            <v>45626</v>
          </cell>
          <cell r="X284"/>
          <cell r="Y284" t="str">
            <v>Paula Andrea Chica Garzon</v>
          </cell>
          <cell r="Z284" t="str">
            <v>Profesional grupo asistencia técnica</v>
          </cell>
        </row>
        <row r="285">
          <cell r="B285" t="str">
            <v>17-31-284</v>
          </cell>
          <cell r="C285" t="str">
            <v>Caldas</v>
          </cell>
          <cell r="D285" t="str">
            <v>Centro de desarrollo comunitario Versalles</v>
          </cell>
          <cell r="E285" t="str">
            <v>800180234-1</v>
          </cell>
          <cell r="F285" t="str">
            <v>Luis Eduardo Arango Alvarez</v>
          </cell>
          <cell r="G285"/>
          <cell r="H285" t="str">
            <v>Carrera 19 No. 4-15 Barrio Jardin</v>
          </cell>
          <cell r="I285" t="str">
            <v>Villamaría</v>
          </cell>
          <cell r="J285" t="str">
            <v>Manizales 2</v>
          </cell>
          <cell r="K285"/>
          <cell r="L285">
            <v>3146637897</v>
          </cell>
          <cell r="M285" t="str">
            <v>centroversalles@gmail.com</v>
          </cell>
          <cell r="N285" t="str">
            <v>SRD</v>
          </cell>
          <cell r="O285" t="str">
            <v>Intervención de apoyo psicosocial</v>
          </cell>
          <cell r="P285"/>
          <cell r="Q285" t="str">
            <v>Con PARD</v>
          </cell>
          <cell r="R285"/>
          <cell r="S285" t="str">
            <v>1700-176-2024</v>
          </cell>
          <cell r="T285">
            <v>65</v>
          </cell>
          <cell r="U285">
            <v>45383</v>
          </cell>
          <cell r="V285">
            <v>45383</v>
          </cell>
          <cell r="W285">
            <v>45626</v>
          </cell>
          <cell r="X285">
            <v>1235452920</v>
          </cell>
          <cell r="Y285" t="str">
            <v>Luz Adriana Guerrero Guevera</v>
          </cell>
          <cell r="Z285" t="str">
            <v>Profesional grupo asistencia técnica</v>
          </cell>
        </row>
        <row r="286">
          <cell r="B286" t="str">
            <v>17-31-285</v>
          </cell>
          <cell r="C286" t="str">
            <v>Caldas</v>
          </cell>
          <cell r="D286" t="str">
            <v>Centro de desarrollo comunitario Versalles</v>
          </cell>
          <cell r="E286" t="str">
            <v>800180234-1</v>
          </cell>
          <cell r="F286" t="str">
            <v>Luis Eduardo Arango Alvarez</v>
          </cell>
          <cell r="G286"/>
          <cell r="H286" t="str">
            <v>Calle 12 No. 9-08</v>
          </cell>
          <cell r="I286" t="str">
            <v>Neira</v>
          </cell>
          <cell r="J286" t="str">
            <v>Manizales 2</v>
          </cell>
          <cell r="K286"/>
          <cell r="L286">
            <v>3143235208</v>
          </cell>
          <cell r="M286" t="str">
            <v>centroversalles@gmail.com</v>
          </cell>
          <cell r="N286" t="str">
            <v>SRD</v>
          </cell>
          <cell r="O286" t="str">
            <v>Intervención de apoyo psicosocial</v>
          </cell>
          <cell r="P286"/>
          <cell r="Q286" t="str">
            <v>Con PARD</v>
          </cell>
          <cell r="R286"/>
          <cell r="S286" t="str">
            <v>1700-176-2024</v>
          </cell>
          <cell r="T286">
            <v>55</v>
          </cell>
          <cell r="U286">
            <v>45383</v>
          </cell>
          <cell r="V286">
            <v>45383</v>
          </cell>
          <cell r="W286">
            <v>45626</v>
          </cell>
          <cell r="X286"/>
          <cell r="Y286" t="str">
            <v>Luz Adriana Guerrero Guevera</v>
          </cell>
          <cell r="Z286" t="str">
            <v>Profesional grupo asistencia técnica</v>
          </cell>
        </row>
        <row r="287">
          <cell r="B287" t="str">
            <v>17-31-286</v>
          </cell>
          <cell r="C287" t="str">
            <v>Caldas</v>
          </cell>
          <cell r="D287" t="str">
            <v>Centro de desarrollo comunitario Versalles</v>
          </cell>
          <cell r="E287" t="str">
            <v>800180234-1</v>
          </cell>
          <cell r="F287" t="str">
            <v>Luis Eduardo Arango Alvarez</v>
          </cell>
          <cell r="G287"/>
          <cell r="H287" t="str">
            <v>Calle 7 No. 6-51</v>
          </cell>
          <cell r="I287" t="str">
            <v>Salamina</v>
          </cell>
          <cell r="J287" t="str">
            <v>Norte</v>
          </cell>
          <cell r="K287"/>
          <cell r="L287">
            <v>3123943103</v>
          </cell>
          <cell r="M287" t="str">
            <v>centroversalles@gmail.com</v>
          </cell>
          <cell r="N287" t="str">
            <v>SRD</v>
          </cell>
          <cell r="O287" t="str">
            <v>Intervención de apoyo psicosocial</v>
          </cell>
          <cell r="P287"/>
          <cell r="Q287" t="str">
            <v>Con PARD</v>
          </cell>
          <cell r="R287"/>
          <cell r="S287" t="str">
            <v>1700-176-2024</v>
          </cell>
          <cell r="T287">
            <v>70</v>
          </cell>
          <cell r="U287">
            <v>45383</v>
          </cell>
          <cell r="V287">
            <v>45383</v>
          </cell>
          <cell r="W287">
            <v>45626</v>
          </cell>
          <cell r="X287"/>
          <cell r="Y287" t="str">
            <v>Luz Adriana Guerrero Guevera</v>
          </cell>
          <cell r="Z287" t="str">
            <v>Profesional grupo asistencia técnica</v>
          </cell>
        </row>
        <row r="288">
          <cell r="B288" t="str">
            <v>17-31-287</v>
          </cell>
          <cell r="C288" t="str">
            <v>Caldas</v>
          </cell>
          <cell r="D288" t="str">
            <v>Centro de desarrollo comunitario Versalles</v>
          </cell>
          <cell r="E288" t="str">
            <v>800180234-1</v>
          </cell>
          <cell r="F288" t="str">
            <v>Luis Eduardo Arango Alvarez</v>
          </cell>
          <cell r="G288"/>
          <cell r="H288" t="str">
            <v>Calle 8 No. 4-02</v>
          </cell>
          <cell r="I288" t="str">
            <v>Manzanares</v>
          </cell>
          <cell r="J288" t="str">
            <v>Sur Oriente</v>
          </cell>
          <cell r="K288"/>
          <cell r="L288">
            <v>3146637188</v>
          </cell>
          <cell r="M288" t="str">
            <v>centroversalles@gmail.com</v>
          </cell>
          <cell r="N288" t="str">
            <v>SRD</v>
          </cell>
          <cell r="O288" t="str">
            <v>Intervención de apoyo psicosocial</v>
          </cell>
          <cell r="P288"/>
          <cell r="Q288" t="str">
            <v>Con PARD</v>
          </cell>
          <cell r="R288"/>
          <cell r="S288" t="str">
            <v>1700-176-2024</v>
          </cell>
          <cell r="T288">
            <v>40</v>
          </cell>
          <cell r="U288">
            <v>45383</v>
          </cell>
          <cell r="V288">
            <v>45383</v>
          </cell>
          <cell r="W288">
            <v>45626</v>
          </cell>
          <cell r="X288"/>
          <cell r="Y288" t="str">
            <v>Luz Adriana Guerrero Guevera</v>
          </cell>
          <cell r="Z288" t="str">
            <v>Profesional grupo asistencia técnica</v>
          </cell>
        </row>
        <row r="289">
          <cell r="B289" t="str">
            <v>17-31-288</v>
          </cell>
          <cell r="C289" t="str">
            <v>Caldas</v>
          </cell>
          <cell r="D289" t="str">
            <v>Centro de desarrollo comunitario Versalles</v>
          </cell>
          <cell r="E289" t="str">
            <v>800180234-1</v>
          </cell>
          <cell r="F289" t="str">
            <v>Luis Eduardo Arango Alvarez</v>
          </cell>
          <cell r="G289" t="str">
            <v>Villa Nueva</v>
          </cell>
          <cell r="H289" t="str">
            <v>Carrera 28a 38-26 Barrio Uribe-Sector Villanueva</v>
          </cell>
          <cell r="I289" t="str">
            <v>Manizales</v>
          </cell>
          <cell r="J289" t="str">
            <v>Manizales 2</v>
          </cell>
          <cell r="K289"/>
          <cell r="L289">
            <v>3145239616</v>
          </cell>
          <cell r="M289" t="str">
            <v>centroversalles@gmail.com</v>
          </cell>
          <cell r="N289" t="str">
            <v>SRD</v>
          </cell>
          <cell r="O289" t="str">
            <v>Intervención de apoyo psicosocial</v>
          </cell>
          <cell r="P289"/>
          <cell r="Q289" t="str">
            <v>Con PARD</v>
          </cell>
          <cell r="R289"/>
          <cell r="S289" t="str">
            <v>1700-176-2024</v>
          </cell>
          <cell r="T289">
            <v>65</v>
          </cell>
          <cell r="U289">
            <v>45383</v>
          </cell>
          <cell r="V289">
            <v>45383</v>
          </cell>
          <cell r="W289">
            <v>45626</v>
          </cell>
          <cell r="X289"/>
          <cell r="Y289" t="str">
            <v>Luz Adriana Guerrero Guevera</v>
          </cell>
          <cell r="Z289" t="str">
            <v>Profesional grupo asistencia técnica</v>
          </cell>
        </row>
        <row r="290">
          <cell r="B290" t="str">
            <v>17-158-289</v>
          </cell>
          <cell r="C290" t="str">
            <v>Caldas</v>
          </cell>
          <cell r="D290" t="str">
            <v>Fundación niños del sol</v>
          </cell>
          <cell r="E290" t="str">
            <v>860033863-1</v>
          </cell>
          <cell r="F290" t="str">
            <v>Sandra Patricia Gallego Ayala</v>
          </cell>
          <cell r="G290" t="str">
            <v>Angeles De Esperanza</v>
          </cell>
          <cell r="H290" t="str">
            <v>Calle 7 No. 7-23 Barrio La Magdalena</v>
          </cell>
          <cell r="I290" t="str">
            <v>La Dorada</v>
          </cell>
          <cell r="J290" t="str">
            <v>Oriente</v>
          </cell>
          <cell r="K290">
            <v>8578067</v>
          </cell>
          <cell r="L290"/>
          <cell r="M290" t="str">
            <v>fundacion.ninos.del.sol@hotmail.com</v>
          </cell>
          <cell r="N290" t="str">
            <v>SRD</v>
          </cell>
          <cell r="O290" t="str">
            <v>Externado</v>
          </cell>
          <cell r="P290" t="str">
            <v>Media jornada</v>
          </cell>
          <cell r="Q290" t="str">
            <v>Con PARD</v>
          </cell>
          <cell r="R290"/>
          <cell r="S290" t="str">
            <v>1700-178-2024</v>
          </cell>
          <cell r="T290">
            <v>55</v>
          </cell>
          <cell r="U290">
            <v>45383</v>
          </cell>
          <cell r="V290">
            <v>45383</v>
          </cell>
          <cell r="W290">
            <v>45626</v>
          </cell>
          <cell r="X290">
            <v>367797760</v>
          </cell>
          <cell r="Y290" t="str">
            <v>Yudy Paola Ospina Jaramillo</v>
          </cell>
          <cell r="Z290" t="str">
            <v>Profesional centro zonal</v>
          </cell>
        </row>
        <row r="291">
          <cell r="B291" t="str">
            <v>17-158-290</v>
          </cell>
          <cell r="C291" t="str">
            <v>Caldas</v>
          </cell>
          <cell r="D291" t="str">
            <v>Fundación niños del sol</v>
          </cell>
          <cell r="E291" t="str">
            <v>860033863-1</v>
          </cell>
          <cell r="F291" t="str">
            <v>Sandra Patricia Gallego Ayala</v>
          </cell>
          <cell r="G291"/>
          <cell r="H291" t="str">
            <v>Calle 10b No. 7-41 Barrio La Soledad</v>
          </cell>
          <cell r="I291" t="str">
            <v>La Dorada</v>
          </cell>
          <cell r="J291" t="str">
            <v>Oriente</v>
          </cell>
          <cell r="K291">
            <v>8391400</v>
          </cell>
          <cell r="L291"/>
          <cell r="M291" t="str">
            <v>fundacion.ninos.del.sol@hotmail.com</v>
          </cell>
          <cell r="N291" t="str">
            <v>SRD</v>
          </cell>
          <cell r="O291" t="str">
            <v>Casa hogar</v>
          </cell>
          <cell r="P291"/>
          <cell r="Q291" t="str">
            <v>Con PARD</v>
          </cell>
          <cell r="R291"/>
          <cell r="S291" t="str">
            <v>1700-179-2024</v>
          </cell>
          <cell r="T291">
            <v>12</v>
          </cell>
          <cell r="U291">
            <v>45383</v>
          </cell>
          <cell r="V291">
            <v>45383</v>
          </cell>
          <cell r="W291">
            <v>45626</v>
          </cell>
          <cell r="X291">
            <v>207463776</v>
          </cell>
          <cell r="Y291" t="str">
            <v>Sandra Milena Sanchez Quintero</v>
          </cell>
          <cell r="Z291" t="str">
            <v>Profesional grupo asistencia técnica</v>
          </cell>
        </row>
        <row r="292">
          <cell r="B292" t="str">
            <v>17-58-291</v>
          </cell>
          <cell r="C292" t="str">
            <v>Caldas</v>
          </cell>
          <cell r="D292" t="str">
            <v>Corporación instituto integral de programas educativos y extensión comunitaria - IIPEE</v>
          </cell>
          <cell r="E292" t="str">
            <v>800072901-1</v>
          </cell>
          <cell r="F292" t="str">
            <v>Angela Maria Molina Restrepo</v>
          </cell>
          <cell r="G292" t="str">
            <v>Cervantes</v>
          </cell>
          <cell r="H292" t="str">
            <v>Carrera 25a No. 37a-28 P2-Carrera 25a No. 37a-34 P1 Cervantes</v>
          </cell>
          <cell r="I292" t="str">
            <v>Manizales</v>
          </cell>
          <cell r="J292" t="str">
            <v>Manizales 2</v>
          </cell>
          <cell r="K292">
            <v>8862515</v>
          </cell>
          <cell r="L292">
            <v>3005224235</v>
          </cell>
          <cell r="M292" t="str">
            <v>iipee.1@yahoo.com</v>
          </cell>
          <cell r="N292" t="str">
            <v>SRD</v>
          </cell>
          <cell r="O292" t="str">
            <v>Intervención de apoyo psicosocial</v>
          </cell>
          <cell r="P292"/>
          <cell r="Q292" t="str">
            <v>Con PARD</v>
          </cell>
          <cell r="R292"/>
          <cell r="S292" t="str">
            <v>1700-180-2024</v>
          </cell>
          <cell r="T292">
            <v>120</v>
          </cell>
          <cell r="U292">
            <v>45383</v>
          </cell>
          <cell r="V292">
            <v>45383</v>
          </cell>
          <cell r="W292">
            <v>45626</v>
          </cell>
          <cell r="X292">
            <v>502557120</v>
          </cell>
          <cell r="Y292" t="str">
            <v>Luisa Fernanda Alzate</v>
          </cell>
          <cell r="Z292" t="str">
            <v>Profesional centro zonal</v>
          </cell>
        </row>
        <row r="293">
          <cell r="B293" t="str">
            <v>17-19-292</v>
          </cell>
          <cell r="C293" t="str">
            <v>Caldas</v>
          </cell>
          <cell r="D293" t="str">
            <v>Asociación mundos hermanos ONG</v>
          </cell>
          <cell r="E293" t="str">
            <v>800251628-3</v>
          </cell>
          <cell r="F293" t="str">
            <v>Diana Patricia González Cardona</v>
          </cell>
          <cell r="G293" t="str">
            <v>Guayabal</v>
          </cell>
          <cell r="H293" t="str">
            <v>Finca Mundos Hermanos-Vereda Guayabal</v>
          </cell>
          <cell r="I293" t="str">
            <v>Chinchiná</v>
          </cell>
          <cell r="J293" t="str">
            <v>Del Café</v>
          </cell>
          <cell r="K293"/>
          <cell r="L293" t="str">
            <v>3103823939-3103823871</v>
          </cell>
          <cell r="M293" t="str">
            <v>contacto@mundoshermanos.org
direccion@mundoshermanos.org</v>
          </cell>
          <cell r="N293" t="str">
            <v>SRD</v>
          </cell>
          <cell r="O293" t="str">
            <v>Internado</v>
          </cell>
          <cell r="P293"/>
          <cell r="Q293" t="str">
            <v>Con PARD</v>
          </cell>
          <cell r="R293"/>
          <cell r="S293" t="str">
            <v>1700-181-2024</v>
          </cell>
          <cell r="T293">
            <v>100</v>
          </cell>
          <cell r="U293">
            <v>45383</v>
          </cell>
          <cell r="V293">
            <v>45383</v>
          </cell>
          <cell r="W293">
            <v>45626</v>
          </cell>
          <cell r="X293">
            <v>1723484000</v>
          </cell>
          <cell r="Y293" t="str">
            <v>Sorani Rocio Quintero Jaramillo</v>
          </cell>
          <cell r="Z293" t="str">
            <v>Profesional grupo asistencia técnica</v>
          </cell>
        </row>
        <row r="294">
          <cell r="B294" t="str">
            <v>17-19-293</v>
          </cell>
          <cell r="C294" t="str">
            <v>Caldas</v>
          </cell>
          <cell r="D294" t="str">
            <v>Asociación mundos hermanos ONG</v>
          </cell>
          <cell r="E294" t="str">
            <v>800251628-3</v>
          </cell>
          <cell r="F294" t="str">
            <v>Diana Patricia González Cardona</v>
          </cell>
          <cell r="G294" t="str">
            <v>Zona Centro</v>
          </cell>
          <cell r="H294" t="str">
            <v>Calle 31 No. 22-37</v>
          </cell>
          <cell r="I294" t="str">
            <v>Manizales</v>
          </cell>
          <cell r="J294" t="str">
            <v>Manizales 2</v>
          </cell>
          <cell r="K294">
            <v>8802450</v>
          </cell>
          <cell r="L294">
            <v>3103824008</v>
          </cell>
          <cell r="M294" t="str">
            <v>contacto@mundoshermanos.org</v>
          </cell>
          <cell r="N294" t="str">
            <v>SRD</v>
          </cell>
          <cell r="O294" t="str">
            <v>Hogar sustituto tutor entidad</v>
          </cell>
          <cell r="P294"/>
          <cell r="Q294" t="str">
            <v>Desvinculados</v>
          </cell>
          <cell r="R294"/>
          <cell r="S294" t="str">
            <v>1700-182-2024</v>
          </cell>
          <cell r="T294">
            <v>30</v>
          </cell>
          <cell r="U294">
            <v>45383</v>
          </cell>
          <cell r="V294">
            <v>45383</v>
          </cell>
          <cell r="W294">
            <v>45626</v>
          </cell>
          <cell r="X294">
            <v>670912605</v>
          </cell>
          <cell r="Y294" t="str">
            <v>Luisa Fernanda Alzate</v>
          </cell>
          <cell r="Z294" t="str">
            <v>Profesional centro zonal</v>
          </cell>
        </row>
        <row r="295">
          <cell r="B295" t="str">
            <v>17-38-294</v>
          </cell>
          <cell r="C295" t="str">
            <v>Caldas</v>
          </cell>
          <cell r="D295" t="str">
            <v>Comunidad terapéutica semillas de amor</v>
          </cell>
          <cell r="E295" t="str">
            <v>900354788-9</v>
          </cell>
          <cell r="F295" t="str">
            <v>Luz Stella Montoya Martinez</v>
          </cell>
          <cell r="G295" t="str">
            <v>Finca San Luis - Sede Masculina</v>
          </cell>
          <cell r="H295" t="str">
            <v>Vereda La Trinidad-Finca San Luis</v>
          </cell>
          <cell r="I295" t="str">
            <v>Manizales</v>
          </cell>
          <cell r="J295" t="str">
            <v>Manizales 2</v>
          </cell>
          <cell r="K295">
            <v>8850168</v>
          </cell>
          <cell r="L295">
            <v>3166913269</v>
          </cell>
          <cell r="M295" t="str">
            <v>luzstellam79@hotmail.com</v>
          </cell>
          <cell r="N295" t="str">
            <v>SRD</v>
          </cell>
          <cell r="O295" t="str">
            <v>Internado</v>
          </cell>
          <cell r="P295"/>
          <cell r="Q295" t="str">
            <v>Con PARD</v>
          </cell>
          <cell r="R295"/>
          <cell r="S295" t="str">
            <v>1700-183-2024</v>
          </cell>
          <cell r="T295">
            <v>90</v>
          </cell>
          <cell r="U295">
            <v>45383</v>
          </cell>
          <cell r="V295">
            <v>45383</v>
          </cell>
          <cell r="W295">
            <v>45626</v>
          </cell>
          <cell r="X295">
            <v>2563226000</v>
          </cell>
          <cell r="Y295" t="str">
            <v>Andrea Gutierrez Salazar</v>
          </cell>
          <cell r="Z295" t="str">
            <v>Profesional grupo asistencia técnica</v>
          </cell>
        </row>
        <row r="296">
          <cell r="B296" t="str">
            <v>17-38-295</v>
          </cell>
          <cell r="C296" t="str">
            <v>Caldas</v>
          </cell>
          <cell r="D296" t="str">
            <v>Comunidad terapéutica semillas de amor</v>
          </cell>
          <cell r="E296" t="str">
            <v>900354788-9</v>
          </cell>
          <cell r="F296" t="str">
            <v>Luz Stella Montoya Martinez</v>
          </cell>
          <cell r="G296" t="str">
            <v>Finca La Marcela - La Linda</v>
          </cell>
          <cell r="H296" t="str">
            <v>Finca La Marcela Vereda La Linda Sector Corea</v>
          </cell>
          <cell r="I296" t="str">
            <v>Manizales</v>
          </cell>
          <cell r="J296" t="str">
            <v>Manizales 2</v>
          </cell>
          <cell r="K296">
            <v>8850168</v>
          </cell>
          <cell r="L296">
            <v>3166913269</v>
          </cell>
          <cell r="M296" t="str">
            <v>luzstellam79@hotmail.com</v>
          </cell>
          <cell r="N296" t="str">
            <v>SRD</v>
          </cell>
          <cell r="O296" t="str">
            <v>Internado</v>
          </cell>
          <cell r="P296"/>
          <cell r="Q296" t="str">
            <v>Con PARD</v>
          </cell>
          <cell r="R296"/>
          <cell r="S296" t="str">
            <v>1700-183-2024</v>
          </cell>
          <cell r="T296">
            <v>60</v>
          </cell>
          <cell r="U296">
            <v>45383</v>
          </cell>
          <cell r="V296">
            <v>45383</v>
          </cell>
          <cell r="W296">
            <v>45626</v>
          </cell>
          <cell r="X296"/>
          <cell r="Y296" t="str">
            <v>Andrea Gutierrez Salazar</v>
          </cell>
          <cell r="Z296" t="str">
            <v>Profesional grupo asistencia técnica</v>
          </cell>
        </row>
        <row r="297">
          <cell r="B297" t="str">
            <v>17-87-296</v>
          </cell>
          <cell r="C297" t="str">
            <v>Caldas</v>
          </cell>
          <cell r="D297" t="str">
            <v>Fundación centro de investigación Mnematica</v>
          </cell>
          <cell r="E297" t="str">
            <v>900032350-5</v>
          </cell>
          <cell r="F297" t="str">
            <v>Adriana Franco Valencia</v>
          </cell>
          <cell r="G297"/>
          <cell r="H297" t="str">
            <v>Vereda El Rosario-Finca El Colibrì</v>
          </cell>
          <cell r="I297" t="str">
            <v>Manizales</v>
          </cell>
          <cell r="J297" t="str">
            <v>Manizales 2</v>
          </cell>
          <cell r="K297">
            <v>8703002</v>
          </cell>
          <cell r="L297">
            <v>3146192260</v>
          </cell>
          <cell r="M297" t="str">
            <v>mnematicadireccion@hotmail.com</v>
          </cell>
          <cell r="N297" t="str">
            <v>SRD</v>
          </cell>
          <cell r="O297" t="str">
            <v>Internado</v>
          </cell>
          <cell r="P297"/>
          <cell r="Q297" t="str">
            <v>Con PARD</v>
          </cell>
          <cell r="R297"/>
          <cell r="S297" t="str">
            <v>1700-184-2024</v>
          </cell>
          <cell r="T297">
            <v>90</v>
          </cell>
          <cell r="U297">
            <v>45383</v>
          </cell>
          <cell r="V297">
            <v>45383</v>
          </cell>
          <cell r="W297">
            <v>45626</v>
          </cell>
          <cell r="X297">
            <v>791464990</v>
          </cell>
          <cell r="Y297" t="str">
            <v>Sorani Rocio Quintero Jaramillo</v>
          </cell>
          <cell r="Z297" t="str">
            <v>Profesional grupo asistencia técnica</v>
          </cell>
        </row>
        <row r="298">
          <cell r="B298" t="str">
            <v>17-225-297</v>
          </cell>
          <cell r="C298" t="str">
            <v>Caldas</v>
          </cell>
          <cell r="D298" t="str">
            <v>Hogar la providencia</v>
          </cell>
          <cell r="E298" t="str">
            <v>890802483-5</v>
          </cell>
          <cell r="F298" t="str">
            <v>Sor Rosa Maria Jojoa Santacruz</v>
          </cell>
          <cell r="G298"/>
          <cell r="H298" t="str">
            <v>Calle 7 No. 7-50</v>
          </cell>
          <cell r="I298" t="str">
            <v>Neira</v>
          </cell>
          <cell r="J298" t="str">
            <v>Manizales 2</v>
          </cell>
          <cell r="K298">
            <v>8681087</v>
          </cell>
          <cell r="L298"/>
          <cell r="M298" t="str">
            <v>hogarlaprovidencianeiracaldas@gmail.com</v>
          </cell>
          <cell r="N298" t="str">
            <v>SRD</v>
          </cell>
          <cell r="O298" t="str">
            <v>Intervención de apoyo psicosocial</v>
          </cell>
          <cell r="P298"/>
          <cell r="Q298" t="str">
            <v>Con PARD</v>
          </cell>
          <cell r="R298"/>
          <cell r="S298" t="str">
            <v>1700-185-2024</v>
          </cell>
          <cell r="T298">
            <v>60</v>
          </cell>
          <cell r="U298">
            <v>45383</v>
          </cell>
          <cell r="V298">
            <v>45383</v>
          </cell>
          <cell r="W298">
            <v>45626</v>
          </cell>
          <cell r="X298">
            <v>251278560</v>
          </cell>
          <cell r="Y298" t="str">
            <v>Luisa Fernanda Alzate</v>
          </cell>
          <cell r="Z298" t="str">
            <v>Profesional centro zonal</v>
          </cell>
        </row>
        <row r="299">
          <cell r="B299" t="str">
            <v>17-156-298</v>
          </cell>
          <cell r="C299" t="str">
            <v>Caldas</v>
          </cell>
          <cell r="D299" t="str">
            <v>Fundación niños de los Andes</v>
          </cell>
          <cell r="E299" t="str">
            <v>800036578-2</v>
          </cell>
          <cell r="F299" t="str">
            <v>Alberto Jaramillo Echeverri</v>
          </cell>
          <cell r="G299"/>
          <cell r="H299" t="str">
            <v>Vereda El Arenillo Parque Adolfo Hoyos Ocampo</v>
          </cell>
          <cell r="I299" t="str">
            <v>Manizales</v>
          </cell>
          <cell r="J299" t="str">
            <v>Manizales 2</v>
          </cell>
          <cell r="K299">
            <v>8893460</v>
          </cell>
          <cell r="L299" t="str">
            <v>3158670640 3116179871</v>
          </cell>
          <cell r="M299" t="str">
            <v>directormanizales@ninandes.org
 glorianancy.cardenas@ninandes.org</v>
          </cell>
          <cell r="N299" t="str">
            <v>SRD</v>
          </cell>
          <cell r="O299" t="str">
            <v>Internado</v>
          </cell>
          <cell r="P299"/>
          <cell r="Q299" t="str">
            <v>Con PARD</v>
          </cell>
          <cell r="R299"/>
          <cell r="S299" t="str">
            <v>1700-187-2024</v>
          </cell>
          <cell r="T299">
            <v>140</v>
          </cell>
          <cell r="U299">
            <v>45383</v>
          </cell>
          <cell r="V299">
            <v>45383</v>
          </cell>
          <cell r="W299">
            <v>45626</v>
          </cell>
          <cell r="X299">
            <v>2404877600</v>
          </cell>
          <cell r="Y299" t="str">
            <v>Paula Andrea Chica Garzon</v>
          </cell>
          <cell r="Z299" t="str">
            <v>Profesional grupo asistencia técnica</v>
          </cell>
        </row>
        <row r="300">
          <cell r="B300" t="str">
            <v>17-66-299</v>
          </cell>
          <cell r="C300" t="str">
            <v>Caldas</v>
          </cell>
          <cell r="D300" t="str">
            <v>Corporación portal de luz</v>
          </cell>
          <cell r="E300" t="str">
            <v>900842676-6</v>
          </cell>
          <cell r="F300" t="str">
            <v>Natalia Gonzalez Motatto</v>
          </cell>
          <cell r="G300"/>
          <cell r="H300" t="str">
            <v>Calle 10 No. 4-32 Peatonal</v>
          </cell>
          <cell r="I300" t="str">
            <v>Riosucio</v>
          </cell>
          <cell r="J300" t="str">
            <v>Occidente</v>
          </cell>
          <cell r="K300"/>
          <cell r="L300" t="str">
            <v>314 6663431 
3123030786</v>
          </cell>
          <cell r="M300" t="str">
            <v>nataliagmotatto@gmail.com
portaldeluzcorporación@gmail.com</v>
          </cell>
          <cell r="N300" t="str">
            <v>SRD</v>
          </cell>
          <cell r="O300" t="str">
            <v>Internado</v>
          </cell>
          <cell r="P300"/>
          <cell r="Q300" t="str">
            <v>Con PARD</v>
          </cell>
          <cell r="R300"/>
          <cell r="S300" t="str">
            <v>1700-188-2024</v>
          </cell>
          <cell r="T300">
            <v>48</v>
          </cell>
          <cell r="U300">
            <v>45383</v>
          </cell>
          <cell r="V300">
            <v>45383</v>
          </cell>
          <cell r="W300">
            <v>45626</v>
          </cell>
          <cell r="X300">
            <v>841672320</v>
          </cell>
          <cell r="Y300" t="str">
            <v>Paula Andrea Chica Garzon</v>
          </cell>
          <cell r="Z300" t="str">
            <v>Profesional grupo asistencia técnica</v>
          </cell>
        </row>
        <row r="301">
          <cell r="B301" t="str">
            <v>17-117-300</v>
          </cell>
          <cell r="C301" t="str">
            <v>Caldas</v>
          </cell>
          <cell r="D301" t="str">
            <v>Fundación FESCO</v>
          </cell>
          <cell r="E301" t="str">
            <v>890807284-9</v>
          </cell>
          <cell r="F301" t="str">
            <v>Patricia Escobar Arbelaez</v>
          </cell>
          <cell r="G301" t="str">
            <v>Sede Adminstrativa Y Operativa Manizales</v>
          </cell>
          <cell r="H301" t="str">
            <v>Calle 62 No. 24-76 Barrio La Estrella</v>
          </cell>
          <cell r="I301" t="str">
            <v>Manizales</v>
          </cell>
          <cell r="J301" t="str">
            <v>Manizales 2 (Neira, Villamaria) - Del Café (Chinchiná)</v>
          </cell>
          <cell r="K301">
            <v>8850000</v>
          </cell>
          <cell r="L301" t="str">
            <v>316 693 3745</v>
          </cell>
          <cell r="M301" t="str">
            <v>dianapatricia.morales@fundacionfesco.org.co;patricia.escobar@fundacionfesco.org.co</v>
          </cell>
          <cell r="N301" t="str">
            <v>SRD</v>
          </cell>
          <cell r="O301" t="str">
            <v>Hogar sustituto entidad</v>
          </cell>
          <cell r="P301"/>
          <cell r="Q301" t="str">
            <v>Vulneración</v>
          </cell>
          <cell r="R301"/>
          <cell r="S301" t="str">
            <v>1700-189-2024</v>
          </cell>
          <cell r="T301">
            <v>313</v>
          </cell>
          <cell r="U301">
            <v>45383</v>
          </cell>
          <cell r="V301">
            <v>45383</v>
          </cell>
          <cell r="W301">
            <v>45626</v>
          </cell>
          <cell r="X301">
            <v>9385542384</v>
          </cell>
          <cell r="Y301" t="str">
            <v>Andrea Gutierrez Salazar</v>
          </cell>
          <cell r="Z301" t="str">
            <v>Profesional grupo asistencia técnica</v>
          </cell>
        </row>
        <row r="302">
          <cell r="B302" t="str">
            <v>17-117-301</v>
          </cell>
          <cell r="C302" t="str">
            <v>Caldas</v>
          </cell>
          <cell r="D302" t="str">
            <v>Fundación FESCO</v>
          </cell>
          <cell r="E302" t="str">
            <v>890807284-9</v>
          </cell>
          <cell r="F302" t="str">
            <v>Patricia Escobar Arbelaez</v>
          </cell>
          <cell r="G302" t="str">
            <v>Sede Operativa La Dorada</v>
          </cell>
          <cell r="H302" t="str">
            <v>Calle 5 No. 4-10 Barrio Conejo</v>
          </cell>
          <cell r="I302" t="str">
            <v>La Dorada</v>
          </cell>
          <cell r="J302" t="str">
            <v>Oriente</v>
          </cell>
          <cell r="K302">
            <v>8370401</v>
          </cell>
          <cell r="L302">
            <v>315508752</v>
          </cell>
          <cell r="M302" t="str">
            <v>dianapatricia.morales@fundacionfesco.org.co;patricia.escobar@fundacionfesco.org.co</v>
          </cell>
          <cell r="N302" t="str">
            <v>SRD</v>
          </cell>
          <cell r="O302" t="str">
            <v>Hogar sustituto entidad</v>
          </cell>
          <cell r="P302"/>
          <cell r="Q302" t="str">
            <v>Vulneración</v>
          </cell>
          <cell r="R302"/>
          <cell r="S302" t="str">
            <v>1700-189-2024</v>
          </cell>
          <cell r="T302">
            <v>110</v>
          </cell>
          <cell r="U302">
            <v>45383</v>
          </cell>
          <cell r="V302">
            <v>45383</v>
          </cell>
          <cell r="W302">
            <v>45626</v>
          </cell>
          <cell r="X302"/>
          <cell r="Y302" t="str">
            <v>Andrea Gutierrez Salazar</v>
          </cell>
          <cell r="Z302" t="str">
            <v>Profesional grupo asistencia técnica</v>
          </cell>
        </row>
        <row r="303">
          <cell r="B303" t="str">
            <v>17-117-302</v>
          </cell>
          <cell r="C303" t="str">
            <v>Caldas</v>
          </cell>
          <cell r="D303" t="str">
            <v>Fundación FESCO</v>
          </cell>
          <cell r="E303" t="str">
            <v>890807284-9</v>
          </cell>
          <cell r="F303" t="str">
            <v>Patricia Escobar Arbelaez</v>
          </cell>
          <cell r="G303" t="str">
            <v>Sede Operativa Manzanares</v>
          </cell>
          <cell r="H303" t="str">
            <v>Carrera 4 No. 4-29 Segundo Piso</v>
          </cell>
          <cell r="I303" t="str">
            <v>Manzanares</v>
          </cell>
          <cell r="J303" t="str">
            <v>Sur Oriente (Manzanares, Marquetalia y pensilvania)</v>
          </cell>
          <cell r="K303"/>
          <cell r="L303">
            <v>3165261723</v>
          </cell>
          <cell r="M303" t="str">
            <v>dianapatricia.morales@fundacionfesco.org.co;patricia.escobar@fundacionfesco.org.co</v>
          </cell>
          <cell r="N303" t="str">
            <v>SRD</v>
          </cell>
          <cell r="O303" t="str">
            <v>Hogar sustituto entidad</v>
          </cell>
          <cell r="P303"/>
          <cell r="Q303" t="str">
            <v>Vulneración</v>
          </cell>
          <cell r="R303"/>
          <cell r="S303" t="str">
            <v>1700-189-2024</v>
          </cell>
          <cell r="T303">
            <v>34</v>
          </cell>
          <cell r="U303">
            <v>45383</v>
          </cell>
          <cell r="V303">
            <v>45383</v>
          </cell>
          <cell r="W303">
            <v>45626</v>
          </cell>
          <cell r="X303"/>
          <cell r="Y303" t="str">
            <v>Andrea Gutierrez Salazar</v>
          </cell>
          <cell r="Z303" t="str">
            <v>Profesional grupo asistencia técnica</v>
          </cell>
        </row>
        <row r="304">
          <cell r="B304" t="str">
            <v>17-117-303</v>
          </cell>
          <cell r="C304" t="str">
            <v>Caldas</v>
          </cell>
          <cell r="D304" t="str">
            <v>Fundación FESCO</v>
          </cell>
          <cell r="E304" t="str">
            <v>890807284-9</v>
          </cell>
          <cell r="F304" t="str">
            <v>Patricia Escobar Arbelaez</v>
          </cell>
          <cell r="G304" t="str">
            <v>Sede Operativa Riosucio</v>
          </cell>
          <cell r="H304" t="str">
            <v>Calle 5 No. 4-36</v>
          </cell>
          <cell r="I304" t="str">
            <v>Riosucio</v>
          </cell>
          <cell r="J304" t="str">
            <v>Occidente (Riosucio , Anserma y Supia)</v>
          </cell>
          <cell r="K304">
            <v>8590250</v>
          </cell>
          <cell r="L304">
            <v>3155456519</v>
          </cell>
          <cell r="M304" t="str">
            <v>dianapatricia.morales@fundacionfesco.org.co;patricia.escobar@fundacionfesco.org.co</v>
          </cell>
          <cell r="N304" t="str">
            <v>SRD</v>
          </cell>
          <cell r="O304" t="str">
            <v>Hogar sustituto entidad</v>
          </cell>
          <cell r="P304"/>
          <cell r="Q304" t="str">
            <v>Vulneración</v>
          </cell>
          <cell r="R304"/>
          <cell r="S304" t="str">
            <v>1700-189-2024</v>
          </cell>
          <cell r="T304">
            <v>98</v>
          </cell>
          <cell r="U304">
            <v>45383</v>
          </cell>
          <cell r="V304">
            <v>45383</v>
          </cell>
          <cell r="W304">
            <v>45626</v>
          </cell>
          <cell r="X304"/>
          <cell r="Y304" t="str">
            <v>Andrea Gutierrez Salazar</v>
          </cell>
          <cell r="Z304" t="str">
            <v>Profesional grupo asistencia técnica</v>
          </cell>
        </row>
        <row r="305">
          <cell r="B305" t="str">
            <v>17-117-304</v>
          </cell>
          <cell r="C305" t="str">
            <v>Caldas</v>
          </cell>
          <cell r="D305" t="str">
            <v>Fundación FESCO</v>
          </cell>
          <cell r="E305" t="str">
            <v>890807284-9</v>
          </cell>
          <cell r="F305" t="str">
            <v>Patricia Escobar Arbelaez</v>
          </cell>
          <cell r="G305" t="str">
            <v>Sede Operativa Salamina</v>
          </cell>
          <cell r="H305" t="str">
            <v>Calle 6 No. 5-63</v>
          </cell>
          <cell r="I305" t="str">
            <v>Salamina</v>
          </cell>
          <cell r="J305" t="str">
            <v>Norte (Salamina y Aguadas)</v>
          </cell>
          <cell r="K305">
            <v>8597248</v>
          </cell>
          <cell r="L305">
            <v>3164616664</v>
          </cell>
          <cell r="M305" t="str">
            <v>dianapatricia.morales@fundacionfesco.org.co;patricia.escobar@fundacionfesco.org.co</v>
          </cell>
          <cell r="N305" t="str">
            <v>SRD</v>
          </cell>
          <cell r="O305" t="str">
            <v>Hogar sustituto entidad</v>
          </cell>
          <cell r="P305"/>
          <cell r="Q305" t="str">
            <v>Vulneración</v>
          </cell>
          <cell r="R305"/>
          <cell r="S305" t="str">
            <v>1700-189-2024</v>
          </cell>
          <cell r="T305">
            <v>45</v>
          </cell>
          <cell r="U305">
            <v>45383</v>
          </cell>
          <cell r="V305">
            <v>45383</v>
          </cell>
          <cell r="W305">
            <v>45626</v>
          </cell>
          <cell r="X305"/>
          <cell r="Y305" t="str">
            <v>Andrea Gutierrez Salazar</v>
          </cell>
          <cell r="Z305" t="str">
            <v>Profesional grupo asistencia técnica</v>
          </cell>
        </row>
        <row r="306">
          <cell r="B306" t="str">
            <v>17-198-305</v>
          </cell>
          <cell r="C306" t="str">
            <v>Caldas</v>
          </cell>
          <cell r="D306" t="str">
            <v>Fundación seres</v>
          </cell>
          <cell r="E306" t="str">
            <v>900122706-1</v>
          </cell>
          <cell r="F306" t="str">
            <v>Diego Alonso Montoya Gomez</v>
          </cell>
          <cell r="G306"/>
          <cell r="H306" t="str">
            <v>Alto Medina-Vía Anserma</v>
          </cell>
          <cell r="I306" t="str">
            <v>Riosucio</v>
          </cell>
          <cell r="J306" t="str">
            <v>Occidente</v>
          </cell>
          <cell r="K306">
            <v>8594745</v>
          </cell>
          <cell r="L306">
            <v>3206738589</v>
          </cell>
          <cell r="M306" t="str">
            <v>direccion@seresfundacion.org</v>
          </cell>
          <cell r="N306" t="str">
            <v>SRD</v>
          </cell>
          <cell r="O306" t="str">
            <v>Internado</v>
          </cell>
          <cell r="P306"/>
          <cell r="Q306" t="str">
            <v>Discapacidad</v>
          </cell>
          <cell r="R306" t="str">
            <v>Intelectual</v>
          </cell>
          <cell r="S306" t="str">
            <v>1700-191-2024</v>
          </cell>
          <cell r="T306">
            <v>75</v>
          </cell>
          <cell r="U306">
            <v>45383</v>
          </cell>
          <cell r="V306">
            <v>45383</v>
          </cell>
          <cell r="W306">
            <v>45626</v>
          </cell>
          <cell r="X306">
            <v>1489991000</v>
          </cell>
          <cell r="Y306" t="str">
            <v>Alejandra Maria Arana Torres</v>
          </cell>
          <cell r="Z306" t="str">
            <v>Profesional centro zonal</v>
          </cell>
        </row>
        <row r="307">
          <cell r="B307" t="str">
            <v>17-158-306</v>
          </cell>
          <cell r="C307" t="str">
            <v>Caldas</v>
          </cell>
          <cell r="D307" t="str">
            <v>Fundación niños del sol</v>
          </cell>
          <cell r="E307" t="str">
            <v>860033863-1</v>
          </cell>
          <cell r="F307" t="str">
            <v>Sandra Patricia Gallego Ayala</v>
          </cell>
          <cell r="G307"/>
          <cell r="H307" t="str">
            <v>Carrera 8 No. 4-03</v>
          </cell>
          <cell r="I307" t="str">
            <v>Samaná</v>
          </cell>
          <cell r="J307" t="str">
            <v>Oriente</v>
          </cell>
          <cell r="K307"/>
          <cell r="L307">
            <v>3104505307</v>
          </cell>
          <cell r="M307" t="str">
            <v>fundacion.ninos.del.sol@hotmail.com</v>
          </cell>
          <cell r="N307" t="str">
            <v>SRD</v>
          </cell>
          <cell r="O307" t="str">
            <v>Intervención de apoyo psicosocial</v>
          </cell>
          <cell r="P307"/>
          <cell r="Q307" t="str">
            <v>Con PARD</v>
          </cell>
          <cell r="R307"/>
          <cell r="S307" t="str">
            <v>1700-194-2024</v>
          </cell>
          <cell r="T307">
            <v>45</v>
          </cell>
          <cell r="U307">
            <v>45383</v>
          </cell>
          <cell r="V307">
            <v>45383</v>
          </cell>
          <cell r="W307">
            <v>45626</v>
          </cell>
          <cell r="X307">
            <v>188458920</v>
          </cell>
          <cell r="Y307" t="str">
            <v>Liliana Garcia Aviles</v>
          </cell>
          <cell r="Z307" t="str">
            <v>Profesional centro zonal</v>
          </cell>
        </row>
        <row r="308">
          <cell r="B308" t="str">
            <v>17-19-307</v>
          </cell>
          <cell r="C308" t="str">
            <v>Caldas</v>
          </cell>
          <cell r="D308" t="str">
            <v>Asociación mundos hermanos ONG</v>
          </cell>
          <cell r="E308" t="str">
            <v>800251628-3</v>
          </cell>
          <cell r="F308" t="str">
            <v>Diana Patricia González Cardona</v>
          </cell>
          <cell r="G308" t="str">
            <v>Casa Barrio Colombia (mujeres)</v>
          </cell>
          <cell r="H308" t="str">
            <v>Calle 47 No. 28a-53</v>
          </cell>
          <cell r="I308" t="str">
            <v>Manizales</v>
          </cell>
          <cell r="J308" t="str">
            <v>Manizales 2</v>
          </cell>
          <cell r="K308">
            <v>8802450</v>
          </cell>
          <cell r="L308"/>
          <cell r="M308" t="str">
            <v>contacto@mundoshermanos.org;direccion@mundoshermanos.org</v>
          </cell>
          <cell r="N308" t="str">
            <v>SRD</v>
          </cell>
          <cell r="O308" t="str">
            <v>Casa universitaria</v>
          </cell>
          <cell r="P308"/>
          <cell r="Q308" t="str">
            <v>Con PARD</v>
          </cell>
          <cell r="R308"/>
          <cell r="S308" t="str">
            <v>1700-195-2024</v>
          </cell>
          <cell r="T308">
            <v>22</v>
          </cell>
          <cell r="U308">
            <v>45383</v>
          </cell>
          <cell r="V308">
            <v>45383</v>
          </cell>
          <cell r="W308">
            <v>45626</v>
          </cell>
          <cell r="X308">
            <v>787142272</v>
          </cell>
          <cell r="Y308" t="str">
            <v>Sandra Milena Sanchez Quintero</v>
          </cell>
          <cell r="Z308" t="str">
            <v>Profesional grupo asistencia técnica</v>
          </cell>
        </row>
        <row r="309">
          <cell r="B309" t="str">
            <v>17-19-308</v>
          </cell>
          <cell r="C309" t="str">
            <v>Caldas</v>
          </cell>
          <cell r="D309" t="str">
            <v>Asociación mundos hermanos ONG</v>
          </cell>
          <cell r="E309" t="str">
            <v>800251628-3</v>
          </cell>
          <cell r="F309" t="str">
            <v>Diana Patricia González Cardona</v>
          </cell>
          <cell r="G309" t="str">
            <v>Casa Barrio Colombia (hombres)</v>
          </cell>
          <cell r="H309" t="str">
            <v>Carrera 23 No. 32-02 Barrio Fundadores</v>
          </cell>
          <cell r="I309" t="str">
            <v>Manizales</v>
          </cell>
          <cell r="J309" t="str">
            <v>Manizales 2</v>
          </cell>
          <cell r="K309">
            <v>8802450</v>
          </cell>
          <cell r="L309"/>
          <cell r="M309" t="str">
            <v>contacto@mundoshermanos.org</v>
          </cell>
          <cell r="N309" t="str">
            <v>SRD</v>
          </cell>
          <cell r="O309" t="str">
            <v>Casa universitaria</v>
          </cell>
          <cell r="P309"/>
          <cell r="Q309" t="str">
            <v>Con PARD</v>
          </cell>
          <cell r="R309"/>
          <cell r="S309" t="str">
            <v>1700-195-2024</v>
          </cell>
          <cell r="T309">
            <v>22</v>
          </cell>
          <cell r="U309">
            <v>45383</v>
          </cell>
          <cell r="V309">
            <v>45383</v>
          </cell>
          <cell r="W309">
            <v>45626</v>
          </cell>
          <cell r="X309"/>
          <cell r="Y309" t="str">
            <v>Sandra Milena Sanchez Quintero</v>
          </cell>
          <cell r="Z309" t="str">
            <v>Profesional grupo asistencia técnica</v>
          </cell>
        </row>
        <row r="310">
          <cell r="B310" t="str">
            <v>17-19-309</v>
          </cell>
          <cell r="C310" t="str">
            <v>Caldas</v>
          </cell>
          <cell r="D310" t="str">
            <v>Asociación mundos hermanos ONG</v>
          </cell>
          <cell r="E310" t="str">
            <v>800251628-3</v>
          </cell>
          <cell r="F310" t="str">
            <v>Diana Patricia González Cardona</v>
          </cell>
          <cell r="G310" t="str">
            <v>Sede La Nubia</v>
          </cell>
          <cell r="H310" t="str">
            <v>Carrera 16 No. 5a-21</v>
          </cell>
          <cell r="I310" t="str">
            <v>Chinchiná</v>
          </cell>
          <cell r="J310" t="str">
            <v>Del Café</v>
          </cell>
          <cell r="K310">
            <v>8501570</v>
          </cell>
          <cell r="L310">
            <v>3206300980</v>
          </cell>
          <cell r="M310" t="str">
            <v>contacto@mundoshermanos.org
direccion@mundoshermanos.org</v>
          </cell>
          <cell r="N310" t="str">
            <v>SRD</v>
          </cell>
          <cell r="O310" t="str">
            <v>Intervención de apoyo psicosocial</v>
          </cell>
          <cell r="P310"/>
          <cell r="Q310" t="str">
            <v>Con PARD</v>
          </cell>
          <cell r="R310"/>
          <cell r="S310" t="str">
            <v>1700-196-2024</v>
          </cell>
          <cell r="T310">
            <v>37</v>
          </cell>
          <cell r="U310">
            <v>45383</v>
          </cell>
          <cell r="V310">
            <v>45383</v>
          </cell>
          <cell r="W310">
            <v>45626</v>
          </cell>
          <cell r="X310">
            <v>406233672</v>
          </cell>
          <cell r="Y310" t="str">
            <v>Sandra Milena Sanchez Quintero</v>
          </cell>
          <cell r="Z310" t="str">
            <v>Profesional grupo asistencia técnica</v>
          </cell>
        </row>
        <row r="311">
          <cell r="B311" t="str">
            <v>17-19-310</v>
          </cell>
          <cell r="C311" t="str">
            <v>Caldas</v>
          </cell>
          <cell r="D311" t="str">
            <v>Asociación mundos hermanos ONG</v>
          </cell>
          <cell r="E311" t="str">
            <v>800251628-3</v>
          </cell>
          <cell r="F311" t="str">
            <v>Diana Patricia González Cardona</v>
          </cell>
          <cell r="G311" t="str">
            <v>Riosucio</v>
          </cell>
          <cell r="H311" t="str">
            <v>Carrera 11b No. 12-04</v>
          </cell>
          <cell r="I311" t="str">
            <v>Riosucio</v>
          </cell>
          <cell r="J311" t="str">
            <v>Occidente</v>
          </cell>
          <cell r="K311">
            <v>8501570</v>
          </cell>
          <cell r="L311">
            <v>3206300980</v>
          </cell>
          <cell r="M311" t="str">
            <v>contacto@mundoshermanos.org
direccion@mundoshermanos.org</v>
          </cell>
          <cell r="N311" t="str">
            <v>SRD</v>
          </cell>
          <cell r="O311" t="str">
            <v>Intervención de apoyo psicosocial</v>
          </cell>
          <cell r="P311"/>
          <cell r="Q311" t="str">
            <v>Con PARD</v>
          </cell>
          <cell r="R311"/>
          <cell r="S311" t="str">
            <v>1700-196-2024</v>
          </cell>
          <cell r="T311">
            <v>35</v>
          </cell>
          <cell r="U311">
            <v>45383</v>
          </cell>
          <cell r="V311">
            <v>45383</v>
          </cell>
          <cell r="W311">
            <v>45626</v>
          </cell>
          <cell r="X311"/>
          <cell r="Y311" t="str">
            <v>Sandra Milena Sanchez Quintero</v>
          </cell>
          <cell r="Z311" t="str">
            <v>Profesional grupo asistencia técnica</v>
          </cell>
        </row>
        <row r="312">
          <cell r="B312" t="str">
            <v>17-19-311</v>
          </cell>
          <cell r="C312" t="str">
            <v>Caldas</v>
          </cell>
          <cell r="D312" t="str">
            <v>Asociación mundos hermanos ONG</v>
          </cell>
          <cell r="E312" t="str">
            <v>800251628-3</v>
          </cell>
          <cell r="F312" t="str">
            <v>Diana Patricia González Cardona</v>
          </cell>
          <cell r="G312" t="str">
            <v>Palestina - Arauca</v>
          </cell>
          <cell r="H312" t="str">
            <v>Carrera 2 No. 07-03 09</v>
          </cell>
          <cell r="I312" t="str">
            <v>Palestina</v>
          </cell>
          <cell r="J312" t="str">
            <v>Del Café</v>
          </cell>
          <cell r="K312">
            <v>8501570</v>
          </cell>
          <cell r="L312">
            <v>3206300980</v>
          </cell>
          <cell r="M312" t="str">
            <v>contacto@mundoshermanos.org
direccion@mundoshermanos.org</v>
          </cell>
          <cell r="N312" t="str">
            <v>SRD</v>
          </cell>
          <cell r="O312" t="str">
            <v>Intervención de apoyo psicosocial</v>
          </cell>
          <cell r="P312"/>
          <cell r="Q312" t="str">
            <v>Con PARD</v>
          </cell>
          <cell r="R312"/>
          <cell r="S312" t="str">
            <v>1700-196-2024</v>
          </cell>
          <cell r="T312">
            <v>25</v>
          </cell>
          <cell r="U312">
            <v>45383</v>
          </cell>
          <cell r="V312">
            <v>45383</v>
          </cell>
          <cell r="W312">
            <v>45626</v>
          </cell>
          <cell r="X312"/>
          <cell r="Y312" t="str">
            <v>Sandra Milena Sanchez Quintero</v>
          </cell>
          <cell r="Z312" t="str">
            <v>Profesional grupo asistencia técnica</v>
          </cell>
        </row>
        <row r="313">
          <cell r="B313" t="str">
            <v>17-45-312</v>
          </cell>
          <cell r="C313" t="str">
            <v>Caldas</v>
          </cell>
          <cell r="D313" t="str">
            <v>Corporación Alberto Arango Restrepo</v>
          </cell>
          <cell r="E313" t="str">
            <v>890802356-8</v>
          </cell>
          <cell r="F313" t="str">
            <v>Adriana Arango Gomez</v>
          </cell>
          <cell r="G313"/>
          <cell r="H313" t="str">
            <v>Carrera 18 No. 72-61 Barrio Alta Suiza</v>
          </cell>
          <cell r="I313" t="str">
            <v>Manizales</v>
          </cell>
          <cell r="J313" t="str">
            <v>Manizales 2 - Del Café - Oriente - Occidente - Norte - Sur oriente</v>
          </cell>
          <cell r="K313" t="str">
            <v>8864317 - 8834319</v>
          </cell>
          <cell r="L313">
            <v>3116217507</v>
          </cell>
          <cell r="M313" t="str">
            <v>coorhs1@cedercolombia.org liderhs@cedercolombia.org</v>
          </cell>
          <cell r="N313" t="str">
            <v>SRD</v>
          </cell>
          <cell r="O313" t="str">
            <v>Hogar sustituto entidad</v>
          </cell>
          <cell r="P313"/>
          <cell r="Q313" t="str">
            <v>Discapacidad</v>
          </cell>
          <cell r="R313"/>
          <cell r="S313" t="str">
            <v>1700-197-2024</v>
          </cell>
          <cell r="T313">
            <v>440</v>
          </cell>
          <cell r="U313">
            <v>45383</v>
          </cell>
          <cell r="V313">
            <v>45383</v>
          </cell>
          <cell r="W313">
            <v>45626</v>
          </cell>
          <cell r="X313">
            <v>8777861440</v>
          </cell>
          <cell r="Y313" t="str">
            <v>Paula Andrea Chica Garzon</v>
          </cell>
          <cell r="Z313" t="str">
            <v>Profesional grupo asistencia técnica</v>
          </cell>
        </row>
        <row r="314">
          <cell r="B314" t="str">
            <v>17-38-313</v>
          </cell>
          <cell r="C314" t="str">
            <v>Caldas</v>
          </cell>
          <cell r="D314" t="str">
            <v>Comunidad terapéutica semillas de amor</v>
          </cell>
          <cell r="E314" t="str">
            <v>900354788-9</v>
          </cell>
          <cell r="F314" t="str">
            <v>Luz Stella Montoya Martinez</v>
          </cell>
          <cell r="G314" t="str">
            <v>Sede Barrio Arboleda</v>
          </cell>
          <cell r="H314" t="str">
            <v>Calle 56 No. 24-40 Barrio Belén</v>
          </cell>
          <cell r="I314" t="str">
            <v>Manizales</v>
          </cell>
          <cell r="J314" t="str">
            <v>Manizales 2</v>
          </cell>
          <cell r="K314"/>
          <cell r="L314">
            <v>3166011069</v>
          </cell>
          <cell r="M314" t="str">
            <v>luzstellam79@hotmail.com</v>
          </cell>
          <cell r="N314" t="str">
            <v>SRD</v>
          </cell>
          <cell r="O314" t="str">
            <v>Apoyo psicológico especializado</v>
          </cell>
          <cell r="P314"/>
          <cell r="Q314" t="str">
            <v>Con PARD</v>
          </cell>
          <cell r="R314"/>
          <cell r="S314" t="str">
            <v>1700-198-2024</v>
          </cell>
          <cell r="T314">
            <v>180</v>
          </cell>
          <cell r="U314">
            <v>45383</v>
          </cell>
          <cell r="V314">
            <v>45383</v>
          </cell>
          <cell r="W314">
            <v>45626</v>
          </cell>
          <cell r="X314">
            <v>1153795968</v>
          </cell>
          <cell r="Y314" t="str">
            <v>Andrea Gutierrez Salazar</v>
          </cell>
          <cell r="Z314" t="str">
            <v>Profesional grupo asistencia técnica</v>
          </cell>
        </row>
        <row r="315">
          <cell r="B315" t="str">
            <v>17-38-314</v>
          </cell>
          <cell r="C315" t="str">
            <v>Caldas</v>
          </cell>
          <cell r="D315" t="str">
            <v>Comunidad terapéutica semillas de amor</v>
          </cell>
          <cell r="E315" t="str">
            <v>900354788-9</v>
          </cell>
          <cell r="F315" t="str">
            <v>Luz Stella Montoya Martinez</v>
          </cell>
          <cell r="G315"/>
          <cell r="H315" t="str">
            <v>Carrera 9 No. 14-70 Barrio Obrero</v>
          </cell>
          <cell r="I315" t="str">
            <v>Chinchiná</v>
          </cell>
          <cell r="J315" t="str">
            <v>Del Café</v>
          </cell>
          <cell r="K315"/>
          <cell r="L315">
            <v>3166030076</v>
          </cell>
          <cell r="M315" t="str">
            <v>luzstellam79@hotmail.com</v>
          </cell>
          <cell r="N315" t="str">
            <v>SRD</v>
          </cell>
          <cell r="O315" t="str">
            <v>Apoyo psicológico especializado</v>
          </cell>
          <cell r="P315"/>
          <cell r="Q315" t="str">
            <v>Con PARD</v>
          </cell>
          <cell r="R315"/>
          <cell r="S315" t="str">
            <v>1700-198-2024</v>
          </cell>
          <cell r="T315">
            <v>72</v>
          </cell>
          <cell r="U315">
            <v>45383</v>
          </cell>
          <cell r="V315">
            <v>45383</v>
          </cell>
          <cell r="W315">
            <v>45626</v>
          </cell>
          <cell r="X315"/>
          <cell r="Y315" t="str">
            <v>Andrea Gutierrez Salazar</v>
          </cell>
          <cell r="Z315" t="str">
            <v>Profesional grupo asistencia técnica</v>
          </cell>
        </row>
        <row r="316">
          <cell r="B316" t="str">
            <v>17-38-315</v>
          </cell>
          <cell r="C316" t="str">
            <v>Caldas</v>
          </cell>
          <cell r="D316" t="str">
            <v>Comunidad terapéutica semillas de amor</v>
          </cell>
          <cell r="E316" t="str">
            <v>900354788-9</v>
          </cell>
          <cell r="F316" t="str">
            <v>Luz Stella Montoya Martinez</v>
          </cell>
          <cell r="G316"/>
          <cell r="H316" t="str">
            <v>Calle 10 No. 6-23</v>
          </cell>
          <cell r="I316" t="str">
            <v>Riosucio</v>
          </cell>
          <cell r="J316" t="str">
            <v>Occidente</v>
          </cell>
          <cell r="K316"/>
          <cell r="L316" t="str">
            <v>3148683872-3166029484</v>
          </cell>
          <cell r="M316" t="str">
            <v>luzstellam79@hotmail.com</v>
          </cell>
          <cell r="N316" t="str">
            <v>SRD</v>
          </cell>
          <cell r="O316" t="str">
            <v>Apoyo psicológico especializado</v>
          </cell>
          <cell r="P316"/>
          <cell r="Q316" t="str">
            <v>Con PARD</v>
          </cell>
          <cell r="R316"/>
          <cell r="S316" t="str">
            <v>1700-198-2024</v>
          </cell>
          <cell r="T316">
            <v>108</v>
          </cell>
          <cell r="U316">
            <v>45383</v>
          </cell>
          <cell r="V316">
            <v>45383</v>
          </cell>
          <cell r="W316">
            <v>45626</v>
          </cell>
          <cell r="X316"/>
          <cell r="Y316" t="str">
            <v>Andrea Gutierrez Salazar</v>
          </cell>
          <cell r="Z316" t="str">
            <v>Profesional grupo asistencia técnica</v>
          </cell>
        </row>
        <row r="317">
          <cell r="B317" t="str">
            <v>17-38-316</v>
          </cell>
          <cell r="C317" t="str">
            <v>Caldas</v>
          </cell>
          <cell r="D317" t="str">
            <v>Comunidad terapéutica semillas de amor</v>
          </cell>
          <cell r="E317" t="str">
            <v>900354788-9</v>
          </cell>
          <cell r="F317" t="str">
            <v>Luz Stella Montoya Martinez</v>
          </cell>
          <cell r="G317"/>
          <cell r="H317" t="str">
            <v>Calle 4 No. 7-29</v>
          </cell>
          <cell r="I317" t="str">
            <v>Salamina</v>
          </cell>
          <cell r="J317" t="str">
            <v>Norte</v>
          </cell>
          <cell r="K317"/>
          <cell r="L317">
            <v>3166032408</v>
          </cell>
          <cell r="M317" t="str">
            <v>luzstellam79@hotmail.com</v>
          </cell>
          <cell r="N317" t="str">
            <v>SRD</v>
          </cell>
          <cell r="O317" t="str">
            <v>Apoyo psicológico especializado</v>
          </cell>
          <cell r="P317"/>
          <cell r="Q317" t="str">
            <v>Con PARD</v>
          </cell>
          <cell r="R317"/>
          <cell r="S317" t="str">
            <v>1700-198-2024</v>
          </cell>
          <cell r="T317">
            <v>72</v>
          </cell>
          <cell r="U317">
            <v>45383</v>
          </cell>
          <cell r="V317">
            <v>45383</v>
          </cell>
          <cell r="W317">
            <v>45626</v>
          </cell>
          <cell r="X317"/>
          <cell r="Y317" t="str">
            <v>Andrea Gutierrez Salazar</v>
          </cell>
          <cell r="Z317" t="str">
            <v>Profesional grupo asistencia técnica</v>
          </cell>
        </row>
        <row r="318">
          <cell r="B318" t="str">
            <v>17-45-317</v>
          </cell>
          <cell r="C318" t="str">
            <v>Caldas</v>
          </cell>
          <cell r="D318" t="str">
            <v>Corporación Alberto Arango Restrepo</v>
          </cell>
          <cell r="E318" t="str">
            <v>890802356-8</v>
          </cell>
          <cell r="F318" t="str">
            <v>Adriana Arango Gomez</v>
          </cell>
          <cell r="G318"/>
          <cell r="H318" t="str">
            <v>Carrera 8 No. 10a-58 Barrio La Soledad</v>
          </cell>
          <cell r="I318" t="str">
            <v>La Dorada</v>
          </cell>
          <cell r="J318" t="str">
            <v>Oriente</v>
          </cell>
          <cell r="K318" t="str">
            <v>8864317 - 8834319</v>
          </cell>
          <cell r="L318">
            <v>3116217507</v>
          </cell>
          <cell r="M318" t="str">
            <v>coorhs1@cedercolombia.org liderhs@cedercolombia.org</v>
          </cell>
          <cell r="N318" t="str">
            <v>SRD</v>
          </cell>
          <cell r="O318" t="str">
            <v>Apoyo psicológico especializado</v>
          </cell>
          <cell r="P318"/>
          <cell r="Q318" t="str">
            <v>Con PARD</v>
          </cell>
          <cell r="R318"/>
          <cell r="S318" t="str">
            <v>1700-200-2024</v>
          </cell>
          <cell r="T318">
            <v>72</v>
          </cell>
          <cell r="U318">
            <v>45383</v>
          </cell>
          <cell r="V318">
            <v>45383</v>
          </cell>
          <cell r="W318">
            <v>45626</v>
          </cell>
          <cell r="X318">
            <v>673047648</v>
          </cell>
          <cell r="Y318" t="str">
            <v>Andrea Gutierrez Salazar</v>
          </cell>
          <cell r="Z318" t="str">
            <v>Profesional grupo asistencia técnica</v>
          </cell>
        </row>
        <row r="319">
          <cell r="B319" t="str">
            <v>17-45-318</v>
          </cell>
          <cell r="C319" t="str">
            <v>Caldas</v>
          </cell>
          <cell r="D319" t="str">
            <v>Corporación Alberto Arango Restrepo</v>
          </cell>
          <cell r="E319" t="str">
            <v>890802356-8</v>
          </cell>
          <cell r="F319" t="str">
            <v>Adriana Arango Gomez</v>
          </cell>
          <cell r="G319"/>
          <cell r="H319" t="str">
            <v>Calle 7 No. 6-74 Apto 102</v>
          </cell>
          <cell r="I319" t="str">
            <v>Manzanares</v>
          </cell>
          <cell r="J319" t="str">
            <v>Sur Oriente</v>
          </cell>
          <cell r="K319" t="str">
            <v>8864317 - 8834319</v>
          </cell>
          <cell r="L319">
            <v>3116217507</v>
          </cell>
          <cell r="M319" t="str">
            <v>coorhs1@cedercolombia.org liderhs@cedercolombia.org</v>
          </cell>
          <cell r="N319" t="str">
            <v>SRD</v>
          </cell>
          <cell r="O319" t="str">
            <v>Apoyo psicológico especializado</v>
          </cell>
          <cell r="P319"/>
          <cell r="Q319" t="str">
            <v>Con PARD</v>
          </cell>
          <cell r="R319"/>
          <cell r="S319" t="str">
            <v>1700-200-2024</v>
          </cell>
          <cell r="T319">
            <v>72</v>
          </cell>
          <cell r="U319">
            <v>45383</v>
          </cell>
          <cell r="V319">
            <v>45383</v>
          </cell>
          <cell r="W319">
            <v>45626</v>
          </cell>
          <cell r="X319"/>
          <cell r="Y319" t="str">
            <v>Andrea Gutierrez Salazar</v>
          </cell>
          <cell r="Z319" t="str">
            <v>Profesional grupo asistencia técnica</v>
          </cell>
        </row>
        <row r="320">
          <cell r="B320" t="str">
            <v>17-45-319</v>
          </cell>
          <cell r="C320" t="str">
            <v>Caldas</v>
          </cell>
          <cell r="D320" t="str">
            <v>Corporación Alberto Arango Restrepo</v>
          </cell>
          <cell r="E320" t="str">
            <v>890802356-8</v>
          </cell>
          <cell r="F320" t="str">
            <v>Adriana Arango Gomez</v>
          </cell>
          <cell r="G320"/>
          <cell r="H320" t="str">
            <v>Carrera 18 No. 72-61 Barrio Alta Suiza</v>
          </cell>
          <cell r="I320" t="str">
            <v>Manizales</v>
          </cell>
          <cell r="J320" t="str">
            <v>Manizales 2</v>
          </cell>
          <cell r="K320" t="str">
            <v>8864317 - 8834319</v>
          </cell>
          <cell r="L320">
            <v>3116217507</v>
          </cell>
          <cell r="M320" t="str">
            <v>coorhs1@cedercolombia.org liderhs@cedercolombia.org</v>
          </cell>
          <cell r="N320" t="str">
            <v>SRD</v>
          </cell>
          <cell r="O320" t="str">
            <v>Apoyo psicológico especializado</v>
          </cell>
          <cell r="P320"/>
          <cell r="Q320" t="str">
            <v>Con PARD</v>
          </cell>
          <cell r="R320"/>
          <cell r="S320" t="str">
            <v>1700-200-2024</v>
          </cell>
          <cell r="T320">
            <v>108</v>
          </cell>
          <cell r="U320">
            <v>45383</v>
          </cell>
          <cell r="V320">
            <v>45383</v>
          </cell>
          <cell r="W320">
            <v>45626</v>
          </cell>
          <cell r="X320"/>
          <cell r="Y320" t="str">
            <v>Andrea Gutierrez Salazar</v>
          </cell>
          <cell r="Z320" t="str">
            <v>Profesional grupo asistencia técnica</v>
          </cell>
        </row>
        <row r="321">
          <cell r="B321" t="str">
            <v>17-221-320</v>
          </cell>
          <cell r="C321" t="str">
            <v>Caldas</v>
          </cell>
          <cell r="D321" t="str">
            <v>Hogar infantil niña María</v>
          </cell>
          <cell r="E321" t="str">
            <v>890804969-1</v>
          </cell>
          <cell r="F321" t="str">
            <v>Maria Eugenia Bermudez Salazar</v>
          </cell>
          <cell r="G321" t="str">
            <v>Los Delfines</v>
          </cell>
          <cell r="H321" t="str">
            <v>Carrera 4 No. 4-27</v>
          </cell>
          <cell r="I321" t="str">
            <v>Anserma</v>
          </cell>
          <cell r="J321" t="str">
            <v>Occidente</v>
          </cell>
          <cell r="K321">
            <v>8536024</v>
          </cell>
          <cell r="L321">
            <v>3146351875</v>
          </cell>
          <cell r="M321" t="str">
            <v>hinm.@hotamil.es- hinm.losdelfines@hotmail.com</v>
          </cell>
          <cell r="N321" t="str">
            <v>SRD</v>
          </cell>
          <cell r="O321" t="str">
            <v>Externado</v>
          </cell>
          <cell r="P321" t="str">
            <v>Media jornada</v>
          </cell>
          <cell r="Q321" t="str">
            <v>Con PARD</v>
          </cell>
          <cell r="R321"/>
          <cell r="S321" t="str">
            <v>1700-202-2024</v>
          </cell>
          <cell r="T321">
            <v>70</v>
          </cell>
          <cell r="U321">
            <v>45383</v>
          </cell>
          <cell r="V321">
            <v>45383</v>
          </cell>
          <cell r="W321">
            <v>45626</v>
          </cell>
          <cell r="X321">
            <v>468106240</v>
          </cell>
          <cell r="Y321" t="str">
            <v>Alejandra Maria Arana Torres</v>
          </cell>
          <cell r="Z321" t="str">
            <v>Profesional centro zonal</v>
          </cell>
        </row>
        <row r="322">
          <cell r="B322" t="str">
            <v>17-158-321</v>
          </cell>
          <cell r="C322" t="str">
            <v>Caldas</v>
          </cell>
          <cell r="D322" t="str">
            <v>Fundación niños del sol</v>
          </cell>
          <cell r="E322" t="str">
            <v>860033863-1</v>
          </cell>
          <cell r="F322" t="str">
            <v>Sandra Patricia Gallego Ayala</v>
          </cell>
          <cell r="G322"/>
          <cell r="H322" t="str">
            <v>Calle 10b No 7-45 Barrio La Soledad</v>
          </cell>
          <cell r="I322" t="str">
            <v>La Dorada</v>
          </cell>
          <cell r="J322" t="str">
            <v>Oriente</v>
          </cell>
          <cell r="K322">
            <v>8391183</v>
          </cell>
          <cell r="L322"/>
          <cell r="M322" t="str">
            <v>fundacion.ninos.del.sol@hotmail.com</v>
          </cell>
          <cell r="N322" t="str">
            <v>SRPA</v>
          </cell>
          <cell r="O322" t="str">
            <v>Intervención de apoyo RAJ</v>
          </cell>
          <cell r="P322"/>
          <cell r="Q322" t="str">
            <v>RAJ</v>
          </cell>
          <cell r="R322"/>
          <cell r="S322" t="str">
            <v>1700-177-2024</v>
          </cell>
          <cell r="T322">
            <v>10</v>
          </cell>
          <cell r="U322">
            <v>45383</v>
          </cell>
          <cell r="V322">
            <v>45383</v>
          </cell>
          <cell r="W322">
            <v>45626</v>
          </cell>
          <cell r="X322">
            <v>80489600</v>
          </cell>
          <cell r="Y322" t="str">
            <v>Luz Adriana Guerrero Guevera</v>
          </cell>
          <cell r="Z322" t="str">
            <v>Profesional grupo asistencia técnica</v>
          </cell>
        </row>
        <row r="323">
          <cell r="B323" t="str">
            <v>17-158-322</v>
          </cell>
          <cell r="C323" t="str">
            <v>Caldas</v>
          </cell>
          <cell r="D323" t="str">
            <v>Fundación niños del sol</v>
          </cell>
          <cell r="E323" t="str">
            <v>860033863-1</v>
          </cell>
          <cell r="F323" t="str">
            <v>Sandra Patricia Gallego Ayala</v>
          </cell>
          <cell r="G323"/>
          <cell r="H323" t="str">
            <v>Calle 10b No 7-45 Barrio La Soledad</v>
          </cell>
          <cell r="I323" t="str">
            <v>La Dorada</v>
          </cell>
          <cell r="J323" t="str">
            <v>Oriente</v>
          </cell>
          <cell r="K323">
            <v>8391400</v>
          </cell>
          <cell r="L323"/>
          <cell r="M323" t="str">
            <v>fundacion.ninos.del.sol@hotmail.com</v>
          </cell>
          <cell r="N323" t="str">
            <v>SRPA</v>
          </cell>
          <cell r="O323" t="str">
            <v>Libertad vigilada – asistida</v>
          </cell>
          <cell r="P323"/>
          <cell r="Q323" t="str">
            <v>SRPA</v>
          </cell>
          <cell r="R323"/>
          <cell r="S323" t="str">
            <v>1700-177-2024</v>
          </cell>
          <cell r="T323">
            <v>10</v>
          </cell>
          <cell r="U323">
            <v>45383</v>
          </cell>
          <cell r="V323">
            <v>45383</v>
          </cell>
          <cell r="W323">
            <v>45626</v>
          </cell>
          <cell r="X323"/>
          <cell r="Y323" t="str">
            <v>Luz Adriana Guerrero Guevera</v>
          </cell>
          <cell r="Z323" t="str">
            <v>Profesional grupo asistencia técnica</v>
          </cell>
        </row>
        <row r="324">
          <cell r="B324" t="str">
            <v>17-43-323</v>
          </cell>
          <cell r="C324" t="str">
            <v>Caldas</v>
          </cell>
          <cell r="D324" t="str">
            <v>Congregación religiosos terciarios capuchinos nuestra señora de los dolores</v>
          </cell>
          <cell r="E324" t="str">
            <v>860005068-3</v>
          </cell>
          <cell r="F324" t="str">
            <v>Norfan de Jesus Betancourt Ospina</v>
          </cell>
          <cell r="G324"/>
          <cell r="H324" t="str">
            <v>Calle 27 No. 17-41 Barrio San José</v>
          </cell>
          <cell r="I324" t="str">
            <v>Manizales</v>
          </cell>
          <cell r="J324" t="str">
            <v>Manizales 2</v>
          </cell>
          <cell r="K324" t="str">
            <v>8714240 - 8714241</v>
          </cell>
          <cell r="L324">
            <v>3115986256</v>
          </cell>
          <cell r="M324" t="str">
            <v>direccion@zagales.org ; coor.senderos@zagales.org</v>
          </cell>
          <cell r="N324" t="str">
            <v>SRPA</v>
          </cell>
          <cell r="O324" t="str">
            <v>Internación en medio semicerrado</v>
          </cell>
          <cell r="P324"/>
          <cell r="Q324" t="str">
            <v>SRPA</v>
          </cell>
          <cell r="R324"/>
          <cell r="S324" t="str">
            <v>1700-186-2024</v>
          </cell>
          <cell r="T324">
            <v>22</v>
          </cell>
          <cell r="U324">
            <v>45383</v>
          </cell>
          <cell r="V324">
            <v>45383</v>
          </cell>
          <cell r="W324">
            <v>45626</v>
          </cell>
          <cell r="X324">
            <v>438482392</v>
          </cell>
          <cell r="Y324" t="str">
            <v>Luz Adriana Guerrero Guevera</v>
          </cell>
          <cell r="Z324" t="str">
            <v>Profesional grupo asistencia técnica</v>
          </cell>
        </row>
        <row r="325">
          <cell r="B325" t="str">
            <v>17-43-324</v>
          </cell>
          <cell r="C325" t="str">
            <v>Caldas</v>
          </cell>
          <cell r="D325" t="str">
            <v>Congregación religiosos terciarios capuchinos nuestra señora de los dolores</v>
          </cell>
          <cell r="E325" t="str">
            <v>860005068-3</v>
          </cell>
          <cell r="F325" t="str">
            <v>Norfan de Jesus Betancourt Ospina</v>
          </cell>
          <cell r="G325"/>
          <cell r="H325" t="str">
            <v>Calle 27 No. 17-41 Barrio San José</v>
          </cell>
          <cell r="I325" t="str">
            <v>Manizales</v>
          </cell>
          <cell r="J325" t="str">
            <v>Manizales 2</v>
          </cell>
          <cell r="K325" t="str">
            <v>8714240 - 8714241</v>
          </cell>
          <cell r="L325"/>
          <cell r="M325" t="str">
            <v>direccion@zagales.org ; coor.senderos@zagales.org</v>
          </cell>
          <cell r="N325" t="str">
            <v>SRPA</v>
          </cell>
          <cell r="O325" t="str">
            <v>Libertad vigilada – asistida</v>
          </cell>
          <cell r="P325"/>
          <cell r="Q325" t="str">
            <v>SRPA</v>
          </cell>
          <cell r="R325"/>
          <cell r="S325" t="str">
            <v>1700-186-2024</v>
          </cell>
          <cell r="T325">
            <v>50</v>
          </cell>
          <cell r="U325">
            <v>45383</v>
          </cell>
          <cell r="V325">
            <v>45383</v>
          </cell>
          <cell r="W325">
            <v>45626</v>
          </cell>
          <cell r="X325"/>
          <cell r="Y325" t="str">
            <v>Luz Adriana Guerrero Guevera</v>
          </cell>
          <cell r="Z325" t="str">
            <v>Profesional grupo asistencia técnica</v>
          </cell>
        </row>
        <row r="326">
          <cell r="B326" t="str">
            <v>17-43-325</v>
          </cell>
          <cell r="C326" t="str">
            <v>Caldas</v>
          </cell>
          <cell r="D326" t="str">
            <v>Congregación religiosos terciarios capuchinos nuestra señora de los dolores</v>
          </cell>
          <cell r="E326" t="str">
            <v>860005068-3</v>
          </cell>
          <cell r="F326" t="str">
            <v>Norfan de Jesus Betancourt Ospina</v>
          </cell>
          <cell r="G326"/>
          <cell r="H326" t="str">
            <v>Calle 27 No. 17-41 Barrio San José</v>
          </cell>
          <cell r="I326" t="str">
            <v>Manizales</v>
          </cell>
          <cell r="J326" t="str">
            <v>Manizales 2</v>
          </cell>
          <cell r="K326" t="str">
            <v>8714240 - 8714241</v>
          </cell>
          <cell r="L326"/>
          <cell r="M326" t="str">
            <v>direccion@zagales.org ; coor.senderos@zagales.org</v>
          </cell>
          <cell r="N326" t="str">
            <v>SRPA</v>
          </cell>
          <cell r="O326" t="str">
            <v>Prestación de servicios a la comunidad</v>
          </cell>
          <cell r="P326"/>
          <cell r="Q326" t="str">
            <v>SRPA</v>
          </cell>
          <cell r="R326"/>
          <cell r="S326" t="str">
            <v>1700-186-2024</v>
          </cell>
          <cell r="T326">
            <v>5</v>
          </cell>
          <cell r="U326">
            <v>45383</v>
          </cell>
          <cell r="V326">
            <v>45383</v>
          </cell>
          <cell r="W326">
            <v>45626</v>
          </cell>
          <cell r="X326"/>
          <cell r="Y326" t="str">
            <v>Luz Adriana Guerrero Guevera</v>
          </cell>
          <cell r="Z326" t="str">
            <v>Profesional grupo asistencia técnica</v>
          </cell>
        </row>
        <row r="327">
          <cell r="B327" t="str">
            <v>17-43-326</v>
          </cell>
          <cell r="C327" t="str">
            <v>Caldas</v>
          </cell>
          <cell r="D327" t="str">
            <v>Congregación religiosos terciarios capuchinos nuestra señora de los dolores</v>
          </cell>
          <cell r="E327" t="str">
            <v>860005068-3</v>
          </cell>
          <cell r="F327" t="str">
            <v>Norfan de Jesus Betancourt Ospina</v>
          </cell>
          <cell r="G327" t="str">
            <v>Sede Administrativa</v>
          </cell>
          <cell r="H327" t="str">
            <v>Kilómetro 1 Abajo Del Terminal Villapilar Barrio Bella Montaña</v>
          </cell>
          <cell r="I327" t="str">
            <v>Manizales</v>
          </cell>
          <cell r="J327" t="str">
            <v>Manizales 2</v>
          </cell>
          <cell r="K327" t="str">
            <v>8714240 - 8714241</v>
          </cell>
          <cell r="L327"/>
          <cell r="M327" t="str">
            <v>direccion@zagales.org ; coor.horizontes@zagales.org , coor.mujer@zagales.org</v>
          </cell>
          <cell r="N327" t="str">
            <v>SRPA</v>
          </cell>
          <cell r="O327" t="str">
            <v>Centro de atención especializada</v>
          </cell>
          <cell r="P327"/>
          <cell r="Q327" t="str">
            <v>SRPA</v>
          </cell>
          <cell r="R327"/>
          <cell r="S327" t="str">
            <v>1700-190-2024</v>
          </cell>
          <cell r="T327">
            <v>90</v>
          </cell>
          <cell r="U327">
            <v>45383</v>
          </cell>
          <cell r="V327">
            <v>45383</v>
          </cell>
          <cell r="W327">
            <v>45626</v>
          </cell>
          <cell r="X327">
            <v>2652088432</v>
          </cell>
          <cell r="Y327" t="str">
            <v>Jeimy Natalia Buitrago Londoño</v>
          </cell>
          <cell r="Z327" t="str">
            <v>Profesional grupo asistencia técnica</v>
          </cell>
        </row>
        <row r="328">
          <cell r="B328" t="str">
            <v>17-43-327</v>
          </cell>
          <cell r="C328" t="str">
            <v>Caldas</v>
          </cell>
          <cell r="D328" t="str">
            <v>Congregación religiosos terciarios capuchinos nuestra señora de los dolores</v>
          </cell>
          <cell r="E328" t="str">
            <v>860005068-3</v>
          </cell>
          <cell r="F328" t="str">
            <v>Norfan de Jesus Betancourt Ospina</v>
          </cell>
          <cell r="G328" t="str">
            <v>Sede Administrativa</v>
          </cell>
          <cell r="H328" t="str">
            <v>Kilómetro 1 Abajo Del Terminal Villapilar Barrio Bella Montaña</v>
          </cell>
          <cell r="I328" t="str">
            <v>Manizales</v>
          </cell>
          <cell r="J328" t="str">
            <v>Manizales 2</v>
          </cell>
          <cell r="K328" t="str">
            <v>8714240 - 8714241</v>
          </cell>
          <cell r="L328"/>
          <cell r="M328" t="str">
            <v>direccion@zagales.org; coor.mujer@zagales.org</v>
          </cell>
          <cell r="N328" t="str">
            <v>SRPA</v>
          </cell>
          <cell r="O328" t="str">
            <v>Centro de internamiento preventivo</v>
          </cell>
          <cell r="P328"/>
          <cell r="Q328" t="str">
            <v>SRPA</v>
          </cell>
          <cell r="R328"/>
          <cell r="S328" t="str">
            <v>1700-190-2024</v>
          </cell>
          <cell r="T328">
            <v>18</v>
          </cell>
          <cell r="U328">
            <v>45383</v>
          </cell>
          <cell r="V328">
            <v>45383</v>
          </cell>
          <cell r="W328">
            <v>45626</v>
          </cell>
          <cell r="X328"/>
          <cell r="Y328" t="str">
            <v>Jeimy Natalia Buitrago Londoño</v>
          </cell>
          <cell r="Z328" t="str">
            <v>Profesional grupo asistencia técnica</v>
          </cell>
        </row>
        <row r="329">
          <cell r="B329" t="str">
            <v>17-38-328</v>
          </cell>
          <cell r="C329" t="str">
            <v>Caldas</v>
          </cell>
          <cell r="D329" t="str">
            <v>Comunidad terapéutica semillas de amor</v>
          </cell>
          <cell r="E329" t="str">
            <v>900354788-9</v>
          </cell>
          <cell r="F329" t="str">
            <v>Luz Stella Montoya Martinez</v>
          </cell>
          <cell r="G329" t="str">
            <v>Sede Centro</v>
          </cell>
          <cell r="H329" t="str">
            <v>Carrera 18 No. 27-27 Zona Centro</v>
          </cell>
          <cell r="I329" t="str">
            <v>Manizales</v>
          </cell>
          <cell r="J329" t="str">
            <v>Manizales 2</v>
          </cell>
          <cell r="K329">
            <v>8800480</v>
          </cell>
          <cell r="L329">
            <v>3167403576</v>
          </cell>
          <cell r="M329" t="str">
            <v>luzstellam79@hotmail.com</v>
          </cell>
          <cell r="N329" t="str">
            <v>SRPA</v>
          </cell>
          <cell r="O329" t="str">
            <v>Centro transitorio</v>
          </cell>
          <cell r="P329"/>
          <cell r="Q329" t="str">
            <v>SRPA</v>
          </cell>
          <cell r="R329"/>
          <cell r="S329" t="str">
            <v>1700-192-2024</v>
          </cell>
          <cell r="T329">
            <v>7</v>
          </cell>
          <cell r="U329">
            <v>45383</v>
          </cell>
          <cell r="V329">
            <v>45383</v>
          </cell>
          <cell r="W329">
            <v>45626</v>
          </cell>
          <cell r="X329">
            <v>159121872</v>
          </cell>
          <cell r="Y329" t="str">
            <v>Luisa Fernanda Alzate</v>
          </cell>
          <cell r="Z329" t="str">
            <v>Profesional centro zonal</v>
          </cell>
        </row>
        <row r="330">
          <cell r="B330" t="str">
            <v>17-43-329</v>
          </cell>
          <cell r="C330" t="str">
            <v>Caldas</v>
          </cell>
          <cell r="D330" t="str">
            <v>Congregación religiosos terciarios capuchinos nuestra señora de los dolores</v>
          </cell>
          <cell r="E330" t="str">
            <v>860005068-3</v>
          </cell>
          <cell r="F330" t="str">
            <v>Norfan de Jesus Betancourt Ospina</v>
          </cell>
          <cell r="G330" t="str">
            <v>Sede Administrativa</v>
          </cell>
          <cell r="H330" t="str">
            <v>Kilómetro 1 Abajo Del Terminal Villapilar Barrio Bella Montaña</v>
          </cell>
          <cell r="I330" t="str">
            <v>Manizales</v>
          </cell>
          <cell r="J330" t="str">
            <v>Manizales 2</v>
          </cell>
          <cell r="K330" t="str">
            <v>8714240 - 8714241</v>
          </cell>
          <cell r="L330"/>
          <cell r="M330" t="str">
            <v>direccion@zagales.org; coor.escuela@zagales.org</v>
          </cell>
          <cell r="N330" t="str">
            <v>SRPA</v>
          </cell>
          <cell r="O330" t="str">
            <v>Internado RAJ</v>
          </cell>
          <cell r="P330"/>
          <cell r="Q330" t="str">
            <v>RAJ</v>
          </cell>
          <cell r="R330"/>
          <cell r="S330" t="str">
            <v>1700-193-2024</v>
          </cell>
          <cell r="T330">
            <v>85</v>
          </cell>
          <cell r="U330">
            <v>45383</v>
          </cell>
          <cell r="V330">
            <v>45383</v>
          </cell>
          <cell r="W330">
            <v>45626</v>
          </cell>
          <cell r="X330">
            <v>1696523680</v>
          </cell>
          <cell r="Y330" t="str">
            <v>Jeimy Natalia Buitrago Londoño</v>
          </cell>
          <cell r="Z330" t="str">
            <v>Profesional grupo asistencia técnica</v>
          </cell>
        </row>
        <row r="331">
          <cell r="B331" t="str">
            <v>17-43-330</v>
          </cell>
          <cell r="C331" t="str">
            <v>Caldas</v>
          </cell>
          <cell r="D331" t="str">
            <v>Congregación religiosos terciarios capuchinos nuestra señora de los dolores</v>
          </cell>
          <cell r="E331" t="str">
            <v>860005068-3</v>
          </cell>
          <cell r="F331" t="str">
            <v>Norfan de Jesus Betancourt Ospina</v>
          </cell>
          <cell r="G331"/>
          <cell r="H331" t="str">
            <v>Calle 27 No. 17-41 Barrio San José</v>
          </cell>
          <cell r="I331" t="str">
            <v>Manizales</v>
          </cell>
          <cell r="J331" t="str">
            <v>Manizales 2</v>
          </cell>
          <cell r="K331" t="str">
            <v>8714240 - 8714241</v>
          </cell>
          <cell r="L331"/>
          <cell r="M331" t="str">
            <v>direccion@zagales.org ; coor.senderos@zagales.org</v>
          </cell>
          <cell r="N331" t="str">
            <v>SRPA</v>
          </cell>
          <cell r="O331" t="str">
            <v>Intervención de Apoyo RAJ</v>
          </cell>
          <cell r="P331"/>
          <cell r="Q331" t="str">
            <v>RAJ</v>
          </cell>
          <cell r="R331"/>
          <cell r="S331" t="str">
            <v>1700-199-2024</v>
          </cell>
          <cell r="T331">
            <v>20</v>
          </cell>
          <cell r="U331">
            <v>45383</v>
          </cell>
          <cell r="V331">
            <v>45383</v>
          </cell>
          <cell r="W331">
            <v>45626</v>
          </cell>
          <cell r="X331">
            <v>192657296</v>
          </cell>
          <cell r="Y331" t="str">
            <v>Luz Adriana Guerrero Guevera</v>
          </cell>
          <cell r="Z331" t="str">
            <v>Profesional grupo asistencia técnica</v>
          </cell>
        </row>
        <row r="332">
          <cell r="B332" t="str">
            <v>17-43-331</v>
          </cell>
          <cell r="C332" t="str">
            <v>Caldas</v>
          </cell>
          <cell r="D332" t="str">
            <v>Congregación religiosos terciarios capuchinos nuestra señora de los dolores</v>
          </cell>
          <cell r="E332" t="str">
            <v>860005068-3</v>
          </cell>
          <cell r="F332" t="str">
            <v>Norfan de Jesus Betancourt Ospina</v>
          </cell>
          <cell r="G332"/>
          <cell r="H332" t="str">
            <v>Calle 27 No. 17-41 Barrio San José</v>
          </cell>
          <cell r="I332" t="str">
            <v>Manizales</v>
          </cell>
          <cell r="J332" t="str">
            <v>Manizales 2</v>
          </cell>
          <cell r="K332" t="str">
            <v>8714240 - 8714241</v>
          </cell>
          <cell r="L332"/>
          <cell r="M332" t="str">
            <v>direccion@zagales.org ; coor.senderos@zagales.org</v>
          </cell>
          <cell r="N332" t="str">
            <v>SRPA</v>
          </cell>
          <cell r="O332" t="str">
            <v>Apoyo postinstitucional – RAJ</v>
          </cell>
          <cell r="P332"/>
          <cell r="Q332" t="str">
            <v>RAJ</v>
          </cell>
          <cell r="R332"/>
          <cell r="S332" t="str">
            <v>1700-199-2024</v>
          </cell>
          <cell r="T332">
            <v>10</v>
          </cell>
          <cell r="U332">
            <v>45383</v>
          </cell>
          <cell r="V332">
            <v>45383</v>
          </cell>
          <cell r="W332">
            <v>45626</v>
          </cell>
          <cell r="X332"/>
          <cell r="Y332" t="str">
            <v>Luz Adriana Guerrero Guevera</v>
          </cell>
          <cell r="Z332" t="str">
            <v>Profesional grupo asistencia técnica</v>
          </cell>
        </row>
        <row r="333">
          <cell r="B333" t="str">
            <v>17-43-332</v>
          </cell>
          <cell r="C333" t="str">
            <v>Caldas</v>
          </cell>
          <cell r="D333" t="str">
            <v>Congregación religiosos terciarios capuchinos nuestra señora de los dolores</v>
          </cell>
          <cell r="E333" t="str">
            <v>860005068-3</v>
          </cell>
          <cell r="F333" t="str">
            <v>Norfan de Jesus Betancourt Ospina</v>
          </cell>
          <cell r="G333"/>
          <cell r="H333" t="str">
            <v>Calle 27 No. 17-41 Barrio San José</v>
          </cell>
          <cell r="I333" t="str">
            <v>Manizales</v>
          </cell>
          <cell r="J333" t="str">
            <v>Manizales 2</v>
          </cell>
          <cell r="K333" t="str">
            <v>8714240 - 8714241</v>
          </cell>
          <cell r="L333"/>
          <cell r="M333" t="str">
            <v>direccion@zagales.org ; coor.senderos@zagales.org</v>
          </cell>
          <cell r="N333" t="str">
            <v>SRPA</v>
          </cell>
          <cell r="O333" t="str">
            <v>Externado RAJ</v>
          </cell>
          <cell r="P333" t="str">
            <v>Jornada Completa</v>
          </cell>
          <cell r="Q333" t="str">
            <v>RAJ</v>
          </cell>
          <cell r="R333"/>
          <cell r="S333" t="str">
            <v>1700-199-2024</v>
          </cell>
          <cell r="T333">
            <v>8</v>
          </cell>
          <cell r="U333">
            <v>45383</v>
          </cell>
          <cell r="V333">
            <v>45383</v>
          </cell>
          <cell r="W333">
            <v>45626</v>
          </cell>
          <cell r="X333"/>
          <cell r="Y333" t="str">
            <v>Luz Adriana Guerrero Guevera</v>
          </cell>
          <cell r="Z333" t="str">
            <v>Profesional grupo asistencia técnica</v>
          </cell>
        </row>
        <row r="334">
          <cell r="B334" t="str">
            <v>18-121-333</v>
          </cell>
          <cell r="C334" t="str">
            <v>Caquetá</v>
          </cell>
          <cell r="D334" t="str">
            <v>Fundación FUNDAR</v>
          </cell>
          <cell r="E334" t="str">
            <v>900725751-1</v>
          </cell>
          <cell r="F334" t="str">
            <v>Olga Leonor Arenas De Silva</v>
          </cell>
          <cell r="G334"/>
          <cell r="H334" t="str">
            <v>Carrera 8 No. 7-15 Barrio La Estrella</v>
          </cell>
          <cell r="I334" t="str">
            <v>Florencia</v>
          </cell>
          <cell r="J334" t="str">
            <v>Florencia 2</v>
          </cell>
          <cell r="K334">
            <v>4363096</v>
          </cell>
          <cell r="L334"/>
          <cell r="M334" t="str">
            <v>proteccionfundar@gmail.com</v>
          </cell>
          <cell r="N334" t="str">
            <v>SRD</v>
          </cell>
          <cell r="O334" t="str">
            <v>Hogar sustituto entidad</v>
          </cell>
          <cell r="P334"/>
          <cell r="Q334" t="str">
            <v>HS: Vulneración - Discapacidad</v>
          </cell>
          <cell r="R334"/>
          <cell r="S334" t="str">
            <v>1800-124-2024</v>
          </cell>
          <cell r="T334">
            <v>103</v>
          </cell>
          <cell r="U334">
            <v>45377</v>
          </cell>
          <cell r="V334">
            <v>45383</v>
          </cell>
          <cell r="W334">
            <v>45626</v>
          </cell>
          <cell r="X334">
            <v>1717438526</v>
          </cell>
          <cell r="Y334" t="str">
            <v>Mercedes Penagos Escobar</v>
          </cell>
          <cell r="Z334" t="str">
            <v>Coordinador centro zonal</v>
          </cell>
        </row>
        <row r="335">
          <cell r="B335" t="str">
            <v>18-121-334</v>
          </cell>
          <cell r="C335" t="str">
            <v>Caquetá</v>
          </cell>
          <cell r="D335" t="str">
            <v>Fundación FUNDAR</v>
          </cell>
          <cell r="E335" t="str">
            <v>900725751-1</v>
          </cell>
          <cell r="F335" t="str">
            <v>Olga Leonor Arenas De Silva</v>
          </cell>
          <cell r="G335"/>
          <cell r="H335" t="str">
            <v>Carrera 8 No. 7-15 Barrio La Estrella</v>
          </cell>
          <cell r="I335" t="str">
            <v>Florencia</v>
          </cell>
          <cell r="J335" t="str">
            <v>Florencia 1</v>
          </cell>
          <cell r="K335">
            <v>4363096</v>
          </cell>
          <cell r="L335"/>
          <cell r="M335" t="str">
            <v>proteccionfundar@gmail.com</v>
          </cell>
          <cell r="N335" t="str">
            <v>SRD</v>
          </cell>
          <cell r="O335" t="str">
            <v>Hogar sustituto entidad</v>
          </cell>
          <cell r="P335"/>
          <cell r="Q335" t="str">
            <v>HS: Vulneración - Discapacidad</v>
          </cell>
          <cell r="R335"/>
          <cell r="S335" t="str">
            <v>1800-124-2024</v>
          </cell>
          <cell r="T335">
            <v>74</v>
          </cell>
          <cell r="U335">
            <v>45377</v>
          </cell>
          <cell r="V335">
            <v>45383</v>
          </cell>
          <cell r="W335">
            <v>45626</v>
          </cell>
          <cell r="X335">
            <v>1250339156</v>
          </cell>
          <cell r="Y335" t="str">
            <v>Ronal Ramirez Chaux</v>
          </cell>
          <cell r="Z335" t="str">
            <v>Coordinador centro zonal</v>
          </cell>
        </row>
        <row r="336">
          <cell r="B336" t="str">
            <v>18-121-335</v>
          </cell>
          <cell r="C336" t="str">
            <v>Caquetá</v>
          </cell>
          <cell r="D336" t="str">
            <v>Fundación FUNDAR</v>
          </cell>
          <cell r="E336" t="str">
            <v>900725751-1</v>
          </cell>
          <cell r="F336" t="str">
            <v>Olga Leonor Arenas De Silva</v>
          </cell>
          <cell r="G336"/>
          <cell r="H336" t="str">
            <v>Carrera 7 No. 5-17 Barrio Las Damas</v>
          </cell>
          <cell r="I336" t="str">
            <v>Puerto Rico</v>
          </cell>
          <cell r="J336" t="str">
            <v>Puerto Rico</v>
          </cell>
          <cell r="K336"/>
          <cell r="L336"/>
          <cell r="M336" t="str">
            <v>proteccionfundar@gmail.com</v>
          </cell>
          <cell r="N336" t="str">
            <v>SRD</v>
          </cell>
          <cell r="O336" t="str">
            <v>Hogar sustituto entidad</v>
          </cell>
          <cell r="P336"/>
          <cell r="Q336" t="str">
            <v>HS: Vulneración - Discapacidad</v>
          </cell>
          <cell r="R336"/>
          <cell r="S336" t="str">
            <v>1800-124-2024</v>
          </cell>
          <cell r="T336">
            <v>40</v>
          </cell>
          <cell r="U336">
            <v>45377</v>
          </cell>
          <cell r="V336">
            <v>45383</v>
          </cell>
          <cell r="W336">
            <v>45626</v>
          </cell>
          <cell r="X336">
            <v>650556263</v>
          </cell>
          <cell r="Y336" t="str">
            <v>María Jacquelinne Avendaño Chalamaca</v>
          </cell>
          <cell r="Z336" t="str">
            <v>Coordinador centro zonal</v>
          </cell>
        </row>
        <row r="337">
          <cell r="B337" t="str">
            <v>18-121-336</v>
          </cell>
          <cell r="C337" t="str">
            <v>Caquetá</v>
          </cell>
          <cell r="D337" t="str">
            <v>Fundación FUNDAR</v>
          </cell>
          <cell r="E337" t="str">
            <v>900725751-1</v>
          </cell>
          <cell r="F337" t="str">
            <v>Olga Leonor Arenas De Silva</v>
          </cell>
          <cell r="G337"/>
          <cell r="H337" t="str">
            <v>Calle 5 No. 5-34 Barrio Cincuentenario</v>
          </cell>
          <cell r="I337" t="str">
            <v>Belén De Los Andaquíes</v>
          </cell>
          <cell r="J337" t="str">
            <v>Belen de los Andaquies</v>
          </cell>
          <cell r="K337"/>
          <cell r="L337"/>
          <cell r="M337" t="str">
            <v>proteccionfundar@gmail.com</v>
          </cell>
          <cell r="N337" t="str">
            <v>SRD</v>
          </cell>
          <cell r="O337" t="str">
            <v>Hogar sustituto entidad</v>
          </cell>
          <cell r="P337"/>
          <cell r="Q337" t="str">
            <v>HS: Vulneración - Discapacidad</v>
          </cell>
          <cell r="R337"/>
          <cell r="S337" t="str">
            <v>1800-124-2024</v>
          </cell>
          <cell r="T337">
            <v>23</v>
          </cell>
          <cell r="U337">
            <v>45377</v>
          </cell>
          <cell r="V337">
            <v>45383</v>
          </cell>
          <cell r="W337">
            <v>45626</v>
          </cell>
          <cell r="X337">
            <v>357019125</v>
          </cell>
          <cell r="Y337" t="str">
            <v>Diana Marcela Rojas Ramirez</v>
          </cell>
          <cell r="Z337" t="str">
            <v>Coordinador centro zonal</v>
          </cell>
        </row>
        <row r="338">
          <cell r="B338" t="str">
            <v>18-181-337</v>
          </cell>
          <cell r="C338" t="str">
            <v>Caquetá</v>
          </cell>
          <cell r="D338" t="str">
            <v>Fundación planeta azul</v>
          </cell>
          <cell r="E338" t="str">
            <v>828001918-4</v>
          </cell>
          <cell r="F338" t="str">
            <v>Jose Guillermo Claros Pena</v>
          </cell>
          <cell r="G338"/>
          <cell r="H338" t="str">
            <v>Calle 22 No. 21-67 Barrio La Consolata</v>
          </cell>
          <cell r="I338" t="str">
            <v>Florencia</v>
          </cell>
          <cell r="J338" t="str">
            <v>Florencia 2</v>
          </cell>
          <cell r="K338">
            <v>4377194</v>
          </cell>
          <cell r="L338">
            <v>3107611800</v>
          </cell>
          <cell r="M338" t="str">
            <v>ong.huellasdemitierra@hotmail.com</v>
          </cell>
          <cell r="N338" t="str">
            <v>SRD</v>
          </cell>
          <cell r="O338" t="str">
            <v>Intervención de apoyo psicosocial</v>
          </cell>
          <cell r="P338"/>
          <cell r="Q338" t="str">
            <v>Con PARD</v>
          </cell>
          <cell r="R338"/>
          <cell r="S338" t="str">
            <v>1800-125-2024</v>
          </cell>
          <cell r="T338">
            <v>80</v>
          </cell>
          <cell r="U338">
            <v>45378</v>
          </cell>
          <cell r="V338">
            <v>45383</v>
          </cell>
          <cell r="W338">
            <v>45626</v>
          </cell>
          <cell r="X338">
            <v>335038080</v>
          </cell>
          <cell r="Y338" t="str">
            <v>Mercedes Penagos Escobar</v>
          </cell>
          <cell r="Z338" t="str">
            <v>Coordinador centro zonal</v>
          </cell>
        </row>
        <row r="339">
          <cell r="B339" t="str">
            <v>18-109-338</v>
          </cell>
          <cell r="C339" t="str">
            <v>Caquetá</v>
          </cell>
          <cell r="D339" t="str">
            <v>Fundación Dignitas</v>
          </cell>
          <cell r="E339" t="str">
            <v>900843968-6</v>
          </cell>
          <cell r="F339" t="str">
            <v>Quellys Rodriguez Zuñiga</v>
          </cell>
          <cell r="G339"/>
          <cell r="H339" t="str">
            <v>Calle 13a No. 4-56 Barrio Porvenir</v>
          </cell>
          <cell r="I339" t="str">
            <v>Florencia</v>
          </cell>
          <cell r="J339" t="str">
            <v>Florencia 2</v>
          </cell>
          <cell r="K339">
            <v>4355832</v>
          </cell>
          <cell r="L339">
            <v>3505685965</v>
          </cell>
          <cell r="M339" t="str">
            <v>fundaciondignitascaqueta@gmail.com</v>
          </cell>
          <cell r="N339" t="str">
            <v>SRD</v>
          </cell>
          <cell r="O339" t="str">
            <v>Apoyo psicológico especializado</v>
          </cell>
          <cell r="P339"/>
          <cell r="Q339" t="str">
            <v>Con PARD</v>
          </cell>
          <cell r="R339"/>
          <cell r="S339" t="str">
            <v>1800-126-2024</v>
          </cell>
          <cell r="T339">
            <v>108</v>
          </cell>
          <cell r="U339">
            <v>45377</v>
          </cell>
          <cell r="V339">
            <v>45383</v>
          </cell>
          <cell r="W339">
            <v>45626</v>
          </cell>
          <cell r="X339">
            <v>288448992</v>
          </cell>
          <cell r="Y339" t="str">
            <v>Ronal Ramirez Chaux</v>
          </cell>
          <cell r="Z339" t="str">
            <v>Coordinador centro zonal</v>
          </cell>
        </row>
        <row r="340">
          <cell r="B340" t="str">
            <v>18-179-339</v>
          </cell>
          <cell r="C340" t="str">
            <v>Caquetá</v>
          </cell>
          <cell r="D340" t="str">
            <v>Fundación Picachos</v>
          </cell>
          <cell r="E340" t="str">
            <v>828000312-7</v>
          </cell>
          <cell r="F340" t="str">
            <v>Miguel Angel Claros Correa</v>
          </cell>
          <cell r="G340"/>
          <cell r="H340" t="str">
            <v>Carrera 12 No.19-46 Barrio Centro</v>
          </cell>
          <cell r="I340" t="str">
            <v>Florencia</v>
          </cell>
          <cell r="J340" t="str">
            <v>Florencia 2</v>
          </cell>
          <cell r="K340"/>
          <cell r="L340">
            <v>3128622518</v>
          </cell>
          <cell r="M340" t="str">
            <v>modnoprivativa.fpicachos@gmail.com</v>
          </cell>
          <cell r="N340" t="str">
            <v>SRPA</v>
          </cell>
          <cell r="O340" t="str">
            <v>Libertad vigilada – asistida</v>
          </cell>
          <cell r="P340"/>
          <cell r="Q340" t="str">
            <v>SRPA</v>
          </cell>
          <cell r="R340"/>
          <cell r="S340" t="str">
            <v>1800-127-2024</v>
          </cell>
          <cell r="T340">
            <v>38</v>
          </cell>
          <cell r="U340">
            <v>45383</v>
          </cell>
          <cell r="V340">
            <v>45383</v>
          </cell>
          <cell r="W340">
            <v>45626</v>
          </cell>
          <cell r="X340">
            <v>174560752</v>
          </cell>
          <cell r="Y340" t="str">
            <v>Mercedes Penagos Escobar</v>
          </cell>
          <cell r="Z340" t="str">
            <v>Coordinador centro zonal</v>
          </cell>
        </row>
        <row r="341">
          <cell r="B341" t="str">
            <v>18-179-340</v>
          </cell>
          <cell r="C341" t="str">
            <v>Caquetá</v>
          </cell>
          <cell r="D341" t="str">
            <v>Fundación Picachos</v>
          </cell>
          <cell r="E341" t="str">
            <v>828000312-7</v>
          </cell>
          <cell r="F341" t="str">
            <v>Miguel Angel Claros Correa</v>
          </cell>
          <cell r="G341"/>
          <cell r="H341" t="str">
            <v>Carrera 12 No.19-46 Barrio Centro</v>
          </cell>
          <cell r="I341" t="str">
            <v>Florencia</v>
          </cell>
          <cell r="J341" t="str">
            <v>Florencia 2</v>
          </cell>
          <cell r="K341"/>
          <cell r="L341">
            <v>3128622518</v>
          </cell>
          <cell r="M341" t="str">
            <v>modnoprivativa.fpicachos@gmail.com</v>
          </cell>
          <cell r="N341" t="str">
            <v>SRPA</v>
          </cell>
          <cell r="O341" t="str">
            <v>Prestación de servicios a la comunidad</v>
          </cell>
          <cell r="P341"/>
          <cell r="Q341" t="str">
            <v>SRPA</v>
          </cell>
          <cell r="R341"/>
          <cell r="S341" t="str">
            <v>1800-127-2024</v>
          </cell>
          <cell r="T341">
            <v>10</v>
          </cell>
          <cell r="U341">
            <v>45383</v>
          </cell>
          <cell r="V341">
            <v>45383</v>
          </cell>
          <cell r="W341">
            <v>45626</v>
          </cell>
          <cell r="X341">
            <v>31370480</v>
          </cell>
          <cell r="Y341" t="str">
            <v>Mercedes Penagos Escobar</v>
          </cell>
          <cell r="Z341" t="str">
            <v>Coordinador centro zonal</v>
          </cell>
        </row>
        <row r="342">
          <cell r="B342" t="str">
            <v>18-179-341</v>
          </cell>
          <cell r="C342" t="str">
            <v>Caquetá</v>
          </cell>
          <cell r="D342" t="str">
            <v>Fundación Picachos</v>
          </cell>
          <cell r="E342" t="str">
            <v>828000312-7</v>
          </cell>
          <cell r="F342" t="str">
            <v>Miguel Angel Claros Correa</v>
          </cell>
          <cell r="G342"/>
          <cell r="H342" t="str">
            <v>Carrera 12 No.19-46 Barrio Centro</v>
          </cell>
          <cell r="I342" t="str">
            <v>Florencia</v>
          </cell>
          <cell r="J342" t="str">
            <v>Florencia 2</v>
          </cell>
          <cell r="K342"/>
          <cell r="L342">
            <v>3128622518</v>
          </cell>
          <cell r="M342" t="str">
            <v>modnoprivativa.fpicachos@gmail.com</v>
          </cell>
          <cell r="N342" t="str">
            <v>SRPA</v>
          </cell>
          <cell r="O342" t="str">
            <v>Intervención de apoyo RAJ</v>
          </cell>
          <cell r="P342"/>
          <cell r="Q342" t="str">
            <v>RAJ</v>
          </cell>
          <cell r="R342"/>
          <cell r="S342" t="str">
            <v>1800-127-2024</v>
          </cell>
          <cell r="T342">
            <v>5</v>
          </cell>
          <cell r="U342">
            <v>45383</v>
          </cell>
          <cell r="V342">
            <v>45383</v>
          </cell>
          <cell r="W342">
            <v>45626</v>
          </cell>
          <cell r="X342">
            <v>17276280</v>
          </cell>
          <cell r="Y342" t="str">
            <v>Mercedes Penagos Escobar</v>
          </cell>
          <cell r="Z342" t="str">
            <v>Coordinador centro zonal</v>
          </cell>
        </row>
        <row r="343">
          <cell r="B343" t="str">
            <v>18-179-342</v>
          </cell>
          <cell r="C343" t="str">
            <v>Caquetá</v>
          </cell>
          <cell r="D343" t="str">
            <v>Fundación Picachos</v>
          </cell>
          <cell r="E343" t="str">
            <v>828000312-7</v>
          </cell>
          <cell r="F343" t="str">
            <v>Miguel Angel Claros Correa</v>
          </cell>
          <cell r="G343" t="str">
            <v>Alcanzando Sueños</v>
          </cell>
          <cell r="H343" t="str">
            <v>Carrera 11 No. 2-60 Barrio Pueblo Nuevo</v>
          </cell>
          <cell r="I343" t="str">
            <v>Florencia</v>
          </cell>
          <cell r="J343" t="str">
            <v>Florencia 2</v>
          </cell>
          <cell r="K343">
            <v>3025812687</v>
          </cell>
          <cell r="L343">
            <v>3025812687</v>
          </cell>
          <cell r="M343" t="str">
            <v>coord.dcip.fpicachos@gmail.com</v>
          </cell>
          <cell r="N343" t="str">
            <v>SRPA</v>
          </cell>
          <cell r="O343" t="str">
            <v>Centro de internamiento preventivo</v>
          </cell>
          <cell r="P343"/>
          <cell r="Q343" t="str">
            <v>SRPA</v>
          </cell>
          <cell r="R343"/>
          <cell r="S343" t="str">
            <v>1800-128-2024</v>
          </cell>
          <cell r="T343">
            <v>10</v>
          </cell>
          <cell r="U343">
            <v>45383</v>
          </cell>
          <cell r="V343">
            <v>45383</v>
          </cell>
          <cell r="W343">
            <v>45626</v>
          </cell>
          <cell r="X343">
            <v>243430240</v>
          </cell>
          <cell r="Y343" t="str">
            <v>Mercedes Penagos Escobar</v>
          </cell>
          <cell r="Z343" t="str">
            <v>Coordinador centro zonal</v>
          </cell>
        </row>
        <row r="344">
          <cell r="B344" t="str">
            <v>18-179-343</v>
          </cell>
          <cell r="C344" t="str">
            <v>Caquetá</v>
          </cell>
          <cell r="D344" t="str">
            <v>Fundación Picachos</v>
          </cell>
          <cell r="E344" t="str">
            <v>828000312-7</v>
          </cell>
          <cell r="F344" t="str">
            <v>Miguel Angel Claros Correa</v>
          </cell>
          <cell r="G344" t="str">
            <v>Alcanzando Sueños</v>
          </cell>
          <cell r="H344" t="str">
            <v>Carrera 11 No. 2-60 Barrio Pueblo Nuevo</v>
          </cell>
          <cell r="I344" t="str">
            <v>Florencia</v>
          </cell>
          <cell r="J344" t="str">
            <v>Florencia 2</v>
          </cell>
          <cell r="K344">
            <v>3025812687</v>
          </cell>
          <cell r="L344">
            <v>3025812687</v>
          </cell>
          <cell r="M344" t="str">
            <v>coord.dcip.fpicachos@gmail.com</v>
          </cell>
          <cell r="N344" t="str">
            <v>SRPA</v>
          </cell>
          <cell r="O344" t="str">
            <v>Centro transitorio</v>
          </cell>
          <cell r="P344"/>
          <cell r="Q344" t="str">
            <v>SRPA</v>
          </cell>
          <cell r="R344"/>
          <cell r="S344" t="str">
            <v>1800-128-2024</v>
          </cell>
          <cell r="T344">
            <v>3</v>
          </cell>
          <cell r="U344">
            <v>45383</v>
          </cell>
          <cell r="V344">
            <v>45383</v>
          </cell>
          <cell r="W344">
            <v>45626</v>
          </cell>
          <cell r="X344">
            <v>68195088</v>
          </cell>
          <cell r="Y344" t="str">
            <v>Mercedes Penagos Escobar</v>
          </cell>
          <cell r="Z344" t="str">
            <v>Coordinador centro zonal</v>
          </cell>
        </row>
        <row r="345">
          <cell r="B345" t="str">
            <v>85-172-344</v>
          </cell>
          <cell r="C345" t="str">
            <v>Casanare</v>
          </cell>
          <cell r="D345" t="str">
            <v>Fundación para el progreso de la Orinoquia - FUNDEPRO</v>
          </cell>
          <cell r="E345" t="str">
            <v>822002132-5</v>
          </cell>
          <cell r="F345" t="str">
            <v>Martha Mejia De Romero</v>
          </cell>
          <cell r="G345"/>
          <cell r="H345" t="str">
            <v>Calle 17 No. 28-21-Barrio Juan Pablo</v>
          </cell>
          <cell r="I345" t="str">
            <v>Yopal</v>
          </cell>
          <cell r="J345" t="str">
            <v>Yopal</v>
          </cell>
          <cell r="K345"/>
          <cell r="L345">
            <v>3123500899</v>
          </cell>
          <cell r="M345" t="str">
            <v>fundepro@gmail.com</v>
          </cell>
          <cell r="N345" t="str">
            <v>SRD</v>
          </cell>
          <cell r="O345" t="str">
            <v>Apoyo psicológico especializado</v>
          </cell>
          <cell r="P345"/>
          <cell r="Q345" t="str">
            <v>Con PARD</v>
          </cell>
          <cell r="R345"/>
          <cell r="S345" t="str">
            <v>8500-109-2024</v>
          </cell>
          <cell r="T345">
            <v>144</v>
          </cell>
          <cell r="U345">
            <v>45408</v>
          </cell>
          <cell r="V345">
            <v>45383</v>
          </cell>
          <cell r="W345">
            <v>45626</v>
          </cell>
          <cell r="X345">
            <v>384598656</v>
          </cell>
          <cell r="Y345" t="str">
            <v>Yulieth Paola Calderon</v>
          </cell>
          <cell r="Z345" t="str">
            <v>Coordinador centro zonal</v>
          </cell>
        </row>
        <row r="346">
          <cell r="B346" t="str">
            <v>85-237-345</v>
          </cell>
          <cell r="C346" t="str">
            <v>Casanare</v>
          </cell>
          <cell r="D346" t="str">
            <v>Luz Angela Arias Rojas</v>
          </cell>
          <cell r="E346">
            <v>23415890</v>
          </cell>
          <cell r="F346" t="str">
            <v>Luz Angela Arias Rojas</v>
          </cell>
          <cell r="G346"/>
          <cell r="H346" t="str">
            <v>Carrera 10 No. 7-64-Barrio Fundadores</v>
          </cell>
          <cell r="I346" t="str">
            <v>Villanueva</v>
          </cell>
          <cell r="J346" t="str">
            <v>Villanueva</v>
          </cell>
          <cell r="K346"/>
          <cell r="L346">
            <v>3214285220</v>
          </cell>
          <cell r="M346" t="str">
            <v>psicoespeializadavillanueva@gmail.com</v>
          </cell>
          <cell r="N346" t="str">
            <v>SRD</v>
          </cell>
          <cell r="O346" t="str">
            <v>Apoyo psicológico especializado</v>
          </cell>
          <cell r="P346"/>
          <cell r="Q346" t="str">
            <v>Con PARD</v>
          </cell>
          <cell r="R346"/>
          <cell r="S346" t="str">
            <v>8500-112-2024</v>
          </cell>
          <cell r="T346">
            <v>36</v>
          </cell>
          <cell r="U346">
            <v>45408</v>
          </cell>
          <cell r="V346">
            <v>45383</v>
          </cell>
          <cell r="W346">
            <v>45626</v>
          </cell>
          <cell r="X346">
            <v>96149664</v>
          </cell>
          <cell r="Y346" t="str">
            <v>Sandra Liliana Chaparro Barrera</v>
          </cell>
          <cell r="Z346" t="str">
            <v>Coordinador centro zonal</v>
          </cell>
        </row>
        <row r="347">
          <cell r="B347" t="str">
            <v>85-70-346</v>
          </cell>
          <cell r="C347" t="str">
            <v>Casanare</v>
          </cell>
          <cell r="D347" t="str">
            <v>Corporación social fé y futuro - Corpofé</v>
          </cell>
          <cell r="E347" t="str">
            <v>900552478-1</v>
          </cell>
          <cell r="F347" t="str">
            <v>Paola Andrea Gomez Gonzalez</v>
          </cell>
          <cell r="G347" t="str">
            <v>CFI Kairos</v>
          </cell>
          <cell r="H347" t="str">
            <v>Kilometro 7 Via Sirivana</v>
          </cell>
          <cell r="I347" t="str">
            <v>Yopal</v>
          </cell>
          <cell r="J347" t="str">
            <v>Yopal</v>
          </cell>
          <cell r="K347"/>
          <cell r="L347">
            <v>3153639256</v>
          </cell>
          <cell r="M347" t="str">
            <v>centrokairosyopal@corpofe.org</v>
          </cell>
          <cell r="N347" t="str">
            <v>SRPA</v>
          </cell>
          <cell r="O347" t="str">
            <v>Centro de atención especializada</v>
          </cell>
          <cell r="P347"/>
          <cell r="Q347" t="str">
            <v>SRPA</v>
          </cell>
          <cell r="R347"/>
          <cell r="S347" t="str">
            <v>8500-108-2024</v>
          </cell>
          <cell r="T347">
            <v>34</v>
          </cell>
          <cell r="U347">
            <v>45408</v>
          </cell>
          <cell r="V347">
            <v>45383</v>
          </cell>
          <cell r="W347">
            <v>45626</v>
          </cell>
          <cell r="X347">
            <v>1126532688</v>
          </cell>
          <cell r="Y347" t="str">
            <v>Yulieth Paola Calderon</v>
          </cell>
          <cell r="Z347" t="str">
            <v>Coordinador centro zonal</v>
          </cell>
        </row>
        <row r="348">
          <cell r="B348" t="str">
            <v>85-70-347</v>
          </cell>
          <cell r="C348" t="str">
            <v>Casanare</v>
          </cell>
          <cell r="D348" t="str">
            <v>Corporación social fé y futuro - Corpofé</v>
          </cell>
          <cell r="E348" t="str">
            <v>900552478-1</v>
          </cell>
          <cell r="F348" t="str">
            <v>Paola Andrea Gomez Gonzalez</v>
          </cell>
          <cell r="G348" t="str">
            <v>CFI Kairos</v>
          </cell>
          <cell r="H348" t="str">
            <v>Kilometro 7 Via Sirivana</v>
          </cell>
          <cell r="I348" t="str">
            <v>Yopal</v>
          </cell>
          <cell r="J348" t="str">
            <v>Yopal</v>
          </cell>
          <cell r="K348"/>
          <cell r="L348">
            <v>3153639256</v>
          </cell>
          <cell r="M348" t="str">
            <v>centrokairosyopal@corpofe.org</v>
          </cell>
          <cell r="N348" t="str">
            <v>SRPA</v>
          </cell>
          <cell r="O348" t="str">
            <v>Centro de internamiento preventivo</v>
          </cell>
          <cell r="P348"/>
          <cell r="Q348" t="str">
            <v>SRPA</v>
          </cell>
          <cell r="R348"/>
          <cell r="S348" t="str">
            <v>8500-108-2024</v>
          </cell>
          <cell r="T348">
            <v>12</v>
          </cell>
          <cell r="U348">
            <v>45408</v>
          </cell>
          <cell r="V348">
            <v>45383</v>
          </cell>
          <cell r="W348">
            <v>45626</v>
          </cell>
          <cell r="X348"/>
          <cell r="Y348" t="str">
            <v>Yulieth Paola Calderon</v>
          </cell>
          <cell r="Z348" t="str">
            <v>Coordinador centro zonal</v>
          </cell>
        </row>
        <row r="349">
          <cell r="B349" t="str">
            <v>85-70-348</v>
          </cell>
          <cell r="C349" t="str">
            <v>Casanare</v>
          </cell>
          <cell r="D349" t="str">
            <v>Corporación social fé y futuro - Corpofé</v>
          </cell>
          <cell r="E349" t="str">
            <v>900552478-1</v>
          </cell>
          <cell r="F349" t="str">
            <v>Paola Andrea Gomez Gonzalez</v>
          </cell>
          <cell r="G349" t="str">
            <v>CFI Kairos</v>
          </cell>
          <cell r="H349" t="str">
            <v>Kilometro 7 Via Sirivana</v>
          </cell>
          <cell r="I349" t="str">
            <v>Yopal</v>
          </cell>
          <cell r="J349" t="str">
            <v>Yopal</v>
          </cell>
          <cell r="K349"/>
          <cell r="L349">
            <v>3126220770</v>
          </cell>
          <cell r="M349" t="str">
            <v>noprivativas.yopal@corpofe.org</v>
          </cell>
          <cell r="N349" t="str">
            <v>SRPA</v>
          </cell>
          <cell r="O349" t="str">
            <v>Libertad vigilada – asistida</v>
          </cell>
          <cell r="P349"/>
          <cell r="Q349" t="str">
            <v>SRPA</v>
          </cell>
          <cell r="R349"/>
          <cell r="S349" t="str">
            <v>8500-110-2024</v>
          </cell>
          <cell r="T349">
            <v>25</v>
          </cell>
          <cell r="U349">
            <v>45408</v>
          </cell>
          <cell r="V349">
            <v>45383</v>
          </cell>
          <cell r="W349">
            <v>45626</v>
          </cell>
          <cell r="X349">
            <v>114842600</v>
          </cell>
          <cell r="Y349" t="str">
            <v>Yulieth Paola Calderon</v>
          </cell>
          <cell r="Z349" t="str">
            <v>Coordinador centro zonal</v>
          </cell>
        </row>
        <row r="350">
          <cell r="B350" t="str">
            <v>85-70-349</v>
          </cell>
          <cell r="C350" t="str">
            <v>Casanare</v>
          </cell>
          <cell r="D350" t="str">
            <v>Corporación social fé y futuro - Corpofé</v>
          </cell>
          <cell r="E350" t="str">
            <v>900552478-1</v>
          </cell>
          <cell r="F350" t="str">
            <v>Paola Andrea Gomez Gonzalez</v>
          </cell>
          <cell r="G350" t="str">
            <v>CFI Kairos</v>
          </cell>
          <cell r="H350" t="str">
            <v>Kilometro 7 Via Sirivana</v>
          </cell>
          <cell r="I350" t="str">
            <v>Yopal</v>
          </cell>
          <cell r="J350" t="str">
            <v>Yopal</v>
          </cell>
          <cell r="K350"/>
          <cell r="L350">
            <v>3126220770</v>
          </cell>
          <cell r="M350" t="str">
            <v>noprivativas.yopal@corpofe.org</v>
          </cell>
          <cell r="N350" t="str">
            <v>SRPA</v>
          </cell>
          <cell r="O350" t="str">
            <v>Intervención de apoyo RAJ</v>
          </cell>
          <cell r="P350"/>
          <cell r="Q350" t="str">
            <v>RAJ</v>
          </cell>
          <cell r="R350"/>
          <cell r="S350" t="str">
            <v>8500-111-2024</v>
          </cell>
          <cell r="T350">
            <v>15</v>
          </cell>
          <cell r="U350">
            <v>45408</v>
          </cell>
          <cell r="V350">
            <v>45383</v>
          </cell>
          <cell r="W350">
            <v>45626</v>
          </cell>
          <cell r="X350">
            <v>51828840</v>
          </cell>
          <cell r="Y350" t="str">
            <v>Yulieth Paola Calderon</v>
          </cell>
          <cell r="Z350" t="str">
            <v>Coordinador centro zonal</v>
          </cell>
        </row>
        <row r="351">
          <cell r="B351" t="str">
            <v>19-72-350</v>
          </cell>
          <cell r="C351" t="str">
            <v>Cauca</v>
          </cell>
          <cell r="D351" t="str">
            <v>Corporación unida por el desarrollo - CORPUDESA</v>
          </cell>
          <cell r="E351" t="str">
            <v>900208959-7</v>
          </cell>
          <cell r="F351" t="str">
            <v>Adrian Eduardo Ocampo Escobar</v>
          </cell>
          <cell r="G351"/>
          <cell r="H351" t="str">
            <v>Calle 8 No. 11-28 Barrio Centenario</v>
          </cell>
          <cell r="I351" t="str">
            <v>Santander De Quilichao</v>
          </cell>
          <cell r="J351" t="str">
            <v>Norte</v>
          </cell>
          <cell r="K351"/>
          <cell r="L351">
            <v>3163541058</v>
          </cell>
          <cell r="M351" t="str">
            <v>iapsicologicoespecializado.quilichao@corpudesa.org
administracion@corpudesa.org</v>
          </cell>
          <cell r="N351" t="str">
            <v>SRD</v>
          </cell>
          <cell r="O351" t="str">
            <v>Apoyo psicológico especializado</v>
          </cell>
          <cell r="P351"/>
          <cell r="Q351" t="str">
            <v>Con PARD</v>
          </cell>
          <cell r="R351"/>
          <cell r="S351" t="str">
            <v>1900-299-2024</v>
          </cell>
          <cell r="T351">
            <v>100</v>
          </cell>
          <cell r="U351">
            <v>45378</v>
          </cell>
          <cell r="V351">
            <v>45383</v>
          </cell>
          <cell r="W351">
            <v>45626</v>
          </cell>
          <cell r="X351">
            <v>651681056</v>
          </cell>
          <cell r="Y351" t="str">
            <v>Diana Marcela Guzman Doncel</v>
          </cell>
          <cell r="Z351" t="str">
            <v>Profesional universitario Grupo de asistencia técnica</v>
          </cell>
        </row>
        <row r="352">
          <cell r="B352" t="str">
            <v>19-72-351</v>
          </cell>
          <cell r="C352" t="str">
            <v>Cauca</v>
          </cell>
          <cell r="D352" t="str">
            <v>Corporación unida por el desarrollo - CORPUDESA</v>
          </cell>
          <cell r="E352" t="str">
            <v>900208959-7</v>
          </cell>
          <cell r="F352" t="str">
            <v>Adrian Eduardo Ocampo Escobar</v>
          </cell>
          <cell r="G352"/>
          <cell r="H352" t="str">
            <v>Carrera 26 No. 6-56 Barrio Santa Helena</v>
          </cell>
          <cell r="I352" t="str">
            <v>Popayán</v>
          </cell>
          <cell r="J352" t="str">
            <v>Popayán</v>
          </cell>
          <cell r="K352"/>
          <cell r="L352">
            <v>3163541058</v>
          </cell>
          <cell r="M352" t="str">
            <v>administracion@corpudesa.org</v>
          </cell>
          <cell r="N352" t="str">
            <v>SRD</v>
          </cell>
          <cell r="O352" t="str">
            <v>Apoyo psicológico especializado</v>
          </cell>
          <cell r="P352"/>
          <cell r="Q352" t="str">
            <v>Con PARD</v>
          </cell>
          <cell r="R352"/>
          <cell r="S352" t="str">
            <v>1900-299-2024</v>
          </cell>
          <cell r="T352">
            <v>144</v>
          </cell>
          <cell r="U352">
            <v>45378</v>
          </cell>
          <cell r="V352">
            <v>45383</v>
          </cell>
          <cell r="W352">
            <v>45626</v>
          </cell>
          <cell r="X352"/>
          <cell r="Y352" t="str">
            <v>Diana Marcela Guzman Doncel</v>
          </cell>
          <cell r="Z352" t="str">
            <v>Profesional universitario Grupo de asistencia técnica</v>
          </cell>
        </row>
        <row r="353">
          <cell r="B353" t="str">
            <v>19-178-352</v>
          </cell>
          <cell r="C353" t="str">
            <v>Cauca</v>
          </cell>
          <cell r="D353" t="str">
            <v>Fundación peldaños</v>
          </cell>
          <cell r="E353" t="str">
            <v>900835131-5</v>
          </cell>
          <cell r="F353" t="str">
            <v>Diana Vanesa Gonzalez Pabon</v>
          </cell>
          <cell r="G353"/>
          <cell r="H353" t="str">
            <v>Vereda El Cerrito-Barrio Corona 2 Vía Tribiño</v>
          </cell>
          <cell r="I353" t="str">
            <v>Santander De Quilichao</v>
          </cell>
          <cell r="J353" t="str">
            <v>Norte</v>
          </cell>
          <cell r="K353"/>
          <cell r="L353">
            <v>3008087918</v>
          </cell>
          <cell r="M353" t="str">
            <v>fundapeldcauca@gmail.com</v>
          </cell>
          <cell r="N353" t="str">
            <v>SRD</v>
          </cell>
          <cell r="O353" t="str">
            <v>Internado</v>
          </cell>
          <cell r="P353"/>
          <cell r="Q353" t="str">
            <v>Discapacidad</v>
          </cell>
          <cell r="R353" t="str">
            <v>Intelectual</v>
          </cell>
          <cell r="S353" t="str">
            <v>1900-302-2024</v>
          </cell>
          <cell r="T353">
            <v>41</v>
          </cell>
          <cell r="U353">
            <v>45377</v>
          </cell>
          <cell r="V353">
            <v>45383</v>
          </cell>
          <cell r="W353">
            <v>45626</v>
          </cell>
          <cell r="X353">
            <v>786915080</v>
          </cell>
          <cell r="Y353" t="str">
            <v>Lesset Andrea Lis Guerrero</v>
          </cell>
          <cell r="Z353" t="str">
            <v>Profesional centro zonal</v>
          </cell>
        </row>
        <row r="354">
          <cell r="B354" t="str">
            <v>19-178-353</v>
          </cell>
          <cell r="C354" t="str">
            <v>Cauca</v>
          </cell>
          <cell r="D354" t="str">
            <v>Fundación peldaños</v>
          </cell>
          <cell r="E354" t="str">
            <v>900835131-5</v>
          </cell>
          <cell r="F354" t="str">
            <v>Diana Vanesa Gonzalez Pabon</v>
          </cell>
          <cell r="G354"/>
          <cell r="H354" t="str">
            <v>Calle 8 Sur No. 7-01</v>
          </cell>
          <cell r="I354" t="str">
            <v>Santander De Quilichao</v>
          </cell>
          <cell r="J354" t="str">
            <v>Norte</v>
          </cell>
          <cell r="K354"/>
          <cell r="L354">
            <v>3016970672</v>
          </cell>
          <cell r="M354" t="str">
            <v>fundpeldanoscaucapsicosocial@gmail.com</v>
          </cell>
          <cell r="N354" t="str">
            <v>SRD</v>
          </cell>
          <cell r="O354" t="str">
            <v>Internado</v>
          </cell>
          <cell r="P354"/>
          <cell r="Q354" t="str">
            <v>Discapacidad</v>
          </cell>
          <cell r="R354" t="str">
            <v>Psicosocial</v>
          </cell>
          <cell r="S354" t="str">
            <v>1900-303-2024</v>
          </cell>
          <cell r="T354">
            <v>38</v>
          </cell>
          <cell r="U354">
            <v>45377</v>
          </cell>
          <cell r="V354">
            <v>45383</v>
          </cell>
          <cell r="W354">
            <v>45626</v>
          </cell>
          <cell r="X354">
            <v>1003131248</v>
          </cell>
          <cell r="Y354" t="str">
            <v>Lesset Andrea Lis Guerrero</v>
          </cell>
          <cell r="Z354" t="str">
            <v>Profesional centro zonal</v>
          </cell>
        </row>
        <row r="355">
          <cell r="B355" t="str">
            <v>19-192-354</v>
          </cell>
          <cell r="C355" t="str">
            <v>Cauca</v>
          </cell>
          <cell r="D355" t="str">
            <v>Fundación Santa Luisa de Marillac</v>
          </cell>
          <cell r="E355" t="str">
            <v>817004617-6</v>
          </cell>
          <cell r="F355" t="str">
            <v>Sor Alejandra Figueroa Montes</v>
          </cell>
          <cell r="G355"/>
          <cell r="H355" t="str">
            <v>Carrera 13 No. 18-20</v>
          </cell>
          <cell r="I355" t="str">
            <v>Puerto Tejada</v>
          </cell>
          <cell r="J355" t="str">
            <v>Norte</v>
          </cell>
          <cell r="K355"/>
          <cell r="L355" t="str">
            <v>3104328432 - 3104323180</v>
          </cell>
          <cell r="M355" t="str">
            <v>externadofundaluisa@gmail.com</v>
          </cell>
          <cell r="N355" t="str">
            <v>SRD</v>
          </cell>
          <cell r="O355" t="str">
            <v>Externado</v>
          </cell>
          <cell r="P355" t="str">
            <v>Media jornada</v>
          </cell>
          <cell r="Q355" t="str">
            <v>Con PARD</v>
          </cell>
          <cell r="R355"/>
          <cell r="S355" t="str">
            <v>1900-306-2024</v>
          </cell>
          <cell r="T355">
            <v>30</v>
          </cell>
          <cell r="U355">
            <v>45378</v>
          </cell>
          <cell r="V355">
            <v>45383</v>
          </cell>
          <cell r="W355">
            <v>45626</v>
          </cell>
          <cell r="X355">
            <v>200616960</v>
          </cell>
          <cell r="Y355" t="str">
            <v>Diana Marcela Guzman Doncel</v>
          </cell>
          <cell r="Z355" t="str">
            <v>Profesional universitario Grupo de asistencia técnica</v>
          </cell>
        </row>
        <row r="356">
          <cell r="B356" t="str">
            <v>19-25-355</v>
          </cell>
          <cell r="C356" t="str">
            <v>Cauca</v>
          </cell>
          <cell r="D356" t="str">
            <v>Autoridad Ancestral Neehwe´SX del territorio de Toez</v>
          </cell>
          <cell r="E356" t="str">
            <v>817007143-0</v>
          </cell>
          <cell r="F356" t="str">
            <v>Hernando Mulcue Cuetocue</v>
          </cell>
          <cell r="G356"/>
          <cell r="H356" t="str">
            <v>Centro Poblado Resguardo Indigena Toez, Casa De La Autoridad Neehwe´sx</v>
          </cell>
          <cell r="I356" t="str">
            <v>Caloto</v>
          </cell>
          <cell r="J356" t="str">
            <v>Norte</v>
          </cell>
          <cell r="K356"/>
          <cell r="L356">
            <v>3204787227</v>
          </cell>
          <cell r="M356" t="str">
            <v>cabildoindigenatoez@hotmail.com
cabildoindigenatoez.proyectos@gmail.com</v>
          </cell>
          <cell r="N356" t="str">
            <v>SRD</v>
          </cell>
          <cell r="O356" t="str">
            <v>Intervención de apoyo psicosocial</v>
          </cell>
          <cell r="P356"/>
          <cell r="Q356" t="str">
            <v>Con PARD</v>
          </cell>
          <cell r="R356"/>
          <cell r="S356" t="str">
            <v>1900-310-2024</v>
          </cell>
          <cell r="T356">
            <v>50</v>
          </cell>
          <cell r="U356">
            <v>45378</v>
          </cell>
          <cell r="V356">
            <v>45383</v>
          </cell>
          <cell r="W356">
            <v>45626</v>
          </cell>
          <cell r="X356">
            <v>209398800</v>
          </cell>
          <cell r="Y356" t="str">
            <v>Lesset Andrea Lis Guerrero</v>
          </cell>
          <cell r="Z356" t="str">
            <v>Profesional centro zonal</v>
          </cell>
        </row>
        <row r="357">
          <cell r="B357" t="str">
            <v>19-177-356</v>
          </cell>
          <cell r="C357" t="str">
            <v>Cauca</v>
          </cell>
          <cell r="D357" t="str">
            <v>Fundación para la orientación familiar - FUNOF</v>
          </cell>
          <cell r="E357" t="str">
            <v>890310770-2</v>
          </cell>
          <cell r="F357" t="str">
            <v>Julieta Arboleda Arciniegas</v>
          </cell>
          <cell r="G357"/>
          <cell r="H357" t="str">
            <v>Carrera 13 No. 10-48 Barrio Las Américas</v>
          </cell>
          <cell r="I357" t="str">
            <v>Popayán</v>
          </cell>
          <cell r="J357" t="str">
            <v>Popayán - Sur - Macizo - Centro</v>
          </cell>
          <cell r="K357"/>
          <cell r="L357">
            <v>3043732983</v>
          </cell>
          <cell r="M357" t="str">
            <v>julieta.arboleda@funof.org
administrativo@funof.org</v>
          </cell>
          <cell r="N357" t="str">
            <v>SRD</v>
          </cell>
          <cell r="O357" t="str">
            <v>Intervención de apoyo psicosocial</v>
          </cell>
          <cell r="P357"/>
          <cell r="Q357" t="str">
            <v>Con PARD</v>
          </cell>
          <cell r="R357"/>
          <cell r="S357" t="str">
            <v>1900-311-2024</v>
          </cell>
          <cell r="T357">
            <v>109</v>
          </cell>
          <cell r="U357">
            <v>45378</v>
          </cell>
          <cell r="V357">
            <v>45383</v>
          </cell>
          <cell r="W357">
            <v>45626</v>
          </cell>
          <cell r="X357">
            <v>753835680</v>
          </cell>
          <cell r="Y357" t="str">
            <v>Lesset Andrea Lis Guerrero</v>
          </cell>
          <cell r="Z357" t="str">
            <v>Profesional centro zonal</v>
          </cell>
        </row>
        <row r="358">
          <cell r="B358" t="str">
            <v>19-177-357</v>
          </cell>
          <cell r="C358" t="str">
            <v>Cauca</v>
          </cell>
          <cell r="D358" t="str">
            <v>Fundación para la orientación familiar - FUNOF</v>
          </cell>
          <cell r="E358" t="str">
            <v>890310770-2</v>
          </cell>
          <cell r="F358" t="str">
            <v>Julieta Arboleda Arciniegas</v>
          </cell>
          <cell r="G358"/>
          <cell r="H358" t="str">
            <v>Carrera 14 No. 13-44 Barrio El Limonar</v>
          </cell>
          <cell r="I358" t="str">
            <v>Santander De Quilichao</v>
          </cell>
          <cell r="J358" t="str">
            <v>Norte</v>
          </cell>
          <cell r="K358"/>
          <cell r="L358">
            <v>3135480524</v>
          </cell>
          <cell r="M358" t="str">
            <v>julieta.arboleda@funof.org
administrativo@funof.org</v>
          </cell>
          <cell r="N358" t="str">
            <v>SRD</v>
          </cell>
          <cell r="O358" t="str">
            <v>Intervención de apoyo psicosocial</v>
          </cell>
          <cell r="P358"/>
          <cell r="Q358" t="str">
            <v>Con PARD</v>
          </cell>
          <cell r="R358"/>
          <cell r="S358" t="str">
            <v>1900-311-2024</v>
          </cell>
          <cell r="T358">
            <v>71</v>
          </cell>
          <cell r="U358">
            <v>45378</v>
          </cell>
          <cell r="V358">
            <v>45383</v>
          </cell>
          <cell r="W358">
            <v>45626</v>
          </cell>
          <cell r="X358"/>
          <cell r="Y358" t="str">
            <v>Lesset Andrea Lis Guerrero</v>
          </cell>
          <cell r="Z358" t="str">
            <v>Profesional centro zonal</v>
          </cell>
        </row>
        <row r="359">
          <cell r="B359" t="str">
            <v>19-24-358</v>
          </cell>
          <cell r="C359" t="str">
            <v>Cauca</v>
          </cell>
          <cell r="D359" t="str">
            <v>Autoridad Ancestral Neehwe´SX del territorio de San Francisco (AM YU´)</v>
          </cell>
          <cell r="E359" t="str">
            <v>817004579-4</v>
          </cell>
          <cell r="F359" t="str">
            <v>Edwin Julicue Pazu</v>
          </cell>
          <cell r="G359"/>
          <cell r="H359" t="str">
            <v>Institución Educativa Cecidic Vereda Betulia-Vía San Francisco Resguardo Indígena De San Francisco</v>
          </cell>
          <cell r="I359" t="str">
            <v>Toribio</v>
          </cell>
          <cell r="J359" t="str">
            <v>Norte</v>
          </cell>
          <cell r="K359"/>
          <cell r="L359">
            <v>3234188321</v>
          </cell>
          <cell r="M359" t="str">
            <v>autoridadancestralsanfco.icbf@gmail.com</v>
          </cell>
          <cell r="N359" t="str">
            <v>SRD</v>
          </cell>
          <cell r="O359" t="str">
            <v>Intervención de apoyo psicosocial</v>
          </cell>
          <cell r="P359"/>
          <cell r="Q359" t="str">
            <v>Con PARD</v>
          </cell>
          <cell r="R359"/>
          <cell r="S359" t="str">
            <v>1900-314-2024</v>
          </cell>
          <cell r="T359">
            <v>50</v>
          </cell>
          <cell r="U359">
            <v>45377</v>
          </cell>
          <cell r="V359">
            <v>45383</v>
          </cell>
          <cell r="W359">
            <v>45626</v>
          </cell>
          <cell r="X359">
            <v>209398800</v>
          </cell>
          <cell r="Y359" t="str">
            <v>Diana Marcela Guzman Doncel</v>
          </cell>
          <cell r="Z359" t="str">
            <v>Profesional universitario Grupo de asistencia técnica</v>
          </cell>
        </row>
        <row r="360">
          <cell r="B360" t="str">
            <v>19-112-359</v>
          </cell>
          <cell r="C360" t="str">
            <v>Cauca</v>
          </cell>
          <cell r="D360" t="str">
            <v>Fundación el lugar, atención integral para el sujeto y la sociedad</v>
          </cell>
          <cell r="E360" t="str">
            <v>900509609-6</v>
          </cell>
          <cell r="F360" t="str">
            <v>Juan Pablo Gonzalez Rincon</v>
          </cell>
          <cell r="G360"/>
          <cell r="H360" t="str">
            <v>Finca Los Amigos-Vereda Cambalache</v>
          </cell>
          <cell r="I360" t="str">
            <v>Santander De Quilichao</v>
          </cell>
          <cell r="J360" t="str">
            <v>Norte</v>
          </cell>
          <cell r="K360"/>
          <cell r="L360">
            <v>3105770247</v>
          </cell>
          <cell r="M360" t="str">
            <v>fundacionelugaraiss@hotmail.com</v>
          </cell>
          <cell r="N360" t="str">
            <v>SRD</v>
          </cell>
          <cell r="O360" t="str">
            <v>Internado</v>
          </cell>
          <cell r="P360"/>
          <cell r="Q360" t="str">
            <v>Con PARD</v>
          </cell>
          <cell r="R360"/>
          <cell r="S360" t="str">
            <v>1900-315-2024</v>
          </cell>
          <cell r="T360">
            <v>50</v>
          </cell>
          <cell r="U360">
            <v>45378</v>
          </cell>
          <cell r="V360">
            <v>45383</v>
          </cell>
          <cell r="W360">
            <v>45504</v>
          </cell>
          <cell r="X360">
            <v>427871000</v>
          </cell>
          <cell r="Y360" t="str">
            <v>Lesset Andrea Lis Guerrero</v>
          </cell>
          <cell r="Z360" t="str">
            <v>Profesional centro zonal</v>
          </cell>
        </row>
        <row r="361">
          <cell r="B361" t="str">
            <v>19-240-360</v>
          </cell>
          <cell r="C361" t="str">
            <v>Cauca</v>
          </cell>
          <cell r="D361" t="str">
            <v>ONG Crecer en familia</v>
          </cell>
          <cell r="E361" t="str">
            <v>805020621-1</v>
          </cell>
          <cell r="F361" t="str">
            <v>Zulamita Ana Liliana Kaim Torres</v>
          </cell>
          <cell r="G361"/>
          <cell r="H361" t="str">
            <v>Carrera 21c No. 21b-89 Barrio El Retiro</v>
          </cell>
          <cell r="I361" t="str">
            <v>Popayán</v>
          </cell>
          <cell r="J361" t="str">
            <v>Popayán - Centro - Indígena - Macizo - Sur - Costa Pacifica</v>
          </cell>
          <cell r="K361">
            <v>8320660</v>
          </cell>
          <cell r="L361">
            <v>3173515876</v>
          </cell>
          <cell r="M361" t="str">
            <v>caucahsustituto@crecefamilia.org</v>
          </cell>
          <cell r="N361" t="str">
            <v>SRD</v>
          </cell>
          <cell r="O361" t="str">
            <v>Hogar sustituto entidad</v>
          </cell>
          <cell r="P361"/>
          <cell r="Q361" t="str">
            <v>HS: Vulneración - Discapacidad</v>
          </cell>
          <cell r="R361"/>
          <cell r="S361" t="str">
            <v>1900-316-2024</v>
          </cell>
          <cell r="T361">
            <v>432</v>
          </cell>
          <cell r="U361">
            <v>45378</v>
          </cell>
          <cell r="V361">
            <v>45383</v>
          </cell>
          <cell r="W361">
            <v>45504</v>
          </cell>
          <cell r="X361">
            <v>4835055270</v>
          </cell>
          <cell r="Y361" t="str">
            <v>Lesset Andrea Lis Guerrero</v>
          </cell>
          <cell r="Z361" t="str">
            <v>Profesional centro zonal</v>
          </cell>
        </row>
        <row r="362">
          <cell r="B362" t="str">
            <v>19-240-361</v>
          </cell>
          <cell r="C362" t="str">
            <v>Cauca</v>
          </cell>
          <cell r="D362" t="str">
            <v>ONG Crecer en familia</v>
          </cell>
          <cell r="E362" t="str">
            <v>805020621-1</v>
          </cell>
          <cell r="F362" t="str">
            <v>Zulamita Ana Liliana Kaim Torres</v>
          </cell>
          <cell r="G362"/>
          <cell r="H362" t="str">
            <v>Carrera 17 No. 7-33 Barrio Dorado</v>
          </cell>
          <cell r="I362" t="str">
            <v>Santander De Quilichao</v>
          </cell>
          <cell r="J362" t="str">
            <v>Norte</v>
          </cell>
          <cell r="K362"/>
          <cell r="L362">
            <v>3165282489</v>
          </cell>
          <cell r="M362" t="str">
            <v>caucahsustituto@crecefamilia.org</v>
          </cell>
          <cell r="N362" t="str">
            <v>SRD</v>
          </cell>
          <cell r="O362" t="str">
            <v>Hogar sustituto entidad</v>
          </cell>
          <cell r="P362"/>
          <cell r="Q362" t="str">
            <v>HS: Vulneración - Discapacidad</v>
          </cell>
          <cell r="R362"/>
          <cell r="S362" t="str">
            <v>1900-316-2024</v>
          </cell>
          <cell r="T362">
            <v>61</v>
          </cell>
          <cell r="U362">
            <v>45378</v>
          </cell>
          <cell r="V362">
            <v>45383</v>
          </cell>
          <cell r="W362">
            <v>45504</v>
          </cell>
          <cell r="X362"/>
          <cell r="Y362" t="str">
            <v>Lesset Andrea Lis Guerrero</v>
          </cell>
          <cell r="Z362" t="str">
            <v>Profesional centro zonal</v>
          </cell>
        </row>
        <row r="363">
          <cell r="B363" t="str">
            <v>19-43-362</v>
          </cell>
          <cell r="C363" t="str">
            <v>Cauca</v>
          </cell>
          <cell r="D363" t="str">
            <v>Congregación religiosos terciarios capuchinos nuestra señora de los dolores</v>
          </cell>
          <cell r="E363" t="str">
            <v>860005068-3</v>
          </cell>
          <cell r="F363" t="str">
            <v>Padre Arnoldo De Jesus Acosta Benjumea</v>
          </cell>
          <cell r="G363" t="str">
            <v>Comunidad Terapeutica Amigoniana Exodo</v>
          </cell>
          <cell r="H363" t="str">
            <v>Kilómetro 1 Vía A Totoró</v>
          </cell>
          <cell r="I363" t="str">
            <v>Popayán</v>
          </cell>
          <cell r="J363" t="str">
            <v>Popayán</v>
          </cell>
          <cell r="K363">
            <v>8248722</v>
          </cell>
          <cell r="L363">
            <v>3112025120</v>
          </cell>
          <cell r="M363" t="str">
            <v>kardex.exodo@toribiomaya.org</v>
          </cell>
          <cell r="N363" t="str">
            <v>SRD</v>
          </cell>
          <cell r="O363" t="str">
            <v>Internado</v>
          </cell>
          <cell r="P363"/>
          <cell r="Q363" t="str">
            <v>Con PARD</v>
          </cell>
          <cell r="R363"/>
          <cell r="S363" t="str">
            <v>1900-318-2024</v>
          </cell>
          <cell r="T363">
            <v>45</v>
          </cell>
          <cell r="U363">
            <v>45383</v>
          </cell>
          <cell r="V363">
            <v>45383</v>
          </cell>
          <cell r="W363">
            <v>45626</v>
          </cell>
          <cell r="X363">
            <v>767567800</v>
          </cell>
          <cell r="Y363" t="str">
            <v>Diana Marcela Guzman Doncel</v>
          </cell>
          <cell r="Z363" t="str">
            <v>Profesional universitario Grupo de asistencia técnica</v>
          </cell>
        </row>
        <row r="364">
          <cell r="B364" t="str">
            <v>19-168-363</v>
          </cell>
          <cell r="C364" t="str">
            <v>Cauca</v>
          </cell>
          <cell r="D364" t="str">
            <v>Fundación para el desarrollo integral del ser - FUNDASER</v>
          </cell>
          <cell r="E364" t="str">
            <v>817004059-6</v>
          </cell>
          <cell r="F364" t="str">
            <v>Uriel Alfonso Medina Orozco</v>
          </cell>
          <cell r="G364"/>
          <cell r="H364" t="str">
            <v>Transversal 8 No. 44n-139-San Bernardino El Bosque</v>
          </cell>
          <cell r="I364" t="str">
            <v>Popayán</v>
          </cell>
          <cell r="J364" t="str">
            <v>Popayán</v>
          </cell>
          <cell r="K364">
            <v>8329237</v>
          </cell>
          <cell r="L364">
            <v>3155864413</v>
          </cell>
          <cell r="M364" t="str">
            <v>mfundaser@hotmail.com</v>
          </cell>
          <cell r="N364" t="str">
            <v>SRD</v>
          </cell>
          <cell r="O364" t="str">
            <v>Internado</v>
          </cell>
          <cell r="P364"/>
          <cell r="Q364" t="str">
            <v>Con PARD</v>
          </cell>
          <cell r="R364"/>
          <cell r="S364" t="str">
            <v>1900-319-2024</v>
          </cell>
          <cell r="T364">
            <v>100</v>
          </cell>
          <cell r="U364">
            <v>45378</v>
          </cell>
          <cell r="V364">
            <v>45383</v>
          </cell>
          <cell r="W364">
            <v>45504</v>
          </cell>
          <cell r="X364">
            <v>857742000</v>
          </cell>
          <cell r="Y364" t="str">
            <v>Lesset Andrea Lis Guerrero</v>
          </cell>
          <cell r="Z364" t="str">
            <v>Profesional centro zonal</v>
          </cell>
        </row>
        <row r="365">
          <cell r="B365" t="str">
            <v>19-72-364</v>
          </cell>
          <cell r="C365" t="str">
            <v>Cauca</v>
          </cell>
          <cell r="D365" t="str">
            <v>Corporación unida por el desarrollo - CORPUDESA</v>
          </cell>
          <cell r="E365" t="str">
            <v>900208959-7</v>
          </cell>
          <cell r="F365" t="str">
            <v>Adrian Eduardo Ocampo Escobar</v>
          </cell>
          <cell r="G365"/>
          <cell r="H365" t="str">
            <v>Carrera 27a No. 5-24</v>
          </cell>
          <cell r="I365" t="str">
            <v>Popayán</v>
          </cell>
          <cell r="J365" t="str">
            <v>Popayán</v>
          </cell>
          <cell r="K365">
            <v>8368371</v>
          </cell>
          <cell r="L365">
            <v>3058358711</v>
          </cell>
          <cell r="M365" t="str">
            <v>apoyopostinstitucional.popayan@corpudesa.org
administracion@corpudesa.org</v>
          </cell>
          <cell r="N365" t="str">
            <v>SRPA</v>
          </cell>
          <cell r="O365" t="str">
            <v>Apoyo postinstitucional – SRPA</v>
          </cell>
          <cell r="P365"/>
          <cell r="Q365" t="str">
            <v>SRPA</v>
          </cell>
          <cell r="R365"/>
          <cell r="S365" t="str">
            <v>1900-300-2024</v>
          </cell>
          <cell r="T365">
            <v>20</v>
          </cell>
          <cell r="U365">
            <v>45378</v>
          </cell>
          <cell r="V365">
            <v>45383</v>
          </cell>
          <cell r="W365">
            <v>45626</v>
          </cell>
          <cell r="X365">
            <v>71416800</v>
          </cell>
          <cell r="Y365" t="str">
            <v>Diana Marcela Guzman Doncel</v>
          </cell>
          <cell r="Z365" t="str">
            <v>Profesional universitario Grupo de asistencia técnica</v>
          </cell>
        </row>
        <row r="366">
          <cell r="B366" t="str">
            <v>19-72-365</v>
          </cell>
          <cell r="C366" t="str">
            <v>Cauca</v>
          </cell>
          <cell r="D366" t="str">
            <v>Corporación unida por el desarrollo - CORPUDESA</v>
          </cell>
          <cell r="E366" t="str">
            <v>900208959-7</v>
          </cell>
          <cell r="F366" t="str">
            <v>Adrian Eduardo Ocampo Escobar</v>
          </cell>
          <cell r="G366"/>
          <cell r="H366" t="str">
            <v>Carrera 27a No. 6-65 Barrio Santa Helena</v>
          </cell>
          <cell r="I366" t="str">
            <v>Popayán</v>
          </cell>
          <cell r="J366" t="str">
            <v>Popayán</v>
          </cell>
          <cell r="K366">
            <v>8339641</v>
          </cell>
          <cell r="L366">
            <v>3163541058</v>
          </cell>
          <cell r="M366" t="str">
            <v>libertadvigilada.popayan@corpudesa.org
administracion@corpudesa.org</v>
          </cell>
          <cell r="N366" t="str">
            <v>SRPA</v>
          </cell>
          <cell r="O366" t="str">
            <v>Libertad vigilada – asistida</v>
          </cell>
          <cell r="P366"/>
          <cell r="Q366" t="str">
            <v>SRPA</v>
          </cell>
          <cell r="R366"/>
          <cell r="S366" t="str">
            <v>1900-301-2024</v>
          </cell>
          <cell r="T366">
            <v>50</v>
          </cell>
          <cell r="U366">
            <v>45378</v>
          </cell>
          <cell r="V366">
            <v>45383</v>
          </cell>
          <cell r="W366">
            <v>45626</v>
          </cell>
          <cell r="X366">
            <v>229685200</v>
          </cell>
          <cell r="Y366" t="str">
            <v>Diana Marcela Guzman Doncel</v>
          </cell>
          <cell r="Z366" t="str">
            <v>Profesional universitario Grupo de asistencia técnica</v>
          </cell>
        </row>
        <row r="367">
          <cell r="B367" t="str">
            <v>19-72-366</v>
          </cell>
          <cell r="C367" t="str">
            <v>Cauca</v>
          </cell>
          <cell r="D367" t="str">
            <v>Corporación unida por el desarrollo - CORPUDESA</v>
          </cell>
          <cell r="E367" t="str">
            <v>900208959-7</v>
          </cell>
          <cell r="F367" t="str">
            <v>Adrian Eduardo Ocampo Escobar</v>
          </cell>
          <cell r="G367"/>
          <cell r="H367" t="str">
            <v>Carrera 27a No. 5-24</v>
          </cell>
          <cell r="I367" t="str">
            <v>Popayán</v>
          </cell>
          <cell r="J367" t="str">
            <v>Popayán</v>
          </cell>
          <cell r="K367">
            <v>8368371</v>
          </cell>
          <cell r="L367">
            <v>3058358711</v>
          </cell>
          <cell r="M367" t="str">
            <v>prestacionservicioscomunidad.popayan@corpudesa.org
administracion@corpudesa.org</v>
          </cell>
          <cell r="N367" t="str">
            <v>SRPA</v>
          </cell>
          <cell r="O367" t="str">
            <v>Prestación de servicios a la comunidad</v>
          </cell>
          <cell r="P367"/>
          <cell r="Q367" t="str">
            <v>SRPA</v>
          </cell>
          <cell r="R367"/>
          <cell r="S367" t="str">
            <v>1900-304-2024</v>
          </cell>
          <cell r="T367">
            <v>15</v>
          </cell>
          <cell r="U367">
            <v>45378</v>
          </cell>
          <cell r="V367">
            <v>45383</v>
          </cell>
          <cell r="W367">
            <v>45626</v>
          </cell>
          <cell r="X367">
            <v>47055720</v>
          </cell>
          <cell r="Y367" t="str">
            <v>Diana Marcela Guzman Doncel</v>
          </cell>
          <cell r="Z367" t="str">
            <v>Profesional universitario Grupo de asistencia técnica</v>
          </cell>
        </row>
        <row r="368">
          <cell r="B368" t="str">
            <v>19-72-367</v>
          </cell>
          <cell r="C368" t="str">
            <v>Cauca</v>
          </cell>
          <cell r="D368" t="str">
            <v>Corporación unida por el desarrollo - CORPUDESA</v>
          </cell>
          <cell r="E368" t="str">
            <v>900208959-7</v>
          </cell>
          <cell r="F368" t="str">
            <v>Adrian Eduardo Ocampo Escobar</v>
          </cell>
          <cell r="G368"/>
          <cell r="H368" t="str">
            <v>Calle 67n No. 12-157-Bello Horizonte</v>
          </cell>
          <cell r="I368" t="str">
            <v>Popayán</v>
          </cell>
          <cell r="J368" t="str">
            <v>Popayán</v>
          </cell>
          <cell r="K368">
            <v>8339670</v>
          </cell>
          <cell r="L368">
            <v>3058358711</v>
          </cell>
          <cell r="M368" t="str">
            <v>cetras.cauca@corpudesa.org</v>
          </cell>
          <cell r="N368" t="str">
            <v>SRPA</v>
          </cell>
          <cell r="O368" t="str">
            <v>Centro transitorio</v>
          </cell>
          <cell r="P368"/>
          <cell r="Q368" t="str">
            <v>SRPA</v>
          </cell>
          <cell r="R368"/>
          <cell r="S368" t="str">
            <v>1900-305-2024</v>
          </cell>
          <cell r="T368">
            <v>8</v>
          </cell>
          <cell r="U368">
            <v>45378</v>
          </cell>
          <cell r="V368">
            <v>45383</v>
          </cell>
          <cell r="W368">
            <v>45626</v>
          </cell>
          <cell r="X368">
            <v>272780352</v>
          </cell>
          <cell r="Y368" t="str">
            <v>Diana Marcela Guzman Doncel</v>
          </cell>
          <cell r="Z368" t="str">
            <v>Profesional universitario Grupo de asistencia técnica</v>
          </cell>
        </row>
        <row r="369">
          <cell r="B369" t="str">
            <v>19-72-368</v>
          </cell>
          <cell r="C369" t="str">
            <v>Cauca</v>
          </cell>
          <cell r="D369" t="str">
            <v>Corporación unida por el desarrollo - CORPUDESA</v>
          </cell>
          <cell r="E369" t="str">
            <v>900208959-7</v>
          </cell>
          <cell r="F369" t="str">
            <v>Adrian Eduardo Ocampo Escobar</v>
          </cell>
          <cell r="G369"/>
          <cell r="H369" t="str">
            <v>Alcaldía De Puerto Tejada-Sede Norte</v>
          </cell>
          <cell r="I369" t="str">
            <v>Puerto Tejada</v>
          </cell>
          <cell r="J369" t="str">
            <v>Norte</v>
          </cell>
          <cell r="K369"/>
          <cell r="L369">
            <v>3058358711</v>
          </cell>
          <cell r="M369" t="str">
            <v>cetras.cauca@corpudesa.org</v>
          </cell>
          <cell r="N369" t="str">
            <v>SRPA</v>
          </cell>
          <cell r="O369" t="str">
            <v>Centro transitorio</v>
          </cell>
          <cell r="P369"/>
          <cell r="Q369" t="str">
            <v>SRPA</v>
          </cell>
          <cell r="R369"/>
          <cell r="S369" t="str">
            <v>1900-305-2024</v>
          </cell>
          <cell r="T369">
            <v>4</v>
          </cell>
          <cell r="U369">
            <v>45378</v>
          </cell>
          <cell r="V369">
            <v>45383</v>
          </cell>
          <cell r="W369">
            <v>45626</v>
          </cell>
          <cell r="X369"/>
          <cell r="Y369" t="str">
            <v>Diana Marcela Guzman Doncel</v>
          </cell>
          <cell r="Z369" t="str">
            <v>Profesional universitario Grupo de asistencia técnica</v>
          </cell>
        </row>
        <row r="370">
          <cell r="B370" t="str">
            <v>19-114-369</v>
          </cell>
          <cell r="C370" t="str">
            <v>Cauca</v>
          </cell>
          <cell r="D370" t="str">
            <v>Fundación esperanza y amor</v>
          </cell>
          <cell r="E370" t="str">
            <v>900045402-6</v>
          </cell>
          <cell r="F370" t="str">
            <v>Blanca Ligia Burbano Díaz</v>
          </cell>
          <cell r="G370"/>
          <cell r="H370" t="str">
            <v>Calle 66 Norte No. 2-17, Barrio Los Estudiantes</v>
          </cell>
          <cell r="I370" t="str">
            <v>Patía</v>
          </cell>
          <cell r="J370" t="str">
            <v>Sur</v>
          </cell>
          <cell r="K370"/>
          <cell r="L370">
            <v>3128149599</v>
          </cell>
          <cell r="M370" t="str">
            <v>gerenciafunesperanzayamor@gmail.com</v>
          </cell>
          <cell r="N370" t="str">
            <v>SRPA</v>
          </cell>
          <cell r="O370" t="str">
            <v>Centro transitorio</v>
          </cell>
          <cell r="P370"/>
          <cell r="Q370" t="str">
            <v>SRPA</v>
          </cell>
          <cell r="R370"/>
          <cell r="S370" t="str">
            <v>1900-307-2024</v>
          </cell>
          <cell r="T370">
            <v>4</v>
          </cell>
          <cell r="U370">
            <v>45378</v>
          </cell>
          <cell r="V370">
            <v>45383</v>
          </cell>
          <cell r="W370">
            <v>45626</v>
          </cell>
          <cell r="X370">
            <v>90926784</v>
          </cell>
          <cell r="Y370" t="str">
            <v>Diana Marcela Guzman Doncel</v>
          </cell>
          <cell r="Z370" t="str">
            <v>Profesional universitario Grupo de asistencia técnica</v>
          </cell>
        </row>
        <row r="371">
          <cell r="B371" t="str">
            <v>19-177-370</v>
          </cell>
          <cell r="C371" t="str">
            <v>Cauca</v>
          </cell>
          <cell r="D371" t="str">
            <v>Fundación para la orientación familiar - FUNOF</v>
          </cell>
          <cell r="E371" t="str">
            <v>890310770-2</v>
          </cell>
          <cell r="F371" t="str">
            <v>Julieta Arboleda Arciniegas</v>
          </cell>
          <cell r="G371"/>
          <cell r="H371" t="str">
            <v>Carrera 14 No. 13-46</v>
          </cell>
          <cell r="I371" t="str">
            <v>Santander De Quilichao</v>
          </cell>
          <cell r="J371" t="str">
            <v>Norte</v>
          </cell>
          <cell r="K371">
            <v>8296838</v>
          </cell>
          <cell r="L371">
            <v>3175180433</v>
          </cell>
          <cell r="M371" t="str">
            <v>julieta.arboleda@funof.org
administrativo@funof.org</v>
          </cell>
          <cell r="N371" t="str">
            <v>SRPA</v>
          </cell>
          <cell r="O371" t="str">
            <v>Libertad vigilada – asistida</v>
          </cell>
          <cell r="P371"/>
          <cell r="Q371" t="str">
            <v>SRPA</v>
          </cell>
          <cell r="R371"/>
          <cell r="S371" t="str">
            <v>1900-308-2024</v>
          </cell>
          <cell r="T371">
            <v>50</v>
          </cell>
          <cell r="U371">
            <v>45378</v>
          </cell>
          <cell r="V371">
            <v>45383</v>
          </cell>
          <cell r="W371">
            <v>45626</v>
          </cell>
          <cell r="X371">
            <v>229685200</v>
          </cell>
          <cell r="Y371" t="str">
            <v>Lesset Andrea Lis Guerrero</v>
          </cell>
          <cell r="Z371" t="str">
            <v>Profesional centro zonal</v>
          </cell>
        </row>
        <row r="372">
          <cell r="B372" t="str">
            <v>19-177-371</v>
          </cell>
          <cell r="C372" t="str">
            <v>Cauca</v>
          </cell>
          <cell r="D372" t="str">
            <v>Fundación para la orientación familiar - FUNOF</v>
          </cell>
          <cell r="E372" t="str">
            <v>890310770-2</v>
          </cell>
          <cell r="F372" t="str">
            <v>Julieta Arboleda Arciniegas</v>
          </cell>
          <cell r="G372"/>
          <cell r="H372" t="str">
            <v>Carrera 13 No. 10-48 Barrio Las Américas</v>
          </cell>
          <cell r="I372" t="str">
            <v>Popayán</v>
          </cell>
          <cell r="J372" t="str">
            <v>Popayán</v>
          </cell>
          <cell r="K372">
            <v>8353539</v>
          </cell>
          <cell r="L372">
            <v>3113776890</v>
          </cell>
          <cell r="M372" t="str">
            <v>julieta.arboleda@funof.org
administrativo@funof.org</v>
          </cell>
          <cell r="N372" t="str">
            <v>SRPA</v>
          </cell>
          <cell r="O372" t="str">
            <v>Intervención de apoyo RAJ</v>
          </cell>
          <cell r="P372"/>
          <cell r="Q372" t="str">
            <v>RAJ</v>
          </cell>
          <cell r="R372"/>
          <cell r="S372" t="str">
            <v>1900-309-2024</v>
          </cell>
          <cell r="T372">
            <v>40</v>
          </cell>
          <cell r="U372">
            <v>45378</v>
          </cell>
          <cell r="V372">
            <v>45383</v>
          </cell>
          <cell r="W372">
            <v>45626</v>
          </cell>
          <cell r="X372">
            <v>138210240</v>
          </cell>
          <cell r="Y372" t="str">
            <v>Lesset Andrea Lis Guerrero</v>
          </cell>
          <cell r="Z372" t="str">
            <v>Profesional centro zonal</v>
          </cell>
        </row>
        <row r="373">
          <cell r="B373" t="str">
            <v>19-43-372</v>
          </cell>
          <cell r="C373" t="str">
            <v>Cauca</v>
          </cell>
          <cell r="D373" t="str">
            <v>Congregación religiosos terciarios capuchinos nuestra señora de los dolores</v>
          </cell>
          <cell r="E373" t="str">
            <v>860005068-3</v>
          </cell>
          <cell r="F373" t="str">
            <v>Padre Arnoldo De Jesus Acosta Benjumea</v>
          </cell>
          <cell r="G373"/>
          <cell r="H373" t="str">
            <v>Carrera 8 No. 74n-0</v>
          </cell>
          <cell r="I373" t="str">
            <v>Popayán</v>
          </cell>
          <cell r="J373" t="str">
            <v>Popayán</v>
          </cell>
          <cell r="K373">
            <v>8333808</v>
          </cell>
          <cell r="L373">
            <v>3108979296</v>
          </cell>
          <cell r="M373" t="str">
            <v>direccion@toribiomaya.org</v>
          </cell>
          <cell r="N373" t="str">
            <v>SRPA</v>
          </cell>
          <cell r="O373" t="str">
            <v>Internado RAJ</v>
          </cell>
          <cell r="P373"/>
          <cell r="Q373" t="str">
            <v>RAJ</v>
          </cell>
          <cell r="R373"/>
          <cell r="S373" t="str">
            <v>1900-312-2024</v>
          </cell>
          <cell r="T373">
            <v>80</v>
          </cell>
          <cell r="U373">
            <v>45378</v>
          </cell>
          <cell r="V373">
            <v>45383</v>
          </cell>
          <cell r="W373">
            <v>45626</v>
          </cell>
          <cell r="X373">
            <v>1581616309</v>
          </cell>
          <cell r="Y373" t="str">
            <v>Diana Marcela Guzman Doncel</v>
          </cell>
          <cell r="Z373" t="str">
            <v>Profesional universitario Grupo de asistencia técnica</v>
          </cell>
        </row>
        <row r="374">
          <cell r="B374" t="str">
            <v>19-43-373</v>
          </cell>
          <cell r="C374" t="str">
            <v>Cauca</v>
          </cell>
          <cell r="D374" t="str">
            <v>Congregación religiosos terciarios capuchinos nuestra señora de los dolores</v>
          </cell>
          <cell r="E374" t="str">
            <v>860005068-3</v>
          </cell>
          <cell r="F374" t="str">
            <v>Padre Arnoldo De Jesus Acosta Benjumea</v>
          </cell>
          <cell r="G374"/>
          <cell r="H374" t="str">
            <v>Carrera 8 No. 74n-0</v>
          </cell>
          <cell r="I374" t="str">
            <v>Popayán</v>
          </cell>
          <cell r="J374" t="str">
            <v>Popayán</v>
          </cell>
          <cell r="K374">
            <v>8333808</v>
          </cell>
          <cell r="L374">
            <v>3108979296</v>
          </cell>
          <cell r="M374" t="str">
            <v>direccion@toribiomaya.org</v>
          </cell>
          <cell r="N374" t="str">
            <v>SRPA</v>
          </cell>
          <cell r="O374" t="str">
            <v>Centro de atención especializada</v>
          </cell>
          <cell r="P374"/>
          <cell r="Q374" t="str">
            <v>SRPA</v>
          </cell>
          <cell r="R374"/>
          <cell r="S374" t="str">
            <v>1900-313-2024</v>
          </cell>
          <cell r="T374">
            <v>100</v>
          </cell>
          <cell r="U374">
            <v>45378</v>
          </cell>
          <cell r="V374">
            <v>45383</v>
          </cell>
          <cell r="W374">
            <v>45626</v>
          </cell>
          <cell r="X374">
            <v>2933743817</v>
          </cell>
          <cell r="Y374" t="str">
            <v>Diana Marcela Guzman Doncel</v>
          </cell>
          <cell r="Z374" t="str">
            <v>Profesional universitario Grupo de asistencia técnica</v>
          </cell>
        </row>
        <row r="375">
          <cell r="B375" t="str">
            <v>19-43-374</v>
          </cell>
          <cell r="C375" t="str">
            <v>Cauca</v>
          </cell>
          <cell r="D375" t="str">
            <v>Congregación religiosos terciarios capuchinos nuestra señora de los dolores</v>
          </cell>
          <cell r="E375" t="str">
            <v>860005068-3</v>
          </cell>
          <cell r="F375" t="str">
            <v>Padre Arnoldo De Jesus Acosta Benjumea</v>
          </cell>
          <cell r="G375"/>
          <cell r="H375" t="str">
            <v>Carrera 8 No. 74n-0</v>
          </cell>
          <cell r="I375" t="str">
            <v>Popayán</v>
          </cell>
          <cell r="J375" t="str">
            <v>Popayán</v>
          </cell>
          <cell r="K375">
            <v>8333808</v>
          </cell>
          <cell r="L375">
            <v>3108979296</v>
          </cell>
          <cell r="M375" t="str">
            <v>direccion@toribiomaya.org</v>
          </cell>
          <cell r="N375" t="str">
            <v>SRPA</v>
          </cell>
          <cell r="O375" t="str">
            <v>Centro de internamiento preventivo</v>
          </cell>
          <cell r="P375"/>
          <cell r="Q375" t="str">
            <v>SRPA</v>
          </cell>
          <cell r="R375"/>
          <cell r="S375" t="str">
            <v>1900-313-2024</v>
          </cell>
          <cell r="T375">
            <v>20</v>
          </cell>
          <cell r="U375">
            <v>45378</v>
          </cell>
          <cell r="V375">
            <v>45383</v>
          </cell>
          <cell r="W375">
            <v>45626</v>
          </cell>
          <cell r="X375"/>
          <cell r="Y375" t="str">
            <v>Diana Marcela Guzman Doncel</v>
          </cell>
          <cell r="Z375" t="str">
            <v>Profesional universitario Grupo de asistencia técnica</v>
          </cell>
        </row>
        <row r="376">
          <cell r="B376" t="str">
            <v>20-23-375</v>
          </cell>
          <cell r="C376" t="str">
            <v>Cesar</v>
          </cell>
          <cell r="D376" t="str">
            <v>Asociación popular de mujeres del Cesar</v>
          </cell>
          <cell r="E376" t="str">
            <v>824002211-6</v>
          </cell>
          <cell r="F376" t="str">
            <v>Jose Rafael Vega Ariza</v>
          </cell>
          <cell r="G376"/>
          <cell r="H376" t="str">
            <v>Calle 26 No.18-30, Barrio Simón Bolívar</v>
          </cell>
          <cell r="I376" t="str">
            <v>Valledupar</v>
          </cell>
          <cell r="J376" t="str">
            <v>Valledupar 2</v>
          </cell>
          <cell r="K376"/>
          <cell r="L376">
            <v>3012095557</v>
          </cell>
          <cell r="M376" t="str">
            <v>aspomujeres@hotmail.com</v>
          </cell>
          <cell r="N376" t="str">
            <v>SRD</v>
          </cell>
          <cell r="O376" t="str">
            <v>Intervención de apoyo psicosocial</v>
          </cell>
          <cell r="P376"/>
          <cell r="Q376" t="str">
            <v>Con PARD</v>
          </cell>
          <cell r="R376"/>
          <cell r="S376" t="str">
            <v>2000-185-2024</v>
          </cell>
          <cell r="T376">
            <v>200</v>
          </cell>
          <cell r="U376">
            <v>45378</v>
          </cell>
          <cell r="V376">
            <v>45383</v>
          </cell>
          <cell r="W376">
            <v>45626</v>
          </cell>
          <cell r="X376">
            <v>4397374800</v>
          </cell>
          <cell r="Y376" t="str">
            <v>Favio Andres Arias Manjarres</v>
          </cell>
          <cell r="Z376" t="str">
            <v>Profesional centro zonal</v>
          </cell>
        </row>
        <row r="377">
          <cell r="B377" t="str">
            <v>20-23-376</v>
          </cell>
          <cell r="C377" t="str">
            <v>Cesar</v>
          </cell>
          <cell r="D377" t="str">
            <v>Asociación popular de mujeres del Cesar</v>
          </cell>
          <cell r="E377" t="str">
            <v>824002211-6</v>
          </cell>
          <cell r="F377" t="str">
            <v>Jose Rafael Vega Ariza</v>
          </cell>
          <cell r="G377"/>
          <cell r="H377" t="str">
            <v>Calle 7 No. 21 – 76</v>
          </cell>
          <cell r="I377" t="str">
            <v>Pueblo Bello</v>
          </cell>
          <cell r="J377" t="str">
            <v>Valledupar 2</v>
          </cell>
          <cell r="K377"/>
          <cell r="L377">
            <v>3197946384</v>
          </cell>
          <cell r="M377" t="str">
            <v>aspopueblobello@hotmail.com</v>
          </cell>
          <cell r="N377" t="str">
            <v>SRD</v>
          </cell>
          <cell r="O377" t="str">
            <v>Intervención de apoyo psicosocial</v>
          </cell>
          <cell r="P377"/>
          <cell r="Q377" t="str">
            <v>Con PARD</v>
          </cell>
          <cell r="R377"/>
          <cell r="S377" t="str">
            <v>2000-185-2024</v>
          </cell>
          <cell r="T377">
            <v>100</v>
          </cell>
          <cell r="U377">
            <v>45378</v>
          </cell>
          <cell r="V377">
            <v>45383</v>
          </cell>
          <cell r="W377">
            <v>45626</v>
          </cell>
          <cell r="X377"/>
          <cell r="Y377" t="str">
            <v>Favio Andres Arias Manjarres</v>
          </cell>
          <cell r="Z377" t="str">
            <v>Profesional centro zonal</v>
          </cell>
        </row>
        <row r="378">
          <cell r="B378" t="str">
            <v>20-23-377</v>
          </cell>
          <cell r="C378" t="str">
            <v>Cesar</v>
          </cell>
          <cell r="D378" t="str">
            <v>Asociación popular de mujeres del Cesar</v>
          </cell>
          <cell r="E378" t="str">
            <v>824002211-6</v>
          </cell>
          <cell r="F378" t="str">
            <v>Jose Rafael Vega Ariza</v>
          </cell>
          <cell r="G378"/>
          <cell r="H378" t="str">
            <v>Carrera 3 No.3-75, Barrio El Progreso</v>
          </cell>
          <cell r="I378" t="str">
            <v>Chiriguaná</v>
          </cell>
          <cell r="J378" t="str">
            <v>Chiriguaná</v>
          </cell>
          <cell r="K378"/>
          <cell r="L378">
            <v>3185097084</v>
          </cell>
          <cell r="M378" t="str">
            <v>aspomujereschiriguana@gmail.com</v>
          </cell>
          <cell r="N378" t="str">
            <v>SRD</v>
          </cell>
          <cell r="O378" t="str">
            <v>Intervención de apoyo psicosocial</v>
          </cell>
          <cell r="P378"/>
          <cell r="Q378" t="str">
            <v>Con PARD</v>
          </cell>
          <cell r="R378"/>
          <cell r="S378" t="str">
            <v>2000-185-2024</v>
          </cell>
          <cell r="T378">
            <v>50</v>
          </cell>
          <cell r="U378">
            <v>45378</v>
          </cell>
          <cell r="V378">
            <v>45383</v>
          </cell>
          <cell r="W378">
            <v>45626</v>
          </cell>
          <cell r="X378"/>
          <cell r="Y378" t="str">
            <v>Laura Victoria Colon Ariza</v>
          </cell>
          <cell r="Z378" t="str">
            <v>Profesional centro zonal</v>
          </cell>
        </row>
        <row r="379">
          <cell r="B379" t="str">
            <v>20-23-378</v>
          </cell>
          <cell r="C379" t="str">
            <v>Cesar</v>
          </cell>
          <cell r="D379" t="str">
            <v>Asociación popular de mujeres del Cesar</v>
          </cell>
          <cell r="E379" t="str">
            <v>824002211-6</v>
          </cell>
          <cell r="F379" t="str">
            <v>Jose Rafael Vega Ariza</v>
          </cell>
          <cell r="G379"/>
          <cell r="H379" t="str">
            <v>Calle 26 No.18-25, Barrio El Tesoro</v>
          </cell>
          <cell r="I379" t="str">
            <v>Agustín Codazzi</v>
          </cell>
          <cell r="J379" t="str">
            <v>Codazzi</v>
          </cell>
          <cell r="K379"/>
          <cell r="L379">
            <v>3184434829</v>
          </cell>
          <cell r="M379" t="str">
            <v>aspocodazzi@hotmail.com</v>
          </cell>
          <cell r="N379" t="str">
            <v>SRD</v>
          </cell>
          <cell r="O379" t="str">
            <v>Intervención de apoyo psicosocial</v>
          </cell>
          <cell r="P379"/>
          <cell r="Q379" t="str">
            <v>Con PARD</v>
          </cell>
          <cell r="R379"/>
          <cell r="S379" t="str">
            <v>2000-185-2024</v>
          </cell>
          <cell r="T379">
            <v>200</v>
          </cell>
          <cell r="U379">
            <v>45378</v>
          </cell>
          <cell r="V379">
            <v>45383</v>
          </cell>
          <cell r="W379">
            <v>45626</v>
          </cell>
          <cell r="X379"/>
          <cell r="Y379" t="str">
            <v>Carmen Cecilia castaño Matute</v>
          </cell>
          <cell r="Z379" t="str">
            <v>Coordinador centro zonal</v>
          </cell>
        </row>
        <row r="380">
          <cell r="B380" t="str">
            <v>20-23-379</v>
          </cell>
          <cell r="C380" t="str">
            <v>Cesar</v>
          </cell>
          <cell r="D380" t="str">
            <v>Asociación popular de mujeres del Cesar</v>
          </cell>
          <cell r="E380" t="str">
            <v>824002211-6</v>
          </cell>
          <cell r="F380" t="str">
            <v>Jose Rafael Vega Ariza</v>
          </cell>
          <cell r="G380"/>
          <cell r="H380" t="str">
            <v>Calle 7ª No.7-35, Barrio Ovelio Jimenez</v>
          </cell>
          <cell r="I380" t="str">
            <v>La Jagua De Ibirico</v>
          </cell>
          <cell r="J380" t="str">
            <v>Codazzi</v>
          </cell>
          <cell r="K380"/>
          <cell r="L380">
            <v>3013758988</v>
          </cell>
          <cell r="M380" t="str">
            <v>aspojagua@hotmail.com</v>
          </cell>
          <cell r="N380" t="str">
            <v>SRD</v>
          </cell>
          <cell r="O380" t="str">
            <v>Intervención de apoyo psicosocial</v>
          </cell>
          <cell r="P380"/>
          <cell r="Q380" t="str">
            <v>Con PARD</v>
          </cell>
          <cell r="R380"/>
          <cell r="S380" t="str">
            <v>2000-185-2024</v>
          </cell>
          <cell r="T380">
            <v>200</v>
          </cell>
          <cell r="U380">
            <v>45378</v>
          </cell>
          <cell r="V380">
            <v>45383</v>
          </cell>
          <cell r="W380">
            <v>45626</v>
          </cell>
          <cell r="X380"/>
          <cell r="Y380" t="str">
            <v>Carmen Cecilia castaño Matute</v>
          </cell>
          <cell r="Z380" t="str">
            <v>Coordinador centro zonal</v>
          </cell>
        </row>
        <row r="381">
          <cell r="B381" t="str">
            <v>20-23-380</v>
          </cell>
          <cell r="C381" t="str">
            <v>Cesar</v>
          </cell>
          <cell r="D381" t="str">
            <v>Asociación popular de mujeres del Cesar</v>
          </cell>
          <cell r="E381" t="str">
            <v>824002211-6</v>
          </cell>
          <cell r="F381" t="str">
            <v>Jose Rafael Vega Ariza</v>
          </cell>
          <cell r="G381"/>
          <cell r="H381" t="str">
            <v>Carrera 6 No.3-34 Barrio Chipana</v>
          </cell>
          <cell r="I381" t="str">
            <v>San Diego</v>
          </cell>
          <cell r="J381" t="str">
            <v>Codazzi</v>
          </cell>
          <cell r="K381"/>
          <cell r="L381">
            <v>3167221724</v>
          </cell>
          <cell r="M381" t="str">
            <v>asposandiego@hotmail.com</v>
          </cell>
          <cell r="N381" t="str">
            <v>SRD</v>
          </cell>
          <cell r="O381" t="str">
            <v>Intervención de apoyo psicosocial</v>
          </cell>
          <cell r="P381"/>
          <cell r="Q381" t="str">
            <v>Con PARD</v>
          </cell>
          <cell r="R381"/>
          <cell r="S381" t="str">
            <v>2000-185-2024</v>
          </cell>
          <cell r="T381">
            <v>200</v>
          </cell>
          <cell r="U381">
            <v>45378</v>
          </cell>
          <cell r="V381">
            <v>45383</v>
          </cell>
          <cell r="W381">
            <v>45626</v>
          </cell>
          <cell r="X381"/>
          <cell r="Y381" t="str">
            <v>Carmen Cecilia castaño Matute</v>
          </cell>
          <cell r="Z381" t="str">
            <v>Coordinador centro zonal</v>
          </cell>
        </row>
        <row r="382">
          <cell r="B382" t="str">
            <v>20-23-381</v>
          </cell>
          <cell r="C382" t="str">
            <v>Cesar</v>
          </cell>
          <cell r="D382" t="str">
            <v>Asociación popular de mujeres del Cesar</v>
          </cell>
          <cell r="E382" t="str">
            <v>824002211-6</v>
          </cell>
          <cell r="F382" t="str">
            <v>Jose Rafael Vega Ariza</v>
          </cell>
          <cell r="G382"/>
          <cell r="H382" t="str">
            <v>Calle 9 No 3-05 Barrio Centro</v>
          </cell>
          <cell r="I382" t="str">
            <v>Becerril</v>
          </cell>
          <cell r="J382" t="str">
            <v>Codazzi</v>
          </cell>
          <cell r="K382"/>
          <cell r="L382">
            <v>3016637448</v>
          </cell>
          <cell r="M382" t="str">
            <v>aspobecerril@hotmail.com</v>
          </cell>
          <cell r="N382" t="str">
            <v>SRD</v>
          </cell>
          <cell r="O382" t="str">
            <v>Intervención de apoyo psicosocial</v>
          </cell>
          <cell r="P382"/>
          <cell r="Q382" t="str">
            <v>Con PARD</v>
          </cell>
          <cell r="R382"/>
          <cell r="S382" t="str">
            <v>2000-185-2024</v>
          </cell>
          <cell r="T382">
            <v>100</v>
          </cell>
          <cell r="U382">
            <v>45378</v>
          </cell>
          <cell r="V382">
            <v>45383</v>
          </cell>
          <cell r="W382">
            <v>45626</v>
          </cell>
          <cell r="X382"/>
          <cell r="Y382" t="str">
            <v>Carmen Cecilia castaño Matute</v>
          </cell>
          <cell r="Z382" t="str">
            <v>Coordinador centro zonal</v>
          </cell>
        </row>
        <row r="383">
          <cell r="B383" t="str">
            <v>20-13-382</v>
          </cell>
          <cell r="C383" t="str">
            <v>Cesar</v>
          </cell>
          <cell r="D383" t="str">
            <v>Asociación de profesionales en programas de promoción y prevención, para la salud, la educación, la familia y la comunidad - APSEFACOM</v>
          </cell>
          <cell r="E383" t="str">
            <v>824002390-6</v>
          </cell>
          <cell r="F383" t="str">
            <v>Sahury Maria Emiliany Ruiz</v>
          </cell>
          <cell r="G383"/>
          <cell r="H383" t="str">
            <v>Carrera 8 No. 13b-106</v>
          </cell>
          <cell r="I383" t="str">
            <v>Valledupar</v>
          </cell>
          <cell r="J383" t="str">
            <v>Valledupar 2</v>
          </cell>
          <cell r="K383"/>
          <cell r="L383">
            <v>3145455763</v>
          </cell>
          <cell r="M383" t="str">
            <v>Apoyoespecalizado.apsefacom@gmail.com</v>
          </cell>
          <cell r="N383" t="str">
            <v>SRD</v>
          </cell>
          <cell r="O383" t="str">
            <v>Apoyo psicológico especializado</v>
          </cell>
          <cell r="P383"/>
          <cell r="Q383" t="str">
            <v>Con PARD</v>
          </cell>
          <cell r="R383"/>
          <cell r="S383" t="str">
            <v>2000-186-2024</v>
          </cell>
          <cell r="T383">
            <v>60</v>
          </cell>
          <cell r="U383">
            <v>45378</v>
          </cell>
          <cell r="V383">
            <v>45383</v>
          </cell>
          <cell r="W383">
            <v>45626</v>
          </cell>
          <cell r="X383">
            <v>520810680</v>
          </cell>
          <cell r="Y383" t="str">
            <v>Nataly Calderon Gomez</v>
          </cell>
          <cell r="Z383" t="str">
            <v>Profesional centro zonal</v>
          </cell>
        </row>
        <row r="384">
          <cell r="B384" t="str">
            <v>20-13-383</v>
          </cell>
          <cell r="C384" t="str">
            <v>Cesar</v>
          </cell>
          <cell r="D384" t="str">
            <v>Asociación de profesionales en programas de promoción y prevención, para la salud, la educación, la familia y la comunidad - APSEFACOM</v>
          </cell>
          <cell r="E384" t="str">
            <v>824002390-6</v>
          </cell>
          <cell r="F384" t="str">
            <v>Sahury Maria Emiliany Ruiz</v>
          </cell>
          <cell r="G384"/>
          <cell r="H384" t="str">
            <v>Calle 8 No. 14-56, Barrio Olaya Herrera</v>
          </cell>
          <cell r="I384" t="str">
            <v>Aguachica</v>
          </cell>
          <cell r="J384" t="str">
            <v>Aguachica</v>
          </cell>
          <cell r="K384"/>
          <cell r="L384">
            <v>3145455763</v>
          </cell>
          <cell r="M384" t="str">
            <v>Apoyoespecalizado.apsefacom@gmail.com</v>
          </cell>
          <cell r="N384" t="str">
            <v>SRD</v>
          </cell>
          <cell r="O384" t="str">
            <v>Apoyo psicológico especializado</v>
          </cell>
          <cell r="P384"/>
          <cell r="Q384" t="str">
            <v>Con PARD</v>
          </cell>
          <cell r="R384"/>
          <cell r="S384" t="str">
            <v>2000-186-2024</v>
          </cell>
          <cell r="T384">
            <v>60</v>
          </cell>
          <cell r="U384">
            <v>45378</v>
          </cell>
          <cell r="V384">
            <v>45383</v>
          </cell>
          <cell r="W384">
            <v>45626</v>
          </cell>
          <cell r="X384"/>
          <cell r="Y384" t="str">
            <v>Yessica Trillos Garcia</v>
          </cell>
          <cell r="Z384" t="str">
            <v>Coordinador centro zonal</v>
          </cell>
        </row>
        <row r="385">
          <cell r="B385" t="str">
            <v>20-13-384</v>
          </cell>
          <cell r="C385" t="str">
            <v>Cesar</v>
          </cell>
          <cell r="D385" t="str">
            <v>Asociación de profesionales en programas de promoción y prevención, para la salud, la educación, la familia y la comunidad - APSEFACOM</v>
          </cell>
          <cell r="E385" t="str">
            <v>824002390-6</v>
          </cell>
          <cell r="F385" t="str">
            <v>Sahury Maria Emiliany Ruiz</v>
          </cell>
          <cell r="G385"/>
          <cell r="H385" t="str">
            <v>Calle 19 No.13-16, Barrio Machique</v>
          </cell>
          <cell r="I385" t="str">
            <v>Agustín Codazzi</v>
          </cell>
          <cell r="J385" t="str">
            <v>Codazzi</v>
          </cell>
          <cell r="K385"/>
          <cell r="L385">
            <v>3145455763</v>
          </cell>
          <cell r="M385" t="str">
            <v>Apoyoespecalizado.apsefacom@gmail.com</v>
          </cell>
          <cell r="N385" t="str">
            <v>SRD</v>
          </cell>
          <cell r="O385" t="str">
            <v>Apoyo psicológico especializado</v>
          </cell>
          <cell r="P385"/>
          <cell r="Q385" t="str">
            <v>Con PARD</v>
          </cell>
          <cell r="R385"/>
          <cell r="S385" t="str">
            <v>2000-186-2024</v>
          </cell>
          <cell r="T385">
            <v>55</v>
          </cell>
          <cell r="U385">
            <v>45378</v>
          </cell>
          <cell r="V385">
            <v>45383</v>
          </cell>
          <cell r="W385">
            <v>45626</v>
          </cell>
          <cell r="X385"/>
          <cell r="Y385" t="str">
            <v>Carmen Cecilia castaño Matute</v>
          </cell>
          <cell r="Z385" t="str">
            <v>Coordinador centro zonal</v>
          </cell>
        </row>
        <row r="386">
          <cell r="B386" t="str">
            <v>20-13-385</v>
          </cell>
          <cell r="C386" t="str">
            <v>Cesar</v>
          </cell>
          <cell r="D386" t="str">
            <v>Asociación de profesionales en programas de promoción y prevención, para la salud, la educación, la familia y la comunidad - APSEFACOM</v>
          </cell>
          <cell r="E386" t="str">
            <v>824002390-6</v>
          </cell>
          <cell r="F386" t="str">
            <v>Sahury Maria Emiliany Ruiz</v>
          </cell>
          <cell r="G386"/>
          <cell r="H386" t="str">
            <v>Carrera 4 No.8-45, Barrio Centro</v>
          </cell>
          <cell r="I386" t="str">
            <v>Chiriguaná</v>
          </cell>
          <cell r="J386" t="str">
            <v>Chiriguaná</v>
          </cell>
          <cell r="K386"/>
          <cell r="L386">
            <v>3145455763</v>
          </cell>
          <cell r="M386" t="str">
            <v>Apoyoespecalizado.apsefacom@gmail.com</v>
          </cell>
          <cell r="N386" t="str">
            <v>SRD</v>
          </cell>
          <cell r="O386" t="str">
            <v>Apoyo psicológico especializado</v>
          </cell>
          <cell r="P386"/>
          <cell r="Q386" t="str">
            <v>Con PARD</v>
          </cell>
          <cell r="R386"/>
          <cell r="S386" t="str">
            <v>2000-186-2024</v>
          </cell>
          <cell r="T386">
            <v>20</v>
          </cell>
          <cell r="U386">
            <v>45378</v>
          </cell>
          <cell r="V386">
            <v>45383</v>
          </cell>
          <cell r="W386">
            <v>45626</v>
          </cell>
          <cell r="X386"/>
          <cell r="Y386" t="str">
            <v>Laura Victoria Colon Ariza</v>
          </cell>
          <cell r="Z386" t="str">
            <v>Profesional centro zonal</v>
          </cell>
        </row>
        <row r="387">
          <cell r="B387" t="str">
            <v>20-13-386</v>
          </cell>
          <cell r="C387" t="str">
            <v>Cesar</v>
          </cell>
          <cell r="D387" t="str">
            <v>Asociación de profesionales en programas de promoción y prevención, para la salud, la educación, la familia y la comunidad - APSEFACOM</v>
          </cell>
          <cell r="E387" t="str">
            <v>824002390-6</v>
          </cell>
          <cell r="F387" t="str">
            <v>Sahury Maria Emiliany Ruiz</v>
          </cell>
          <cell r="G387"/>
          <cell r="H387" t="str">
            <v>Carrera 23 No. 8-38 Barrio San Carlos</v>
          </cell>
          <cell r="I387" t="str">
            <v>El Copey</v>
          </cell>
          <cell r="J387" t="str">
            <v>Valledupar 2</v>
          </cell>
          <cell r="K387"/>
          <cell r="L387">
            <v>3187948354</v>
          </cell>
          <cell r="M387" t="str">
            <v>externadoelcopey@gmail.com</v>
          </cell>
          <cell r="N387" t="str">
            <v>SRD</v>
          </cell>
          <cell r="O387" t="str">
            <v>Externado</v>
          </cell>
          <cell r="P387" t="str">
            <v>Media jornada</v>
          </cell>
          <cell r="Q387" t="str">
            <v>Con PARD</v>
          </cell>
          <cell r="R387"/>
          <cell r="S387" t="str">
            <v>2000-188-2024</v>
          </cell>
          <cell r="T387">
            <v>80</v>
          </cell>
          <cell r="U387">
            <v>45378</v>
          </cell>
          <cell r="V387">
            <v>45383</v>
          </cell>
          <cell r="W387">
            <v>45626</v>
          </cell>
          <cell r="X387">
            <v>534978560</v>
          </cell>
          <cell r="Y387" t="str">
            <v>Nataly Calderon Gomez</v>
          </cell>
          <cell r="Z387" t="str">
            <v>Profesional centro zonal</v>
          </cell>
        </row>
        <row r="388">
          <cell r="B388" t="str">
            <v>20-13-387</v>
          </cell>
          <cell r="C388" t="str">
            <v>Cesar</v>
          </cell>
          <cell r="D388" t="str">
            <v>Asociación de profesionales en programas de promoción y prevención, para la salud, la educación, la familia y la comunidad - APSEFACOM</v>
          </cell>
          <cell r="E388" t="str">
            <v>824002390-6</v>
          </cell>
          <cell r="F388" t="str">
            <v>Sahury Maria Emiliany Ruiz</v>
          </cell>
          <cell r="G388"/>
          <cell r="H388" t="str">
            <v>Calle 13 No. 22-40</v>
          </cell>
          <cell r="I388" t="str">
            <v>Bosconia</v>
          </cell>
          <cell r="J388" t="str">
            <v>Valledupar 2</v>
          </cell>
          <cell r="K388" t="str">
            <v>605 5779450</v>
          </cell>
          <cell r="L388">
            <v>3017923400</v>
          </cell>
          <cell r="M388" t="str">
            <v>externadobosconia98@gmail.com</v>
          </cell>
          <cell r="N388" t="str">
            <v>SRD</v>
          </cell>
          <cell r="O388" t="str">
            <v>Externado</v>
          </cell>
          <cell r="P388" t="str">
            <v>Media jornada</v>
          </cell>
          <cell r="Q388" t="str">
            <v>Con PARD</v>
          </cell>
          <cell r="R388"/>
          <cell r="S388" t="str">
            <v>2000-190-2024</v>
          </cell>
          <cell r="T388">
            <v>100</v>
          </cell>
          <cell r="U388">
            <v>45378</v>
          </cell>
          <cell r="V388">
            <v>45383</v>
          </cell>
          <cell r="W388">
            <v>45626</v>
          </cell>
          <cell r="X388">
            <v>668723200</v>
          </cell>
          <cell r="Y388" t="str">
            <v>Nataly Calderon Gomez</v>
          </cell>
          <cell r="Z388" t="str">
            <v>Profesional centro zonal</v>
          </cell>
        </row>
        <row r="389">
          <cell r="B389" t="str">
            <v>20-146-388</v>
          </cell>
          <cell r="C389" t="str">
            <v>Cesar</v>
          </cell>
          <cell r="D389" t="str">
            <v>Fundación menores del futuro</v>
          </cell>
          <cell r="E389" t="str">
            <v>824002319-2</v>
          </cell>
          <cell r="F389" t="str">
            <v>Piedad Rodriguez Cotes</v>
          </cell>
          <cell r="G389"/>
          <cell r="H389" t="str">
            <v>Calle 9 No. 15-04 Barrio Luis Hernando Restrepo Del Corregimiento De La Loma</v>
          </cell>
          <cell r="I389" t="str">
            <v>El Paso</v>
          </cell>
          <cell r="J389" t="str">
            <v>Chiriguaná</v>
          </cell>
          <cell r="K389"/>
          <cell r="L389">
            <v>3022411841</v>
          </cell>
          <cell r="M389" t="str">
            <v>lalomaproteccion@gmail.com</v>
          </cell>
          <cell r="N389" t="str">
            <v>SRD</v>
          </cell>
          <cell r="O389" t="str">
            <v>Externado</v>
          </cell>
          <cell r="P389" t="str">
            <v>Media jornada</v>
          </cell>
          <cell r="Q389" t="str">
            <v>Con PARD</v>
          </cell>
          <cell r="R389"/>
          <cell r="S389" t="str">
            <v>2000-191-2024</v>
          </cell>
          <cell r="T389">
            <v>100</v>
          </cell>
          <cell r="U389">
            <v>45378</v>
          </cell>
          <cell r="V389">
            <v>45383</v>
          </cell>
          <cell r="W389">
            <v>45626</v>
          </cell>
          <cell r="X389">
            <v>2875509760</v>
          </cell>
          <cell r="Y389" t="str">
            <v>Sara Catalina Berdugo Perez</v>
          </cell>
          <cell r="Z389" t="str">
            <v>Profesional centro zonal</v>
          </cell>
        </row>
        <row r="390">
          <cell r="B390" t="str">
            <v>20-146-389</v>
          </cell>
          <cell r="C390" t="str">
            <v>Cesar</v>
          </cell>
          <cell r="D390" t="str">
            <v>Fundación menores del futuro</v>
          </cell>
          <cell r="E390" t="str">
            <v>824002319-2</v>
          </cell>
          <cell r="F390" t="str">
            <v>Piedad Rodriguez Cotes</v>
          </cell>
          <cell r="G390"/>
          <cell r="H390" t="str">
            <v>Carrera 6 No. 7-64 Barrio Solano Pérez</v>
          </cell>
          <cell r="I390" t="str">
            <v>Aguachica</v>
          </cell>
          <cell r="J390" t="str">
            <v>Aguachica</v>
          </cell>
          <cell r="K390"/>
          <cell r="L390">
            <v>3218246552</v>
          </cell>
          <cell r="M390" t="str">
            <v>fumefuaguachica14@hotmail.com</v>
          </cell>
          <cell r="N390" t="str">
            <v>SRD</v>
          </cell>
          <cell r="O390" t="str">
            <v>Externado</v>
          </cell>
          <cell r="P390" t="str">
            <v>Media jornada</v>
          </cell>
          <cell r="Q390" t="str">
            <v>Con PARD</v>
          </cell>
          <cell r="R390"/>
          <cell r="S390" t="str">
            <v>2000-191-2024</v>
          </cell>
          <cell r="T390">
            <v>100</v>
          </cell>
          <cell r="U390">
            <v>45378</v>
          </cell>
          <cell r="V390">
            <v>45383</v>
          </cell>
          <cell r="W390">
            <v>45626</v>
          </cell>
          <cell r="X390"/>
          <cell r="Y390" t="str">
            <v>Yessica Trillos Garcia</v>
          </cell>
          <cell r="Z390" t="str">
            <v>Coordinador centro zonal</v>
          </cell>
        </row>
        <row r="391">
          <cell r="B391" t="str">
            <v>20-146-390</v>
          </cell>
          <cell r="C391" t="str">
            <v>Cesar</v>
          </cell>
          <cell r="D391" t="str">
            <v>Fundación menores del futuro</v>
          </cell>
          <cell r="E391" t="str">
            <v>824002319-2</v>
          </cell>
          <cell r="F391" t="str">
            <v>Piedad Rodriguez Cotes</v>
          </cell>
          <cell r="G391"/>
          <cell r="H391" t="str">
            <v>Calle 6c No. 19e-26</v>
          </cell>
          <cell r="I391" t="str">
            <v>Valledupar</v>
          </cell>
          <cell r="J391" t="str">
            <v>Valledupar 2</v>
          </cell>
          <cell r="K391"/>
          <cell r="L391">
            <v>3015012034</v>
          </cell>
          <cell r="M391" t="str">
            <v>fumefuvalledupar@gmail.com</v>
          </cell>
          <cell r="N391" t="str">
            <v>SRD</v>
          </cell>
          <cell r="O391" t="str">
            <v>Externado</v>
          </cell>
          <cell r="P391" t="str">
            <v>Media jornada</v>
          </cell>
          <cell r="Q391" t="str">
            <v>Con PARD</v>
          </cell>
          <cell r="R391"/>
          <cell r="S391" t="str">
            <v>2000-191-2024</v>
          </cell>
          <cell r="T391">
            <v>100</v>
          </cell>
          <cell r="U391">
            <v>45378</v>
          </cell>
          <cell r="V391">
            <v>45383</v>
          </cell>
          <cell r="W391">
            <v>45626</v>
          </cell>
          <cell r="X391"/>
          <cell r="Y391" t="str">
            <v>Favio Andres Arias Manjarres</v>
          </cell>
          <cell r="Z391" t="str">
            <v>Profesional centro zonal</v>
          </cell>
        </row>
        <row r="392">
          <cell r="B392" t="str">
            <v>20-146-391</v>
          </cell>
          <cell r="C392" t="str">
            <v>Cesar</v>
          </cell>
          <cell r="D392" t="str">
            <v>Fundación menores del futuro</v>
          </cell>
          <cell r="E392" t="str">
            <v>824002319-2</v>
          </cell>
          <cell r="F392" t="str">
            <v>Piedad Rodriguez Cotes</v>
          </cell>
          <cell r="G392"/>
          <cell r="H392" t="str">
            <v>Calle 3 No. 7-110 Barrio Barranquillita</v>
          </cell>
          <cell r="I392" t="str">
            <v>Chiriguaná</v>
          </cell>
          <cell r="J392" t="str">
            <v>Chiriguaná</v>
          </cell>
          <cell r="K392"/>
          <cell r="L392">
            <v>3114144526</v>
          </cell>
          <cell r="M392" t="str">
            <v>fmf.tichiriguana@hotmail.com</v>
          </cell>
          <cell r="N392" t="str">
            <v>SRD</v>
          </cell>
          <cell r="O392" t="str">
            <v>Externado</v>
          </cell>
          <cell r="P392" t="str">
            <v>Media jornada</v>
          </cell>
          <cell r="Q392" t="str">
            <v>Con PARD</v>
          </cell>
          <cell r="R392"/>
          <cell r="S392" t="str">
            <v>2000-191-2024</v>
          </cell>
          <cell r="T392">
            <v>130</v>
          </cell>
          <cell r="U392">
            <v>45378</v>
          </cell>
          <cell r="V392">
            <v>45383</v>
          </cell>
          <cell r="W392">
            <v>45626</v>
          </cell>
          <cell r="X392"/>
          <cell r="Y392" t="str">
            <v>Sara Catalina Berdugo Perez</v>
          </cell>
          <cell r="Z392" t="str">
            <v>Profesional centro zonal</v>
          </cell>
        </row>
        <row r="393">
          <cell r="B393" t="str">
            <v>20-13-392</v>
          </cell>
          <cell r="C393" t="str">
            <v>Cesar</v>
          </cell>
          <cell r="D393" t="str">
            <v>Asociación de profesionales en programas de promoción y prevención, para la salud, la educación, la familia y la comunidad - APSEFACOM</v>
          </cell>
          <cell r="E393" t="str">
            <v>824002390-6</v>
          </cell>
          <cell r="F393" t="str">
            <v>Sahury Maria Emiliany Ruiz</v>
          </cell>
          <cell r="G393"/>
          <cell r="H393" t="str">
            <v>Calle 8 No. 14-56 Barrio Olaya Herrera</v>
          </cell>
          <cell r="I393" t="str">
            <v>Aguachica</v>
          </cell>
          <cell r="J393" t="str">
            <v>Aguachica</v>
          </cell>
          <cell r="K393"/>
          <cell r="L393">
            <v>3145455763</v>
          </cell>
          <cell r="M393" t="str">
            <v>aguachicaapoyopsicosocial@gmail.com</v>
          </cell>
          <cell r="N393" t="str">
            <v>SRD</v>
          </cell>
          <cell r="O393" t="str">
            <v>Intervención de apoyo psicosocial</v>
          </cell>
          <cell r="P393"/>
          <cell r="Q393" t="str">
            <v>Con PARD</v>
          </cell>
          <cell r="R393"/>
          <cell r="S393" t="str">
            <v>2000-193-2024</v>
          </cell>
          <cell r="T393">
            <v>150</v>
          </cell>
          <cell r="U393">
            <v>45378</v>
          </cell>
          <cell r="V393">
            <v>45383</v>
          </cell>
          <cell r="W393">
            <v>45626</v>
          </cell>
          <cell r="X393">
            <v>628196400</v>
          </cell>
          <cell r="Y393" t="str">
            <v>Yessica Trillos Garcia</v>
          </cell>
          <cell r="Z393" t="str">
            <v>Coordinador centro zonal</v>
          </cell>
        </row>
        <row r="394">
          <cell r="B394" t="str">
            <v>20-154-393</v>
          </cell>
          <cell r="C394" t="str">
            <v>Cesar</v>
          </cell>
          <cell r="D394" t="str">
            <v>Fundación niño feliz</v>
          </cell>
          <cell r="E394" t="str">
            <v>800145039-1</v>
          </cell>
          <cell r="F394" t="str">
            <v>Marlene Cecilia Diaz Araujo</v>
          </cell>
          <cell r="G394"/>
          <cell r="H394" t="str">
            <v>Calle 15 No. 18-40 Barrio La Granja</v>
          </cell>
          <cell r="I394" t="str">
            <v>Valledupar</v>
          </cell>
          <cell r="J394" t="str">
            <v>Valledupar 2</v>
          </cell>
          <cell r="K394"/>
          <cell r="L394">
            <v>3113275938</v>
          </cell>
          <cell r="M394" t="str">
            <v>funnifez@gmail.com</v>
          </cell>
          <cell r="N394" t="str">
            <v>SRD</v>
          </cell>
          <cell r="O394" t="str">
            <v>Internado</v>
          </cell>
          <cell r="P394"/>
          <cell r="Q394" t="str">
            <v>Victimas de violencia sexual</v>
          </cell>
          <cell r="R394"/>
          <cell r="S394" t="str">
            <v>2000-194-2024</v>
          </cell>
          <cell r="T394">
            <v>31</v>
          </cell>
          <cell r="U394">
            <v>45378</v>
          </cell>
          <cell r="V394">
            <v>45383</v>
          </cell>
          <cell r="W394">
            <v>45626</v>
          </cell>
          <cell r="X394">
            <v>528786344</v>
          </cell>
          <cell r="Y394" t="str">
            <v>Nataly Calderon Gomez</v>
          </cell>
          <cell r="Z394" t="str">
            <v>Profesional centro zonal</v>
          </cell>
        </row>
        <row r="395">
          <cell r="B395" t="str">
            <v>20-120-394</v>
          </cell>
          <cell r="C395" t="str">
            <v>Cesar</v>
          </cell>
          <cell r="D395" t="str">
            <v>Fundación fuente de vida</v>
          </cell>
          <cell r="E395" t="str">
            <v>900197851-1</v>
          </cell>
          <cell r="F395" t="str">
            <v>Yanires Bolaño Duran</v>
          </cell>
          <cell r="G395"/>
          <cell r="H395" t="str">
            <v>Carrera 19a 1 No. 8-15 Barrio Los Cortijos</v>
          </cell>
          <cell r="I395" t="str">
            <v>Valledupar</v>
          </cell>
          <cell r="J395" t="str">
            <v>Valledupar 2</v>
          </cell>
          <cell r="K395"/>
          <cell r="L395">
            <v>3175840733</v>
          </cell>
          <cell r="M395" t="str">
            <v>fundacionfuentedevida20@gmail.com</v>
          </cell>
          <cell r="N395" t="str">
            <v>SRD</v>
          </cell>
          <cell r="O395" t="str">
            <v>Externado</v>
          </cell>
          <cell r="P395" t="str">
            <v>Media jornada</v>
          </cell>
          <cell r="Q395" t="str">
            <v>Con PARD</v>
          </cell>
          <cell r="R395"/>
          <cell r="S395" t="str">
            <v>2000-195-2024</v>
          </cell>
          <cell r="T395">
            <v>90</v>
          </cell>
          <cell r="U395">
            <v>45378</v>
          </cell>
          <cell r="V395">
            <v>45383</v>
          </cell>
          <cell r="W395">
            <v>45626</v>
          </cell>
          <cell r="X395">
            <v>601850880</v>
          </cell>
          <cell r="Y395" t="str">
            <v>Favio Andres Arias Manjarres</v>
          </cell>
          <cell r="Z395" t="str">
            <v>Profesional centro zonal</v>
          </cell>
        </row>
        <row r="396">
          <cell r="B396" t="str">
            <v>20-213-395</v>
          </cell>
          <cell r="C396" t="str">
            <v>Cesar</v>
          </cell>
          <cell r="D396" t="str">
            <v>Fundación una ilusión</v>
          </cell>
          <cell r="E396" t="str">
            <v>900771149-0</v>
          </cell>
          <cell r="F396" t="str">
            <v>Susana Herrera Salazar</v>
          </cell>
          <cell r="G396"/>
          <cell r="H396" t="str">
            <v>Carrera 19 No. 6b-24 Valledupar</v>
          </cell>
          <cell r="I396" t="str">
            <v>Valledupar</v>
          </cell>
          <cell r="J396" t="str">
            <v>Valledupar 2</v>
          </cell>
          <cell r="K396"/>
          <cell r="L396">
            <v>3145438159</v>
          </cell>
          <cell r="M396" t="str">
            <v>funilusion326@hotmail.com</v>
          </cell>
          <cell r="N396" t="str">
            <v>SRD</v>
          </cell>
          <cell r="O396" t="str">
            <v>Intervención de apoyo psicosocial</v>
          </cell>
          <cell r="P396"/>
          <cell r="Q396" t="str">
            <v>Con PARD</v>
          </cell>
          <cell r="R396"/>
          <cell r="S396" t="str">
            <v>2000-196-2024</v>
          </cell>
          <cell r="T396">
            <v>100</v>
          </cell>
          <cell r="U396">
            <v>45378</v>
          </cell>
          <cell r="V396">
            <v>45383</v>
          </cell>
          <cell r="W396">
            <v>45626</v>
          </cell>
          <cell r="X396">
            <v>418797600</v>
          </cell>
          <cell r="Y396" t="str">
            <v>Favio Andres Arias Manjarres</v>
          </cell>
          <cell r="Z396" t="str">
            <v>Profesional centro zonal</v>
          </cell>
        </row>
        <row r="397">
          <cell r="B397" t="str">
            <v>20-118-396</v>
          </cell>
          <cell r="C397" t="str">
            <v>Cesar</v>
          </cell>
          <cell r="D397" t="str">
            <v>Fundación forjadores de una sociedad</v>
          </cell>
          <cell r="E397" t="str">
            <v>900980832-1</v>
          </cell>
          <cell r="F397" t="str">
            <v>Monica Patricia Mejia Dagil</v>
          </cell>
          <cell r="G397"/>
          <cell r="H397" t="str">
            <v>Carrera 6 No 6-61 Barrio La Esperanza Corregimiento Cuatro Vientos</v>
          </cell>
          <cell r="I397" t="str">
            <v>El Paso</v>
          </cell>
          <cell r="J397" t="str">
            <v>Chiriguaná</v>
          </cell>
          <cell r="K397"/>
          <cell r="L397" t="str">
            <v>3004369368-3174946655</v>
          </cell>
          <cell r="M397" t="str">
            <v>fundacionforjadoresdesociedad@gmail.com</v>
          </cell>
          <cell r="N397" t="str">
            <v>SRD</v>
          </cell>
          <cell r="O397" t="str">
            <v>Intervención de apoyo psicosocial</v>
          </cell>
          <cell r="P397"/>
          <cell r="Q397" t="str">
            <v>Con PARD</v>
          </cell>
          <cell r="R397"/>
          <cell r="S397" t="str">
            <v>2000-197-2024</v>
          </cell>
          <cell r="T397">
            <v>100</v>
          </cell>
          <cell r="U397">
            <v>45378</v>
          </cell>
          <cell r="V397">
            <v>45383</v>
          </cell>
          <cell r="W397">
            <v>45626</v>
          </cell>
          <cell r="X397">
            <v>418797600</v>
          </cell>
          <cell r="Y397" t="str">
            <v>Sara Catalina Berdugo Perez</v>
          </cell>
          <cell r="Z397" t="str">
            <v>Profesional centro zonal</v>
          </cell>
        </row>
        <row r="398">
          <cell r="B398" t="str">
            <v>20-133-397</v>
          </cell>
          <cell r="C398" t="str">
            <v>Cesar</v>
          </cell>
          <cell r="D398" t="str">
            <v>Fundación integral Rosalía Mena</v>
          </cell>
          <cell r="E398" t="str">
            <v>901083719-0</v>
          </cell>
          <cell r="F398" t="str">
            <v>Rosalia Mena Quintero</v>
          </cell>
          <cell r="G398"/>
          <cell r="H398" t="str">
            <v>Calle 13 No. 21-37 Segundo Piso Barrio San Juan Bosco</v>
          </cell>
          <cell r="I398" t="str">
            <v>Bosconia</v>
          </cell>
          <cell r="J398" t="str">
            <v>Valledupar 2</v>
          </cell>
          <cell r="K398"/>
          <cell r="L398">
            <v>3176478258</v>
          </cell>
          <cell r="M398" t="str">
            <v>fundacionintegralrm@gmail.com</v>
          </cell>
          <cell r="N398" t="str">
            <v>SRD</v>
          </cell>
          <cell r="O398" t="str">
            <v>Intervención de apoyo psicosocial</v>
          </cell>
          <cell r="P398"/>
          <cell r="Q398" t="str">
            <v>Con PARD</v>
          </cell>
          <cell r="R398"/>
          <cell r="S398" t="str">
            <v>2000-201-2024</v>
          </cell>
          <cell r="T398">
            <v>80</v>
          </cell>
          <cell r="U398">
            <v>45378</v>
          </cell>
          <cell r="V398">
            <v>45383</v>
          </cell>
          <cell r="W398">
            <v>45626</v>
          </cell>
          <cell r="X398">
            <v>335038080</v>
          </cell>
          <cell r="Y398" t="str">
            <v>Favio Andres Arias Manjarres</v>
          </cell>
          <cell r="Z398" t="str">
            <v>Profesional centro zonal</v>
          </cell>
        </row>
        <row r="399">
          <cell r="B399" t="str">
            <v>20-248-398</v>
          </cell>
          <cell r="C399" t="str">
            <v>Cesar</v>
          </cell>
          <cell r="D399" t="str">
            <v>Secretariado de pastoral social Valledupar</v>
          </cell>
          <cell r="E399" t="str">
            <v>824006577-4</v>
          </cell>
          <cell r="F399" t="str">
            <v>Jesus Alberto Torres Ariza</v>
          </cell>
          <cell r="G399" t="str">
            <v>Casa Betania</v>
          </cell>
          <cell r="H399" t="str">
            <v>Calle 38 No. 18e-57 San Martin</v>
          </cell>
          <cell r="I399" t="str">
            <v>Valledupar</v>
          </cell>
          <cell r="J399" t="str">
            <v>Valledupar 2</v>
          </cell>
          <cell r="K399"/>
          <cell r="L399">
            <v>3006928544</v>
          </cell>
          <cell r="M399" t="str">
            <v>subdireccionps@diocesisdevalledupar.org-pastoralsocialdevalledupar@gmail.com</v>
          </cell>
          <cell r="N399" t="str">
            <v>SRPA</v>
          </cell>
          <cell r="O399" t="str">
            <v>Externado RAJ</v>
          </cell>
          <cell r="P399" t="str">
            <v>Media Jornada</v>
          </cell>
          <cell r="Q399" t="str">
            <v>RAJ</v>
          </cell>
          <cell r="R399"/>
          <cell r="S399" t="str">
            <v>2000-187-2024</v>
          </cell>
          <cell r="T399">
            <v>8</v>
          </cell>
          <cell r="U399">
            <v>45378</v>
          </cell>
          <cell r="V399">
            <v>45383</v>
          </cell>
          <cell r="W399">
            <v>45626</v>
          </cell>
          <cell r="X399">
            <v>152797040</v>
          </cell>
          <cell r="Y399" t="str">
            <v>Holam Libardo Mesa Enciso</v>
          </cell>
          <cell r="Z399" t="str">
            <v>Profesional centro zonal</v>
          </cell>
        </row>
        <row r="400">
          <cell r="B400" t="str">
            <v>20-248-399</v>
          </cell>
          <cell r="C400" t="str">
            <v>Cesar</v>
          </cell>
          <cell r="D400" t="str">
            <v>Secretariado de pastoral social Valledupar</v>
          </cell>
          <cell r="E400" t="str">
            <v>824006577-4</v>
          </cell>
          <cell r="F400" t="str">
            <v>Jesus Alberto Torres Ariza</v>
          </cell>
          <cell r="G400" t="str">
            <v>Casa Betania</v>
          </cell>
          <cell r="H400" t="str">
            <v>Calle 38 No. 18e-57 San Martin</v>
          </cell>
          <cell r="I400" t="str">
            <v>Valledupar</v>
          </cell>
          <cell r="J400" t="str">
            <v>Valledupar 2</v>
          </cell>
          <cell r="K400"/>
          <cell r="L400">
            <v>3006928544</v>
          </cell>
          <cell r="M400" t="str">
            <v>subdireccionps@diocesisdevalledupar.org-pastoralsocialdevalledupar@gmail.com</v>
          </cell>
          <cell r="N400" t="str">
            <v>SRPA</v>
          </cell>
          <cell r="O400" t="str">
            <v>Externado RAJ</v>
          </cell>
          <cell r="P400" t="str">
            <v>Jornada Completa</v>
          </cell>
          <cell r="Q400" t="str">
            <v>RAJ</v>
          </cell>
          <cell r="R400"/>
          <cell r="S400" t="str">
            <v>2000-187-2024</v>
          </cell>
          <cell r="T400">
            <v>10</v>
          </cell>
          <cell r="U400">
            <v>45378</v>
          </cell>
          <cell r="V400">
            <v>45383</v>
          </cell>
          <cell r="W400">
            <v>45626</v>
          </cell>
          <cell r="X400"/>
          <cell r="Y400" t="str">
            <v>Holam Libardo Mesa Enciso</v>
          </cell>
          <cell r="Z400" t="str">
            <v>Profesional centro zonal</v>
          </cell>
        </row>
        <row r="401">
          <cell r="B401" t="str">
            <v>20-248-400</v>
          </cell>
          <cell r="C401" t="str">
            <v>Cesar</v>
          </cell>
          <cell r="D401" t="str">
            <v>Secretariado de pastoral social Valledupar</v>
          </cell>
          <cell r="E401" t="str">
            <v>824006577-4</v>
          </cell>
          <cell r="F401" t="str">
            <v>Jesus Alberto Torres Ariza</v>
          </cell>
          <cell r="G401" t="str">
            <v>Casa Betania</v>
          </cell>
          <cell r="H401" t="str">
            <v>Calle 38 No. 18e-57 San Martin</v>
          </cell>
          <cell r="I401" t="str">
            <v>Valledupar</v>
          </cell>
          <cell r="J401" t="str">
            <v>Valledupar 2</v>
          </cell>
          <cell r="K401"/>
          <cell r="L401">
            <v>3006928544</v>
          </cell>
          <cell r="M401" t="str">
            <v>subdireccionps@diocesisdevalledupar.org-pastoralsocialdevalledupar@gmail.com</v>
          </cell>
          <cell r="N401" t="str">
            <v>SRPA</v>
          </cell>
          <cell r="O401" t="str">
            <v>Internación en medio semicerrado</v>
          </cell>
          <cell r="P401"/>
          <cell r="Q401" t="str">
            <v>SRPA</v>
          </cell>
          <cell r="R401"/>
          <cell r="S401" t="str">
            <v>2000-189-2024</v>
          </cell>
          <cell r="T401">
            <v>30</v>
          </cell>
          <cell r="U401">
            <v>45378</v>
          </cell>
          <cell r="V401">
            <v>45383</v>
          </cell>
          <cell r="W401">
            <v>45626</v>
          </cell>
          <cell r="X401">
            <v>263334480</v>
          </cell>
          <cell r="Y401" t="str">
            <v>Holam Libardo Mesa Enciso</v>
          </cell>
          <cell r="Z401" t="str">
            <v>Profesional centro zonal</v>
          </cell>
        </row>
        <row r="402">
          <cell r="B402" t="str">
            <v>20-248-401</v>
          </cell>
          <cell r="C402" t="str">
            <v>Cesar</v>
          </cell>
          <cell r="D402" t="str">
            <v>Secretariado de pastoral social Valledupar</v>
          </cell>
          <cell r="E402" t="str">
            <v>824006577-4</v>
          </cell>
          <cell r="F402" t="str">
            <v>Jesus Alberto Torres Ariza</v>
          </cell>
          <cell r="G402" t="str">
            <v>Sagrado Corazón De Jesus</v>
          </cell>
          <cell r="H402" t="str">
            <v>Carrera 7 No. 13b-72 Barrio Cañahuate</v>
          </cell>
          <cell r="I402" t="str">
            <v>Valledupar</v>
          </cell>
          <cell r="J402" t="str">
            <v>Valledupar 2</v>
          </cell>
          <cell r="K402"/>
          <cell r="L402">
            <v>3006928544</v>
          </cell>
          <cell r="M402" t="str">
            <v>subdireccionps@diocesisdevalledupar.org-pastoralsocialdevalledupar@gmail.com</v>
          </cell>
          <cell r="N402" t="str">
            <v>SRPA</v>
          </cell>
          <cell r="O402" t="str">
            <v>Apoyo postinstitucional – SRPA</v>
          </cell>
          <cell r="P402"/>
          <cell r="Q402" t="str">
            <v>SRPA</v>
          </cell>
          <cell r="R402"/>
          <cell r="S402" t="str">
            <v>2000-192-2024</v>
          </cell>
          <cell r="T402">
            <v>15</v>
          </cell>
          <cell r="U402">
            <v>45378</v>
          </cell>
          <cell r="V402">
            <v>45383</v>
          </cell>
          <cell r="W402">
            <v>45626</v>
          </cell>
          <cell r="X402">
            <v>98480928</v>
          </cell>
          <cell r="Y402" t="str">
            <v>Holam Libardo Mesa Enciso</v>
          </cell>
          <cell r="Z402" t="str">
            <v>Profesional centro zonal</v>
          </cell>
        </row>
        <row r="403">
          <cell r="B403" t="str">
            <v>20-248-402</v>
          </cell>
          <cell r="C403" t="str">
            <v>Cesar</v>
          </cell>
          <cell r="D403" t="str">
            <v>Secretariado de pastoral social Valledupar</v>
          </cell>
          <cell r="E403" t="str">
            <v>824006577-4</v>
          </cell>
          <cell r="F403" t="str">
            <v>Jesus Alberto Torres Ariza</v>
          </cell>
          <cell r="G403" t="str">
            <v>Sagrado Corazón De Jesus</v>
          </cell>
          <cell r="H403" t="str">
            <v>Carrera 7 No. 13b-72 Barrio Cañahuate</v>
          </cell>
          <cell r="I403" t="str">
            <v>Valledupar</v>
          </cell>
          <cell r="J403" t="str">
            <v>Valledupar 2</v>
          </cell>
          <cell r="K403"/>
          <cell r="L403">
            <v>3006928544</v>
          </cell>
          <cell r="M403" t="str">
            <v>subdireccionps@diocesisdevalledupar.org-pastoralsocialdevalledupar@gmail.com</v>
          </cell>
          <cell r="N403" t="str">
            <v>SRPA</v>
          </cell>
          <cell r="O403" t="str">
            <v>Intervención de apoyo RAJ</v>
          </cell>
          <cell r="P403"/>
          <cell r="Q403" t="str">
            <v>RAJ</v>
          </cell>
          <cell r="R403"/>
          <cell r="S403" t="str">
            <v>2000-192-2024</v>
          </cell>
          <cell r="T403">
            <v>13</v>
          </cell>
          <cell r="U403">
            <v>45378</v>
          </cell>
          <cell r="V403">
            <v>45383</v>
          </cell>
          <cell r="W403">
            <v>45626</v>
          </cell>
          <cell r="X403"/>
          <cell r="Y403" t="str">
            <v>Holam Libardo Mesa Enciso</v>
          </cell>
          <cell r="Z403" t="str">
            <v>Profesional centro zonal</v>
          </cell>
        </row>
        <row r="404">
          <cell r="B404" t="str">
            <v>20-248-403</v>
          </cell>
          <cell r="C404" t="str">
            <v>Cesar</v>
          </cell>
          <cell r="D404" t="str">
            <v>Secretariado de pastoral social Valledupar</v>
          </cell>
          <cell r="E404" t="str">
            <v>824006577-4</v>
          </cell>
          <cell r="F404" t="str">
            <v>Jesus Alberto Torres Ariza</v>
          </cell>
          <cell r="G404" t="str">
            <v>Sagrado Corazón De Jesus</v>
          </cell>
          <cell r="H404" t="str">
            <v>Carrera 7 No. 13b-72 Barrio Cañahuate</v>
          </cell>
          <cell r="I404" t="str">
            <v>Valledupar</v>
          </cell>
          <cell r="J404" t="str">
            <v>Valledupar 2</v>
          </cell>
          <cell r="K404"/>
          <cell r="L404">
            <v>3006928544</v>
          </cell>
          <cell r="M404" t="str">
            <v>subdireccionps@diocesisdevalledupar.org-pastoralsocialdevalledupar@gmail.com</v>
          </cell>
          <cell r="N404" t="str">
            <v>SRPA</v>
          </cell>
          <cell r="O404" t="str">
            <v>Libertad vigilada – asistida</v>
          </cell>
          <cell r="P404"/>
          <cell r="Q404" t="str">
            <v>SRPA</v>
          </cell>
          <cell r="R404"/>
          <cell r="S404" t="str">
            <v>2000-198-2024</v>
          </cell>
          <cell r="T404">
            <v>40</v>
          </cell>
          <cell r="U404">
            <v>45378</v>
          </cell>
          <cell r="V404">
            <v>45383</v>
          </cell>
          <cell r="W404">
            <v>45626</v>
          </cell>
          <cell r="X404">
            <v>199433400</v>
          </cell>
          <cell r="Y404" t="str">
            <v>Holam Libardo Mesa Enciso</v>
          </cell>
          <cell r="Z404" t="str">
            <v>Profesional centro zonal</v>
          </cell>
        </row>
        <row r="405">
          <cell r="B405" t="str">
            <v>20-248-404</v>
          </cell>
          <cell r="C405" t="str">
            <v>Cesar</v>
          </cell>
          <cell r="D405" t="str">
            <v>Secretariado de pastoral social Valledupar</v>
          </cell>
          <cell r="E405" t="str">
            <v>824006577-4</v>
          </cell>
          <cell r="F405" t="str">
            <v>Jesus Alberto Torres Ariza</v>
          </cell>
          <cell r="G405" t="str">
            <v>Sagrado Corazón De Jesus</v>
          </cell>
          <cell r="H405" t="str">
            <v>Carrera 7 No. 13b-72 Barrio Cañahuate</v>
          </cell>
          <cell r="I405" t="str">
            <v>Valledupar</v>
          </cell>
          <cell r="J405" t="str">
            <v>Valledupar 2</v>
          </cell>
          <cell r="K405"/>
          <cell r="L405">
            <v>3006928544</v>
          </cell>
          <cell r="M405" t="str">
            <v>subdireccionps@diocesisdevalledupar.org-pastoralsocialdevalledupar@gmail.com</v>
          </cell>
          <cell r="N405" t="str">
            <v>SRPA</v>
          </cell>
          <cell r="O405" t="str">
            <v>Prestación de servicios a la comunidad</v>
          </cell>
          <cell r="P405"/>
          <cell r="Q405" t="str">
            <v>SRPA</v>
          </cell>
          <cell r="R405"/>
          <cell r="S405" t="str">
            <v>2000-198-2024</v>
          </cell>
          <cell r="T405">
            <v>5</v>
          </cell>
          <cell r="U405">
            <v>45378</v>
          </cell>
          <cell r="V405">
            <v>45383</v>
          </cell>
          <cell r="W405">
            <v>45626</v>
          </cell>
          <cell r="X405"/>
          <cell r="Y405" t="str">
            <v>Holam Libardo Mesa Enciso</v>
          </cell>
          <cell r="Z405" t="str">
            <v>Profesional centro zonal</v>
          </cell>
        </row>
        <row r="406">
          <cell r="B406" t="str">
            <v>20-32-405</v>
          </cell>
          <cell r="C406" t="str">
            <v>Cesar</v>
          </cell>
          <cell r="D406" t="str">
            <v>Centro de formación juvenil del Cesar</v>
          </cell>
          <cell r="E406" t="str">
            <v>800215578-0</v>
          </cell>
          <cell r="F406" t="str">
            <v>Mariangel Barros Forero</v>
          </cell>
          <cell r="G406"/>
          <cell r="H406" t="str">
            <v>Carrera 19e No. 6-32 Barrio La Esperanza</v>
          </cell>
          <cell r="I406" t="str">
            <v>Valledupar</v>
          </cell>
          <cell r="J406" t="str">
            <v>Valledupar 2</v>
          </cell>
          <cell r="K406">
            <v>5885276</v>
          </cell>
          <cell r="L406">
            <v>3006789227</v>
          </cell>
          <cell r="M406" t="str">
            <v>coordinacion.cfjc@gmail.com-cfjdelcesar@gmail.com</v>
          </cell>
          <cell r="N406" t="str">
            <v>SRPA</v>
          </cell>
          <cell r="O406" t="str">
            <v>Centro de atención especializada</v>
          </cell>
          <cell r="P406"/>
          <cell r="Q406" t="str">
            <v>SRPA</v>
          </cell>
          <cell r="R406"/>
          <cell r="S406" t="str">
            <v>2000-199-2024</v>
          </cell>
          <cell r="T406">
            <v>15</v>
          </cell>
          <cell r="U406">
            <v>45378</v>
          </cell>
          <cell r="V406">
            <v>45383</v>
          </cell>
          <cell r="W406">
            <v>45626</v>
          </cell>
          <cell r="X406">
            <v>371989600</v>
          </cell>
          <cell r="Y406" t="str">
            <v>Holam Libardo Mesa Enciso</v>
          </cell>
          <cell r="Z406" t="str">
            <v>Profesional centro zonal</v>
          </cell>
        </row>
        <row r="407">
          <cell r="B407" t="str">
            <v>20-32-406</v>
          </cell>
          <cell r="C407" t="str">
            <v>Cesar</v>
          </cell>
          <cell r="D407" t="str">
            <v>Centro de formación juvenil del Cesar</v>
          </cell>
          <cell r="E407" t="str">
            <v>800215578-0</v>
          </cell>
          <cell r="F407" t="str">
            <v>Mariangel Barros Forero</v>
          </cell>
          <cell r="G407"/>
          <cell r="H407" t="str">
            <v>Carrera 19e No. 6-32 Barrio La Esperanza</v>
          </cell>
          <cell r="I407" t="str">
            <v>Valledupar</v>
          </cell>
          <cell r="J407" t="str">
            <v>Valledupar 2</v>
          </cell>
          <cell r="K407">
            <v>5885276</v>
          </cell>
          <cell r="L407">
            <v>3006789227</v>
          </cell>
          <cell r="M407" t="str">
            <v>coordinacion.cfjc@gmail.com-cfjdelcesar@gmail.com</v>
          </cell>
          <cell r="N407" t="str">
            <v>SRPA</v>
          </cell>
          <cell r="O407" t="str">
            <v>Atención domiciliaria en privación de la libertad</v>
          </cell>
          <cell r="P407"/>
          <cell r="Q407" t="str">
            <v>SRPA</v>
          </cell>
          <cell r="R407"/>
          <cell r="S407" t="str">
            <v>2000-199-2024</v>
          </cell>
          <cell r="T407">
            <v>1</v>
          </cell>
          <cell r="U407">
            <v>45378</v>
          </cell>
          <cell r="V407">
            <v>45383</v>
          </cell>
          <cell r="W407">
            <v>45626</v>
          </cell>
          <cell r="X407"/>
          <cell r="Y407" t="str">
            <v>Holam Libardo Mesa Enciso</v>
          </cell>
          <cell r="Z407" t="str">
            <v>Profesional centro zonal</v>
          </cell>
        </row>
        <row r="408">
          <cell r="B408" t="str">
            <v>20-32-407</v>
          </cell>
          <cell r="C408" t="str">
            <v>Cesar</v>
          </cell>
          <cell r="D408" t="str">
            <v>Centro de formación juvenil del Cesar</v>
          </cell>
          <cell r="E408" t="str">
            <v>800215578-0</v>
          </cell>
          <cell r="F408" t="str">
            <v>Mariangel Barros Forero</v>
          </cell>
          <cell r="G408"/>
          <cell r="H408" t="str">
            <v>Carrera 19e No. 6-32 Barrio La Esperanza</v>
          </cell>
          <cell r="I408" t="str">
            <v>Valledupar</v>
          </cell>
          <cell r="J408" t="str">
            <v>Valledupar 2</v>
          </cell>
          <cell r="K408">
            <v>5885276</v>
          </cell>
          <cell r="L408">
            <v>3006789227</v>
          </cell>
          <cell r="M408" t="str">
            <v>coordinacion.cfjc@gmail.com-cfjdelcesar@gmail.com</v>
          </cell>
          <cell r="N408" t="str">
            <v>SRPA</v>
          </cell>
          <cell r="O408" t="str">
            <v>Centro transitorio</v>
          </cell>
          <cell r="P408"/>
          <cell r="Q408" t="str">
            <v>SRPA</v>
          </cell>
          <cell r="R408"/>
          <cell r="S408" t="str">
            <v>2000-200-2024</v>
          </cell>
          <cell r="T408">
            <v>1</v>
          </cell>
          <cell r="U408">
            <v>45378</v>
          </cell>
          <cell r="V408">
            <v>45383</v>
          </cell>
          <cell r="W408">
            <v>45626</v>
          </cell>
          <cell r="X408">
            <v>22731696</v>
          </cell>
          <cell r="Y408" t="str">
            <v>Holam Libardo Mesa Enciso</v>
          </cell>
          <cell r="Z408" t="str">
            <v>Profesional centro zonal</v>
          </cell>
        </row>
        <row r="409">
          <cell r="B409" t="str">
            <v>20-32-408</v>
          </cell>
          <cell r="C409" t="str">
            <v>Cesar</v>
          </cell>
          <cell r="D409" t="str">
            <v>Centro de formación juvenil del Cesar</v>
          </cell>
          <cell r="E409" t="str">
            <v>800215578-0</v>
          </cell>
          <cell r="F409" t="str">
            <v>Mariangel Barros Forero</v>
          </cell>
          <cell r="G409"/>
          <cell r="H409" t="str">
            <v>Carrera 19e No. 6-32 Barrio La Esperanza</v>
          </cell>
          <cell r="I409" t="str">
            <v>Valledupar</v>
          </cell>
          <cell r="J409" t="str">
            <v>Valledupar 2</v>
          </cell>
          <cell r="K409">
            <v>5885276</v>
          </cell>
          <cell r="L409">
            <v>3006789227</v>
          </cell>
          <cell r="M409" t="str">
            <v>coordinacion.cfjc@gmail.com-cfjdelcesar@gmail.com</v>
          </cell>
          <cell r="N409" t="str">
            <v>SRPA</v>
          </cell>
          <cell r="O409" t="str">
            <v>Centro de internamiento preventivo</v>
          </cell>
          <cell r="P409"/>
          <cell r="Q409" t="str">
            <v>SRPA</v>
          </cell>
          <cell r="R409"/>
          <cell r="S409" t="str">
            <v>2000-202-2024</v>
          </cell>
          <cell r="T409">
            <v>12</v>
          </cell>
          <cell r="U409">
            <v>45378</v>
          </cell>
          <cell r="V409">
            <v>45383</v>
          </cell>
          <cell r="W409">
            <v>45626</v>
          </cell>
          <cell r="X409">
            <v>292116288</v>
          </cell>
          <cell r="Y409" t="str">
            <v>Holam Libardo Mesa Enciso</v>
          </cell>
          <cell r="Z409" t="str">
            <v>Profesional centro zonal</v>
          </cell>
        </row>
        <row r="410">
          <cell r="B410" t="str">
            <v>27-41-409</v>
          </cell>
          <cell r="C410" t="str">
            <v>Chocó</v>
          </cell>
          <cell r="D410" t="str">
            <v>Congregación religiosa madres de desamparados y san José de la montaña</v>
          </cell>
          <cell r="E410" t="str">
            <v>890980493-0</v>
          </cell>
          <cell r="F410" t="str">
            <v>Alba Estela Bran Barrientos</v>
          </cell>
          <cell r="G410"/>
          <cell r="H410" t="str">
            <v>Medio San Juan-Andagoya Bariio Guarapito</v>
          </cell>
          <cell r="I410" t="str">
            <v>Medio San Juan</v>
          </cell>
          <cell r="J410" t="str">
            <v>Istmina</v>
          </cell>
          <cell r="K410"/>
          <cell r="L410">
            <v>3217133347</v>
          </cell>
          <cell r="M410" t="str">
            <v>albabrand1219@hotmail.com</v>
          </cell>
          <cell r="N410" t="str">
            <v>SRD</v>
          </cell>
          <cell r="O410" t="str">
            <v>Internado</v>
          </cell>
          <cell r="P410"/>
          <cell r="Q410" t="str">
            <v>Con PARD</v>
          </cell>
          <cell r="R410"/>
          <cell r="S410" t="str">
            <v>2700-175-2024</v>
          </cell>
          <cell r="T410">
            <v>20</v>
          </cell>
          <cell r="U410">
            <v>45351</v>
          </cell>
          <cell r="V410">
            <v>45352</v>
          </cell>
          <cell r="W410">
            <v>45626</v>
          </cell>
          <cell r="X410">
            <v>383283900</v>
          </cell>
          <cell r="Y410" t="str">
            <v>Yasira Baldrith Palacios</v>
          </cell>
          <cell r="Z410" t="str">
            <v>Profesional centro zonal</v>
          </cell>
        </row>
        <row r="411">
          <cell r="B411" t="str">
            <v>27-209-410</v>
          </cell>
          <cell r="C411" t="str">
            <v>Chocó</v>
          </cell>
          <cell r="D411" t="str">
            <v>Fundación talentos del Pacifico</v>
          </cell>
          <cell r="E411" t="str">
            <v>901152586-4</v>
          </cell>
          <cell r="F411" t="str">
            <v>Carlos Antonio Navoyan Vente</v>
          </cell>
          <cell r="G411"/>
          <cell r="H411" t="str">
            <v>Carrera 7 No 27-66 Sector Calle 100 Barrio Cubis</v>
          </cell>
          <cell r="I411" t="str">
            <v>Istmina</v>
          </cell>
          <cell r="J411" t="str">
            <v>Istmina</v>
          </cell>
          <cell r="K411">
            <v>6724783</v>
          </cell>
          <cell r="L411">
            <v>3182296076</v>
          </cell>
          <cell r="M411" t="str">
            <v>fundaciontalentosdelpacifico@gmail.com</v>
          </cell>
          <cell r="N411" t="str">
            <v>SRD</v>
          </cell>
          <cell r="O411" t="str">
            <v>Intervención de apoyo psicosocial</v>
          </cell>
          <cell r="P411"/>
          <cell r="Q411" t="str">
            <v>Con PARD</v>
          </cell>
          <cell r="R411"/>
          <cell r="S411" t="str">
            <v>2700-177-2024</v>
          </cell>
          <cell r="T411">
            <v>100</v>
          </cell>
          <cell r="U411">
            <v>45351</v>
          </cell>
          <cell r="V411">
            <v>45352</v>
          </cell>
          <cell r="W411">
            <v>45626</v>
          </cell>
          <cell r="X411">
            <v>471147300</v>
          </cell>
          <cell r="Y411" t="str">
            <v>Yaneth Yudith Renteria Asprilla</v>
          </cell>
          <cell r="Z411" t="str">
            <v>Profesional centro zonal</v>
          </cell>
        </row>
        <row r="412">
          <cell r="B412" t="str">
            <v>27-240-411</v>
          </cell>
          <cell r="C412" t="str">
            <v>Chocó</v>
          </cell>
          <cell r="D412" t="str">
            <v>ONG Crecer en familia</v>
          </cell>
          <cell r="E412" t="str">
            <v>805020621-1</v>
          </cell>
          <cell r="F412" t="str">
            <v>Zulamita Ana Liliana Kaim Torres</v>
          </cell>
          <cell r="G412"/>
          <cell r="H412" t="str">
            <v>Carrera 8 No. 28-45 Barrio Silencio</v>
          </cell>
          <cell r="I412" t="str">
            <v>Quibdó</v>
          </cell>
          <cell r="J412" t="str">
            <v>Quibdó</v>
          </cell>
          <cell r="K412">
            <v>714323</v>
          </cell>
          <cell r="L412">
            <v>3217771424</v>
          </cell>
          <cell r="M412" t="str">
            <v>crecefamilia_choco@hotmail.com</v>
          </cell>
          <cell r="N412" t="str">
            <v>SRD</v>
          </cell>
          <cell r="O412" t="str">
            <v>Hogar sustituto entidad</v>
          </cell>
          <cell r="P412"/>
          <cell r="Q412" t="str">
            <v>HS: Vulneración - Discapacidad</v>
          </cell>
          <cell r="R412"/>
          <cell r="S412" t="str">
            <v>2700-178-2024</v>
          </cell>
          <cell r="T412">
            <v>129</v>
          </cell>
          <cell r="U412">
            <v>45351</v>
          </cell>
          <cell r="V412">
            <v>45352</v>
          </cell>
          <cell r="W412">
            <v>45626</v>
          </cell>
          <cell r="X412">
            <v>2376621765</v>
          </cell>
          <cell r="Y412" t="str">
            <v>Vilma Maria Trujillo Valencia</v>
          </cell>
          <cell r="Z412" t="str">
            <v>Coordinador técnico/Protección</v>
          </cell>
        </row>
        <row r="413">
          <cell r="B413" t="str">
            <v>27-209-412</v>
          </cell>
          <cell r="C413" t="str">
            <v>Chocó</v>
          </cell>
          <cell r="D413" t="str">
            <v>Fundación talentos del Pacifico</v>
          </cell>
          <cell r="E413" t="str">
            <v>901152586-4</v>
          </cell>
          <cell r="F413" t="str">
            <v>Carlos Antonio Navoyan Vente</v>
          </cell>
          <cell r="G413"/>
          <cell r="H413" t="str">
            <v>Calle 30 No. 13-48 Barrio Santana</v>
          </cell>
          <cell r="I413" t="str">
            <v>Quibdó</v>
          </cell>
          <cell r="J413" t="str">
            <v>Quibdó</v>
          </cell>
          <cell r="K413">
            <v>6724783</v>
          </cell>
          <cell r="L413">
            <v>3182296076</v>
          </cell>
          <cell r="M413" t="str">
            <v>fundaciontalentosdelpacifico@gmail.com</v>
          </cell>
          <cell r="N413" t="str">
            <v>SRD</v>
          </cell>
          <cell r="O413" t="str">
            <v>Apoyo psicológico especializado</v>
          </cell>
          <cell r="P413"/>
          <cell r="Q413" t="str">
            <v>Con PARD</v>
          </cell>
          <cell r="R413"/>
          <cell r="S413" t="str">
            <v>2700-179-2024</v>
          </cell>
          <cell r="T413">
            <v>72</v>
          </cell>
          <cell r="U413">
            <v>45351</v>
          </cell>
          <cell r="V413">
            <v>45352</v>
          </cell>
          <cell r="W413">
            <v>45626</v>
          </cell>
          <cell r="X413">
            <v>216336744</v>
          </cell>
          <cell r="Y413" t="str">
            <v>Yhaira Cuesta Peña</v>
          </cell>
          <cell r="Z413" t="str">
            <v>Profesional centro zonal</v>
          </cell>
        </row>
        <row r="414">
          <cell r="B414" t="str">
            <v>27-209-413</v>
          </cell>
          <cell r="C414" t="str">
            <v>Chocó</v>
          </cell>
          <cell r="D414" t="str">
            <v>Fundación talentos del Pacifico</v>
          </cell>
          <cell r="E414" t="str">
            <v>901152586-4</v>
          </cell>
          <cell r="F414" t="str">
            <v>Carlos Antonio Navoyan Vente</v>
          </cell>
          <cell r="G414"/>
          <cell r="H414" t="str">
            <v>Calle 30 No. 13-48 Barrio Santana</v>
          </cell>
          <cell r="I414" t="str">
            <v>Quibdó</v>
          </cell>
          <cell r="J414" t="str">
            <v>Quibdó</v>
          </cell>
          <cell r="K414">
            <v>6724783</v>
          </cell>
          <cell r="L414">
            <v>3182296076</v>
          </cell>
          <cell r="M414" t="str">
            <v>fundaciontalentosdelpacifico@gmail.com</v>
          </cell>
          <cell r="N414" t="str">
            <v>SRD</v>
          </cell>
          <cell r="O414" t="str">
            <v>Intervención de apoyo psicosocial</v>
          </cell>
          <cell r="P414"/>
          <cell r="Q414" t="str">
            <v>Con PARD</v>
          </cell>
          <cell r="R414"/>
          <cell r="S414" t="str">
            <v>2700-180-2024</v>
          </cell>
          <cell r="T414">
            <v>100</v>
          </cell>
          <cell r="U414">
            <v>45351</v>
          </cell>
          <cell r="V414">
            <v>45352</v>
          </cell>
          <cell r="W414">
            <v>45626</v>
          </cell>
          <cell r="X414">
            <v>471147300</v>
          </cell>
          <cell r="Y414" t="str">
            <v>Yhaira Cuesta Peña</v>
          </cell>
          <cell r="Z414" t="str">
            <v>Profesional centro zonal</v>
          </cell>
        </row>
        <row r="415">
          <cell r="B415" t="str">
            <v>27-209-414</v>
          </cell>
          <cell r="C415" t="str">
            <v>Chocó</v>
          </cell>
          <cell r="D415" t="str">
            <v>Fundación talentos del Pacifico</v>
          </cell>
          <cell r="E415" t="str">
            <v>901152586-4</v>
          </cell>
          <cell r="F415" t="str">
            <v>Carlos Antonio Navoyan Vente</v>
          </cell>
          <cell r="G415"/>
          <cell r="H415" t="str">
            <v>Carrera 7 No 27-66 Sector Calle 100 Barrio Cubis</v>
          </cell>
          <cell r="I415" t="str">
            <v>Istmina</v>
          </cell>
          <cell r="J415" t="str">
            <v>Istmina</v>
          </cell>
          <cell r="K415">
            <v>6724783</v>
          </cell>
          <cell r="L415">
            <v>3182296076</v>
          </cell>
          <cell r="M415" t="str">
            <v>fundaciontalentosdelpacifico@gmail.com</v>
          </cell>
          <cell r="N415" t="str">
            <v>SRD</v>
          </cell>
          <cell r="O415" t="str">
            <v>Apoyo psicológico especializado</v>
          </cell>
          <cell r="P415"/>
          <cell r="Q415" t="str">
            <v>Con PARD</v>
          </cell>
          <cell r="R415"/>
          <cell r="S415" t="str">
            <v>2700-181-2024</v>
          </cell>
          <cell r="T415">
            <v>72</v>
          </cell>
          <cell r="U415">
            <v>45351</v>
          </cell>
          <cell r="V415">
            <v>45352</v>
          </cell>
          <cell r="W415">
            <v>45626</v>
          </cell>
          <cell r="X415">
            <v>216336744</v>
          </cell>
          <cell r="Y415" t="str">
            <v>Yaneth Yudith Renteria Asprilla</v>
          </cell>
          <cell r="Z415" t="str">
            <v>Profesional centro zonal</v>
          </cell>
        </row>
        <row r="416">
          <cell r="B416" t="str">
            <v>27-149-415</v>
          </cell>
          <cell r="C416" t="str">
            <v>Chocó</v>
          </cell>
          <cell r="D416" t="str">
            <v>Fundación MUNAY</v>
          </cell>
          <cell r="E416" t="str">
            <v>900276174-2</v>
          </cell>
          <cell r="F416" t="str">
            <v>Jose Miguel Mendez Tavera</v>
          </cell>
          <cell r="G416"/>
          <cell r="H416" t="str">
            <v>Kilómetro 8 Vía Yuto</v>
          </cell>
          <cell r="I416" t="str">
            <v>Quibdó</v>
          </cell>
          <cell r="J416" t="str">
            <v>Quibdó</v>
          </cell>
          <cell r="K416"/>
          <cell r="L416">
            <v>3012045389</v>
          </cell>
          <cell r="M416" t="str">
            <v>munaychoco@gmail.com</v>
          </cell>
          <cell r="N416" t="str">
            <v>SRPA</v>
          </cell>
          <cell r="O416" t="str">
            <v>Centro de atención especializada</v>
          </cell>
          <cell r="P416"/>
          <cell r="Q416" t="str">
            <v>SRPA</v>
          </cell>
          <cell r="R416"/>
          <cell r="S416" t="str">
            <v>2700-198-2024</v>
          </cell>
          <cell r="T416">
            <v>45</v>
          </cell>
          <cell r="U416">
            <v>45383</v>
          </cell>
          <cell r="V416">
            <v>45383</v>
          </cell>
          <cell r="W416">
            <v>45626</v>
          </cell>
          <cell r="X416">
            <v>1532708776</v>
          </cell>
          <cell r="Y416" t="str">
            <v>Ana Victoria Quesada</v>
          </cell>
          <cell r="Z416" t="str">
            <v>Coordinador centro zonal</v>
          </cell>
        </row>
        <row r="417">
          <cell r="B417" t="str">
            <v>27-149-416</v>
          </cell>
          <cell r="C417" t="str">
            <v>Chocó</v>
          </cell>
          <cell r="D417" t="str">
            <v>Fundación MUNAY</v>
          </cell>
          <cell r="E417" t="str">
            <v>900276174-2</v>
          </cell>
          <cell r="F417" t="str">
            <v>Jose Miguel Mendez Tavera</v>
          </cell>
          <cell r="G417"/>
          <cell r="H417" t="str">
            <v>Kilómetro 8 Vía Yuto</v>
          </cell>
          <cell r="I417" t="str">
            <v>Quibdó</v>
          </cell>
          <cell r="J417" t="str">
            <v>Quibdó</v>
          </cell>
          <cell r="K417"/>
          <cell r="L417">
            <v>3012045389</v>
          </cell>
          <cell r="M417" t="str">
            <v>munaychoco@gmail.com</v>
          </cell>
          <cell r="N417" t="str">
            <v>SRPA</v>
          </cell>
          <cell r="O417" t="str">
            <v>Centro de internamiento preventivo</v>
          </cell>
          <cell r="P417"/>
          <cell r="Q417" t="str">
            <v>SRPA</v>
          </cell>
          <cell r="R417"/>
          <cell r="S417" t="str">
            <v>2700-198-2024</v>
          </cell>
          <cell r="T417">
            <v>16</v>
          </cell>
          <cell r="U417">
            <v>45383</v>
          </cell>
          <cell r="V417">
            <v>45383</v>
          </cell>
          <cell r="W417">
            <v>45626</v>
          </cell>
          <cell r="X417"/>
          <cell r="Y417" t="str">
            <v>Ana Victoria Quesada</v>
          </cell>
          <cell r="Z417" t="str">
            <v>Coordinador centro zonal</v>
          </cell>
        </row>
        <row r="418">
          <cell r="B418" t="str">
            <v>27-149-417</v>
          </cell>
          <cell r="C418" t="str">
            <v>Chocó</v>
          </cell>
          <cell r="D418" t="str">
            <v>Fundación MUNAY</v>
          </cell>
          <cell r="E418" t="str">
            <v>900276174-2</v>
          </cell>
          <cell r="F418" t="str">
            <v>Jose Miguel Mendez Tavera</v>
          </cell>
          <cell r="G418"/>
          <cell r="H418" t="str">
            <v>Kilómetro 8 Vía Yuto</v>
          </cell>
          <cell r="I418" t="str">
            <v>Quibdó</v>
          </cell>
          <cell r="J418" t="str">
            <v>Quibdó</v>
          </cell>
          <cell r="K418"/>
          <cell r="L418">
            <v>3012045389</v>
          </cell>
          <cell r="M418" t="str">
            <v>munaychoco@gmail.com</v>
          </cell>
          <cell r="N418" t="str">
            <v>SRPA</v>
          </cell>
          <cell r="O418" t="str">
            <v>Centro transitorio</v>
          </cell>
          <cell r="P418"/>
          <cell r="Q418" t="str">
            <v>SRPA</v>
          </cell>
          <cell r="R418"/>
          <cell r="S418" t="str">
            <v>2700-198-2024</v>
          </cell>
          <cell r="T418">
            <v>2</v>
          </cell>
          <cell r="U418">
            <v>45383</v>
          </cell>
          <cell r="V418">
            <v>45383</v>
          </cell>
          <cell r="W418">
            <v>45626</v>
          </cell>
          <cell r="X418"/>
          <cell r="Y418" t="str">
            <v>Ana Victoria Quesada</v>
          </cell>
          <cell r="Z418" t="str">
            <v>Coordinador centro zonal</v>
          </cell>
        </row>
        <row r="419">
          <cell r="B419" t="str">
            <v>27-209-418</v>
          </cell>
          <cell r="C419" t="str">
            <v>Chocó</v>
          </cell>
          <cell r="D419" t="str">
            <v>Fundación talentos del Pacifico</v>
          </cell>
          <cell r="E419" t="str">
            <v>901152586-4</v>
          </cell>
          <cell r="F419" t="str">
            <v>Carlos Antonio Navoyan Vente</v>
          </cell>
          <cell r="G419"/>
          <cell r="H419" t="str">
            <v>Calle 30 No. 13-48 Barrio Santana</v>
          </cell>
          <cell r="I419" t="str">
            <v>Quibdó</v>
          </cell>
          <cell r="J419" t="str">
            <v>Quibdó</v>
          </cell>
          <cell r="K419">
            <v>6724783</v>
          </cell>
          <cell r="L419">
            <v>3182296076</v>
          </cell>
          <cell r="M419" t="str">
            <v>fundaciontalentosdelpacifico@gmail.com</v>
          </cell>
          <cell r="N419" t="str">
            <v>SRPA</v>
          </cell>
          <cell r="O419" t="str">
            <v>Libertad vigilada – asistida</v>
          </cell>
          <cell r="P419"/>
          <cell r="Q419" t="str">
            <v>SRPA</v>
          </cell>
          <cell r="R419"/>
          <cell r="S419" t="str">
            <v>2700-199-2024</v>
          </cell>
          <cell r="T419">
            <v>10</v>
          </cell>
          <cell r="U419">
            <v>45383</v>
          </cell>
          <cell r="V419">
            <v>45383</v>
          </cell>
          <cell r="W419">
            <v>45626</v>
          </cell>
          <cell r="X419">
            <v>382915120</v>
          </cell>
          <cell r="Y419" t="str">
            <v>Hermiles Orejuela Perea</v>
          </cell>
          <cell r="Z419" t="str">
            <v>Profesional centro zonal</v>
          </cell>
        </row>
        <row r="420">
          <cell r="B420" t="str">
            <v>27-209-419</v>
          </cell>
          <cell r="C420" t="str">
            <v>Chocó</v>
          </cell>
          <cell r="D420" t="str">
            <v>Fundación talentos del Pacifico</v>
          </cell>
          <cell r="E420" t="str">
            <v>901152586-4</v>
          </cell>
          <cell r="F420" t="str">
            <v>Carlos Antonio Navoyan Vente</v>
          </cell>
          <cell r="G420"/>
          <cell r="H420" t="str">
            <v>Calle 30 No. 13-48 Barrio Santana</v>
          </cell>
          <cell r="I420" t="str">
            <v>Quibdó</v>
          </cell>
          <cell r="J420" t="str">
            <v>Quibdó</v>
          </cell>
          <cell r="K420">
            <v>6724783</v>
          </cell>
          <cell r="L420">
            <v>3182296076</v>
          </cell>
          <cell r="M420" t="str">
            <v>fundaciontalentosdelpacifico@gmail.com</v>
          </cell>
          <cell r="N420" t="str">
            <v>SRPA</v>
          </cell>
          <cell r="O420" t="str">
            <v>Internación en medio semicerrado</v>
          </cell>
          <cell r="P420"/>
          <cell r="Q420" t="str">
            <v>SRPA</v>
          </cell>
          <cell r="R420"/>
          <cell r="S420" t="str">
            <v>2700-199-2024</v>
          </cell>
          <cell r="T420">
            <v>5</v>
          </cell>
          <cell r="U420">
            <v>45383</v>
          </cell>
          <cell r="V420">
            <v>45383</v>
          </cell>
          <cell r="W420">
            <v>45626</v>
          </cell>
          <cell r="X420"/>
          <cell r="Y420" t="str">
            <v>Hermiles Orejuela Perea</v>
          </cell>
          <cell r="Z420" t="str">
            <v>Profesional centro zonal</v>
          </cell>
        </row>
        <row r="421">
          <cell r="B421" t="str">
            <v>27-209-420</v>
          </cell>
          <cell r="C421" t="str">
            <v>Chocó</v>
          </cell>
          <cell r="D421" t="str">
            <v>Fundación talentos del Pacifico</v>
          </cell>
          <cell r="E421" t="str">
            <v>901152586-4</v>
          </cell>
          <cell r="F421" t="str">
            <v>Carlos Antonio Navoyan Vente</v>
          </cell>
          <cell r="G421"/>
          <cell r="H421" t="str">
            <v>Calle 30 No. 13-48 Barrio Santana</v>
          </cell>
          <cell r="I421" t="str">
            <v>Quibdó</v>
          </cell>
          <cell r="J421" t="str">
            <v>Quibdó</v>
          </cell>
          <cell r="K421">
            <v>6724783</v>
          </cell>
          <cell r="L421">
            <v>3182296076</v>
          </cell>
          <cell r="M421" t="str">
            <v>fundaciontalentosdelpacifico@gmail.com</v>
          </cell>
          <cell r="N421" t="str">
            <v>SRPA</v>
          </cell>
          <cell r="O421" t="str">
            <v>Apoyo postinstitucional – RAJ</v>
          </cell>
          <cell r="P421"/>
          <cell r="Q421" t="str">
            <v>RAJ</v>
          </cell>
          <cell r="R421"/>
          <cell r="S421" t="str">
            <v>2700-199-2024</v>
          </cell>
          <cell r="T421">
            <v>10</v>
          </cell>
          <cell r="U421">
            <v>45383</v>
          </cell>
          <cell r="V421">
            <v>45383</v>
          </cell>
          <cell r="W421">
            <v>45626</v>
          </cell>
          <cell r="X421"/>
          <cell r="Y421" t="str">
            <v>Hermiles Orejuela Perea</v>
          </cell>
          <cell r="Z421" t="str">
            <v>Profesional centro zonal</v>
          </cell>
        </row>
        <row r="422">
          <cell r="B422" t="str">
            <v>27-209-421</v>
          </cell>
          <cell r="C422" t="str">
            <v>Chocó</v>
          </cell>
          <cell r="D422" t="str">
            <v>Fundación talentos del Pacifico</v>
          </cell>
          <cell r="E422" t="str">
            <v>901152586-4</v>
          </cell>
          <cell r="F422" t="str">
            <v>Carlos Antonio Navoyan Vente</v>
          </cell>
          <cell r="G422"/>
          <cell r="H422" t="str">
            <v>Calle 30 No. 13-48 Barrio Santana</v>
          </cell>
          <cell r="I422" t="str">
            <v>Quibdó</v>
          </cell>
          <cell r="J422" t="str">
            <v>Quibdó</v>
          </cell>
          <cell r="K422">
            <v>6724783</v>
          </cell>
          <cell r="L422">
            <v>3182296076</v>
          </cell>
          <cell r="M422" t="str">
            <v>fundaciontalentosdelpacifico@gmail.com</v>
          </cell>
          <cell r="N422" t="str">
            <v>SRPA</v>
          </cell>
          <cell r="O422" t="str">
            <v>Intervención de apoyo RAJ</v>
          </cell>
          <cell r="P422"/>
          <cell r="Q422" t="str">
            <v>RAJ</v>
          </cell>
          <cell r="R422"/>
          <cell r="S422" t="str">
            <v>2700-199-2024</v>
          </cell>
          <cell r="T422">
            <v>10</v>
          </cell>
          <cell r="U422">
            <v>45383</v>
          </cell>
          <cell r="V422">
            <v>45383</v>
          </cell>
          <cell r="W422">
            <v>45626</v>
          </cell>
          <cell r="X422"/>
          <cell r="Y422" t="str">
            <v>Hermiles Orejuela Perea</v>
          </cell>
          <cell r="Z422" t="str">
            <v>Profesional centro zonal</v>
          </cell>
        </row>
        <row r="423">
          <cell r="B423" t="str">
            <v>27-209-422</v>
          </cell>
          <cell r="C423" t="str">
            <v>Chocó</v>
          </cell>
          <cell r="D423" t="str">
            <v>Fundación talentos del Pacifico</v>
          </cell>
          <cell r="E423" t="str">
            <v>901152586-4</v>
          </cell>
          <cell r="F423" t="str">
            <v>Carlos Antonio Navoyan Vente</v>
          </cell>
          <cell r="G423"/>
          <cell r="H423" t="str">
            <v>Calle 30 No. 13-48 Barrio Santana</v>
          </cell>
          <cell r="I423" t="str">
            <v>Quibdó</v>
          </cell>
          <cell r="J423" t="str">
            <v>Quibdó</v>
          </cell>
          <cell r="K423">
            <v>6724783</v>
          </cell>
          <cell r="L423">
            <v>3182296076</v>
          </cell>
          <cell r="M423" t="str">
            <v>fundaciontalentosdelpacifico@gmail.com</v>
          </cell>
          <cell r="N423" t="str">
            <v>SRPA</v>
          </cell>
          <cell r="O423" t="str">
            <v>Prestación de servicios a la comunidad</v>
          </cell>
          <cell r="P423"/>
          <cell r="Q423" t="str">
            <v>SRPA</v>
          </cell>
          <cell r="R423"/>
          <cell r="S423" t="str">
            <v>2700-199-2024</v>
          </cell>
          <cell r="T423">
            <v>10</v>
          </cell>
          <cell r="U423">
            <v>45383</v>
          </cell>
          <cell r="V423">
            <v>45383</v>
          </cell>
          <cell r="W423">
            <v>45626</v>
          </cell>
          <cell r="X423"/>
          <cell r="Y423" t="str">
            <v>Hermiles Orejuela Perea</v>
          </cell>
          <cell r="Z423" t="str">
            <v>Profesional centro zonal</v>
          </cell>
        </row>
        <row r="424">
          <cell r="B424" t="str">
            <v>23-127-423</v>
          </cell>
          <cell r="C424" t="str">
            <v>Córdoba</v>
          </cell>
          <cell r="D424" t="str">
            <v>Fundación hogar feliz de Nazareth</v>
          </cell>
          <cell r="E424" t="str">
            <v>900563087-0</v>
          </cell>
          <cell r="F424" t="str">
            <v>Elbert Navarro Hernandez</v>
          </cell>
          <cell r="G424"/>
          <cell r="H424" t="str">
            <v>Carrera 1 No. 9-46-Antiguo Colegio Sagrado Corazón De Jesus</v>
          </cell>
          <cell r="I424" t="str">
            <v>Cereté</v>
          </cell>
          <cell r="J424" t="str">
            <v>Cereté</v>
          </cell>
          <cell r="K424"/>
          <cell r="L424">
            <v>3017665249</v>
          </cell>
          <cell r="M424" t="str">
            <v>harlyrojes@hotmail.com</v>
          </cell>
          <cell r="N424" t="str">
            <v>SRD</v>
          </cell>
          <cell r="O424" t="str">
            <v>Intervención de apoyo psicosocial</v>
          </cell>
          <cell r="P424"/>
          <cell r="Q424" t="str">
            <v>Con PARD</v>
          </cell>
          <cell r="R424"/>
          <cell r="S424" t="str">
            <v>2300-156-2024</v>
          </cell>
          <cell r="T424">
            <v>200</v>
          </cell>
          <cell r="U424">
            <v>45377</v>
          </cell>
          <cell r="V424">
            <v>45383</v>
          </cell>
          <cell r="W424">
            <v>45626</v>
          </cell>
          <cell r="X424">
            <v>837595200</v>
          </cell>
          <cell r="Y424" t="str">
            <v>Ruth Brito López</v>
          </cell>
          <cell r="Z424" t="str">
            <v>Profesional universitario de la Dirección Regional</v>
          </cell>
        </row>
        <row r="425">
          <cell r="B425" t="str">
            <v>23-109-424</v>
          </cell>
          <cell r="C425" t="str">
            <v>Córdoba</v>
          </cell>
          <cell r="D425" t="str">
            <v>Fundación Dignitas</v>
          </cell>
          <cell r="E425" t="str">
            <v>900843968-6</v>
          </cell>
          <cell r="F425" t="str">
            <v>Quellys Rodriguez Zuñiga</v>
          </cell>
          <cell r="G425"/>
          <cell r="H425" t="str">
            <v>Carrera 15 No. 11d-06 Barrio 6 De Marzo</v>
          </cell>
          <cell r="I425" t="str">
            <v>Montería</v>
          </cell>
          <cell r="J425" t="str">
            <v>Montería</v>
          </cell>
          <cell r="K425"/>
          <cell r="L425">
            <v>3145944383</v>
          </cell>
          <cell r="M425" t="str">
            <v>fundaciondignitasmonteria@gmail.com</v>
          </cell>
          <cell r="N425" t="str">
            <v>SRD</v>
          </cell>
          <cell r="O425" t="str">
            <v>Apoyo psicológico especializado</v>
          </cell>
          <cell r="P425"/>
          <cell r="Q425" t="str">
            <v>Con PARD</v>
          </cell>
          <cell r="R425"/>
          <cell r="S425" t="str">
            <v>2300-158-2024</v>
          </cell>
          <cell r="T425">
            <v>128</v>
          </cell>
          <cell r="U425">
            <v>45374</v>
          </cell>
          <cell r="V425">
            <v>45383</v>
          </cell>
          <cell r="W425">
            <v>45626</v>
          </cell>
          <cell r="X425">
            <v>341865472</v>
          </cell>
          <cell r="Y425" t="str">
            <v>Carmenza Cano Buitrago</v>
          </cell>
          <cell r="Z425" t="str">
            <v>Coordinador centro zonal</v>
          </cell>
        </row>
        <row r="426">
          <cell r="B426" t="str">
            <v>23-84-425</v>
          </cell>
          <cell r="C426" t="str">
            <v>Córdoba</v>
          </cell>
          <cell r="D426" t="str">
            <v>Fundación Casalud</v>
          </cell>
          <cell r="E426" t="str">
            <v>812007647-2</v>
          </cell>
          <cell r="F426" t="str">
            <v>Ledys Burgos Rodriguez</v>
          </cell>
          <cell r="G426"/>
          <cell r="H426" t="str">
            <v>Calle 31 No. 7-25-Centro</v>
          </cell>
          <cell r="I426" t="str">
            <v>Montería</v>
          </cell>
          <cell r="J426" t="str">
            <v>Montería</v>
          </cell>
          <cell r="K426"/>
          <cell r="L426">
            <v>3015696397</v>
          </cell>
          <cell r="M426" t="str">
            <v>fundacioncasalud@hotmail.com</v>
          </cell>
          <cell r="N426" t="str">
            <v>SRD</v>
          </cell>
          <cell r="O426" t="str">
            <v>Externado</v>
          </cell>
          <cell r="P426" t="str">
            <v>Media jornada</v>
          </cell>
          <cell r="Q426" t="str">
            <v>Con PARD</v>
          </cell>
          <cell r="R426"/>
          <cell r="S426" t="str">
            <v>2300-159-2024</v>
          </cell>
          <cell r="T426">
            <v>83</v>
          </cell>
          <cell r="U426">
            <v>45375</v>
          </cell>
          <cell r="V426">
            <v>45383</v>
          </cell>
          <cell r="W426">
            <v>45626</v>
          </cell>
          <cell r="X426">
            <v>555040256</v>
          </cell>
          <cell r="Y426" t="str">
            <v>Carmenza Cano Buitrago</v>
          </cell>
          <cell r="Z426" t="str">
            <v>Coordinador centro zonal</v>
          </cell>
        </row>
        <row r="427">
          <cell r="B427" t="str">
            <v>23-216-426</v>
          </cell>
          <cell r="C427" t="str">
            <v>Córdoba</v>
          </cell>
          <cell r="D427" t="str">
            <v>Fundación vivir mejor - Funvime</v>
          </cell>
          <cell r="E427" t="str">
            <v>812000479-1</v>
          </cell>
          <cell r="F427" t="str">
            <v>Adriana Maria Castilla Tobia</v>
          </cell>
          <cell r="G427" t="str">
            <v>Sede Esther</v>
          </cell>
          <cell r="H427" t="str">
            <v>Carrera 8b No. 22-15</v>
          </cell>
          <cell r="I427" t="str">
            <v>Montería</v>
          </cell>
          <cell r="J427" t="str">
            <v>Montería</v>
          </cell>
          <cell r="K427"/>
          <cell r="L427">
            <v>3007356049</v>
          </cell>
          <cell r="M427" t="str">
            <v>fundacionvivirmejor97@gmail.com</v>
          </cell>
          <cell r="N427" t="str">
            <v>SRD</v>
          </cell>
          <cell r="O427" t="str">
            <v>Centro de emergencia</v>
          </cell>
          <cell r="P427"/>
          <cell r="Q427" t="str">
            <v>Con PARD</v>
          </cell>
          <cell r="R427"/>
          <cell r="S427" t="str">
            <v>2300-161-2024</v>
          </cell>
          <cell r="T427">
            <v>54</v>
          </cell>
          <cell r="U427">
            <v>45374</v>
          </cell>
          <cell r="V427">
            <v>45383</v>
          </cell>
          <cell r="W427">
            <v>45626</v>
          </cell>
          <cell r="X427">
            <v>1071164576</v>
          </cell>
          <cell r="Y427" t="str">
            <v>Carmenza Cano Buitrago</v>
          </cell>
          <cell r="Z427" t="str">
            <v>Coordinador centro zonal</v>
          </cell>
        </row>
        <row r="428">
          <cell r="B428" t="str">
            <v>23-216-427</v>
          </cell>
          <cell r="C428" t="str">
            <v>Córdoba</v>
          </cell>
          <cell r="D428" t="str">
            <v>Fundación vivir mejor - Funvime</v>
          </cell>
          <cell r="E428" t="str">
            <v>812000479-1</v>
          </cell>
          <cell r="F428" t="str">
            <v>Adriana Maria Castilla Tobia</v>
          </cell>
          <cell r="G428" t="str">
            <v>Sede Josue</v>
          </cell>
          <cell r="H428" t="str">
            <v>Carrera 9 No. 22c-11</v>
          </cell>
          <cell r="I428" t="str">
            <v>Montería</v>
          </cell>
          <cell r="J428" t="str">
            <v>Montería</v>
          </cell>
          <cell r="K428"/>
          <cell r="L428">
            <v>3007356049</v>
          </cell>
          <cell r="M428" t="str">
            <v>fundacionvivirmejor97@gmail.com</v>
          </cell>
          <cell r="N428" t="str">
            <v>SRD</v>
          </cell>
          <cell r="O428" t="str">
            <v>Centro de emergencia</v>
          </cell>
          <cell r="P428"/>
          <cell r="Q428" t="str">
            <v>Con PARD</v>
          </cell>
          <cell r="R428"/>
          <cell r="S428" t="str">
            <v>2300-161-2024</v>
          </cell>
          <cell r="T428"/>
          <cell r="U428">
            <v>45374</v>
          </cell>
          <cell r="V428">
            <v>45383</v>
          </cell>
          <cell r="W428">
            <v>45626</v>
          </cell>
          <cell r="X428"/>
          <cell r="Y428" t="str">
            <v>Carmenza Cano Buitrago</v>
          </cell>
          <cell r="Z428" t="str">
            <v>Coordinador centro zonal</v>
          </cell>
        </row>
        <row r="429">
          <cell r="B429" t="str">
            <v>23-83-428</v>
          </cell>
          <cell r="C429" t="str">
            <v>Córdoba</v>
          </cell>
          <cell r="D429" t="str">
            <v>Fundación casa del niño IPS</v>
          </cell>
          <cell r="E429" t="str">
            <v>806008935-1</v>
          </cell>
          <cell r="F429" t="str">
            <v>Nestor Rafael De Oro Lora</v>
          </cell>
          <cell r="G429"/>
          <cell r="H429" t="str">
            <v>Calle 15 No. 14-25 Barrio Urbina</v>
          </cell>
          <cell r="I429" t="str">
            <v>Montería</v>
          </cell>
          <cell r="J429" t="str">
            <v>Montería</v>
          </cell>
          <cell r="K429"/>
          <cell r="L429">
            <v>3126225295</v>
          </cell>
          <cell r="M429" t="str">
            <v>fucaninocordoba@gmail.com</v>
          </cell>
          <cell r="N429" t="str">
            <v>SRD</v>
          </cell>
          <cell r="O429" t="str">
            <v>Hogar sustituto entidad</v>
          </cell>
          <cell r="P429"/>
          <cell r="Q429" t="str">
            <v>HS: Vulneración - Discapacidad</v>
          </cell>
          <cell r="R429"/>
          <cell r="S429" t="str">
            <v>2300-162-2024</v>
          </cell>
          <cell r="T429">
            <v>200</v>
          </cell>
          <cell r="U429">
            <v>45377</v>
          </cell>
          <cell r="V429">
            <v>45383</v>
          </cell>
          <cell r="W429">
            <v>45626</v>
          </cell>
          <cell r="X429">
            <v>3498008528</v>
          </cell>
          <cell r="Y429" t="str">
            <v>Angelica Utria Barrios</v>
          </cell>
          <cell r="Z429" t="str">
            <v>Profesional universitario de la Dirección Regional</v>
          </cell>
        </row>
        <row r="430">
          <cell r="B430" t="str">
            <v>23-132-429</v>
          </cell>
          <cell r="C430" t="str">
            <v>Córdoba</v>
          </cell>
          <cell r="D430" t="str">
            <v>Fundación integral para el desarrollo humano y social - Fintedes</v>
          </cell>
          <cell r="E430" t="str">
            <v>900690558-1</v>
          </cell>
          <cell r="F430" t="str">
            <v>Ana Carmela Comas Covo</v>
          </cell>
          <cell r="G430" t="str">
            <v>Sede 1</v>
          </cell>
          <cell r="H430" t="str">
            <v>Calle 22a No. 8b-01 Barrio Santa Clara</v>
          </cell>
          <cell r="I430" t="str">
            <v>Montería</v>
          </cell>
          <cell r="J430" t="str">
            <v>Montería</v>
          </cell>
          <cell r="K430"/>
          <cell r="L430">
            <v>3008146700</v>
          </cell>
          <cell r="M430" t="str">
            <v>fintedes@gmail.com</v>
          </cell>
          <cell r="N430" t="str">
            <v>SRD</v>
          </cell>
          <cell r="O430" t="str">
            <v>Externado</v>
          </cell>
          <cell r="P430" t="str">
            <v>Media jornada</v>
          </cell>
          <cell r="Q430" t="str">
            <v>Con PARD</v>
          </cell>
          <cell r="R430"/>
          <cell r="S430" t="str">
            <v>2300-163-2024</v>
          </cell>
          <cell r="T430">
            <v>200</v>
          </cell>
          <cell r="U430">
            <v>45377</v>
          </cell>
          <cell r="V430">
            <v>45383</v>
          </cell>
          <cell r="W430">
            <v>45626</v>
          </cell>
          <cell r="X430">
            <v>1367446400</v>
          </cell>
          <cell r="Y430" t="str">
            <v>Carmenza Cano Buitrago</v>
          </cell>
          <cell r="Z430" t="str">
            <v>Coordinador centro zonal</v>
          </cell>
        </row>
        <row r="431">
          <cell r="B431" t="str">
            <v>23-132-430</v>
          </cell>
          <cell r="C431" t="str">
            <v>Córdoba</v>
          </cell>
          <cell r="D431" t="str">
            <v>Fundación integral para el desarrollo humano y social - Fintedes</v>
          </cell>
          <cell r="E431" t="str">
            <v>900690558-1</v>
          </cell>
          <cell r="F431" t="str">
            <v>Ana Carmela Comas Covo</v>
          </cell>
          <cell r="G431" t="str">
            <v>Sede 2</v>
          </cell>
          <cell r="H431" t="str">
            <v>Carrera 8a No. 22-40 Barrio Santa Clara</v>
          </cell>
          <cell r="I431" t="str">
            <v>Montería</v>
          </cell>
          <cell r="J431" t="str">
            <v>Montería</v>
          </cell>
          <cell r="K431"/>
          <cell r="L431">
            <v>3008146700</v>
          </cell>
          <cell r="M431" t="str">
            <v>fintedes@gmail.com</v>
          </cell>
          <cell r="N431" t="str">
            <v>SRD</v>
          </cell>
          <cell r="O431" t="str">
            <v>Externado</v>
          </cell>
          <cell r="P431" t="str">
            <v>Media jornada</v>
          </cell>
          <cell r="Q431" t="str">
            <v>Con PARD</v>
          </cell>
          <cell r="R431"/>
          <cell r="S431" t="str">
            <v>2300-163-2024</v>
          </cell>
          <cell r="T431"/>
          <cell r="U431">
            <v>45377</v>
          </cell>
          <cell r="V431">
            <v>45383</v>
          </cell>
          <cell r="W431">
            <v>45626</v>
          </cell>
          <cell r="X431"/>
          <cell r="Y431" t="str">
            <v>Carmenza Cano Buitrago</v>
          </cell>
          <cell r="Z431" t="str">
            <v>Coordinador centro zonal</v>
          </cell>
        </row>
        <row r="432">
          <cell r="B432" t="str">
            <v>23-64-431</v>
          </cell>
          <cell r="C432" t="str">
            <v>Córdoba</v>
          </cell>
          <cell r="D432" t="str">
            <v>Corporación para el desarrollo social comunitario - CORSOC</v>
          </cell>
          <cell r="E432" t="str">
            <v>800179753-9</v>
          </cell>
          <cell r="F432" t="str">
            <v>Pedro Segundo Acosta Fernandez</v>
          </cell>
          <cell r="G432"/>
          <cell r="H432" t="str">
            <v>Carrera 15 No. 16-44 Barrio Alfonso Lopez</v>
          </cell>
          <cell r="I432" t="str">
            <v>Tierralta</v>
          </cell>
          <cell r="J432" t="str">
            <v>Tierralta</v>
          </cell>
          <cell r="K432"/>
          <cell r="L432">
            <v>3016079626</v>
          </cell>
          <cell r="M432" t="str">
            <v>intervensiondeapoyo.corsoc@gmail.com</v>
          </cell>
          <cell r="N432" t="str">
            <v>SRD</v>
          </cell>
          <cell r="O432" t="str">
            <v>Intervención de apoyo psicosocial</v>
          </cell>
          <cell r="P432"/>
          <cell r="Q432" t="str">
            <v>Con PARD</v>
          </cell>
          <cell r="R432"/>
          <cell r="S432" t="str">
            <v>2300-164-2024</v>
          </cell>
          <cell r="T432">
            <v>50</v>
          </cell>
          <cell r="U432">
            <v>45378</v>
          </cell>
          <cell r="V432">
            <v>45383</v>
          </cell>
          <cell r="W432">
            <v>45626</v>
          </cell>
          <cell r="X432">
            <v>209398800</v>
          </cell>
          <cell r="Y432" t="str">
            <v>Lesvia Ruiz Marquez</v>
          </cell>
          <cell r="Z432" t="str">
            <v>Coordinador centro zonal</v>
          </cell>
        </row>
        <row r="433">
          <cell r="B433" t="str">
            <v>23-176-432</v>
          </cell>
          <cell r="C433" t="str">
            <v>Córdoba</v>
          </cell>
          <cell r="D433" t="str">
            <v>Fundación para la investigación y el desarrollo regional alternativo - Finderreal</v>
          </cell>
          <cell r="E433" t="str">
            <v>812003848-8</v>
          </cell>
          <cell r="F433" t="str">
            <v>Marelis Candanoza Padilla</v>
          </cell>
          <cell r="G433"/>
          <cell r="H433" t="str">
            <v>Calle 20 Carrera No. 4-5 Barrio San Jose</v>
          </cell>
          <cell r="I433" t="str">
            <v>Sahagún</v>
          </cell>
          <cell r="J433" t="str">
            <v>Sahagún</v>
          </cell>
          <cell r="K433"/>
          <cell r="L433">
            <v>3013616824</v>
          </cell>
          <cell r="M433" t="str">
            <v>fundacionfinderreal@hotmail.com</v>
          </cell>
          <cell r="N433" t="str">
            <v>SRD</v>
          </cell>
          <cell r="O433" t="str">
            <v>Intervención de apoyo psicosocial</v>
          </cell>
          <cell r="P433"/>
          <cell r="Q433" t="str">
            <v>Con PARD</v>
          </cell>
          <cell r="R433"/>
          <cell r="S433" t="str">
            <v>2300-165-2024</v>
          </cell>
          <cell r="T433">
            <v>80</v>
          </cell>
          <cell r="U433">
            <v>45377</v>
          </cell>
          <cell r="V433">
            <v>45383</v>
          </cell>
          <cell r="W433">
            <v>45626</v>
          </cell>
          <cell r="X433">
            <v>335038080</v>
          </cell>
          <cell r="Y433" t="str">
            <v>Fermina del Castillo santos</v>
          </cell>
          <cell r="Z433" t="str">
            <v>Coordinador centro zonal</v>
          </cell>
        </row>
        <row r="434">
          <cell r="B434" t="str">
            <v>23-97-433</v>
          </cell>
          <cell r="C434" t="str">
            <v>Córdoba</v>
          </cell>
          <cell r="D434" t="str">
            <v>Fundación Colombiana para las familias - FUNCOF</v>
          </cell>
          <cell r="E434" t="str">
            <v>900528780-9</v>
          </cell>
          <cell r="F434" t="str">
            <v>Rosendo Fernel Garces Izquierdo</v>
          </cell>
          <cell r="G434"/>
          <cell r="H434" t="str">
            <v>Calle 18 No. 10-12</v>
          </cell>
          <cell r="I434" t="str">
            <v>La Apartada</v>
          </cell>
          <cell r="J434" t="str">
            <v>Montelíbano</v>
          </cell>
          <cell r="K434"/>
          <cell r="L434">
            <v>3017183314</v>
          </cell>
          <cell r="M434" t="str">
            <v>funcof2015@gmail.com</v>
          </cell>
          <cell r="N434" t="str">
            <v>SRD</v>
          </cell>
          <cell r="O434" t="str">
            <v>Externado</v>
          </cell>
          <cell r="P434" t="str">
            <v>Media jornada</v>
          </cell>
          <cell r="Q434" t="str">
            <v>Con PARD</v>
          </cell>
          <cell r="R434"/>
          <cell r="S434" t="str">
            <v>2300-166-2024</v>
          </cell>
          <cell r="T434">
            <v>50</v>
          </cell>
          <cell r="U434">
            <v>45377</v>
          </cell>
          <cell r="V434">
            <v>45383</v>
          </cell>
          <cell r="W434">
            <v>45626</v>
          </cell>
          <cell r="X434">
            <v>668723200</v>
          </cell>
          <cell r="Y434" t="str">
            <v>Astrid del pilar calao benavides</v>
          </cell>
          <cell r="Z434" t="str">
            <v>Coordinador centro zonal</v>
          </cell>
        </row>
        <row r="435">
          <cell r="B435" t="str">
            <v>23-157-434</v>
          </cell>
          <cell r="C435" t="str">
            <v>Córdoba</v>
          </cell>
          <cell r="D435" t="str">
            <v>Fundación niños del futuro</v>
          </cell>
          <cell r="E435" t="str">
            <v>812005460-3</v>
          </cell>
          <cell r="F435" t="str">
            <v>Leomar Pacheco Salgado</v>
          </cell>
          <cell r="G435"/>
          <cell r="H435" t="str">
            <v>Carretera Via A Vida Nueva Rural 200 Domicilio 23466</v>
          </cell>
          <cell r="I435" t="str">
            <v>Montelíbano</v>
          </cell>
          <cell r="J435" t="str">
            <v>Montelíbano</v>
          </cell>
          <cell r="K435"/>
          <cell r="L435">
            <v>3108342627</v>
          </cell>
          <cell r="M435" t="str">
            <v>fundaciondelfuturo2010@gmail.com</v>
          </cell>
          <cell r="N435" t="str">
            <v>SRD</v>
          </cell>
          <cell r="O435" t="str">
            <v>Externado</v>
          </cell>
          <cell r="P435" t="str">
            <v>Media jornada</v>
          </cell>
          <cell r="Q435" t="str">
            <v>Con PARD</v>
          </cell>
          <cell r="R435"/>
          <cell r="S435" t="str">
            <v>2300-167-2024</v>
          </cell>
          <cell r="T435">
            <v>180</v>
          </cell>
          <cell r="U435">
            <v>45377</v>
          </cell>
          <cell r="V435">
            <v>45383</v>
          </cell>
          <cell r="W435">
            <v>45626</v>
          </cell>
          <cell r="X435">
            <v>1367446400</v>
          </cell>
          <cell r="Y435" t="str">
            <v>Astrid del pilar calao benavides</v>
          </cell>
          <cell r="Z435" t="str">
            <v>Coordinador centro zonal</v>
          </cell>
        </row>
        <row r="436">
          <cell r="B436" t="str">
            <v>23-138-435</v>
          </cell>
          <cell r="C436" t="str">
            <v>Córdoba</v>
          </cell>
          <cell r="D436" t="str">
            <v>Fundación labriegos por la paz</v>
          </cell>
          <cell r="E436" t="str">
            <v>900064245-7</v>
          </cell>
          <cell r="F436" t="str">
            <v>Katia Cecilia Brunal Cabrales</v>
          </cell>
          <cell r="G436"/>
          <cell r="H436" t="str">
            <v>Calle 41 No. 14c-20</v>
          </cell>
          <cell r="I436" t="str">
            <v>Montería</v>
          </cell>
          <cell r="J436" t="str">
            <v>Montería</v>
          </cell>
          <cell r="K436"/>
          <cell r="L436">
            <v>3013616750</v>
          </cell>
          <cell r="M436" t="str">
            <v>funlapazhs@gmail.com</v>
          </cell>
          <cell r="N436" t="str">
            <v>SRD</v>
          </cell>
          <cell r="O436" t="str">
            <v>Hogar sustituto entidad</v>
          </cell>
          <cell r="P436"/>
          <cell r="Q436" t="str">
            <v>Vulneración</v>
          </cell>
          <cell r="R436"/>
          <cell r="S436" t="str">
            <v>2300-169-2024</v>
          </cell>
          <cell r="T436">
            <v>116</v>
          </cell>
          <cell r="U436">
            <v>45377</v>
          </cell>
          <cell r="V436">
            <v>45383</v>
          </cell>
          <cell r="W436">
            <v>45626</v>
          </cell>
          <cell r="X436">
            <v>1805617888</v>
          </cell>
          <cell r="Y436" t="str">
            <v>Angelica Utria Barrios</v>
          </cell>
          <cell r="Z436" t="str">
            <v>Profesional universitario de la Dirección Regional</v>
          </cell>
        </row>
        <row r="437">
          <cell r="B437" t="str">
            <v>23-200-436</v>
          </cell>
          <cell r="C437" t="str">
            <v>Córdoba</v>
          </cell>
          <cell r="D437" t="str">
            <v>Fundación Significarte</v>
          </cell>
          <cell r="E437" t="str">
            <v>901034401-5</v>
          </cell>
          <cell r="F437" t="str">
            <v>Isaira Patricia Espitia Petro</v>
          </cell>
          <cell r="G437"/>
          <cell r="H437" t="str">
            <v>Calle 24 No. 2-36</v>
          </cell>
          <cell r="I437" t="str">
            <v>Montería</v>
          </cell>
          <cell r="J437" t="str">
            <v>Montería</v>
          </cell>
          <cell r="K437"/>
          <cell r="L437">
            <v>3012825877</v>
          </cell>
          <cell r="M437" t="str">
            <v>significartemonteria@gmail.com</v>
          </cell>
          <cell r="N437" t="str">
            <v>SRD</v>
          </cell>
          <cell r="O437" t="str">
            <v>Internado</v>
          </cell>
          <cell r="P437"/>
          <cell r="Q437" t="str">
            <v>Con PARD</v>
          </cell>
          <cell r="R437"/>
          <cell r="S437" t="str">
            <v>2300-173-2024</v>
          </cell>
          <cell r="T437">
            <v>80</v>
          </cell>
          <cell r="U437">
            <v>45378</v>
          </cell>
          <cell r="V437">
            <v>45383</v>
          </cell>
          <cell r="W437">
            <v>45626</v>
          </cell>
          <cell r="X437">
            <v>1367787200</v>
          </cell>
          <cell r="Y437" t="str">
            <v>Carmenza Cano Buitrago</v>
          </cell>
          <cell r="Z437" t="str">
            <v>Coordinador centro zonal</v>
          </cell>
        </row>
        <row r="438">
          <cell r="B438" t="str">
            <v>23-59-437</v>
          </cell>
          <cell r="C438" t="str">
            <v>Córdoba</v>
          </cell>
          <cell r="D438" t="str">
            <v>Corporación Jóvenes Y Mañana</v>
          </cell>
          <cell r="E438" t="str">
            <v>806007865-1</v>
          </cell>
          <cell r="F438" t="str">
            <v>Teresa De Jesus Payares Caballero</v>
          </cell>
          <cell r="G438"/>
          <cell r="H438" t="str">
            <v>Kilómetro 11 Via Planeta Rica Entrada Los Cerritos</v>
          </cell>
          <cell r="I438" t="str">
            <v>Montería</v>
          </cell>
          <cell r="J438" t="str">
            <v>Montería</v>
          </cell>
          <cell r="K438"/>
          <cell r="L438">
            <v>3007710490</v>
          </cell>
          <cell r="M438" t="str">
            <v>corporacionjovenesymanana@hotmail.com - caevillaluz@gmail.com</v>
          </cell>
          <cell r="N438" t="str">
            <v>SRPA</v>
          </cell>
          <cell r="O438" t="str">
            <v>Centro de atención especializada</v>
          </cell>
          <cell r="P438"/>
          <cell r="Q438" t="str">
            <v>SRPA</v>
          </cell>
          <cell r="R438"/>
          <cell r="S438" t="str">
            <v>2300-168-2024</v>
          </cell>
          <cell r="T438">
            <v>35</v>
          </cell>
          <cell r="U438">
            <v>45377</v>
          </cell>
          <cell r="V438">
            <v>45383</v>
          </cell>
          <cell r="W438">
            <v>45626</v>
          </cell>
          <cell r="X438">
            <v>856361000</v>
          </cell>
          <cell r="Y438" t="str">
            <v>Sandra Milena Vesga Parra</v>
          </cell>
          <cell r="Z438" t="str">
            <v>Líder SRPA</v>
          </cell>
        </row>
        <row r="439">
          <cell r="B439" t="str">
            <v>23-233-438</v>
          </cell>
          <cell r="C439" t="str">
            <v>Córdoba</v>
          </cell>
          <cell r="D439" t="str">
            <v>Instituto psicoeducativo de Colombia - IPSICOL</v>
          </cell>
          <cell r="E439" t="str">
            <v>890983904-1</v>
          </cell>
          <cell r="F439" t="str">
            <v>Padre Oscar Manuel Betancur Arango</v>
          </cell>
          <cell r="G439"/>
          <cell r="H439" t="str">
            <v>Carrera 8 No. 28-32</v>
          </cell>
          <cell r="I439" t="str">
            <v>Montería</v>
          </cell>
          <cell r="J439" t="str">
            <v>Montería</v>
          </cell>
          <cell r="K439"/>
          <cell r="L439">
            <v>3023562861</v>
          </cell>
          <cell r="M439" t="str">
            <v>ipsicolah@yahoo.com</v>
          </cell>
          <cell r="N439" t="str">
            <v>SRPA</v>
          </cell>
          <cell r="O439" t="str">
            <v>Centro transitorio</v>
          </cell>
          <cell r="P439"/>
          <cell r="Q439" t="str">
            <v>SRPA</v>
          </cell>
          <cell r="R439"/>
          <cell r="S439" t="str">
            <v>2300-170-2024</v>
          </cell>
          <cell r="T439">
            <v>3</v>
          </cell>
          <cell r="U439">
            <v>45378</v>
          </cell>
          <cell r="V439">
            <v>45383</v>
          </cell>
          <cell r="W439">
            <v>45626</v>
          </cell>
          <cell r="X439">
            <v>68195088</v>
          </cell>
          <cell r="Y439" t="str">
            <v>Carmenza Cano Buitrago</v>
          </cell>
          <cell r="Z439" t="str">
            <v>Coordinador centro zonal</v>
          </cell>
        </row>
        <row r="440">
          <cell r="B440" t="str">
            <v>23-233-439</v>
          </cell>
          <cell r="C440" t="str">
            <v>Córdoba</v>
          </cell>
          <cell r="D440" t="str">
            <v>Instituto psicoeducativo de Colombia - IPSICOL</v>
          </cell>
          <cell r="E440" t="str">
            <v>890983904-1</v>
          </cell>
          <cell r="F440" t="str">
            <v>Padre Oscar Manuel Betancur Arango</v>
          </cell>
          <cell r="G440"/>
          <cell r="H440" t="str">
            <v>Kilómetro 11 Vía Cereté A Montería</v>
          </cell>
          <cell r="I440" t="str">
            <v>Montería</v>
          </cell>
          <cell r="J440" t="str">
            <v>Montería</v>
          </cell>
          <cell r="K440"/>
          <cell r="L440">
            <v>3023562861</v>
          </cell>
          <cell r="M440" t="str">
            <v>ipsicolahmonteria@gmail.com</v>
          </cell>
          <cell r="N440" t="str">
            <v>SRPA</v>
          </cell>
          <cell r="O440" t="str">
            <v>Centro de internamiento preventivo</v>
          </cell>
          <cell r="P440"/>
          <cell r="Q440" t="str">
            <v>SRPA</v>
          </cell>
          <cell r="R440"/>
          <cell r="S440" t="str">
            <v>2300-171-2024</v>
          </cell>
          <cell r="T440">
            <v>20</v>
          </cell>
          <cell r="U440">
            <v>45378</v>
          </cell>
          <cell r="V440">
            <v>45383</v>
          </cell>
          <cell r="W440">
            <v>45626</v>
          </cell>
          <cell r="X440">
            <v>486860480</v>
          </cell>
          <cell r="Y440" t="str">
            <v>Carmenza Cano Buitrago</v>
          </cell>
          <cell r="Z440" t="str">
            <v>Coordinador centro zonal</v>
          </cell>
        </row>
        <row r="441">
          <cell r="B441" t="str">
            <v>23-233-440</v>
          </cell>
          <cell r="C441" t="str">
            <v>Córdoba</v>
          </cell>
          <cell r="D441" t="str">
            <v>Instituto psicoeducativo de Colombia - IPSICOL</v>
          </cell>
          <cell r="E441" t="str">
            <v>890983904-1</v>
          </cell>
          <cell r="F441" t="str">
            <v>Padre Oscar Manuel Betancur Arango</v>
          </cell>
          <cell r="G441"/>
          <cell r="H441" t="str">
            <v>Carrera 7 No. 31-46</v>
          </cell>
          <cell r="I441" t="str">
            <v>Montería</v>
          </cell>
          <cell r="J441" t="str">
            <v>Montería</v>
          </cell>
          <cell r="K441"/>
          <cell r="L441">
            <v>3023562861</v>
          </cell>
          <cell r="M441" t="str">
            <v>libertadvigiladamonteria@gmail.com</v>
          </cell>
          <cell r="N441" t="str">
            <v>SRPA</v>
          </cell>
          <cell r="O441" t="str">
            <v>Libertad vigilada – asistida</v>
          </cell>
          <cell r="P441"/>
          <cell r="Q441" t="str">
            <v>SRPA</v>
          </cell>
          <cell r="R441"/>
          <cell r="S441" t="str">
            <v>2300-172-2024</v>
          </cell>
          <cell r="T441">
            <v>37</v>
          </cell>
          <cell r="U441">
            <v>45378</v>
          </cell>
          <cell r="V441">
            <v>45383</v>
          </cell>
          <cell r="W441">
            <v>45626</v>
          </cell>
          <cell r="X441">
            <v>174882048</v>
          </cell>
          <cell r="Y441" t="str">
            <v>Carmenza Cano Buitrago</v>
          </cell>
          <cell r="Z441" t="str">
            <v>Coordinador centro zonal</v>
          </cell>
        </row>
        <row r="442">
          <cell r="B442" t="str">
            <v>25-9-441</v>
          </cell>
          <cell r="C442" t="str">
            <v>Cundinamarca</v>
          </cell>
          <cell r="D442" t="str">
            <v>Asociación cristiana de jóvenes de Bogotá y Cundinamarca – ACJ YMCA</v>
          </cell>
          <cell r="E442" t="str">
            <v>860018862-1</v>
          </cell>
          <cell r="F442" t="str">
            <v>Gloria Cecilia Hidalgo Franco</v>
          </cell>
          <cell r="G442"/>
          <cell r="H442" t="str">
            <v>Calle 6 No. 14-11 Barrio Algarra I</v>
          </cell>
          <cell r="I442" t="str">
            <v>Zipaquirá</v>
          </cell>
          <cell r="J442" t="str">
            <v>Zipaquirá</v>
          </cell>
          <cell r="K442" t="str">
            <v xml:space="preserve">3106889194
3212134603
</v>
          </cell>
          <cell r="L442"/>
          <cell r="M442" t="str">
            <v>bernardo.castro@ymcabogota.org</v>
          </cell>
          <cell r="N442" t="str">
            <v>SRD</v>
          </cell>
          <cell r="O442" t="str">
            <v>Intervención de apoyo psicosocial</v>
          </cell>
          <cell r="P442"/>
          <cell r="Q442" t="str">
            <v>Con PARD</v>
          </cell>
          <cell r="R442"/>
          <cell r="S442" t="str">
            <v>2500-314-2024</v>
          </cell>
          <cell r="T442">
            <v>45</v>
          </cell>
          <cell r="U442">
            <v>45378</v>
          </cell>
          <cell r="V442">
            <v>45383</v>
          </cell>
          <cell r="W442">
            <v>45626</v>
          </cell>
          <cell r="X442">
            <v>418797600</v>
          </cell>
          <cell r="Y442" t="str">
            <v>Nury Johanna Castaneda Torres</v>
          </cell>
          <cell r="Z442" t="str">
            <v>Coordinador centro zonal</v>
          </cell>
        </row>
        <row r="443">
          <cell r="B443" t="str">
            <v>25-9-442</v>
          </cell>
          <cell r="C443" t="str">
            <v>Cundinamarca</v>
          </cell>
          <cell r="D443" t="str">
            <v>Asociación cristiana de jóvenes de Bogotá y Cundinamarca – ACJ YMCA</v>
          </cell>
          <cell r="E443" t="str">
            <v>860018862-1</v>
          </cell>
          <cell r="F443" t="str">
            <v>Gloria Cecilia Hidalgo Franco</v>
          </cell>
          <cell r="G443"/>
          <cell r="H443" t="str">
            <v>Calle 19 No. 10-74 Barrio Sucre</v>
          </cell>
          <cell r="I443" t="str">
            <v>Girardot</v>
          </cell>
          <cell r="J443" t="str">
            <v>Girardot</v>
          </cell>
          <cell r="K443" t="str">
            <v xml:space="preserve">3106889194
3212134603
</v>
          </cell>
          <cell r="L443"/>
          <cell r="M443" t="str">
            <v>bernardo.castro@ymcabogota.org</v>
          </cell>
          <cell r="N443" t="str">
            <v>SRD</v>
          </cell>
          <cell r="O443" t="str">
            <v>Intervención de apoyo psicosocial</v>
          </cell>
          <cell r="P443"/>
          <cell r="Q443" t="str">
            <v>Con PARD</v>
          </cell>
          <cell r="R443"/>
          <cell r="S443" t="str">
            <v>2500-314-2024</v>
          </cell>
          <cell r="T443">
            <v>55</v>
          </cell>
          <cell r="U443">
            <v>45378</v>
          </cell>
          <cell r="V443">
            <v>45383</v>
          </cell>
          <cell r="W443">
            <v>45626</v>
          </cell>
          <cell r="X443"/>
          <cell r="Y443" t="str">
            <v>Nury Johanna Castaneda Torres</v>
          </cell>
          <cell r="Z443" t="str">
            <v>Coordinador centro zonal</v>
          </cell>
        </row>
        <row r="444">
          <cell r="B444" t="str">
            <v>25-15-443</v>
          </cell>
          <cell r="C444" t="str">
            <v>Cundinamarca</v>
          </cell>
          <cell r="D444" t="str">
            <v>Asociación Guadalupana - Agua</v>
          </cell>
          <cell r="E444" t="str">
            <v>901534979-5</v>
          </cell>
          <cell r="F444" t="str">
            <v>Karla Liliana Leon Sosa</v>
          </cell>
          <cell r="G444"/>
          <cell r="H444" t="str">
            <v>Carrera 27b No. 72-44</v>
          </cell>
          <cell r="I444" t="str">
            <v>Bogotá, D.C.</v>
          </cell>
          <cell r="J444" t="str">
            <v>Regional</v>
          </cell>
          <cell r="K444">
            <v>3134126713</v>
          </cell>
          <cell r="L444"/>
          <cell r="M444" t="str">
            <v>asociacionguadalupana2020@gmail.com</v>
          </cell>
          <cell r="N444" t="str">
            <v>SRD</v>
          </cell>
          <cell r="O444" t="str">
            <v>Apoyo psicológico especializado</v>
          </cell>
          <cell r="P444"/>
          <cell r="Q444" t="str">
            <v>Con PARD</v>
          </cell>
          <cell r="R444"/>
          <cell r="S444" t="str">
            <v>2500-316-2024</v>
          </cell>
          <cell r="T444">
            <v>216</v>
          </cell>
          <cell r="U444">
            <v>45378</v>
          </cell>
          <cell r="V444">
            <v>45383</v>
          </cell>
          <cell r="W444">
            <v>45626</v>
          </cell>
          <cell r="X444">
            <v>576897984</v>
          </cell>
          <cell r="Y444" t="str">
            <v>Jenny Elizabeth Gonzalez Rubio</v>
          </cell>
          <cell r="Z444" t="str">
            <v>Profesional coordinación técnica Protección</v>
          </cell>
        </row>
        <row r="445">
          <cell r="B445" t="str">
            <v>25-92-444</v>
          </cell>
          <cell r="C445" t="str">
            <v>Cundinamarca</v>
          </cell>
          <cell r="D445" t="str">
            <v>Fundación centro integral de habilitación y rehabilitación para la infancia y la adolescencia - CINHARI</v>
          </cell>
          <cell r="E445" t="str">
            <v>901529960-6</v>
          </cell>
          <cell r="F445" t="str">
            <v>William Alfonso Cuevas Ortega</v>
          </cell>
          <cell r="G445"/>
          <cell r="H445" t="str">
            <v>Calle 17a No. 13-24</v>
          </cell>
          <cell r="I445" t="str">
            <v>Fusagasugá</v>
          </cell>
          <cell r="J445" t="str">
            <v>Fusagasugá</v>
          </cell>
          <cell r="K445">
            <v>3155769968</v>
          </cell>
          <cell r="L445"/>
          <cell r="M445" t="str">
            <v>direcciongeneral.cinhari@gmail.com;</v>
          </cell>
          <cell r="N445" t="str">
            <v>SRD</v>
          </cell>
          <cell r="O445" t="str">
            <v>Apoyo psicológico especializado</v>
          </cell>
          <cell r="P445"/>
          <cell r="Q445" t="str">
            <v>Con PARD</v>
          </cell>
          <cell r="R445"/>
          <cell r="S445" t="str">
            <v>2500-317-2024</v>
          </cell>
          <cell r="T445">
            <v>216</v>
          </cell>
          <cell r="U445">
            <v>45383</v>
          </cell>
          <cell r="V445">
            <v>45383</v>
          </cell>
          <cell r="W445">
            <v>45626</v>
          </cell>
          <cell r="X445">
            <v>576897984</v>
          </cell>
          <cell r="Y445" t="str">
            <v>Jenny Elizabeth Gonzalez Rubio</v>
          </cell>
          <cell r="Z445" t="str">
            <v>Profesional coordinación técnica Protección</v>
          </cell>
        </row>
        <row r="446">
          <cell r="B446" t="str">
            <v>25-3-445</v>
          </cell>
          <cell r="C446" t="str">
            <v>Cundinamarca</v>
          </cell>
          <cell r="D446" t="str">
            <v>Aldeas infantiles SOS Colombia</v>
          </cell>
          <cell r="E446" t="str">
            <v>860024041-6</v>
          </cell>
          <cell r="F446" t="str">
            <v>Angela Maria Rosales Rodriguez</v>
          </cell>
          <cell r="G446" t="str">
            <v>Maná</v>
          </cell>
          <cell r="H446" t="str">
            <v>Carrera 57b No. 66a-09</v>
          </cell>
          <cell r="I446" t="str">
            <v>Bogotá, D.C.</v>
          </cell>
          <cell r="J446" t="str">
            <v>Regional</v>
          </cell>
          <cell r="K446" t="str">
            <v>3202132284 -
 3103174650</v>
          </cell>
          <cell r="L446"/>
          <cell r="M446" t="str">
            <v>lizeth.ramos@aldeasinfantiles.org.co
carlos.guzman@aldeasinfantiles.org.co
saide.macias@aldeasinfantiles.org.co</v>
          </cell>
          <cell r="N446" t="str">
            <v>SRD</v>
          </cell>
          <cell r="O446" t="str">
            <v>Casa hogar</v>
          </cell>
          <cell r="P446"/>
          <cell r="Q446" t="str">
            <v>Con PARD</v>
          </cell>
          <cell r="R446"/>
          <cell r="S446" t="str">
            <v>2500-318-2024</v>
          </cell>
          <cell r="T446">
            <v>36</v>
          </cell>
          <cell r="U446">
            <v>45378</v>
          </cell>
          <cell r="V446">
            <v>45383</v>
          </cell>
          <cell r="W446">
            <v>45626</v>
          </cell>
          <cell r="X446">
            <v>615191328</v>
          </cell>
          <cell r="Y446" t="str">
            <v>Andrea del Pilar Jaramillo Aguirre</v>
          </cell>
          <cell r="Z446" t="str">
            <v>Profesional coordinación técnica Protección</v>
          </cell>
        </row>
        <row r="447">
          <cell r="B447" t="str">
            <v>25-3-446</v>
          </cell>
          <cell r="C447" t="str">
            <v>Cundinamarca</v>
          </cell>
          <cell r="D447" t="str">
            <v>Aldeas infantiles SOS Colombia</v>
          </cell>
          <cell r="E447" t="str">
            <v>860024041-6</v>
          </cell>
          <cell r="F447" t="str">
            <v>Angela Maria Rosales Rodriguez</v>
          </cell>
          <cell r="G447" t="str">
            <v>Leones</v>
          </cell>
          <cell r="H447" t="str">
            <v>Carrera 63 No. 67a-41</v>
          </cell>
          <cell r="I447" t="str">
            <v>Bogotá, D.C.</v>
          </cell>
          <cell r="J447" t="str">
            <v>Regional</v>
          </cell>
          <cell r="K447" t="str">
            <v xml:space="preserve">3164673819 - 3105586854
3103174650 - 3202132284
</v>
          </cell>
          <cell r="L447"/>
          <cell r="M447" t="str">
            <v>lizeth.ramos@aldeasinfantiles.org.co
carlos.guzman@aldeasinfantiles.org.co
saide.macias@aldeasinfantiles.org.co</v>
          </cell>
          <cell r="N447" t="str">
            <v>SRD</v>
          </cell>
          <cell r="O447" t="str">
            <v>Casa hogar</v>
          </cell>
          <cell r="P447"/>
          <cell r="Q447" t="str">
            <v>Con PARD</v>
          </cell>
          <cell r="R447"/>
          <cell r="S447" t="str">
            <v>2500-318-2024</v>
          </cell>
          <cell r="T447"/>
          <cell r="U447">
            <v>45378</v>
          </cell>
          <cell r="V447">
            <v>45383</v>
          </cell>
          <cell r="W447">
            <v>45626</v>
          </cell>
          <cell r="X447"/>
          <cell r="Y447" t="str">
            <v>Andrea del Pilar Jaramillo Aguirre</v>
          </cell>
          <cell r="Z447" t="str">
            <v>Profesional coordinación técnica Protección</v>
          </cell>
        </row>
        <row r="448">
          <cell r="B448" t="str">
            <v>25-3-447</v>
          </cell>
          <cell r="C448" t="str">
            <v>Cundinamarca</v>
          </cell>
          <cell r="D448" t="str">
            <v>Aldeas infantiles SOS Colombia</v>
          </cell>
          <cell r="E448" t="str">
            <v>860024041-6</v>
          </cell>
          <cell r="F448" t="str">
            <v>Angela Maria Rosales Rodriguez</v>
          </cell>
          <cell r="G448" t="str">
            <v>Shalom</v>
          </cell>
          <cell r="H448" t="str">
            <v>Carrera 57c No. 67a-71</v>
          </cell>
          <cell r="I448" t="str">
            <v>Bogotá, D.C.</v>
          </cell>
          <cell r="J448" t="str">
            <v>Regional</v>
          </cell>
          <cell r="K448" t="str">
            <v xml:space="preserve">3164673819 - 3105586854
3103174650 - 3202132284
</v>
          </cell>
          <cell r="L448"/>
          <cell r="M448" t="str">
            <v>lizeth.ramos@aldeasinfantiles.org.co
carlos.guzman@aldeasinfantiles.org.co
saide.macias@aldeasinfantiles.org.co</v>
          </cell>
          <cell r="N448" t="str">
            <v>SRD</v>
          </cell>
          <cell r="O448" t="str">
            <v>Casa hogar</v>
          </cell>
          <cell r="P448"/>
          <cell r="Q448" t="str">
            <v>Con PARD</v>
          </cell>
          <cell r="R448"/>
          <cell r="S448" t="str">
            <v>2500-318-2024</v>
          </cell>
          <cell r="T448"/>
          <cell r="U448">
            <v>45378</v>
          </cell>
          <cell r="V448">
            <v>45383</v>
          </cell>
          <cell r="W448">
            <v>45626</v>
          </cell>
          <cell r="X448"/>
          <cell r="Y448" t="str">
            <v>Andrea del Pilar Jaramillo Aguirre</v>
          </cell>
          <cell r="Z448" t="str">
            <v>Profesional coordinación técnica Protección</v>
          </cell>
        </row>
        <row r="449">
          <cell r="B449" t="str">
            <v>25-3-448</v>
          </cell>
          <cell r="C449" t="str">
            <v>Cundinamarca</v>
          </cell>
          <cell r="D449" t="str">
            <v>Aldeas infantiles SOS Colombia</v>
          </cell>
          <cell r="E449" t="str">
            <v>860024041-6</v>
          </cell>
          <cell r="F449" t="str">
            <v>Angela Maria Rosales Rodriguez</v>
          </cell>
          <cell r="G449" t="str">
            <v>Primavera</v>
          </cell>
          <cell r="H449" t="str">
            <v>Carrera 57b No. 66a-09</v>
          </cell>
          <cell r="I449" t="str">
            <v>Bogotá, D.C.</v>
          </cell>
          <cell r="J449" t="str">
            <v>Regional</v>
          </cell>
          <cell r="K449" t="str">
            <v xml:space="preserve">3164673819 - 3105586854
3103174650 - 3202132284
</v>
          </cell>
          <cell r="L449"/>
          <cell r="M449" t="str">
            <v>lizeth.ramos@aldeasinfantiles.org.co
carlos.guzman@aldeasinfantiles.org.co
saide.macias@aldeasinfantiles.org.co</v>
          </cell>
          <cell r="N449" t="str">
            <v>SRD</v>
          </cell>
          <cell r="O449" t="str">
            <v>Casa hogar</v>
          </cell>
          <cell r="P449"/>
          <cell r="Q449" t="str">
            <v>Con PARD</v>
          </cell>
          <cell r="R449"/>
          <cell r="S449" t="str">
            <v>2500-318-2024</v>
          </cell>
          <cell r="T449"/>
          <cell r="U449">
            <v>45378</v>
          </cell>
          <cell r="V449">
            <v>45383</v>
          </cell>
          <cell r="W449">
            <v>45626</v>
          </cell>
          <cell r="X449"/>
          <cell r="Y449" t="str">
            <v>Andrea del Pilar Jaramillo Aguirre</v>
          </cell>
          <cell r="Z449" t="str">
            <v>Profesional coordinación técnica Protección</v>
          </cell>
        </row>
        <row r="450">
          <cell r="B450" t="str">
            <v>25-3-449</v>
          </cell>
          <cell r="C450" t="str">
            <v>Cundinamarca</v>
          </cell>
          <cell r="D450" t="str">
            <v>Aldeas infantiles SOS Colombia</v>
          </cell>
          <cell r="E450" t="str">
            <v>860024041-6</v>
          </cell>
          <cell r="F450" t="str">
            <v>Angela Maria Rosales Rodriguez</v>
          </cell>
          <cell r="G450" t="str">
            <v>Esmeralda</v>
          </cell>
          <cell r="H450" t="str">
            <v>Calle 44b No. 48-33</v>
          </cell>
          <cell r="I450" t="str">
            <v>Bogotá, D.C.</v>
          </cell>
          <cell r="J450" t="str">
            <v>Regional</v>
          </cell>
          <cell r="K450" t="str">
            <v xml:space="preserve">3164673819 - 3105586854
3103174650 - 3202132284
</v>
          </cell>
          <cell r="L450"/>
          <cell r="M450" t="str">
            <v>lizeth.ramos@aldeasinfantiles.org.co
carlos.guzman@aldeasinfantiles.org.co
saide.macias@aldeasinfantiles.org.co</v>
          </cell>
          <cell r="N450" t="str">
            <v>SRD</v>
          </cell>
          <cell r="O450" t="str">
            <v>Casa universitaria</v>
          </cell>
          <cell r="P450"/>
          <cell r="Q450" t="str">
            <v>Con PARD</v>
          </cell>
          <cell r="R450"/>
          <cell r="S450" t="str">
            <v>2500-319-2024</v>
          </cell>
          <cell r="T450">
            <v>45</v>
          </cell>
          <cell r="U450">
            <v>45378</v>
          </cell>
          <cell r="V450">
            <v>45383</v>
          </cell>
          <cell r="W450">
            <v>45626</v>
          </cell>
          <cell r="X450">
            <v>800940960</v>
          </cell>
          <cell r="Y450" t="str">
            <v>Andrea del Pilar Jaramillo Aguirre</v>
          </cell>
          <cell r="Z450" t="str">
            <v>Profesional coordinación técnica Protección</v>
          </cell>
        </row>
        <row r="451">
          <cell r="B451" t="str">
            <v>25-3-450</v>
          </cell>
          <cell r="C451" t="str">
            <v>Cundinamarca</v>
          </cell>
          <cell r="D451" t="str">
            <v>Aldeas infantiles SOS Colombia</v>
          </cell>
          <cell r="E451" t="str">
            <v>860024041-6</v>
          </cell>
          <cell r="F451" t="str">
            <v>Angela Maria Rosales Rodriguez</v>
          </cell>
          <cell r="G451" t="str">
            <v>Fortaleza</v>
          </cell>
          <cell r="H451" t="str">
            <v>Carrera 70c No 79-08</v>
          </cell>
          <cell r="I451" t="str">
            <v>Bogotá, D.C.</v>
          </cell>
          <cell r="J451" t="str">
            <v>Regional</v>
          </cell>
          <cell r="K451" t="str">
            <v xml:space="preserve">3164673819 - 3105586854
3103174650 - 3202132284
</v>
          </cell>
          <cell r="L451"/>
          <cell r="M451" t="str">
            <v>lizeth.ramos@aldeasinfantiles.org.co
carlos.guzman@aldeasinfantiles.org.co
saide.macias@aldeasinfantiles.org.co</v>
          </cell>
          <cell r="N451" t="str">
            <v>SRD</v>
          </cell>
          <cell r="O451" t="str">
            <v>Casa universitaria</v>
          </cell>
          <cell r="P451"/>
          <cell r="Q451" t="str">
            <v>Con PARD</v>
          </cell>
          <cell r="R451"/>
          <cell r="S451" t="str">
            <v>2500-319-2024</v>
          </cell>
          <cell r="T451"/>
          <cell r="U451">
            <v>45378</v>
          </cell>
          <cell r="V451">
            <v>45383</v>
          </cell>
          <cell r="W451">
            <v>45626</v>
          </cell>
          <cell r="X451"/>
          <cell r="Y451" t="str">
            <v>Andrea del Pilar Jaramillo Aguirre</v>
          </cell>
          <cell r="Z451" t="str">
            <v>Profesional coordinación técnica Protección</v>
          </cell>
        </row>
        <row r="452">
          <cell r="B452" t="str">
            <v>25-3-451</v>
          </cell>
          <cell r="C452" t="str">
            <v>Cundinamarca</v>
          </cell>
          <cell r="D452" t="str">
            <v>Aldeas infantiles SOS Colombia</v>
          </cell>
          <cell r="E452" t="str">
            <v>860024041-6</v>
          </cell>
          <cell r="F452" t="str">
            <v>Angela Maria Rosales Rodriguez</v>
          </cell>
          <cell r="G452" t="str">
            <v>Renacer</v>
          </cell>
          <cell r="H452" t="str">
            <v>Calle 66b No. 46-09</v>
          </cell>
          <cell r="I452" t="str">
            <v>Bogotá, D.C.</v>
          </cell>
          <cell r="J452" t="str">
            <v>Regional</v>
          </cell>
          <cell r="K452" t="str">
            <v xml:space="preserve">3164673819 - 3105586854
3103174650 - 3202132284
</v>
          </cell>
          <cell r="L452"/>
          <cell r="M452" t="str">
            <v>lizeth.ramos@aldeasinfantiles.org.co
carlos.guzman@aldeasinfantiles.org.co
saide.macias@aldeasinfantiles.org.co</v>
          </cell>
          <cell r="N452" t="str">
            <v>SRD</v>
          </cell>
          <cell r="O452" t="str">
            <v>Casa universitaria</v>
          </cell>
          <cell r="P452"/>
          <cell r="Q452" t="str">
            <v>Con PARD</v>
          </cell>
          <cell r="R452"/>
          <cell r="S452" t="str">
            <v>2500-319-2024</v>
          </cell>
          <cell r="T452"/>
          <cell r="U452">
            <v>45378</v>
          </cell>
          <cell r="V452">
            <v>45383</v>
          </cell>
          <cell r="W452">
            <v>45626</v>
          </cell>
          <cell r="X452"/>
          <cell r="Y452" t="str">
            <v>Andrea del Pilar Jaramillo Aguirre</v>
          </cell>
          <cell r="Z452" t="str">
            <v>Profesional coordinación técnica Protección</v>
          </cell>
        </row>
        <row r="453">
          <cell r="B453" t="str">
            <v>25-3-452</v>
          </cell>
          <cell r="C453" t="str">
            <v>Cundinamarca</v>
          </cell>
          <cell r="D453" t="str">
            <v>Aldeas infantiles SOS Colombia</v>
          </cell>
          <cell r="E453" t="str">
            <v>860024041-6</v>
          </cell>
          <cell r="F453" t="str">
            <v>Angela Maria Rosales Rodriguez</v>
          </cell>
          <cell r="G453" t="str">
            <v>Casa Blanca</v>
          </cell>
          <cell r="H453" t="str">
            <v>Carrera 57c No. 67c-06</v>
          </cell>
          <cell r="I453" t="str">
            <v>Bogotá, D.C.</v>
          </cell>
          <cell r="J453" t="str">
            <v>Regional</v>
          </cell>
          <cell r="K453" t="str">
            <v xml:space="preserve">3164673819 - 3105586854
3103174650 - 3202132284
</v>
          </cell>
          <cell r="L453"/>
          <cell r="M453" t="str">
            <v>lizeth.ramos@aldeasinfantiles.org.co
carlos.guzman@aldeasinfantiles.org.co
saide.macias@aldeasinfantiles.org.co</v>
          </cell>
          <cell r="N453" t="str">
            <v>SRD</v>
          </cell>
          <cell r="O453" t="str">
            <v>Casa universitaria</v>
          </cell>
          <cell r="P453"/>
          <cell r="Q453" t="str">
            <v>Con PARD</v>
          </cell>
          <cell r="R453"/>
          <cell r="S453" t="str">
            <v>2500-319-2024</v>
          </cell>
          <cell r="T453"/>
          <cell r="U453">
            <v>45378</v>
          </cell>
          <cell r="V453">
            <v>45383</v>
          </cell>
          <cell r="W453">
            <v>45626</v>
          </cell>
          <cell r="X453"/>
          <cell r="Y453" t="str">
            <v>Andrea del Pilar Jaramillo Aguirre</v>
          </cell>
          <cell r="Z453" t="str">
            <v>Profesional coordinación técnica Protección</v>
          </cell>
        </row>
        <row r="454">
          <cell r="B454" t="str">
            <v>25-82-453</v>
          </cell>
          <cell r="C454" t="str">
            <v>Cundinamarca</v>
          </cell>
          <cell r="D454" t="str">
            <v>Fundación casa de la madre y el niño</v>
          </cell>
          <cell r="E454" t="str">
            <v>860007398-8</v>
          </cell>
          <cell r="F454" t="str">
            <v>Barbara Escobar De Vargas</v>
          </cell>
          <cell r="G454"/>
          <cell r="H454" t="str">
            <v>Calle 40b Bis No. 13-20</v>
          </cell>
          <cell r="I454" t="str">
            <v>Bogotá, D.C.</v>
          </cell>
          <cell r="J454" t="str">
            <v>Regional</v>
          </cell>
          <cell r="K454">
            <v>3103001418</v>
          </cell>
          <cell r="L454"/>
          <cell r="M454" t="str">
            <v>direccion.suenos@la-casa.org</v>
          </cell>
          <cell r="N454" t="str">
            <v>SRD</v>
          </cell>
          <cell r="O454" t="str">
            <v>Casa universitaria</v>
          </cell>
          <cell r="P454"/>
          <cell r="Q454" t="str">
            <v>Con PARD</v>
          </cell>
          <cell r="R454"/>
          <cell r="S454" t="str">
            <v>2500-320-2024</v>
          </cell>
          <cell r="T454">
            <v>4</v>
          </cell>
          <cell r="U454">
            <v>45378</v>
          </cell>
          <cell r="V454">
            <v>45383</v>
          </cell>
          <cell r="W454">
            <v>45626</v>
          </cell>
          <cell r="X454">
            <v>71194752</v>
          </cell>
          <cell r="Y454" t="str">
            <v>Zaine Julieth Peña Almanza</v>
          </cell>
          <cell r="Z454" t="str">
            <v>Coordinador centro zonal</v>
          </cell>
        </row>
        <row r="455">
          <cell r="B455" t="str">
            <v>25-43-454</v>
          </cell>
          <cell r="C455" t="str">
            <v>Cundinamarca</v>
          </cell>
          <cell r="D455" t="str">
            <v>Congregación religiosos terciarios capuchinos nuestra señora de los dolores</v>
          </cell>
          <cell r="E455" t="str">
            <v>860005068-3</v>
          </cell>
          <cell r="F455" t="str">
            <v>Padre Arnoldo De Jesus Acosta Benjumea</v>
          </cell>
          <cell r="G455" t="str">
            <v>San Francisco de Asis</v>
          </cell>
          <cell r="H455" t="str">
            <v>Kilómetro 65 Vía Sasaima-Vereda Santa Ana-Finca El Triángulo</v>
          </cell>
          <cell r="I455" t="str">
            <v>Sasaima</v>
          </cell>
          <cell r="J455" t="str">
            <v>Villeta</v>
          </cell>
          <cell r="K455" t="str">
            <v>7447520 - 3124344510</v>
          </cell>
          <cell r="L455"/>
          <cell r="M455" t="str">
            <v>sangregoriocota@amigonianosj.org; 
contabilidad.sangregorio@amigonianosj.org;</v>
          </cell>
          <cell r="N455" t="str">
            <v>SRD</v>
          </cell>
          <cell r="O455" t="str">
            <v>Internado</v>
          </cell>
          <cell r="P455"/>
          <cell r="Q455" t="str">
            <v>Con PARD</v>
          </cell>
          <cell r="R455"/>
          <cell r="S455" t="str">
            <v>2500-322-2024</v>
          </cell>
          <cell r="T455">
            <v>150</v>
          </cell>
          <cell r="U455">
            <v>45383</v>
          </cell>
          <cell r="V455">
            <v>45383</v>
          </cell>
          <cell r="W455">
            <v>45626</v>
          </cell>
          <cell r="X455">
            <v>2555226000</v>
          </cell>
          <cell r="Y455" t="str">
            <v>Diana Carolina Bernal Pinzon</v>
          </cell>
          <cell r="Z455" t="str">
            <v>Coordinador centro zonal</v>
          </cell>
        </row>
        <row r="456">
          <cell r="B456" t="str">
            <v>25-115-455</v>
          </cell>
          <cell r="C456" t="str">
            <v>Cundinamarca</v>
          </cell>
          <cell r="D456" t="str">
            <v>Fundación familia y futuro - FUNDAFAM</v>
          </cell>
          <cell r="E456" t="str">
            <v>900916893-7</v>
          </cell>
          <cell r="F456" t="str">
            <v>Mauricio Murillo Gutierrez</v>
          </cell>
          <cell r="G456" t="str">
            <v>Sede Femenino</v>
          </cell>
          <cell r="H456" t="str">
            <v>Finca Portobelo Kilómetro 16 Vía Fusagasugá</v>
          </cell>
          <cell r="I456" t="str">
            <v>Fusagasugá</v>
          </cell>
          <cell r="J456" t="str">
            <v>Fusagasugá</v>
          </cell>
          <cell r="K456"/>
          <cell r="L456"/>
          <cell r="M456" t="str">
            <v>fundacionfamiliayfuturo@hotmail.com;
direccionfundafam@gmail.com;</v>
          </cell>
          <cell r="N456" t="str">
            <v>SRD</v>
          </cell>
          <cell r="O456" t="str">
            <v>Internado</v>
          </cell>
          <cell r="P456"/>
          <cell r="Q456" t="str">
            <v>Con PARD</v>
          </cell>
          <cell r="R456"/>
          <cell r="S456" t="str">
            <v>2500-323-2024</v>
          </cell>
          <cell r="T456">
            <v>50</v>
          </cell>
          <cell r="U456">
            <v>45383</v>
          </cell>
          <cell r="V456">
            <v>45383</v>
          </cell>
          <cell r="W456">
            <v>45626</v>
          </cell>
          <cell r="X456">
            <v>854742000</v>
          </cell>
          <cell r="Y456" t="str">
            <v>Sandra Milena Vargas Varela</v>
          </cell>
          <cell r="Z456" t="str">
            <v>Coordinador centro zonal</v>
          </cell>
        </row>
        <row r="457">
          <cell r="B457" t="str">
            <v>25-48-456</v>
          </cell>
          <cell r="C457" t="str">
            <v>Cundinamarca</v>
          </cell>
          <cell r="D457" t="str">
            <v>Corporación amor por Colombia</v>
          </cell>
          <cell r="E457" t="str">
            <v>830085547-2</v>
          </cell>
          <cell r="F457" t="str">
            <v>Magnolia Celis Torres</v>
          </cell>
          <cell r="G457"/>
          <cell r="H457" t="str">
            <v>Carrera 6 No. 16-09 Barrio San Luis</v>
          </cell>
          <cell r="I457" t="str">
            <v>Facatativá</v>
          </cell>
          <cell r="J457" t="str">
            <v>Facatativá</v>
          </cell>
          <cell r="K457" t="str">
            <v>3105591673 - 
3123199167</v>
          </cell>
          <cell r="L457"/>
          <cell r="M457" t="str">
            <v>direccion@axc.com.co; cupos.cundinamarca@axc.com.co;</v>
          </cell>
          <cell r="N457" t="str">
            <v>SRD</v>
          </cell>
          <cell r="O457" t="str">
            <v>Hogar sustituto entidad</v>
          </cell>
          <cell r="P457"/>
          <cell r="Q457" t="str">
            <v>HS: Vulneración - Discapacidad</v>
          </cell>
          <cell r="R457"/>
          <cell r="S457" t="str">
            <v>2500-325-2024</v>
          </cell>
          <cell r="T457">
            <v>60</v>
          </cell>
          <cell r="U457">
            <v>45378</v>
          </cell>
          <cell r="V457">
            <v>45383</v>
          </cell>
          <cell r="W457">
            <v>45626</v>
          </cell>
          <cell r="X457">
            <v>1209526560</v>
          </cell>
          <cell r="Y457" t="str">
            <v>Gloria Ernestina Rojas</v>
          </cell>
          <cell r="Z457" t="str">
            <v>Profesional coordinación técnica Protección</v>
          </cell>
        </row>
        <row r="458">
          <cell r="B458" t="str">
            <v>25-48-457</v>
          </cell>
          <cell r="C458" t="str">
            <v>Cundinamarca</v>
          </cell>
          <cell r="D458" t="str">
            <v>Corporación amor por Colombia</v>
          </cell>
          <cell r="E458" t="str">
            <v>830085547-2</v>
          </cell>
          <cell r="F458" t="str">
            <v>Magnolia Celis Torres</v>
          </cell>
          <cell r="G458"/>
          <cell r="H458" t="str">
            <v>Carrera 20 No. 4a-42 Barrio Algarra Ii</v>
          </cell>
          <cell r="I458" t="str">
            <v>Zipaquirá</v>
          </cell>
          <cell r="J458" t="str">
            <v>Zipaquirá</v>
          </cell>
          <cell r="K458" t="str">
            <v>3105591673 - 
3123199167</v>
          </cell>
          <cell r="L458"/>
          <cell r="M458" t="str">
            <v>direccion@axc.com.co; cupos.cundinamarca@axc.com.co;</v>
          </cell>
          <cell r="N458" t="str">
            <v>SRD</v>
          </cell>
          <cell r="O458" t="str">
            <v>Hogar sustituto entidad</v>
          </cell>
          <cell r="P458"/>
          <cell r="Q458" t="str">
            <v>HS: Vulneración - Discapacidad</v>
          </cell>
          <cell r="R458"/>
          <cell r="S458" t="str">
            <v>2500-325-2024</v>
          </cell>
          <cell r="T458"/>
          <cell r="U458">
            <v>45378</v>
          </cell>
          <cell r="V458">
            <v>45383</v>
          </cell>
          <cell r="W458">
            <v>45626</v>
          </cell>
          <cell r="X458"/>
          <cell r="Y458" t="str">
            <v>Gloria Ernestina Rojas</v>
          </cell>
          <cell r="Z458" t="str">
            <v>Profesional coordinación técnica Protección</v>
          </cell>
        </row>
        <row r="459">
          <cell r="B459" t="str">
            <v>25-48-458</v>
          </cell>
          <cell r="C459" t="str">
            <v>Cundinamarca</v>
          </cell>
          <cell r="D459" t="str">
            <v>Corporación amor por Colombia</v>
          </cell>
          <cell r="E459" t="str">
            <v>830085547-2</v>
          </cell>
          <cell r="F459" t="str">
            <v>Magnolia Celis Torres</v>
          </cell>
          <cell r="G459"/>
          <cell r="H459" t="str">
            <v>Calle 8 No. 7a-20 Barrio Zambrano</v>
          </cell>
          <cell r="I459" t="str">
            <v>Soacha</v>
          </cell>
          <cell r="J459" t="str">
            <v>Soacha</v>
          </cell>
          <cell r="K459" t="str">
            <v>3105591673 - 
3123199167</v>
          </cell>
          <cell r="L459"/>
          <cell r="M459" t="str">
            <v>direccion@axc.com.co; cupos.cundinamarca@axc.com.co;</v>
          </cell>
          <cell r="N459" t="str">
            <v>SRD</v>
          </cell>
          <cell r="O459" t="str">
            <v>Hogar sustituto entidad</v>
          </cell>
          <cell r="P459"/>
          <cell r="Q459" t="str">
            <v>HS: Vulneración - Discapacidad</v>
          </cell>
          <cell r="R459"/>
          <cell r="S459" t="str">
            <v>2500-325-2024</v>
          </cell>
          <cell r="T459"/>
          <cell r="U459">
            <v>45378</v>
          </cell>
          <cell r="V459">
            <v>45383</v>
          </cell>
          <cell r="W459">
            <v>45626</v>
          </cell>
          <cell r="X459"/>
          <cell r="Y459" t="str">
            <v>Gloria Ernestina Rojas</v>
          </cell>
          <cell r="Z459" t="str">
            <v>Profesional coordinación técnica Protección</v>
          </cell>
        </row>
        <row r="460">
          <cell r="B460" t="str">
            <v>25-204-459</v>
          </cell>
          <cell r="C460" t="str">
            <v>Cundinamarca</v>
          </cell>
          <cell r="D460" t="str">
            <v>Fundación social santa María</v>
          </cell>
          <cell r="E460" t="str">
            <v>900099178-2</v>
          </cell>
          <cell r="F460" t="str">
            <v>Rafael Antonio Castañeda Aponte</v>
          </cell>
          <cell r="G460"/>
          <cell r="H460" t="str">
            <v>Calle 3 No. 21-00</v>
          </cell>
          <cell r="I460" t="str">
            <v>Girardot</v>
          </cell>
          <cell r="J460" t="str">
            <v>Girardot</v>
          </cell>
          <cell r="K460">
            <v>3112482699</v>
          </cell>
          <cell r="L460"/>
          <cell r="M460" t="str">
            <v>presidencia@fundacionsantamaria.co;
coordinacion.hsj@fundacionsantamaria.co;
direcciondecalidad@fundacionsantamaria.co;</v>
          </cell>
          <cell r="N460" t="str">
            <v>SRD</v>
          </cell>
          <cell r="O460" t="str">
            <v>Intervención de apoyo psicosocial</v>
          </cell>
          <cell r="P460"/>
          <cell r="Q460" t="str">
            <v>Con PARD</v>
          </cell>
          <cell r="R460"/>
          <cell r="S460" t="str">
            <v>2500-327-2024</v>
          </cell>
          <cell r="T460">
            <v>50</v>
          </cell>
          <cell r="U460">
            <v>45383</v>
          </cell>
          <cell r="V460">
            <v>45383</v>
          </cell>
          <cell r="W460">
            <v>45626</v>
          </cell>
          <cell r="X460">
            <v>209398800</v>
          </cell>
          <cell r="Y460" t="str">
            <v>Diana Isabel Padilla</v>
          </cell>
          <cell r="Z460" t="str">
            <v>Coordinador centro zonal</v>
          </cell>
        </row>
        <row r="461">
          <cell r="B461" t="str">
            <v>25-17-460</v>
          </cell>
          <cell r="C461" t="str">
            <v>Cundinamarca</v>
          </cell>
          <cell r="D461" t="str">
            <v>Asociación hogares Luz y Vida</v>
          </cell>
          <cell r="E461" t="str">
            <v>800199818-4</v>
          </cell>
          <cell r="F461" t="str">
            <v>Hermana Valeriana Isabel Garcia Martín</v>
          </cell>
          <cell r="G461" t="str">
            <v>Sede Casa San José</v>
          </cell>
          <cell r="H461" t="str">
            <v>Carrera 1a No. 6a-55 Sur Barrio Buenos Aires</v>
          </cell>
          <cell r="I461" t="str">
            <v>Bogotá, D.C.</v>
          </cell>
          <cell r="J461" t="str">
            <v>Regional</v>
          </cell>
          <cell r="K461" t="str">
            <v>5659683 - 
3112370627</v>
          </cell>
          <cell r="L461"/>
          <cell r="M461" t="str">
            <v>hogaresluzyvida@hotmail.com;</v>
          </cell>
          <cell r="N461" t="str">
            <v>SRD</v>
          </cell>
          <cell r="O461" t="str">
            <v>Internado</v>
          </cell>
          <cell r="P461"/>
          <cell r="Q461" t="str">
            <v>Discapacidad</v>
          </cell>
          <cell r="R461" t="str">
            <v>Intelectual</v>
          </cell>
          <cell r="S461" t="str">
            <v>2500-328-2024</v>
          </cell>
          <cell r="T461">
            <v>50</v>
          </cell>
          <cell r="U461">
            <v>45378</v>
          </cell>
          <cell r="V461">
            <v>45383</v>
          </cell>
          <cell r="W461">
            <v>45626</v>
          </cell>
          <cell r="X461">
            <v>1011994000</v>
          </cell>
          <cell r="Y461" t="str">
            <v>Gloria Ernestina Rojas</v>
          </cell>
          <cell r="Z461" t="str">
            <v>Profesional coordinación técnica Protección</v>
          </cell>
        </row>
        <row r="462">
          <cell r="B462" t="str">
            <v>25-17-461</v>
          </cell>
          <cell r="C462" t="str">
            <v>Cundinamarca</v>
          </cell>
          <cell r="D462" t="str">
            <v>Asociación hogares Luz y Vida</v>
          </cell>
          <cell r="E462" t="str">
            <v>800199818-4</v>
          </cell>
          <cell r="F462" t="str">
            <v>Hermana Valeriana Isabel Garcia Martín</v>
          </cell>
          <cell r="G462" t="str">
            <v>Sede Casa Tio Sergio</v>
          </cell>
          <cell r="H462" t="str">
            <v>Calle 5 Bis No. 12-78 Sur Barrio Santa Ana</v>
          </cell>
          <cell r="I462" t="str">
            <v>Bogotá, D.C.</v>
          </cell>
          <cell r="J462" t="str">
            <v>Regional</v>
          </cell>
          <cell r="K462" t="str">
            <v>5659683 - 
3112370627</v>
          </cell>
          <cell r="L462"/>
          <cell r="M462" t="str">
            <v>hogaresluzyvida@hotmail.com;</v>
          </cell>
          <cell r="N462" t="str">
            <v>SRD</v>
          </cell>
          <cell r="O462" t="str">
            <v>Internado</v>
          </cell>
          <cell r="P462"/>
          <cell r="Q462" t="str">
            <v>Discapacidad</v>
          </cell>
          <cell r="R462" t="str">
            <v>Intelectual</v>
          </cell>
          <cell r="S462" t="str">
            <v>2500-328-2024</v>
          </cell>
          <cell r="T462"/>
          <cell r="U462">
            <v>45378</v>
          </cell>
          <cell r="V462">
            <v>45383</v>
          </cell>
          <cell r="W462">
            <v>45626</v>
          </cell>
          <cell r="X462"/>
          <cell r="Y462" t="str">
            <v>Gloria Ernestina Rojas</v>
          </cell>
          <cell r="Z462" t="str">
            <v>Profesional coordinación técnica Protección</v>
          </cell>
        </row>
        <row r="463">
          <cell r="B463" t="str">
            <v>25-17-462</v>
          </cell>
          <cell r="C463" t="str">
            <v>Cundinamarca</v>
          </cell>
          <cell r="D463" t="str">
            <v>Asociación hogares Luz y Vida</v>
          </cell>
          <cell r="E463" t="str">
            <v>800199818-4</v>
          </cell>
          <cell r="F463" t="str">
            <v>Hermana Valeriana Isabel Garcia Martín</v>
          </cell>
          <cell r="G463"/>
          <cell r="H463" t="str">
            <v>Vereda El Mojón-Finca El Porfin Nuestra Señora Del Valle</v>
          </cell>
          <cell r="I463" t="str">
            <v>Sasaima</v>
          </cell>
          <cell r="J463" t="str">
            <v>Villeta</v>
          </cell>
          <cell r="K463" t="str">
            <v>5659683 - 
3112370627</v>
          </cell>
          <cell r="L463"/>
          <cell r="M463" t="str">
            <v>hogaresluzyvida@hotmail.com;</v>
          </cell>
          <cell r="N463" t="str">
            <v>SRD</v>
          </cell>
          <cell r="O463" t="str">
            <v>Internado</v>
          </cell>
          <cell r="P463"/>
          <cell r="Q463" t="str">
            <v>Discapacidad</v>
          </cell>
          <cell r="R463" t="str">
            <v>Intelectual</v>
          </cell>
          <cell r="S463" t="str">
            <v>2500-328-2024</v>
          </cell>
          <cell r="T463"/>
          <cell r="U463">
            <v>45378</v>
          </cell>
          <cell r="V463">
            <v>45383</v>
          </cell>
          <cell r="W463">
            <v>45626</v>
          </cell>
          <cell r="X463"/>
          <cell r="Y463" t="str">
            <v>Gloria Ernestina Rojas</v>
          </cell>
          <cell r="Z463" t="str">
            <v>Profesional coordinación técnica Protección</v>
          </cell>
        </row>
        <row r="464">
          <cell r="B464" t="str">
            <v>25-35-463</v>
          </cell>
          <cell r="C464" t="str">
            <v>Cundinamarca</v>
          </cell>
          <cell r="D464" t="str">
            <v>Centro MYA</v>
          </cell>
          <cell r="E464" t="str">
            <v>860020533-1</v>
          </cell>
          <cell r="F464" t="str">
            <v>Letty Buitrago Gonzalez</v>
          </cell>
          <cell r="G464" t="str">
            <v>Sede La Calera</v>
          </cell>
          <cell r="H464" t="str">
            <v>Finca El Mirador De Los Ángeles-Vereda El Márquez</v>
          </cell>
          <cell r="I464" t="str">
            <v>La Calera</v>
          </cell>
          <cell r="J464" t="str">
            <v>Zipaquirá</v>
          </cell>
          <cell r="K464" t="str">
            <v>6711070 - 
6711237 - 
3203470404</v>
          </cell>
          <cell r="L464"/>
          <cell r="M464" t="str">
            <v>psicosocial@centromya.org;
centromyacontabilidad@gmail.com;</v>
          </cell>
          <cell r="N464" t="str">
            <v>SRD</v>
          </cell>
          <cell r="O464" t="str">
            <v>Internado</v>
          </cell>
          <cell r="P464"/>
          <cell r="Q464" t="str">
            <v>Discapacidad</v>
          </cell>
          <cell r="R464" t="str">
            <v>Intelectual</v>
          </cell>
          <cell r="S464" t="str">
            <v>2500-329-2024</v>
          </cell>
          <cell r="T464">
            <v>100</v>
          </cell>
          <cell r="U464">
            <v>45383</v>
          </cell>
          <cell r="V464">
            <v>45383</v>
          </cell>
          <cell r="W464">
            <v>45626</v>
          </cell>
          <cell r="X464">
            <v>1919988000</v>
          </cell>
          <cell r="Y464" t="str">
            <v>Jorge Enrique Morales</v>
          </cell>
          <cell r="Z464" t="str">
            <v>Coordinador centro zonal</v>
          </cell>
        </row>
        <row r="465">
          <cell r="B465" t="str">
            <v>25-86-464</v>
          </cell>
          <cell r="C465" t="str">
            <v>Cundinamarca</v>
          </cell>
          <cell r="D465" t="str">
            <v>Fundación centro de estimulación, nivelación y desarrollo - CEDESNID</v>
          </cell>
          <cell r="E465" t="str">
            <v>860071892-7</v>
          </cell>
          <cell r="F465" t="str">
            <v>Camilo Alberto Arenas Rendon</v>
          </cell>
          <cell r="G465" t="str">
            <v>Sede Alegría</v>
          </cell>
          <cell r="H465" t="str">
            <v>Finca Villa Calazans Vereda La Puerta-Chinauta</v>
          </cell>
          <cell r="I465" t="str">
            <v>Fusagasugá</v>
          </cell>
          <cell r="J465" t="str">
            <v>Fusagasugá</v>
          </cell>
          <cell r="K465" t="str">
            <v xml:space="preserve">3202752003
</v>
          </cell>
          <cell r="L465"/>
          <cell r="M465" t="str">
            <v>contacto@cedesnid.org.co;
patricianemoga@cedesnid.org.co;
camiloarenas@cedesnid.org.co;</v>
          </cell>
          <cell r="N465" t="str">
            <v>SRD</v>
          </cell>
          <cell r="O465" t="str">
            <v>Internado</v>
          </cell>
          <cell r="P465"/>
          <cell r="Q465" t="str">
            <v>Discapacidad</v>
          </cell>
          <cell r="R465" t="str">
            <v>Psicosocial</v>
          </cell>
          <cell r="S465" t="str">
            <v>2500-331-2024</v>
          </cell>
          <cell r="T465">
            <v>58</v>
          </cell>
          <cell r="U465">
            <v>45383</v>
          </cell>
          <cell r="V465">
            <v>45383</v>
          </cell>
          <cell r="W465">
            <v>45626</v>
          </cell>
          <cell r="X465">
            <v>1525937168</v>
          </cell>
          <cell r="Y465" t="str">
            <v>Sandra Milena Vargas Varela</v>
          </cell>
          <cell r="Z465" t="str">
            <v>Coordinador centro zonal</v>
          </cell>
        </row>
        <row r="466">
          <cell r="B466" t="str">
            <v>25-86-465</v>
          </cell>
          <cell r="C466" t="str">
            <v>Cundinamarca</v>
          </cell>
          <cell r="D466" t="str">
            <v>Fundación centro de estimulación, nivelación y desarrollo - CEDESNID</v>
          </cell>
          <cell r="E466" t="str">
            <v>860071892-7</v>
          </cell>
          <cell r="F466" t="str">
            <v>Camilo Alberto Arenas Rendon</v>
          </cell>
          <cell r="G466" t="str">
            <v>Sede Esperanza</v>
          </cell>
          <cell r="H466" t="str">
            <v>Kilómetro 65 Avenida Los Cerezos-Finca Los Tulipanes-Chinauta</v>
          </cell>
          <cell r="I466" t="str">
            <v>Fusagasugá</v>
          </cell>
          <cell r="J466" t="str">
            <v>Fusagasugá</v>
          </cell>
          <cell r="K466" t="str">
            <v xml:space="preserve">3202752003
</v>
          </cell>
          <cell r="L466"/>
          <cell r="M466" t="str">
            <v>contacto@cedesnid.org.co;
patricianemoga@cedesnid.org.co;
camiloarenas@cedesnid.org.co;</v>
          </cell>
          <cell r="N466" t="str">
            <v>SRD</v>
          </cell>
          <cell r="O466" t="str">
            <v>Internado</v>
          </cell>
          <cell r="P466"/>
          <cell r="Q466" t="str">
            <v>Discapacidad</v>
          </cell>
          <cell r="R466" t="str">
            <v>Psicosocial</v>
          </cell>
          <cell r="S466" t="str">
            <v>2500-331-2024</v>
          </cell>
          <cell r="T466"/>
          <cell r="U466">
            <v>45383</v>
          </cell>
          <cell r="V466">
            <v>45383</v>
          </cell>
          <cell r="W466">
            <v>45626</v>
          </cell>
          <cell r="X466"/>
          <cell r="Y466" t="str">
            <v>Sandra Milena Vargas Varela</v>
          </cell>
          <cell r="Z466" t="str">
            <v>Coordinador centro zonal</v>
          </cell>
        </row>
        <row r="467">
          <cell r="B467" t="str">
            <v>25-153-466</v>
          </cell>
          <cell r="C467" t="str">
            <v>Cundinamarca</v>
          </cell>
          <cell r="D467" t="str">
            <v>Fundación niña María</v>
          </cell>
          <cell r="E467" t="str">
            <v>830058704-8</v>
          </cell>
          <cell r="F467" t="str">
            <v>Rosa Marlen Gomez</v>
          </cell>
          <cell r="G467"/>
          <cell r="H467" t="str">
            <v>Calle 3 No. 10-91 Y Carrera 10a No. 2-68 Plaza Toledo</v>
          </cell>
          <cell r="I467" t="str">
            <v>Chía</v>
          </cell>
          <cell r="J467" t="str">
            <v>Zipaquirá</v>
          </cell>
          <cell r="K467" t="str">
            <v>3187150464 - 3143640356 - 3125046602</v>
          </cell>
          <cell r="L467"/>
          <cell r="M467" t="str">
            <v>ninamaria03@yahoo.com; ninamariafinanciera@gmail.com; fundacionninamariatecnica@gmail.com;</v>
          </cell>
          <cell r="N467" t="str">
            <v>SRD</v>
          </cell>
          <cell r="O467" t="str">
            <v>Internado</v>
          </cell>
          <cell r="P467"/>
          <cell r="Q467" t="str">
            <v>Discapacidad</v>
          </cell>
          <cell r="R467" t="str">
            <v>Psicosocial</v>
          </cell>
          <cell r="S467" t="str">
            <v>2500-332-2024</v>
          </cell>
          <cell r="T467">
            <v>144</v>
          </cell>
          <cell r="U467">
            <v>45383</v>
          </cell>
          <cell r="V467">
            <v>45383</v>
          </cell>
          <cell r="W467">
            <v>45626</v>
          </cell>
          <cell r="X467">
            <v>384598656</v>
          </cell>
          <cell r="Y467" t="str">
            <v>Diana Margery Rodriguez Aldana</v>
          </cell>
          <cell r="Z467" t="str">
            <v>Coordinador centro zonal</v>
          </cell>
        </row>
        <row r="468">
          <cell r="B468" t="str">
            <v>25-153-467</v>
          </cell>
          <cell r="C468" t="str">
            <v>Cundinamarca</v>
          </cell>
          <cell r="D468" t="str">
            <v>Fundación niña María</v>
          </cell>
          <cell r="E468" t="str">
            <v>830058704-8</v>
          </cell>
          <cell r="F468" t="str">
            <v>Rosa Marlen Gomez</v>
          </cell>
          <cell r="G468"/>
          <cell r="H468" t="str">
            <v>Calle 1 No. 2-50 Cerca Al Hospital San Rafael</v>
          </cell>
          <cell r="I468" t="str">
            <v>Facatativá</v>
          </cell>
          <cell r="J468" t="str">
            <v>Zipaquirá</v>
          </cell>
          <cell r="K468" t="str">
            <v>3187150464 - 3143640356 - 3125046602</v>
          </cell>
          <cell r="L468"/>
          <cell r="M468" t="str">
            <v>ninamaria03@yahoo.com; ninamariafinanciera@gmail.com; fundacionninamariatecnica@gmail.com;</v>
          </cell>
          <cell r="N468" t="str">
            <v>SRD</v>
          </cell>
          <cell r="O468" t="str">
            <v>Internado</v>
          </cell>
          <cell r="P468"/>
          <cell r="Q468" t="str">
            <v>Discapacidad</v>
          </cell>
          <cell r="R468" t="str">
            <v>Psicosocial</v>
          </cell>
          <cell r="S468" t="str">
            <v>2500-332-2024</v>
          </cell>
          <cell r="T468"/>
          <cell r="U468">
            <v>45383</v>
          </cell>
          <cell r="V468">
            <v>45383</v>
          </cell>
          <cell r="W468">
            <v>45626</v>
          </cell>
          <cell r="X468"/>
          <cell r="Y468" t="str">
            <v>Diana Margery Rodriguez Aldana</v>
          </cell>
          <cell r="Z468" t="str">
            <v>Coordinador centro zonal</v>
          </cell>
        </row>
        <row r="469">
          <cell r="B469" t="str">
            <v>25-16-468</v>
          </cell>
          <cell r="C469" t="str">
            <v>Cundinamarca</v>
          </cell>
          <cell r="D469" t="str">
            <v>Asociación hogar para el niño especial - AHPNE</v>
          </cell>
          <cell r="E469" t="str">
            <v>860090041-7</v>
          </cell>
          <cell r="F469" t="str">
            <v>Edith Ordoñez De Oliveros</v>
          </cell>
          <cell r="G469" t="str">
            <v>Villa Luz</v>
          </cell>
          <cell r="H469" t="str">
            <v>Finca El Trébol-Villa Luz Guaymaral Vía A Guaymaral</v>
          </cell>
          <cell r="I469" t="str">
            <v>Bogotá, D.C.</v>
          </cell>
          <cell r="J469" t="str">
            <v>Regional</v>
          </cell>
          <cell r="K469">
            <v>3002012093</v>
          </cell>
          <cell r="L469" t="str">
            <v>3144708650 - 3013776422</v>
          </cell>
          <cell r="M469" t="str">
            <v>villaesperanzaahpnechia@gmail.com;</v>
          </cell>
          <cell r="N469" t="str">
            <v>SRD</v>
          </cell>
          <cell r="O469" t="str">
            <v>Internado</v>
          </cell>
          <cell r="P469"/>
          <cell r="Q469" t="str">
            <v>Discapacidad</v>
          </cell>
          <cell r="R469" t="str">
            <v>Psicosocial</v>
          </cell>
          <cell r="S469" t="str">
            <v>2500-333-2024</v>
          </cell>
          <cell r="T469">
            <v>99</v>
          </cell>
          <cell r="U469">
            <v>45378</v>
          </cell>
          <cell r="V469">
            <v>45383</v>
          </cell>
          <cell r="W469">
            <v>45626</v>
          </cell>
          <cell r="X469">
            <v>1926868120</v>
          </cell>
          <cell r="Y469" t="str">
            <v>German Ramiro Fuentes Duran</v>
          </cell>
          <cell r="Z469" t="str">
            <v>Coordinador centro zonal</v>
          </cell>
        </row>
        <row r="470">
          <cell r="B470" t="str">
            <v>25-162-469</v>
          </cell>
          <cell r="C470" t="str">
            <v>Cundinamarca</v>
          </cell>
          <cell r="D470" t="str">
            <v>Fundación pacto Belén</v>
          </cell>
          <cell r="E470" t="str">
            <v>830125241-7</v>
          </cell>
          <cell r="F470" t="str">
            <v>Walter Antonio Beltrán Ramirez</v>
          </cell>
          <cell r="G470"/>
          <cell r="H470" t="str">
            <v>Kilómetro 45.5 Autopista Medellín-Finca El Refugio Vereda La Esmeralda-La Vega</v>
          </cell>
          <cell r="I470" t="str">
            <v>La Vega</v>
          </cell>
          <cell r="J470" t="str">
            <v>Villeta</v>
          </cell>
          <cell r="K470">
            <v>3133939048</v>
          </cell>
          <cell r="L470"/>
          <cell r="M470" t="str">
            <v>pactobelen14@gmail.com;
pactobelen@hotmail.com;</v>
          </cell>
          <cell r="N470" t="str">
            <v>SRD</v>
          </cell>
          <cell r="O470" t="str">
            <v>Internado</v>
          </cell>
          <cell r="P470"/>
          <cell r="Q470" t="str">
            <v>Con PARD</v>
          </cell>
          <cell r="R470"/>
          <cell r="S470" t="str">
            <v>2500-334-2024</v>
          </cell>
          <cell r="T470">
            <v>40</v>
          </cell>
          <cell r="U470">
            <v>45383</v>
          </cell>
          <cell r="V470">
            <v>45383</v>
          </cell>
          <cell r="W470">
            <v>45626</v>
          </cell>
          <cell r="X470">
            <v>686393600</v>
          </cell>
          <cell r="Y470" t="str">
            <v>Diana Carolina Bernal Pinzon</v>
          </cell>
          <cell r="Z470" t="str">
            <v>Coordinador centro zonal</v>
          </cell>
        </row>
        <row r="471">
          <cell r="B471" t="str">
            <v>25-217-470</v>
          </cell>
          <cell r="C471" t="str">
            <v>Cundinamarca</v>
          </cell>
          <cell r="D471" t="str">
            <v>Fundación Yuluka ONG</v>
          </cell>
          <cell r="E471" t="str">
            <v>901600807-1</v>
          </cell>
          <cell r="F471" t="str">
            <v>Nathalia Reyes Benitez</v>
          </cell>
          <cell r="G471"/>
          <cell r="H471" t="str">
            <v>Vereda Guacamayas-Finca Yuluka</v>
          </cell>
          <cell r="I471" t="str">
            <v>Apulo</v>
          </cell>
          <cell r="J471" t="str">
            <v>La Mesa</v>
          </cell>
          <cell r="K471">
            <v>3155520500</v>
          </cell>
          <cell r="L471"/>
          <cell r="M471" t="str">
            <v>angela-benitez@hotmail.com</v>
          </cell>
          <cell r="N471" t="str">
            <v>SRD</v>
          </cell>
          <cell r="O471" t="str">
            <v>Internado</v>
          </cell>
          <cell r="P471"/>
          <cell r="Q471" t="str">
            <v>Con PARD</v>
          </cell>
          <cell r="R471"/>
          <cell r="S471" t="str">
            <v>2500-335-2024</v>
          </cell>
          <cell r="T471">
            <v>90</v>
          </cell>
          <cell r="U471">
            <v>45382</v>
          </cell>
          <cell r="V471">
            <v>45383</v>
          </cell>
          <cell r="W471">
            <v>45626</v>
          </cell>
          <cell r="X471">
            <v>1536135600</v>
          </cell>
          <cell r="Y471" t="str">
            <v>Elsy Alejandrina Quenza Corsi</v>
          </cell>
          <cell r="Z471" t="str">
            <v>Coordinador centro zonal</v>
          </cell>
        </row>
        <row r="472">
          <cell r="B472" t="str">
            <v>25-200-471</v>
          </cell>
          <cell r="C472" t="str">
            <v>Cundinamarca</v>
          </cell>
          <cell r="D472" t="str">
            <v>Fundación Significarte</v>
          </cell>
          <cell r="E472" t="str">
            <v>901034401-5</v>
          </cell>
          <cell r="F472" t="str">
            <v>Isaira Patricia Espitia Petro</v>
          </cell>
          <cell r="G472"/>
          <cell r="H472" t="str">
            <v>Carrera 72 No. 127c-71 Barrio Niza</v>
          </cell>
          <cell r="I472" t="str">
            <v>Bogotá, D.C.</v>
          </cell>
          <cell r="J472" t="str">
            <v>Regional</v>
          </cell>
          <cell r="K472" t="str">
            <v>6945681-3125109520- 3102038233</v>
          </cell>
          <cell r="L472">
            <v>6945681</v>
          </cell>
          <cell r="M472" t="str">
            <v>fsignificarte@gmail.com;</v>
          </cell>
          <cell r="N472" t="str">
            <v>SRD</v>
          </cell>
          <cell r="O472" t="str">
            <v>Internado</v>
          </cell>
          <cell r="P472"/>
          <cell r="Q472" t="str">
            <v>Gestantes</v>
          </cell>
          <cell r="R472"/>
          <cell r="S472" t="str">
            <v>2500-338-2024</v>
          </cell>
          <cell r="T472">
            <v>30</v>
          </cell>
          <cell r="U472">
            <v>45379</v>
          </cell>
          <cell r="V472">
            <v>45383</v>
          </cell>
          <cell r="W472">
            <v>45626</v>
          </cell>
          <cell r="X472">
            <v>541975520</v>
          </cell>
          <cell r="Y472" t="str">
            <v>Gloria Ernestina Rojas</v>
          </cell>
          <cell r="Z472" t="str">
            <v>Profesional coordinación técnica Protección</v>
          </cell>
        </row>
        <row r="473">
          <cell r="B473" t="str">
            <v>25-43-472</v>
          </cell>
          <cell r="C473" t="str">
            <v>Cundinamarca</v>
          </cell>
          <cell r="D473" t="str">
            <v>Congregación religiosos terciarios capuchinos nuestra señora de los dolores</v>
          </cell>
          <cell r="E473" t="str">
            <v>860005068-3</v>
          </cell>
          <cell r="F473" t="str">
            <v>Padre Arnoldo De Jesus Acosta Benjumea</v>
          </cell>
          <cell r="G473" t="str">
            <v>Junior Masculino</v>
          </cell>
          <cell r="H473" t="str">
            <v>Calle 21 No. 5-74 Barrio San Pedro</v>
          </cell>
          <cell r="I473" t="str">
            <v>Madrid</v>
          </cell>
          <cell r="J473" t="str">
            <v>Facatativá</v>
          </cell>
          <cell r="K473" t="str">
            <v>7447520 - 3124344510</v>
          </cell>
          <cell r="L473"/>
          <cell r="M473" t="str">
            <v>sangregoriocota@amigonianosj.org; 
contabilidad.sangregorio@amigonianosj.org;</v>
          </cell>
          <cell r="N473" t="str">
            <v>SRD</v>
          </cell>
          <cell r="O473" t="str">
            <v>Internado</v>
          </cell>
          <cell r="P473"/>
          <cell r="Q473" t="str">
            <v>Con PARD</v>
          </cell>
          <cell r="R473"/>
          <cell r="S473" t="str">
            <v>2500-339-2024</v>
          </cell>
          <cell r="T473">
            <v>150</v>
          </cell>
          <cell r="U473">
            <v>45383</v>
          </cell>
          <cell r="V473">
            <v>45383</v>
          </cell>
          <cell r="W473">
            <v>45626</v>
          </cell>
          <cell r="X473">
            <v>2555226000</v>
          </cell>
          <cell r="Y473" t="str">
            <v>Eddy Peñaranda Pedraza</v>
          </cell>
          <cell r="Z473" t="str">
            <v>Coordinador centro zonal</v>
          </cell>
        </row>
        <row r="474">
          <cell r="B474" t="str">
            <v>25-43-473</v>
          </cell>
          <cell r="C474" t="str">
            <v>Cundinamarca</v>
          </cell>
          <cell r="D474" t="str">
            <v>Congregación religiosos terciarios capuchinos nuestra señora de los dolores</v>
          </cell>
          <cell r="E474" t="str">
            <v>860005068-3</v>
          </cell>
          <cell r="F474" t="str">
            <v>Padre Arnoldo De Jesus Acosta Benjumea</v>
          </cell>
          <cell r="G474" t="str">
            <v>Ciudadela La Niña</v>
          </cell>
          <cell r="H474" t="str">
            <v>Kilometro 24-Via Bogota Facatativa</v>
          </cell>
          <cell r="I474" t="str">
            <v>Madrid</v>
          </cell>
          <cell r="J474" t="str">
            <v>Facatativá</v>
          </cell>
          <cell r="K474" t="str">
            <v>7447520 - 3124344510</v>
          </cell>
          <cell r="L474"/>
          <cell r="M474" t="str">
            <v>sangregoriocota@amigonianosj.org; 
contabilidad.sangregorio@amigonianosj.org;</v>
          </cell>
          <cell r="N474" t="str">
            <v>SRD</v>
          </cell>
          <cell r="O474" t="str">
            <v>Internado</v>
          </cell>
          <cell r="P474"/>
          <cell r="Q474" t="str">
            <v>Con PARD</v>
          </cell>
          <cell r="R474"/>
          <cell r="S474" t="str">
            <v>2500-339-2024</v>
          </cell>
          <cell r="T474"/>
          <cell r="U474">
            <v>45383</v>
          </cell>
          <cell r="V474">
            <v>45383</v>
          </cell>
          <cell r="W474">
            <v>45626</v>
          </cell>
          <cell r="X474"/>
          <cell r="Y474" t="str">
            <v>Eddy Peñaranda Pedraza</v>
          </cell>
          <cell r="Z474" t="str">
            <v>Coordinador centro zonal</v>
          </cell>
        </row>
        <row r="475">
          <cell r="B475" t="str">
            <v>25-153-474</v>
          </cell>
          <cell r="C475" t="str">
            <v>Cundinamarca</v>
          </cell>
          <cell r="D475" t="str">
            <v>Fundación niña María</v>
          </cell>
          <cell r="E475" t="str">
            <v>830058704-8</v>
          </cell>
          <cell r="F475" t="str">
            <v>Rosa Marlen Gomez</v>
          </cell>
          <cell r="G475"/>
          <cell r="H475" t="str">
            <v>Kilómetro 3 Margen Izquierdo Vía Albán</v>
          </cell>
          <cell r="I475" t="str">
            <v>Albán</v>
          </cell>
          <cell r="J475" t="str">
            <v>Facatativá</v>
          </cell>
          <cell r="K475" t="str">
            <v>3187150464 - 3143640356 - 3125046602</v>
          </cell>
          <cell r="L475"/>
          <cell r="M475" t="str">
            <v>ninamaria03@yahoo.com; ninamariafinanciera@gmail.com; fundacionninamariatecnica@gmail.com;</v>
          </cell>
          <cell r="N475" t="str">
            <v>SRD</v>
          </cell>
          <cell r="O475" t="str">
            <v>Internado</v>
          </cell>
          <cell r="P475"/>
          <cell r="Q475" t="str">
            <v>Discapacidad</v>
          </cell>
          <cell r="R475" t="str">
            <v>Psicosocial</v>
          </cell>
          <cell r="S475" t="str">
            <v>2500-340-2024</v>
          </cell>
          <cell r="T475">
            <v>179</v>
          </cell>
          <cell r="U475">
            <v>45383</v>
          </cell>
          <cell r="V475">
            <v>45383</v>
          </cell>
          <cell r="W475">
            <v>45626</v>
          </cell>
          <cell r="X475">
            <v>4777012984</v>
          </cell>
          <cell r="Y475" t="str">
            <v>Monica Consuelo Murillo Leon</v>
          </cell>
          <cell r="Z475" t="str">
            <v>Coordinador centro zonal</v>
          </cell>
        </row>
        <row r="476">
          <cell r="B476" t="str">
            <v>25-153-475</v>
          </cell>
          <cell r="C476" t="str">
            <v>Cundinamarca</v>
          </cell>
          <cell r="D476" t="str">
            <v>Fundación niña María</v>
          </cell>
          <cell r="E476" t="str">
            <v>830058704-8</v>
          </cell>
          <cell r="F476" t="str">
            <v>Rosa Marlen Gomez</v>
          </cell>
          <cell r="G476"/>
          <cell r="H476" t="str">
            <v>Finca Bulevar De Fagua Vereda La Fagua</v>
          </cell>
          <cell r="I476" t="str">
            <v>Chía</v>
          </cell>
          <cell r="J476" t="str">
            <v>Zipaquirá</v>
          </cell>
          <cell r="K476" t="str">
            <v>3187150464 - 3143640356 - 3125046602</v>
          </cell>
          <cell r="L476"/>
          <cell r="M476" t="str">
            <v>ninamaria03@yahoo.com; ninamariafinanciera@gmail.com; fundacionninamariatecnica@gmail.com;</v>
          </cell>
          <cell r="N476" t="str">
            <v>SRD</v>
          </cell>
          <cell r="O476" t="str">
            <v>Internado</v>
          </cell>
          <cell r="P476"/>
          <cell r="Q476" t="str">
            <v>Discapacidad</v>
          </cell>
          <cell r="R476" t="str">
            <v>Psicosocial</v>
          </cell>
          <cell r="S476" t="str">
            <v>2500-340-2024</v>
          </cell>
          <cell r="T476"/>
          <cell r="U476">
            <v>45383</v>
          </cell>
          <cell r="V476">
            <v>45383</v>
          </cell>
          <cell r="W476">
            <v>45626</v>
          </cell>
          <cell r="X476"/>
          <cell r="Y476" t="str">
            <v>Monica Consuelo Murillo Leon</v>
          </cell>
          <cell r="Z476" t="str">
            <v>Coordinador centro zonal</v>
          </cell>
        </row>
        <row r="477">
          <cell r="B477" t="str">
            <v>25-190-476</v>
          </cell>
          <cell r="C477" t="str">
            <v>Cundinamarca</v>
          </cell>
          <cell r="D477" t="str">
            <v>Fundación san Miguel protector</v>
          </cell>
          <cell r="E477" t="str">
            <v>901034202-6</v>
          </cell>
          <cell r="F477" t="str">
            <v>Leidy Marcela Paz Quintero</v>
          </cell>
          <cell r="G477"/>
          <cell r="H477" t="str">
            <v>Finca La Esperanza Vereda Ibañez Vía Los Chorros-Agua De Dios</v>
          </cell>
          <cell r="I477" t="str">
            <v>Agua De Dios</v>
          </cell>
          <cell r="J477" t="str">
            <v>Villeta</v>
          </cell>
          <cell r="K477" t="str">
            <v>3229031492 - 3004572896 - 3005647692</v>
          </cell>
          <cell r="L477"/>
          <cell r="M477" t="str">
            <v>fundacionsanmiguelprotector@gmail.com;</v>
          </cell>
          <cell r="N477" t="str">
            <v>SRD</v>
          </cell>
          <cell r="O477" t="str">
            <v>Internado</v>
          </cell>
          <cell r="P477"/>
          <cell r="Q477" t="str">
            <v>Discapacidad</v>
          </cell>
          <cell r="R477" t="str">
            <v>Psicosocial</v>
          </cell>
          <cell r="S477" t="str">
            <v>2500-341-2024</v>
          </cell>
          <cell r="T477">
            <v>100</v>
          </cell>
          <cell r="U477">
            <v>45383</v>
          </cell>
          <cell r="V477">
            <v>45383</v>
          </cell>
          <cell r="W477">
            <v>45626</v>
          </cell>
          <cell r="X477">
            <v>2630029600</v>
          </cell>
          <cell r="Y477" t="str">
            <v>Amanda del Socorro Gutierrez</v>
          </cell>
          <cell r="Z477" t="str">
            <v>Profesional coordinación técnica Protección</v>
          </cell>
        </row>
        <row r="478">
          <cell r="B478" t="str">
            <v>25-204-477</v>
          </cell>
          <cell r="C478" t="str">
            <v>Cundinamarca</v>
          </cell>
          <cell r="D478" t="str">
            <v>Fundación social santa María</v>
          </cell>
          <cell r="E478" t="str">
            <v>900099178-2</v>
          </cell>
          <cell r="F478" t="str">
            <v>Rafael Antonio Castañeda Aponte</v>
          </cell>
          <cell r="G478"/>
          <cell r="H478" t="str">
            <v>Calle 3 No. 21-00</v>
          </cell>
          <cell r="I478" t="str">
            <v>Girardot</v>
          </cell>
          <cell r="J478" t="str">
            <v>Girardot</v>
          </cell>
          <cell r="K478" t="str">
            <v>3112482699 - 3103841136 - 3102311781</v>
          </cell>
          <cell r="L478"/>
          <cell r="M478" t="str">
            <v>presidencia@fundacionsantamaria.co;
coordinacion.hsj@fundacionsantamaria.co;
direcciondecalidad@fundacionsantamaria.co;</v>
          </cell>
          <cell r="N478" t="str">
            <v>SRD</v>
          </cell>
          <cell r="O478" t="str">
            <v>Apoyo psicológico especializado</v>
          </cell>
          <cell r="P478"/>
          <cell r="Q478" t="str">
            <v>Con PARD</v>
          </cell>
          <cell r="R478"/>
          <cell r="S478" t="str">
            <v>2500-342-2024</v>
          </cell>
          <cell r="T478">
            <v>72</v>
          </cell>
          <cell r="U478">
            <v>45383</v>
          </cell>
          <cell r="V478">
            <v>45383</v>
          </cell>
          <cell r="W478">
            <v>45626</v>
          </cell>
          <cell r="X478">
            <v>192299328</v>
          </cell>
          <cell r="Y478" t="str">
            <v>Diana Isabel Padilla</v>
          </cell>
          <cell r="Z478" t="str">
            <v>Coordinador centro zonal</v>
          </cell>
        </row>
        <row r="479">
          <cell r="B479" t="str">
            <v>25-112-478</v>
          </cell>
          <cell r="C479" t="str">
            <v>Cundinamarca</v>
          </cell>
          <cell r="D479" t="str">
            <v>Fundación el lugar, atención integral para el sujeto y la sociedad</v>
          </cell>
          <cell r="E479" t="str">
            <v>900509609-6</v>
          </cell>
          <cell r="F479" t="str">
            <v>Juan Pablo Gonzalez Rincon</v>
          </cell>
          <cell r="G479" t="str">
            <v>Sede Hombres</v>
          </cell>
          <cell r="H479" t="str">
            <v>Vereda Francia-Finca Villa Laura Mesitas</v>
          </cell>
          <cell r="I479" t="str">
            <v>El Colegio</v>
          </cell>
          <cell r="J479" t="str">
            <v>La Mesa</v>
          </cell>
          <cell r="K479">
            <v>3105770247</v>
          </cell>
          <cell r="L479"/>
          <cell r="M479" t="str">
            <v>fundacionelugaraiss@hotmail.com;</v>
          </cell>
          <cell r="N479" t="str">
            <v>SRD</v>
          </cell>
          <cell r="O479" t="str">
            <v>Internado</v>
          </cell>
          <cell r="P479"/>
          <cell r="Q479" t="str">
            <v>Con PARD</v>
          </cell>
          <cell r="R479"/>
          <cell r="S479" t="str">
            <v>2500-344-2024</v>
          </cell>
          <cell r="T479">
            <v>150</v>
          </cell>
          <cell r="U479">
            <v>45382</v>
          </cell>
          <cell r="V479">
            <v>45383</v>
          </cell>
          <cell r="W479">
            <v>45443</v>
          </cell>
          <cell r="X479">
            <v>642806500</v>
          </cell>
          <cell r="Y479" t="str">
            <v>Segundo Isamael Rojas</v>
          </cell>
          <cell r="Z479" t="str">
            <v>Profesional coordinación técnica Protección</v>
          </cell>
        </row>
        <row r="480">
          <cell r="B480" t="str">
            <v>25-112-479</v>
          </cell>
          <cell r="C480" t="str">
            <v>Cundinamarca</v>
          </cell>
          <cell r="D480" t="str">
            <v>Fundación el lugar, atención integral para el sujeto y la sociedad</v>
          </cell>
          <cell r="E480" t="str">
            <v>900509609-6</v>
          </cell>
          <cell r="F480" t="str">
            <v>Juan Pablo Gonzalez Rincon</v>
          </cell>
          <cell r="G480" t="str">
            <v>Sede Femenino</v>
          </cell>
          <cell r="H480" t="str">
            <v>Finca Mi Finca Vereda Santa Isabel</v>
          </cell>
          <cell r="I480" t="str">
            <v>El Colegio</v>
          </cell>
          <cell r="J480" t="str">
            <v>La Mesa</v>
          </cell>
          <cell r="K480">
            <v>3105770247</v>
          </cell>
          <cell r="L480"/>
          <cell r="M480" t="str">
            <v>fundacionelugaraiss@hotmail.com;</v>
          </cell>
          <cell r="N480" t="str">
            <v>SRD</v>
          </cell>
          <cell r="O480" t="str">
            <v>Internado</v>
          </cell>
          <cell r="P480"/>
          <cell r="Q480" t="str">
            <v>Con PARD</v>
          </cell>
          <cell r="R480"/>
          <cell r="S480" t="str">
            <v>2500-344-2024</v>
          </cell>
          <cell r="T480"/>
          <cell r="U480">
            <v>45382</v>
          </cell>
          <cell r="V480">
            <v>45383</v>
          </cell>
          <cell r="W480">
            <v>45443</v>
          </cell>
          <cell r="X480"/>
          <cell r="Y480" t="str">
            <v>Segundo Isamael Rojas</v>
          </cell>
          <cell r="Z480" t="str">
            <v>Profesional coordinación técnica Protección</v>
          </cell>
        </row>
        <row r="481">
          <cell r="B481" t="str">
            <v>25-112-480</v>
          </cell>
          <cell r="C481" t="str">
            <v>Cundinamarca</v>
          </cell>
          <cell r="D481" t="str">
            <v>Fundación el lugar, atención integral para el sujeto y la sociedad</v>
          </cell>
          <cell r="E481" t="str">
            <v>900509609-6</v>
          </cell>
          <cell r="F481" t="str">
            <v>Juan Pablo Gonzalez Rincon</v>
          </cell>
          <cell r="G481" t="str">
            <v>Sede mixto</v>
          </cell>
          <cell r="H481" t="str">
            <v>Finca San Miguel Vereda San Miguel</v>
          </cell>
          <cell r="I481" t="str">
            <v>El Colegio</v>
          </cell>
          <cell r="J481" t="str">
            <v>La Mesa</v>
          </cell>
          <cell r="K481">
            <v>3105770247</v>
          </cell>
          <cell r="L481"/>
          <cell r="M481" t="str">
            <v>fundacionelugaraiss@hotmail.com;</v>
          </cell>
          <cell r="N481" t="str">
            <v>SRD</v>
          </cell>
          <cell r="O481" t="str">
            <v>Internado</v>
          </cell>
          <cell r="P481"/>
          <cell r="Q481" t="str">
            <v>Con PARD</v>
          </cell>
          <cell r="R481"/>
          <cell r="S481" t="str">
            <v>2500-344-2024</v>
          </cell>
          <cell r="T481"/>
          <cell r="U481">
            <v>45382</v>
          </cell>
          <cell r="V481">
            <v>45383</v>
          </cell>
          <cell r="W481">
            <v>45443</v>
          </cell>
          <cell r="X481"/>
          <cell r="Y481" t="str">
            <v>Segundo Isamael Rojas</v>
          </cell>
          <cell r="Z481" t="str">
            <v>Profesional coordinación técnica Protección</v>
          </cell>
        </row>
        <row r="482">
          <cell r="B482" t="str">
            <v>25-236-481</v>
          </cell>
          <cell r="C482" t="str">
            <v>Cundinamarca</v>
          </cell>
          <cell r="D482" t="str">
            <v>Love Bought International</v>
          </cell>
          <cell r="E482" t="str">
            <v>900580909-1</v>
          </cell>
          <cell r="F482" t="str">
            <v>Ingrid Nataly Velasquez Guarin</v>
          </cell>
          <cell r="G482"/>
          <cell r="H482" t="str">
            <v>Vereda San Jorge Lote 8 Finca Villa María</v>
          </cell>
          <cell r="I482" t="str">
            <v>Soacha</v>
          </cell>
          <cell r="J482" t="str">
            <v>Regional</v>
          </cell>
          <cell r="K482">
            <v>3213013544</v>
          </cell>
          <cell r="L482"/>
          <cell r="M482" t="str">
            <v>coordinacion@lovebought.com; 
administracion@lovebought.com; 
lidiette@live.com;</v>
          </cell>
          <cell r="N482" t="str">
            <v>SRD</v>
          </cell>
          <cell r="O482" t="str">
            <v>Internado</v>
          </cell>
          <cell r="P482"/>
          <cell r="Q482" t="str">
            <v>Con PARD</v>
          </cell>
          <cell r="R482"/>
          <cell r="S482" t="str">
            <v>2500-345-2024</v>
          </cell>
          <cell r="T482">
            <v>50</v>
          </cell>
          <cell r="U482">
            <v>45382</v>
          </cell>
          <cell r="V482">
            <v>45383</v>
          </cell>
          <cell r="W482">
            <v>45443</v>
          </cell>
          <cell r="X482">
            <v>215935500</v>
          </cell>
          <cell r="Y482" t="str">
            <v>Segundo Isamael Rojas</v>
          </cell>
          <cell r="Z482" t="str">
            <v>Profesional coordinación técnica Protección</v>
          </cell>
        </row>
        <row r="483">
          <cell r="B483" t="str">
            <v>25-48-482</v>
          </cell>
          <cell r="C483" t="str">
            <v>Cundinamarca</v>
          </cell>
          <cell r="D483" t="str">
            <v>Corporación amor por Colombia</v>
          </cell>
          <cell r="E483" t="str">
            <v>830085547-2</v>
          </cell>
          <cell r="F483" t="str">
            <v>Magnolia Celis Torres</v>
          </cell>
          <cell r="G483"/>
          <cell r="H483" t="str">
            <v>Carrera 6 No. 16-09 Barrio San Luis</v>
          </cell>
          <cell r="I483" t="str">
            <v>Facatativá</v>
          </cell>
          <cell r="J483" t="str">
            <v>Facatativá</v>
          </cell>
          <cell r="K483" t="str">
            <v>3105591673 - 
3123199167</v>
          </cell>
          <cell r="L483"/>
          <cell r="M483" t="str">
            <v>direccion@axc.com.co; cupos.cundinamarca@axc.com.co;</v>
          </cell>
          <cell r="N483" t="str">
            <v>SRD</v>
          </cell>
          <cell r="O483" t="str">
            <v>Hogar sustituto entidad</v>
          </cell>
          <cell r="P483"/>
          <cell r="Q483" t="str">
            <v>Vulneración</v>
          </cell>
          <cell r="R483"/>
          <cell r="S483" t="str">
            <v>2500-346-2024</v>
          </cell>
          <cell r="T483">
            <v>600</v>
          </cell>
          <cell r="U483">
            <v>45383</v>
          </cell>
          <cell r="V483">
            <v>45383</v>
          </cell>
          <cell r="W483">
            <v>45626</v>
          </cell>
          <cell r="X483">
            <v>9553542384</v>
          </cell>
          <cell r="Y483" t="str">
            <v>Gloria Ernestina Rojas</v>
          </cell>
          <cell r="Z483" t="str">
            <v>Profesional coordinación técnica Protección</v>
          </cell>
        </row>
        <row r="484">
          <cell r="B484" t="str">
            <v>25-48-483</v>
          </cell>
          <cell r="C484" t="str">
            <v>Cundinamarca</v>
          </cell>
          <cell r="D484" t="str">
            <v>Corporación amor por Colombia</v>
          </cell>
          <cell r="E484" t="str">
            <v>830085547-2</v>
          </cell>
          <cell r="F484" t="str">
            <v>Magnolia Celis Torres</v>
          </cell>
          <cell r="G484"/>
          <cell r="H484" t="str">
            <v>Carrera 20 No. 4a-42 Barrio Algarra Ii</v>
          </cell>
          <cell r="I484" t="str">
            <v>Zipaquirá</v>
          </cell>
          <cell r="J484" t="str">
            <v>Zipaquirá</v>
          </cell>
          <cell r="K484" t="str">
            <v>3105591673 - 
3123199167</v>
          </cell>
          <cell r="L484"/>
          <cell r="M484" t="str">
            <v>direccion@axc.com.co; cupos.cundinamarca@axc.com.co;</v>
          </cell>
          <cell r="N484" t="str">
            <v>SRD</v>
          </cell>
          <cell r="O484" t="str">
            <v>Hogar sustituto entidad</v>
          </cell>
          <cell r="P484"/>
          <cell r="Q484" t="str">
            <v>Vulneración</v>
          </cell>
          <cell r="R484"/>
          <cell r="S484" t="str">
            <v>2500-346-2024</v>
          </cell>
          <cell r="T484"/>
          <cell r="U484">
            <v>45383</v>
          </cell>
          <cell r="V484">
            <v>45383</v>
          </cell>
          <cell r="W484">
            <v>45626</v>
          </cell>
          <cell r="X484"/>
          <cell r="Y484" t="str">
            <v>Gloria Ernestina Rojas</v>
          </cell>
          <cell r="Z484" t="str">
            <v>Profesional coordinación técnica Protección</v>
          </cell>
        </row>
        <row r="485">
          <cell r="B485" t="str">
            <v>25-48-484</v>
          </cell>
          <cell r="C485" t="str">
            <v>Cundinamarca</v>
          </cell>
          <cell r="D485" t="str">
            <v>Corporación amor por Colombia</v>
          </cell>
          <cell r="E485" t="str">
            <v>830085547-2</v>
          </cell>
          <cell r="F485" t="str">
            <v>Magnolia Celis Torres</v>
          </cell>
          <cell r="G485"/>
          <cell r="H485" t="str">
            <v>Calle 8 No. 7a-20 Barrio Zambrano</v>
          </cell>
          <cell r="I485" t="str">
            <v>Soacha</v>
          </cell>
          <cell r="J485" t="str">
            <v>Soacha</v>
          </cell>
          <cell r="K485" t="str">
            <v>3105591673 - 
3123199167</v>
          </cell>
          <cell r="L485"/>
          <cell r="M485" t="str">
            <v>direccion@axc.com.co; cupos.cundinamarca@axc.com.co;</v>
          </cell>
          <cell r="N485" t="str">
            <v>SRD</v>
          </cell>
          <cell r="O485" t="str">
            <v>Hogar sustituto entidad</v>
          </cell>
          <cell r="P485"/>
          <cell r="Q485" t="str">
            <v>Vulneración</v>
          </cell>
          <cell r="R485"/>
          <cell r="S485" t="str">
            <v>2500-346-2024</v>
          </cell>
          <cell r="T485"/>
          <cell r="U485">
            <v>45383</v>
          </cell>
          <cell r="V485">
            <v>45383</v>
          </cell>
          <cell r="W485">
            <v>45626</v>
          </cell>
          <cell r="X485"/>
          <cell r="Y485" t="str">
            <v>Gloria Ernestina Rojas</v>
          </cell>
          <cell r="Z485" t="str">
            <v>Profesional coordinación técnica Protección</v>
          </cell>
        </row>
        <row r="486">
          <cell r="B486" t="str">
            <v>25-204-485</v>
          </cell>
          <cell r="C486" t="str">
            <v>Cundinamarca</v>
          </cell>
          <cell r="D486" t="str">
            <v>Fundación social santa María</v>
          </cell>
          <cell r="E486" t="str">
            <v>900099178-2</v>
          </cell>
          <cell r="F486" t="str">
            <v>Rafael Antonio Castañeda Aponte</v>
          </cell>
          <cell r="G486" t="str">
            <v>Sede San Jose</v>
          </cell>
          <cell r="H486" t="str">
            <v>Calle 5 No. 8-79</v>
          </cell>
          <cell r="I486" t="str">
            <v>Tocaima</v>
          </cell>
          <cell r="J486" t="str">
            <v>Girardot</v>
          </cell>
          <cell r="K486" t="str">
            <v>3112482699 - 3103841136 - 3102311781</v>
          </cell>
          <cell r="L486"/>
          <cell r="M486" t="str">
            <v>presidencia@fundacionsantamaria.co;
coordinacion.hsj@fundacionsantamaria.co;
direcciondecalidad@fundacionsantamaria.co;</v>
          </cell>
          <cell r="N486" t="str">
            <v>SRD</v>
          </cell>
          <cell r="O486" t="str">
            <v>Internado</v>
          </cell>
          <cell r="P486"/>
          <cell r="Q486" t="str">
            <v>Discapacidad</v>
          </cell>
          <cell r="R486" t="str">
            <v>Psicosocial</v>
          </cell>
          <cell r="S486" t="str">
            <v>2500-347-2024</v>
          </cell>
          <cell r="T486">
            <v>302</v>
          </cell>
          <cell r="U486">
            <v>45383</v>
          </cell>
          <cell r="V486">
            <v>45383</v>
          </cell>
          <cell r="W486">
            <v>45626</v>
          </cell>
          <cell r="X486">
            <v>7950569392</v>
          </cell>
          <cell r="Y486" t="str">
            <v>Diana Isabel Padilla</v>
          </cell>
          <cell r="Z486" t="str">
            <v>Coordinador centro zonal</v>
          </cell>
        </row>
        <row r="487">
          <cell r="B487" t="str">
            <v>25-204-486</v>
          </cell>
          <cell r="C487" t="str">
            <v>Cundinamarca</v>
          </cell>
          <cell r="D487" t="str">
            <v>Fundación social santa María</v>
          </cell>
          <cell r="E487" t="str">
            <v>900099178-2</v>
          </cell>
          <cell r="F487" t="str">
            <v>Rafael Antonio Castañeda Aponte</v>
          </cell>
          <cell r="G487" t="str">
            <v>Sede San Francisco</v>
          </cell>
          <cell r="H487" t="str">
            <v>Transversal 9 No. 48-20 Barrio Portachuelo</v>
          </cell>
          <cell r="I487" t="str">
            <v>Girardot</v>
          </cell>
          <cell r="J487" t="str">
            <v>Girardot</v>
          </cell>
          <cell r="K487" t="str">
            <v>3112482699 - 3103841136 - 3102311781</v>
          </cell>
          <cell r="L487"/>
          <cell r="M487" t="str">
            <v>presidencia@fundacionsantamaria.co;
coordinacion.hsj@fundacionsantamaria.co;
direcciondecalidad@fundacionsantamaria.co;</v>
          </cell>
          <cell r="N487" t="str">
            <v>SRD</v>
          </cell>
          <cell r="O487" t="str">
            <v>Internado</v>
          </cell>
          <cell r="P487"/>
          <cell r="Q487" t="str">
            <v>Discapacidad</v>
          </cell>
          <cell r="R487" t="str">
            <v>Intelectual</v>
          </cell>
          <cell r="S487" t="str">
            <v>2500-348-2024</v>
          </cell>
          <cell r="T487">
            <v>112</v>
          </cell>
          <cell r="U487">
            <v>45383</v>
          </cell>
          <cell r="V487">
            <v>45383</v>
          </cell>
          <cell r="W487">
            <v>45626</v>
          </cell>
          <cell r="X487">
            <v>2157426560</v>
          </cell>
          <cell r="Y487" t="str">
            <v>Diana Isabel Padilla</v>
          </cell>
          <cell r="Z487" t="str">
            <v>Coordinador centro zonal</v>
          </cell>
        </row>
        <row r="488">
          <cell r="B488" t="str">
            <v>25-9-487</v>
          </cell>
          <cell r="C488" t="str">
            <v>Cundinamarca</v>
          </cell>
          <cell r="D488" t="str">
            <v>Asociación cristiana de jóvenes de Bogotá y Cundinamarca – ACJ YMCA</v>
          </cell>
          <cell r="E488" t="str">
            <v>860018862-1</v>
          </cell>
          <cell r="F488" t="str">
            <v>Gloria Cecilia Hidalgo Franco</v>
          </cell>
          <cell r="G488"/>
          <cell r="H488" t="str">
            <v>Carrera 31b No. 1h-68 Barrio Santa Matilde</v>
          </cell>
          <cell r="I488" t="str">
            <v>Bogotá, D.C.</v>
          </cell>
          <cell r="J488" t="str">
            <v>Regional</v>
          </cell>
          <cell r="K488" t="str">
            <v xml:space="preserve">3106889194
3212134603
</v>
          </cell>
          <cell r="L488"/>
          <cell r="M488" t="str">
            <v>bernardo.castro@ymcabogota.org</v>
          </cell>
          <cell r="N488" t="str">
            <v>SRPA</v>
          </cell>
          <cell r="O488" t="str">
            <v>Prestación de servicios a la comunidad</v>
          </cell>
          <cell r="P488"/>
          <cell r="Q488" t="str">
            <v>SRPA</v>
          </cell>
          <cell r="R488"/>
          <cell r="S488" t="str">
            <v>2500-315-2024</v>
          </cell>
          <cell r="T488">
            <v>3</v>
          </cell>
          <cell r="U488">
            <v>45378</v>
          </cell>
          <cell r="V488">
            <v>45383</v>
          </cell>
          <cell r="W488">
            <v>45626</v>
          </cell>
          <cell r="X488">
            <v>9411144</v>
          </cell>
          <cell r="Y488" t="str">
            <v>Carolina Ardila Baquero</v>
          </cell>
          <cell r="Z488" t="str">
            <v>Profesional coordinación técnica Protección</v>
          </cell>
        </row>
        <row r="489">
          <cell r="B489" t="str">
            <v>25-233-488</v>
          </cell>
          <cell r="C489" t="str">
            <v>Cundinamarca</v>
          </cell>
          <cell r="D489" t="str">
            <v>Instituto psicoeducativo de Colombia - IPSICOL</v>
          </cell>
          <cell r="E489" t="str">
            <v>890983904-1</v>
          </cell>
          <cell r="F489" t="str">
            <v>Padre Oscar Manuel Betancur Arango</v>
          </cell>
          <cell r="G489" t="str">
            <v>Sede Masculino</v>
          </cell>
          <cell r="H489" t="str">
            <v>Carrera 30 No. 11-85 Sur Barrio Pensilvania</v>
          </cell>
          <cell r="I489" t="str">
            <v>Bogotá, D.C.</v>
          </cell>
          <cell r="J489" t="str">
            <v>Regional</v>
          </cell>
          <cell r="K489">
            <v>3023562861</v>
          </cell>
          <cell r="L489"/>
          <cell r="M489" t="str">
            <v>ipsicolah@yahoo.com;</v>
          </cell>
          <cell r="N489" t="str">
            <v>SRPA</v>
          </cell>
          <cell r="O489" t="str">
            <v>Centro de internamiento preventivo</v>
          </cell>
          <cell r="P489"/>
          <cell r="Q489" t="str">
            <v>SRPA</v>
          </cell>
          <cell r="R489"/>
          <cell r="S489" t="str">
            <v>2500-321-2024</v>
          </cell>
          <cell r="T489">
            <v>35</v>
          </cell>
          <cell r="U489">
            <v>45378</v>
          </cell>
          <cell r="V489">
            <v>45383</v>
          </cell>
          <cell r="W489">
            <v>45626</v>
          </cell>
          <cell r="X489">
            <v>852005840</v>
          </cell>
          <cell r="Y489" t="str">
            <v>Carolina Ardila Baquero</v>
          </cell>
          <cell r="Z489" t="str">
            <v>Profesional coordinación técnica Protección</v>
          </cell>
        </row>
        <row r="490">
          <cell r="B490" t="str">
            <v>25-9-489</v>
          </cell>
          <cell r="C490" t="str">
            <v>Cundinamarca</v>
          </cell>
          <cell r="D490" t="str">
            <v>Asociación cristiana de jóvenes de Bogotá y Cundinamarca – ACJ YMCA</v>
          </cell>
          <cell r="E490" t="str">
            <v>860018862-1</v>
          </cell>
          <cell r="F490" t="str">
            <v>Gloria Cecilia Hidalgo Franco</v>
          </cell>
          <cell r="G490"/>
          <cell r="H490" t="str">
            <v>Calle 6 No. 14-11 Barrio Algarra I</v>
          </cell>
          <cell r="I490" t="str">
            <v>Zipaquirá</v>
          </cell>
          <cell r="J490" t="str">
            <v>Zipaquirá</v>
          </cell>
          <cell r="K490" t="str">
            <v xml:space="preserve">3106889194
3212134603
</v>
          </cell>
          <cell r="L490"/>
          <cell r="M490" t="str">
            <v>bernardo.castro@ymcabogota.org</v>
          </cell>
          <cell r="N490" t="str">
            <v>SRPA</v>
          </cell>
          <cell r="O490" t="str">
            <v>Atención domiciliaria en privación de la libertad</v>
          </cell>
          <cell r="P490"/>
          <cell r="Q490" t="str">
            <v>SRPA</v>
          </cell>
          <cell r="R490"/>
          <cell r="S490" t="str">
            <v>2500-324-2024</v>
          </cell>
          <cell r="T490">
            <v>3</v>
          </cell>
          <cell r="U490">
            <v>45378</v>
          </cell>
          <cell r="V490">
            <v>45383</v>
          </cell>
          <cell r="W490">
            <v>45626</v>
          </cell>
          <cell r="X490">
            <v>889408560</v>
          </cell>
          <cell r="Y490" t="str">
            <v>Carolina Ardila Baquero</v>
          </cell>
          <cell r="Z490" t="str">
            <v>Profesional coordinación técnica Protección</v>
          </cell>
        </row>
        <row r="491">
          <cell r="B491" t="str">
            <v>25-9-490</v>
          </cell>
          <cell r="C491" t="str">
            <v>Cundinamarca</v>
          </cell>
          <cell r="D491" t="str">
            <v>Asociación cristiana de jóvenes de Bogotá y Cundinamarca – ACJ YMCA</v>
          </cell>
          <cell r="E491" t="str">
            <v>860018862-1</v>
          </cell>
          <cell r="F491" t="str">
            <v>Gloria Cecilia Hidalgo Franco</v>
          </cell>
          <cell r="G491"/>
          <cell r="H491" t="str">
            <v>Calle 6 No. 14-11 Barrio Algarra I</v>
          </cell>
          <cell r="I491" t="str">
            <v>Zipaquirá</v>
          </cell>
          <cell r="J491" t="str">
            <v>Zipaquirá</v>
          </cell>
          <cell r="K491" t="str">
            <v xml:space="preserve">3106889194
3212134603
</v>
          </cell>
          <cell r="L491"/>
          <cell r="M491" t="str">
            <v>bernardo.castro@ymcabogota.org</v>
          </cell>
          <cell r="N491" t="str">
            <v>SRPA</v>
          </cell>
          <cell r="O491" t="str">
            <v>Libertad vigilada – asistida</v>
          </cell>
          <cell r="P491"/>
          <cell r="Q491" t="str">
            <v>SRPA</v>
          </cell>
          <cell r="R491"/>
          <cell r="S491" t="str">
            <v>2500-324-2024</v>
          </cell>
          <cell r="T491">
            <v>75</v>
          </cell>
          <cell r="U491">
            <v>45378</v>
          </cell>
          <cell r="V491">
            <v>45383</v>
          </cell>
          <cell r="W491">
            <v>45626</v>
          </cell>
          <cell r="X491"/>
          <cell r="Y491" t="str">
            <v>Carolina Ardila Baquero</v>
          </cell>
          <cell r="Z491" t="str">
            <v>Profesional coordinación técnica Protección</v>
          </cell>
        </row>
        <row r="492">
          <cell r="B492" t="str">
            <v>25-9-491</v>
          </cell>
          <cell r="C492" t="str">
            <v>Cundinamarca</v>
          </cell>
          <cell r="D492" t="str">
            <v>Asociación cristiana de jóvenes de Bogotá y Cundinamarca – ACJ YMCA</v>
          </cell>
          <cell r="E492" t="str">
            <v>860018862-1</v>
          </cell>
          <cell r="F492" t="str">
            <v>Gloria Cecilia Hidalgo Franco</v>
          </cell>
          <cell r="G492"/>
          <cell r="H492" t="str">
            <v>Calle 6 No. 14-11 Barrio Algarra I</v>
          </cell>
          <cell r="I492" t="str">
            <v>Zipaquirá</v>
          </cell>
          <cell r="J492" t="str">
            <v>Zipaquirá</v>
          </cell>
          <cell r="K492" t="str">
            <v xml:space="preserve">3106889194
3212134603
</v>
          </cell>
          <cell r="L492"/>
          <cell r="M492" t="str">
            <v>bernardo.castro@ymcabogota.org</v>
          </cell>
          <cell r="N492" t="str">
            <v>SRPA</v>
          </cell>
          <cell r="O492" t="str">
            <v>Internación en medio semicerrado</v>
          </cell>
          <cell r="P492"/>
          <cell r="Q492" t="str">
            <v>SRPA</v>
          </cell>
          <cell r="R492"/>
          <cell r="S492" t="str">
            <v>2500-324-2024</v>
          </cell>
          <cell r="T492">
            <v>60</v>
          </cell>
          <cell r="U492">
            <v>45378</v>
          </cell>
          <cell r="V492">
            <v>45383</v>
          </cell>
          <cell r="W492">
            <v>45626</v>
          </cell>
          <cell r="X492"/>
          <cell r="Y492" t="str">
            <v>Carolina Ardila Baquero</v>
          </cell>
          <cell r="Z492" t="str">
            <v>Profesional coordinación técnica Protección</v>
          </cell>
        </row>
        <row r="493">
          <cell r="B493" t="str">
            <v>25-233-492</v>
          </cell>
          <cell r="C493" t="str">
            <v>Cundinamarca</v>
          </cell>
          <cell r="D493" t="str">
            <v>Instituto psicoeducativo de Colombia - IPSICOL</v>
          </cell>
          <cell r="E493" t="str">
            <v>890983904-1</v>
          </cell>
          <cell r="F493" t="str">
            <v>Padre Oscar Manuel Betancur Arango</v>
          </cell>
          <cell r="G493" t="str">
            <v>Sede Femenino</v>
          </cell>
          <cell r="H493" t="str">
            <v>Carrera 33 Sur No. 58-22</v>
          </cell>
          <cell r="I493" t="str">
            <v>Bogotá, D.C.</v>
          </cell>
          <cell r="J493" t="str">
            <v>Regional</v>
          </cell>
          <cell r="K493">
            <v>3023562861</v>
          </cell>
          <cell r="L493"/>
          <cell r="M493" t="str">
            <v>ipsicolah@yahoo.com;</v>
          </cell>
          <cell r="N493" t="str">
            <v>SRPA</v>
          </cell>
          <cell r="O493" t="str">
            <v>Centro de atención especializada</v>
          </cell>
          <cell r="P493"/>
          <cell r="Q493" t="str">
            <v>SRPA</v>
          </cell>
          <cell r="R493"/>
          <cell r="S493" t="str">
            <v>2500-326-2024</v>
          </cell>
          <cell r="T493">
            <v>65</v>
          </cell>
          <cell r="U493">
            <v>45378</v>
          </cell>
          <cell r="V493">
            <v>45383</v>
          </cell>
          <cell r="W493">
            <v>45626</v>
          </cell>
          <cell r="X493">
            <v>1585649000</v>
          </cell>
          <cell r="Y493" t="str">
            <v>Carolina Ardila Baquero</v>
          </cell>
          <cell r="Z493" t="str">
            <v>Profesional coordinación técnica Protección</v>
          </cell>
        </row>
        <row r="494">
          <cell r="B494" t="str">
            <v>25-9-493</v>
          </cell>
          <cell r="C494" t="str">
            <v>Cundinamarca</v>
          </cell>
          <cell r="D494" t="str">
            <v>Asociación cristiana de jóvenes de Bogotá y Cundinamarca – ACJ YMCA</v>
          </cell>
          <cell r="E494" t="str">
            <v>860018862-1</v>
          </cell>
          <cell r="F494" t="str">
            <v>Gloria Cecilia Hidalgo Franco</v>
          </cell>
          <cell r="G494"/>
          <cell r="H494" t="str">
            <v>Calle 19 No. 10-74 Barrio Sucre</v>
          </cell>
          <cell r="I494" t="str">
            <v>Girardot</v>
          </cell>
          <cell r="J494" t="str">
            <v>Girardot</v>
          </cell>
          <cell r="K494" t="str">
            <v xml:space="preserve">3106889194
3212134603
</v>
          </cell>
          <cell r="L494"/>
          <cell r="M494" t="str">
            <v xml:space="preserve">
bernardo.castro@ymcabogota.org
</v>
          </cell>
          <cell r="N494" t="str">
            <v>SRPA</v>
          </cell>
          <cell r="O494" t="str">
            <v>Libertad vigilada – asistida</v>
          </cell>
          <cell r="P494"/>
          <cell r="Q494" t="str">
            <v>SRPA</v>
          </cell>
          <cell r="R494"/>
          <cell r="S494" t="str">
            <v>2500-330-2024</v>
          </cell>
          <cell r="T494">
            <v>17</v>
          </cell>
          <cell r="U494">
            <v>45378</v>
          </cell>
          <cell r="V494">
            <v>45383</v>
          </cell>
          <cell r="W494">
            <v>45626</v>
          </cell>
          <cell r="X494">
            <v>121982048</v>
          </cell>
          <cell r="Y494" t="str">
            <v>Carolina Ardila Baquero</v>
          </cell>
          <cell r="Z494" t="str">
            <v>Profesional coordinación técnica Protección</v>
          </cell>
        </row>
        <row r="495">
          <cell r="B495" t="str">
            <v>25-9-494</v>
          </cell>
          <cell r="C495" t="str">
            <v>Cundinamarca</v>
          </cell>
          <cell r="D495" t="str">
            <v>Asociación cristiana de jóvenes de Bogotá y Cundinamarca – ACJ YMCA</v>
          </cell>
          <cell r="E495" t="str">
            <v>860018862-1</v>
          </cell>
          <cell r="F495" t="str">
            <v>Gloria Cecilia Hidalgo Franco</v>
          </cell>
          <cell r="G495"/>
          <cell r="H495" t="str">
            <v>Calle 19 No. 10-74 Barrio Sucre</v>
          </cell>
          <cell r="I495" t="str">
            <v>Girardot</v>
          </cell>
          <cell r="J495" t="str">
            <v>Girardot</v>
          </cell>
          <cell r="K495" t="str">
            <v xml:space="preserve">3106889194
3212134603
</v>
          </cell>
          <cell r="L495"/>
          <cell r="M495" t="str">
            <v>bernardo.castro@ymcabogota.org</v>
          </cell>
          <cell r="N495" t="str">
            <v>SRPA</v>
          </cell>
          <cell r="O495" t="str">
            <v>Internación en medio semicerrado</v>
          </cell>
          <cell r="P495"/>
          <cell r="Q495" t="str">
            <v>SRPA</v>
          </cell>
          <cell r="R495"/>
          <cell r="S495" t="str">
            <v>2500-330-2024</v>
          </cell>
          <cell r="T495">
            <v>5</v>
          </cell>
          <cell r="U495">
            <v>45378</v>
          </cell>
          <cell r="V495">
            <v>45383</v>
          </cell>
          <cell r="W495">
            <v>45626</v>
          </cell>
          <cell r="X495"/>
          <cell r="Y495" t="str">
            <v>Carolina Ardila Baquero</v>
          </cell>
          <cell r="Z495" t="str">
            <v>Profesional coordinación técnica Protección</v>
          </cell>
        </row>
        <row r="496">
          <cell r="B496" t="str">
            <v>25-43-495</v>
          </cell>
          <cell r="C496" t="str">
            <v>Cundinamarca</v>
          </cell>
          <cell r="D496" t="str">
            <v>Congregación religiosos terciarios capuchinos nuestra señora de los dolores</v>
          </cell>
          <cell r="E496" t="str">
            <v>860005068-3</v>
          </cell>
          <cell r="F496" t="str">
            <v>Padre Arnoldo De Jesus Acosta Benjumea</v>
          </cell>
          <cell r="G496"/>
          <cell r="H496" t="str">
            <v>Carrera 6 No. 17-32 Barrio San Luis</v>
          </cell>
          <cell r="I496" t="str">
            <v>Soacha</v>
          </cell>
          <cell r="J496" t="str">
            <v>Soacha</v>
          </cell>
          <cell r="K496" t="str">
            <v>7447520 - 3124344510</v>
          </cell>
          <cell r="L496"/>
          <cell r="M496" t="str">
            <v>sangregoriocota@amigonianosj.org; 
contabilidad.sangregorio@amigonianosj.org;</v>
          </cell>
          <cell r="N496" t="str">
            <v>SRPA</v>
          </cell>
          <cell r="O496" t="str">
            <v>Externado RAJ</v>
          </cell>
          <cell r="P496" t="str">
            <v>Media jornada</v>
          </cell>
          <cell r="Q496" t="str">
            <v>RAJ</v>
          </cell>
          <cell r="R496"/>
          <cell r="S496" t="str">
            <v>2500-336-2024</v>
          </cell>
          <cell r="T496">
            <v>20</v>
          </cell>
          <cell r="U496">
            <v>45379</v>
          </cell>
          <cell r="V496">
            <v>45383</v>
          </cell>
          <cell r="W496">
            <v>45626</v>
          </cell>
          <cell r="X496">
            <v>955709040</v>
          </cell>
          <cell r="Y496" t="str">
            <v>Yudi Liliana Espitia</v>
          </cell>
          <cell r="Z496" t="str">
            <v>Coordinador centro zonal</v>
          </cell>
        </row>
        <row r="497">
          <cell r="B497" t="str">
            <v>25-43-496</v>
          </cell>
          <cell r="C497" t="str">
            <v>Cundinamarca</v>
          </cell>
          <cell r="D497" t="str">
            <v>Congregación religiosos terciarios capuchinos nuestra señora de los dolores</v>
          </cell>
          <cell r="E497" t="str">
            <v>860005068-3</v>
          </cell>
          <cell r="F497" t="str">
            <v>Padre Arnoldo De Jesus Acosta Benjumea</v>
          </cell>
          <cell r="G497"/>
          <cell r="H497" t="str">
            <v>Carrera 6 No. 17-32 Barrio San Luis</v>
          </cell>
          <cell r="I497" t="str">
            <v>Soacha</v>
          </cell>
          <cell r="J497" t="str">
            <v>Soacha</v>
          </cell>
          <cell r="K497" t="str">
            <v>7447520 - 3124344510</v>
          </cell>
          <cell r="L497"/>
          <cell r="M497" t="str">
            <v>sangregoriocota@amigonianosj.org; 
contabilidad.sangregorio@amigonianosj.org;</v>
          </cell>
          <cell r="N497" t="str">
            <v>SRPA</v>
          </cell>
          <cell r="O497" t="str">
            <v>Libertad vigilada – asistida</v>
          </cell>
          <cell r="P497"/>
          <cell r="Q497" t="str">
            <v>SRPA</v>
          </cell>
          <cell r="R497"/>
          <cell r="S497" t="str">
            <v>2500-336-2024</v>
          </cell>
          <cell r="T497">
            <v>70</v>
          </cell>
          <cell r="U497">
            <v>45379</v>
          </cell>
          <cell r="V497">
            <v>45383</v>
          </cell>
          <cell r="W497">
            <v>45626</v>
          </cell>
          <cell r="X497"/>
          <cell r="Y497" t="str">
            <v>Yudi Liliana Espitia</v>
          </cell>
          <cell r="Z497" t="str">
            <v>Coordinador centro zonal</v>
          </cell>
        </row>
        <row r="498">
          <cell r="B498" t="str">
            <v>25-43-497</v>
          </cell>
          <cell r="C498" t="str">
            <v>Cundinamarca</v>
          </cell>
          <cell r="D498" t="str">
            <v>Congregación religiosos terciarios capuchinos nuestra señora de los dolores</v>
          </cell>
          <cell r="E498" t="str">
            <v>860005068-3</v>
          </cell>
          <cell r="F498" t="str">
            <v>Padre Arnoldo De Jesus Acosta Benjumea</v>
          </cell>
          <cell r="G498"/>
          <cell r="H498" t="str">
            <v>Carrera 6 No. 17-32 Barrio San Luis</v>
          </cell>
          <cell r="I498" t="str">
            <v>Soacha</v>
          </cell>
          <cell r="J498" t="str">
            <v>Soacha</v>
          </cell>
          <cell r="K498" t="str">
            <v>7447520 - 3124344510</v>
          </cell>
          <cell r="L498"/>
          <cell r="M498" t="str">
            <v>sangregoriocota@amigonianosj.org; 
contabilidad.sangregorio@amigonianosj.org;</v>
          </cell>
          <cell r="N498" t="str">
            <v>SRPA</v>
          </cell>
          <cell r="O498" t="str">
            <v>Internación en medio semicerrado</v>
          </cell>
          <cell r="P498"/>
          <cell r="Q498" t="str">
            <v>SRPA</v>
          </cell>
          <cell r="R498"/>
          <cell r="S498" t="str">
            <v>2500-336-2024</v>
          </cell>
          <cell r="T498">
            <v>60</v>
          </cell>
          <cell r="U498">
            <v>45379</v>
          </cell>
          <cell r="V498">
            <v>45383</v>
          </cell>
          <cell r="W498">
            <v>45626</v>
          </cell>
          <cell r="X498"/>
          <cell r="Y498" t="str">
            <v>Yudi Liliana Espitia</v>
          </cell>
          <cell r="Z498" t="str">
            <v>Coordinador centro zonal</v>
          </cell>
        </row>
        <row r="499">
          <cell r="B499" t="str">
            <v>25-233-498</v>
          </cell>
          <cell r="C499" t="str">
            <v>Cundinamarca</v>
          </cell>
          <cell r="D499" t="str">
            <v>Instituto psicoeducativo de Colombia - IPSICOL</v>
          </cell>
          <cell r="E499" t="str">
            <v>890983904-1</v>
          </cell>
          <cell r="F499" t="str">
            <v>Padre Oscar Manuel Betancur Arango</v>
          </cell>
          <cell r="G499" t="str">
            <v>El Redentor</v>
          </cell>
          <cell r="H499" t="str">
            <v>Diagonal 58 Sur No. 29-18 Barrio Villa Ximena</v>
          </cell>
          <cell r="I499" t="str">
            <v>Bogotá, D.C.</v>
          </cell>
          <cell r="J499" t="str">
            <v>Regional</v>
          </cell>
          <cell r="K499">
            <v>3204735046</v>
          </cell>
          <cell r="L499"/>
          <cell r="M499" t="str">
            <v>ipsicolah@yahoo.com;</v>
          </cell>
          <cell r="N499" t="str">
            <v>SRPA</v>
          </cell>
          <cell r="O499" t="str">
            <v>Centro de atención especializada</v>
          </cell>
          <cell r="P499"/>
          <cell r="Q499" t="str">
            <v>SRPA</v>
          </cell>
          <cell r="R499"/>
          <cell r="S499" t="str">
            <v>2500-337-2024</v>
          </cell>
          <cell r="T499">
            <v>10</v>
          </cell>
          <cell r="U499">
            <v>45378</v>
          </cell>
          <cell r="V499">
            <v>45383</v>
          </cell>
          <cell r="W499">
            <v>45626</v>
          </cell>
          <cell r="X499">
            <v>243946000</v>
          </cell>
          <cell r="Y499" t="str">
            <v>Carolina Ardila Baquero</v>
          </cell>
          <cell r="Z499" t="str">
            <v>Profesional coordinación técnica Protección</v>
          </cell>
        </row>
        <row r="500">
          <cell r="B500" t="str">
            <v>25-43-499</v>
          </cell>
          <cell r="C500" t="str">
            <v>Cundinamarca</v>
          </cell>
          <cell r="D500" t="str">
            <v>Congregación religiosos terciarios capuchinos nuestra señora de los dolores</v>
          </cell>
          <cell r="E500" t="str">
            <v>860005068-3</v>
          </cell>
          <cell r="F500" t="str">
            <v>Padre Arnoldo De Jesus Acosta Benjumea</v>
          </cell>
          <cell r="G500"/>
          <cell r="H500" t="str">
            <v>Kilómetro 2 Vía Cajicá</v>
          </cell>
          <cell r="I500" t="str">
            <v>Cajicá</v>
          </cell>
          <cell r="J500" t="str">
            <v>Zipaquirá</v>
          </cell>
          <cell r="K500" t="str">
            <v>7447520 - 3124344510</v>
          </cell>
          <cell r="L500"/>
          <cell r="M500" t="str">
            <v>sangregoriocota@amigonianosj.org; 
contabilidad.sangregorio@amigonianosj.org;</v>
          </cell>
          <cell r="N500" t="str">
            <v>SRPA</v>
          </cell>
          <cell r="O500" t="str">
            <v>Internado RAJ</v>
          </cell>
          <cell r="P500"/>
          <cell r="Q500" t="str">
            <v>RAJ</v>
          </cell>
          <cell r="R500"/>
          <cell r="S500" t="str">
            <v>2500-343-2024</v>
          </cell>
          <cell r="T500">
            <v>60</v>
          </cell>
          <cell r="U500">
            <v>45381</v>
          </cell>
          <cell r="V500">
            <v>45383</v>
          </cell>
          <cell r="W500">
            <v>45443</v>
          </cell>
          <cell r="X500">
            <v>295857120</v>
          </cell>
          <cell r="Y500" t="str">
            <v>German Ramiro Fuentes Duran</v>
          </cell>
          <cell r="Z500" t="str">
            <v>Coordinador centro zonal</v>
          </cell>
        </row>
        <row r="501">
          <cell r="B501" t="str">
            <v>95-215-500</v>
          </cell>
          <cell r="C501" t="str">
            <v>Guaviare</v>
          </cell>
          <cell r="D501" t="str">
            <v>Fundación Visión Compartida - FUNVISCOM</v>
          </cell>
          <cell r="E501" t="str">
            <v>830128504-2</v>
          </cell>
          <cell r="F501" t="str">
            <v>Martin Velandia Mendivelesco</v>
          </cell>
          <cell r="G501" t="str">
            <v>Centro de desarrollo pedagogico juvenil FUNVISCOM</v>
          </cell>
          <cell r="H501" t="str">
            <v>Carrera 26 N. 25-44, Barrio San Jorge Ii</v>
          </cell>
          <cell r="I501" t="str">
            <v>San José Del Guaviare</v>
          </cell>
          <cell r="J501" t="str">
            <v>San José Del Guaviare</v>
          </cell>
          <cell r="K501"/>
          <cell r="L501">
            <v>3102904095</v>
          </cell>
          <cell r="M501" t="str">
            <v>coordinacionspraguaviare@gmail.com</v>
          </cell>
          <cell r="N501" t="str">
            <v>SRPA</v>
          </cell>
          <cell r="O501" t="str">
            <v>Centro transitorio</v>
          </cell>
          <cell r="P501"/>
          <cell r="Q501" t="str">
            <v>SRPA</v>
          </cell>
          <cell r="R501"/>
          <cell r="S501" t="str">
            <v>9500-075-2024</v>
          </cell>
          <cell r="T501">
            <v>2</v>
          </cell>
          <cell r="U501">
            <v>45383</v>
          </cell>
          <cell r="V501">
            <v>45383</v>
          </cell>
          <cell r="W501">
            <v>45626</v>
          </cell>
          <cell r="X501">
            <v>94149440</v>
          </cell>
          <cell r="Y501" t="str">
            <v>Minerva Jeanneth Duarte Lemus</v>
          </cell>
          <cell r="Z501" t="str">
            <v>Profesional universitario Grupo de asistencia técnica</v>
          </cell>
        </row>
        <row r="502">
          <cell r="B502" t="str">
            <v>95-215-501</v>
          </cell>
          <cell r="C502" t="str">
            <v>Guaviare</v>
          </cell>
          <cell r="D502" t="str">
            <v>Fundación Visión Compartida - FUNVISCOM</v>
          </cell>
          <cell r="E502" t="str">
            <v>830128504-2</v>
          </cell>
          <cell r="F502" t="str">
            <v>Martin Velandia Mendivelesco</v>
          </cell>
          <cell r="G502" t="str">
            <v>Centro de desarrollo pedagogico juvenil FUNVISCOM</v>
          </cell>
          <cell r="H502" t="str">
            <v>Carrera 26 N. 25-44, Barrio San Jorge Ii</v>
          </cell>
          <cell r="I502" t="str">
            <v>San José Del Guaviare</v>
          </cell>
          <cell r="J502" t="str">
            <v>San José Del Guaviare</v>
          </cell>
          <cell r="K502"/>
          <cell r="L502">
            <v>3102904095</v>
          </cell>
          <cell r="M502" t="str">
            <v>coordinacionspraguaviare@gmail.com</v>
          </cell>
          <cell r="N502" t="str">
            <v>SRPA</v>
          </cell>
          <cell r="O502" t="str">
            <v>Centro de internamiento preventivo</v>
          </cell>
          <cell r="P502"/>
          <cell r="Q502" t="str">
            <v>SRPA</v>
          </cell>
          <cell r="R502"/>
          <cell r="S502" t="str">
            <v>9500-075-2024</v>
          </cell>
          <cell r="T502">
            <v>2</v>
          </cell>
          <cell r="U502">
            <v>45383</v>
          </cell>
          <cell r="V502">
            <v>45383</v>
          </cell>
          <cell r="W502">
            <v>45626</v>
          </cell>
          <cell r="X502"/>
          <cell r="Y502" t="str">
            <v>Minerva Jeanneth Duarte Lemus</v>
          </cell>
          <cell r="Z502" t="str">
            <v>Profesional universitario Grupo de asistencia técnica</v>
          </cell>
        </row>
        <row r="503">
          <cell r="B503" t="str">
            <v>95-215-502</v>
          </cell>
          <cell r="C503" t="str">
            <v>Guaviare</v>
          </cell>
          <cell r="D503" t="str">
            <v>Fundación Visión Compartida - FUNVISCOM</v>
          </cell>
          <cell r="E503" t="str">
            <v>830128504-2</v>
          </cell>
          <cell r="F503" t="str">
            <v>Martin Velandia Mendivelesco</v>
          </cell>
          <cell r="G503" t="str">
            <v>Centro de desarrollo pedagogico juvenil FUNVISCOM</v>
          </cell>
          <cell r="H503" t="str">
            <v>Carrera 26 N. 25-44, Barrio San Jorge Ii</v>
          </cell>
          <cell r="I503" t="str">
            <v>San José Del Guaviare</v>
          </cell>
          <cell r="J503" t="str">
            <v>San José Del Guaviare</v>
          </cell>
          <cell r="K503"/>
          <cell r="L503">
            <v>3102904095</v>
          </cell>
          <cell r="M503" t="str">
            <v>coordinacionspraguaviare@gmail.com</v>
          </cell>
          <cell r="N503" t="str">
            <v>SRPA</v>
          </cell>
          <cell r="O503" t="str">
            <v>Prestación de servicios a la comunidad</v>
          </cell>
          <cell r="P503"/>
          <cell r="Q503" t="str">
            <v>SRPA</v>
          </cell>
          <cell r="R503"/>
          <cell r="S503" t="str">
            <v>9500-076-2024</v>
          </cell>
          <cell r="T503">
            <v>2</v>
          </cell>
          <cell r="U503">
            <v>45383</v>
          </cell>
          <cell r="V503">
            <v>45383</v>
          </cell>
          <cell r="W503">
            <v>45626</v>
          </cell>
          <cell r="X503">
            <v>112427072</v>
          </cell>
          <cell r="Y503" t="str">
            <v>Minerva Jeanneth Duarte Lemus</v>
          </cell>
          <cell r="Z503" t="str">
            <v>Profesional universitario Grupo de asistencia técnica</v>
          </cell>
        </row>
        <row r="504">
          <cell r="B504" t="str">
            <v>95-215-503</v>
          </cell>
          <cell r="C504" t="str">
            <v>Guaviare</v>
          </cell>
          <cell r="D504" t="str">
            <v>Fundación Visión Compartida - FUNVISCOM</v>
          </cell>
          <cell r="E504" t="str">
            <v>830128504-2</v>
          </cell>
          <cell r="F504" t="str">
            <v>Martin Velandia Mendivelesco</v>
          </cell>
          <cell r="G504" t="str">
            <v>Centro de desarrollo pedagogico juvenil FUNVISCOM</v>
          </cell>
          <cell r="H504" t="str">
            <v>Carrera 26 N. 25-44, Barrio San Jorge Ii</v>
          </cell>
          <cell r="I504" t="str">
            <v>San José Del Guaviare</v>
          </cell>
          <cell r="J504" t="str">
            <v>San José Del Guaviare</v>
          </cell>
          <cell r="K504"/>
          <cell r="L504">
            <v>3102904095</v>
          </cell>
          <cell r="M504" t="str">
            <v>coordinacionspraguaviare@gmail.com</v>
          </cell>
          <cell r="N504" t="str">
            <v>SRPA</v>
          </cell>
          <cell r="O504" t="str">
            <v>Libertad vigilada – asistida</v>
          </cell>
          <cell r="P504"/>
          <cell r="Q504" t="str">
            <v>SRPA</v>
          </cell>
          <cell r="R504"/>
          <cell r="S504" t="str">
            <v>9500-076-2024</v>
          </cell>
          <cell r="T504">
            <v>4</v>
          </cell>
          <cell r="U504">
            <v>45383</v>
          </cell>
          <cell r="V504">
            <v>45383</v>
          </cell>
          <cell r="W504">
            <v>45626</v>
          </cell>
          <cell r="X504"/>
          <cell r="Y504" t="str">
            <v>Minerva Jeanneth Duarte Lemus</v>
          </cell>
          <cell r="Z504" t="str">
            <v>Profesional universitario Grupo de asistencia técnica</v>
          </cell>
        </row>
        <row r="505">
          <cell r="B505" t="str">
            <v>95-215-504</v>
          </cell>
          <cell r="C505" t="str">
            <v>Guaviare</v>
          </cell>
          <cell r="D505" t="str">
            <v>Fundación Visión Compartida - FUNVISCOM</v>
          </cell>
          <cell r="E505" t="str">
            <v>830128504-2</v>
          </cell>
          <cell r="F505" t="str">
            <v>Martin Velandia Mendivelesco</v>
          </cell>
          <cell r="G505" t="str">
            <v>Centro de desarrollo pedagogico juvenil FUNVISCOM</v>
          </cell>
          <cell r="H505" t="str">
            <v>Carrera 26 N. 25-44, Barrio San Jorge Ii</v>
          </cell>
          <cell r="I505" t="str">
            <v>San José Del Guaviare</v>
          </cell>
          <cell r="J505" t="str">
            <v>San José Del Guaviare</v>
          </cell>
          <cell r="K505"/>
          <cell r="L505">
            <v>3102904095</v>
          </cell>
          <cell r="M505" t="str">
            <v>coordinacionspraguaviare@gmail.com</v>
          </cell>
          <cell r="N505" t="str">
            <v>SRPA</v>
          </cell>
          <cell r="O505" t="str">
            <v>Internación en medio semicerrado</v>
          </cell>
          <cell r="P505"/>
          <cell r="Q505" t="str">
            <v>SRPA</v>
          </cell>
          <cell r="R505"/>
          <cell r="S505" t="str">
            <v>9500-076-2024</v>
          </cell>
          <cell r="T505">
            <v>10</v>
          </cell>
          <cell r="U505">
            <v>45383</v>
          </cell>
          <cell r="V505">
            <v>45383</v>
          </cell>
          <cell r="W505">
            <v>45626</v>
          </cell>
          <cell r="X505"/>
          <cell r="Y505" t="str">
            <v>Minerva Jeanneth Duarte Lemus</v>
          </cell>
          <cell r="Z505" t="str">
            <v>Profesional universitario Grupo de asistencia técnica</v>
          </cell>
        </row>
        <row r="506">
          <cell r="B506" t="str">
            <v>41-73-505</v>
          </cell>
          <cell r="C506" t="str">
            <v>Huila</v>
          </cell>
          <cell r="D506" t="str">
            <v>Fondo de protección infantil - Albergue infantil Mercedes Perdomo de Liévano</v>
          </cell>
          <cell r="E506" t="str">
            <v>891180034-4</v>
          </cell>
          <cell r="F506" t="str">
            <v xml:space="preserve">Blanca Estela Lopez de Cabrera 
</v>
          </cell>
          <cell r="G506"/>
          <cell r="H506" t="str">
            <v>Carrera 3 No. 21-15</v>
          </cell>
          <cell r="I506" t="str">
            <v>Neiva</v>
          </cell>
          <cell r="J506" t="str">
            <v>Neiva</v>
          </cell>
          <cell r="K506">
            <v>6088578786</v>
          </cell>
          <cell r="L506" t="str">
            <v>3142095461-3227838875</v>
          </cell>
          <cell r="M506" t="str">
            <v xml:space="preserve">albergueinfantilmpl@albergueinfantilneiva.org.co,  diana.tovar@albergueinfantilneiva.org.co </v>
          </cell>
          <cell r="N506" t="str">
            <v>SRD</v>
          </cell>
          <cell r="O506" t="str">
            <v>Externado</v>
          </cell>
          <cell r="P506" t="str">
            <v>Jornada completa</v>
          </cell>
          <cell r="Q506" t="str">
            <v>Con PARD</v>
          </cell>
          <cell r="R506"/>
          <cell r="S506" t="str">
            <v>4100-207-2024</v>
          </cell>
          <cell r="T506">
            <v>26</v>
          </cell>
          <cell r="U506">
            <v>45383</v>
          </cell>
          <cell r="V506">
            <v>45383</v>
          </cell>
          <cell r="W506">
            <v>45626</v>
          </cell>
          <cell r="X506">
            <v>232874928</v>
          </cell>
          <cell r="Y506" t="str">
            <v>Lyliana Ome Cano</v>
          </cell>
          <cell r="Z506" t="str">
            <v>Coordinador centro zonal</v>
          </cell>
        </row>
        <row r="507">
          <cell r="B507" t="str">
            <v>41-73-506</v>
          </cell>
          <cell r="C507" t="str">
            <v>Huila</v>
          </cell>
          <cell r="D507" t="str">
            <v>Fondo de protección infantil - Albergue infantil Mercedes Perdomo de Liévano</v>
          </cell>
          <cell r="E507" t="str">
            <v>891180034-4</v>
          </cell>
          <cell r="F507" t="str">
            <v xml:space="preserve">Blanca Estela Lopez de Cabrera 
</v>
          </cell>
          <cell r="G507"/>
          <cell r="H507" t="str">
            <v>Carrera 3 No. 21-15</v>
          </cell>
          <cell r="I507" t="str">
            <v>Neiva</v>
          </cell>
          <cell r="J507" t="str">
            <v>Neiva</v>
          </cell>
          <cell r="K507">
            <v>6088578786</v>
          </cell>
          <cell r="L507" t="str">
            <v>3142095461-3227838875</v>
          </cell>
          <cell r="M507" t="str">
            <v xml:space="preserve">albergueinfantilmpl@albergueinfantilneiva.org.co,  diana.tovar@albergueinfantilneiva.org.co </v>
          </cell>
          <cell r="N507" t="str">
            <v>SRD</v>
          </cell>
          <cell r="O507" t="str">
            <v>Externado</v>
          </cell>
          <cell r="P507" t="str">
            <v>Media jornada</v>
          </cell>
          <cell r="Q507" t="str">
            <v>Con PARD</v>
          </cell>
          <cell r="R507"/>
          <cell r="S507" t="str">
            <v>4100-207-2024</v>
          </cell>
          <cell r="T507">
            <v>18</v>
          </cell>
          <cell r="U507">
            <v>45383</v>
          </cell>
          <cell r="V507">
            <v>45383</v>
          </cell>
          <cell r="W507">
            <v>45626</v>
          </cell>
          <cell r="X507">
            <v>120370176</v>
          </cell>
          <cell r="Y507" t="str">
            <v>Lyliana Ome Cano</v>
          </cell>
          <cell r="Z507" t="str">
            <v>Coordinador centro zonal</v>
          </cell>
        </row>
        <row r="508">
          <cell r="B508" t="str">
            <v>41-206-507</v>
          </cell>
          <cell r="C508" t="str">
            <v>Huila</v>
          </cell>
          <cell r="D508" t="str">
            <v>Fundación social yo te cuido</v>
          </cell>
          <cell r="E508" t="str">
            <v>901496702-9</v>
          </cell>
          <cell r="F508" t="str">
            <v>Yudi Pahola Aguirre Losada</v>
          </cell>
          <cell r="G508"/>
          <cell r="H508" t="str">
            <v>Calle 6 Nª 1e-40</v>
          </cell>
          <cell r="I508" t="str">
            <v>Garzón</v>
          </cell>
          <cell r="J508" t="str">
            <v>Garzón</v>
          </cell>
          <cell r="K508"/>
          <cell r="L508" t="str">
            <v>3206193497-3147846983</v>
          </cell>
          <cell r="M508" t="str">
            <v xml:space="preserve">yudipahola@yahoo.com,  fundacionsocialyotecuido@gmail.com, COORDINADORZONA1HS@fundacionyotecuido.com </v>
          </cell>
          <cell r="N508" t="str">
            <v>SRD</v>
          </cell>
          <cell r="O508" t="str">
            <v>Hogar sustituto entidad</v>
          </cell>
          <cell r="P508"/>
          <cell r="Q508" t="str">
            <v>HS: Vulneración - Discapacidad</v>
          </cell>
          <cell r="R508"/>
          <cell r="S508" t="str">
            <v>4100-210-2024</v>
          </cell>
          <cell r="T508">
            <v>35</v>
          </cell>
          <cell r="U508">
            <v>45383</v>
          </cell>
          <cell r="V508">
            <v>45383</v>
          </cell>
          <cell r="W508">
            <v>45626</v>
          </cell>
          <cell r="X508">
            <v>620652026</v>
          </cell>
          <cell r="Y508" t="str">
            <v>Irma Constanza Almario Perdomo</v>
          </cell>
          <cell r="Z508" t="str">
            <v>Coordinador centro zonal</v>
          </cell>
        </row>
        <row r="509">
          <cell r="B509" t="str">
            <v>41-206-508</v>
          </cell>
          <cell r="C509" t="str">
            <v>Huila</v>
          </cell>
          <cell r="D509" t="str">
            <v>Fundación social yo te cuido</v>
          </cell>
          <cell r="E509" t="str">
            <v>901496702-9</v>
          </cell>
          <cell r="F509" t="str">
            <v>Yudi Pahola Aguirre Losada</v>
          </cell>
          <cell r="G509"/>
          <cell r="H509" t="str">
            <v>Calle 4 No. 6-36</v>
          </cell>
          <cell r="I509" t="str">
            <v>La Plata</v>
          </cell>
          <cell r="J509" t="str">
            <v>La Plata</v>
          </cell>
          <cell r="K509"/>
          <cell r="L509" t="str">
            <v>3206193497-3147846983</v>
          </cell>
          <cell r="M509" t="str">
            <v xml:space="preserve">yudipahola@yahoo.com,  fundacionsocialyotecuido@gmail.com, COORDINADORZONA1HS@fundacionyotecuido.com </v>
          </cell>
          <cell r="N509" t="str">
            <v>SRD</v>
          </cell>
          <cell r="O509" t="str">
            <v>Hogar sustituto entidad</v>
          </cell>
          <cell r="P509"/>
          <cell r="Q509" t="str">
            <v>HS: Vulneración - Discapacidad</v>
          </cell>
          <cell r="R509"/>
          <cell r="S509" t="str">
            <v>4100-210-2024</v>
          </cell>
          <cell r="T509">
            <v>36</v>
          </cell>
          <cell r="U509">
            <v>45383</v>
          </cell>
          <cell r="V509">
            <v>45383</v>
          </cell>
          <cell r="W509">
            <v>45626</v>
          </cell>
          <cell r="X509">
            <v>614229775</v>
          </cell>
          <cell r="Y509" t="str">
            <v>Claudia Liliana Vidal Floriano</v>
          </cell>
          <cell r="Z509" t="str">
            <v>Coordinador centro zonal</v>
          </cell>
        </row>
        <row r="510">
          <cell r="B510" t="str">
            <v>41-206-509</v>
          </cell>
          <cell r="C510" t="str">
            <v>Huila</v>
          </cell>
          <cell r="D510" t="str">
            <v>Fundación social yo te cuido</v>
          </cell>
          <cell r="E510" t="str">
            <v>901496702-9</v>
          </cell>
          <cell r="F510" t="str">
            <v>Yudi Pahola Aguirre Losada</v>
          </cell>
          <cell r="G510"/>
          <cell r="H510" t="str">
            <v>Carrera 1b No. 13 A-16</v>
          </cell>
          <cell r="I510" t="str">
            <v>Pitalito</v>
          </cell>
          <cell r="J510" t="str">
            <v>Pitalito</v>
          </cell>
          <cell r="K510"/>
          <cell r="L510" t="str">
            <v>3206193497-3147846983</v>
          </cell>
          <cell r="M510" t="str">
            <v xml:space="preserve">yudipahola@yahoo.com,  fundacionsocialyotecuido@gmail.com, COORDINADORZONA1HS@fundacionyotecuido.com </v>
          </cell>
          <cell r="N510" t="str">
            <v>SRD</v>
          </cell>
          <cell r="O510" t="str">
            <v>Hogar sustituto entidad</v>
          </cell>
          <cell r="P510"/>
          <cell r="Q510" t="str">
            <v>HS: Vulneración - Discapacidad</v>
          </cell>
          <cell r="R510"/>
          <cell r="S510" t="str">
            <v>4100-210-2024</v>
          </cell>
          <cell r="T510">
            <v>47</v>
          </cell>
          <cell r="U510">
            <v>45383</v>
          </cell>
          <cell r="V510">
            <v>45383</v>
          </cell>
          <cell r="W510">
            <v>45626</v>
          </cell>
          <cell r="X510">
            <v>806214257</v>
          </cell>
          <cell r="Y510" t="str">
            <v>Layla Yeline Betancourt Piamba</v>
          </cell>
          <cell r="Z510" t="str">
            <v>Coordinador centro zonal</v>
          </cell>
        </row>
        <row r="511">
          <cell r="B511" t="str">
            <v>41-193-510</v>
          </cell>
          <cell r="C511" t="str">
            <v>Huila</v>
          </cell>
          <cell r="D511" t="str">
            <v>Fundación sembrando futuro con afecto</v>
          </cell>
          <cell r="E511" t="str">
            <v>813002942-1</v>
          </cell>
          <cell r="F511" t="str">
            <v>Luz Mary Barrios Home</v>
          </cell>
          <cell r="G511"/>
          <cell r="H511" t="str">
            <v>Calle 12 Sur No. 25-16</v>
          </cell>
          <cell r="I511" t="str">
            <v>Neiva</v>
          </cell>
          <cell r="J511" t="str">
            <v>La Gaitana</v>
          </cell>
          <cell r="K511">
            <v>6088667805</v>
          </cell>
          <cell r="L511" t="str">
            <v>3104721497-3134669330</v>
          </cell>
          <cell r="M511" t="str">
            <v xml:space="preserve">fusefhuila813@hotmail.com
</v>
          </cell>
          <cell r="N511" t="str">
            <v>SRD</v>
          </cell>
          <cell r="O511" t="str">
            <v>Externado</v>
          </cell>
          <cell r="P511" t="str">
            <v>Media jornada</v>
          </cell>
          <cell r="Q511" t="str">
            <v>Con PARD</v>
          </cell>
          <cell r="R511"/>
          <cell r="S511" t="str">
            <v>4100-211-2024</v>
          </cell>
          <cell r="T511">
            <v>102</v>
          </cell>
          <cell r="U511">
            <v>45383</v>
          </cell>
          <cell r="V511">
            <v>45383</v>
          </cell>
          <cell r="W511">
            <v>45626</v>
          </cell>
          <cell r="X511">
            <v>682097664</v>
          </cell>
          <cell r="Y511" t="str">
            <v>Nancy Margarita Amado Bonilla</v>
          </cell>
          <cell r="Z511" t="str">
            <v>Coordinador centro zonal</v>
          </cell>
        </row>
        <row r="512">
          <cell r="B512" t="str">
            <v>41-44-511</v>
          </cell>
          <cell r="C512" t="str">
            <v>Huila</v>
          </cell>
          <cell r="D512" t="str">
            <v>Congregación siervas de Cristo sacerdote - Sagrada familia</v>
          </cell>
          <cell r="E512" t="str">
            <v>860007314-1</v>
          </cell>
          <cell r="F512" t="str">
            <v>Sor Maria De Jesus Diaz</v>
          </cell>
          <cell r="G512"/>
          <cell r="H512" t="str">
            <v>Carrera 1h No. 12-69</v>
          </cell>
          <cell r="I512" t="str">
            <v>Neiva</v>
          </cell>
          <cell r="J512" t="str">
            <v>La Gaitana</v>
          </cell>
          <cell r="K512">
            <v>6088721027</v>
          </cell>
          <cell r="L512" t="str">
            <v>3122514574-3214782524</v>
          </cell>
          <cell r="M512" t="str">
            <v>Hsfneiva@gmail.com</v>
          </cell>
          <cell r="N512" t="str">
            <v>SRD</v>
          </cell>
          <cell r="O512" t="str">
            <v>Internado</v>
          </cell>
          <cell r="P512"/>
          <cell r="Q512" t="str">
            <v>Con PARD</v>
          </cell>
          <cell r="R512"/>
          <cell r="S512" t="str">
            <v>4100-212-2024</v>
          </cell>
          <cell r="T512">
            <v>30</v>
          </cell>
          <cell r="U512">
            <v>45383</v>
          </cell>
          <cell r="V512">
            <v>45383</v>
          </cell>
          <cell r="W512">
            <v>45626</v>
          </cell>
          <cell r="X512">
            <v>517045200</v>
          </cell>
          <cell r="Y512" t="str">
            <v>Nancy Margarita Amado Bonilla</v>
          </cell>
          <cell r="Z512" t="str">
            <v>Coordinador centro zonal</v>
          </cell>
        </row>
        <row r="513">
          <cell r="B513" t="str">
            <v>41-121-512</v>
          </cell>
          <cell r="C513" t="str">
            <v>Huila</v>
          </cell>
          <cell r="D513" t="str">
            <v>Fundación FUNDAR</v>
          </cell>
          <cell r="E513" t="str">
            <v>900725751-1</v>
          </cell>
          <cell r="F513" t="str">
            <v>Olga Leonor Arenas De Silva</v>
          </cell>
          <cell r="G513"/>
          <cell r="H513" t="str">
            <v>Carrera 5 Bis No. 17-40</v>
          </cell>
          <cell r="I513" t="str">
            <v>Neiva</v>
          </cell>
          <cell r="J513" t="str">
            <v>La Gaitana - Neiva</v>
          </cell>
          <cell r="K513">
            <v>6088722346</v>
          </cell>
          <cell r="L513" t="str">
            <v>3222290967-3204723097</v>
          </cell>
          <cell r="M513" t="str">
            <v>f.fundarneiva@hotmail.com,  f.fundarbelcy@gmail.com</v>
          </cell>
          <cell r="N513" t="str">
            <v>SRD</v>
          </cell>
          <cell r="O513" t="str">
            <v>Hogar sustituto entidad</v>
          </cell>
          <cell r="P513"/>
          <cell r="Q513" t="str">
            <v>HS: Vulneración - Discapacidad</v>
          </cell>
          <cell r="R513"/>
          <cell r="S513" t="str">
            <v>4100-213-2024</v>
          </cell>
          <cell r="T513">
            <v>193</v>
          </cell>
          <cell r="U513">
            <v>45383</v>
          </cell>
          <cell r="V513">
            <v>45383</v>
          </cell>
          <cell r="W513">
            <v>45626</v>
          </cell>
          <cell r="X513">
            <v>3437280152</v>
          </cell>
          <cell r="Y513" t="str">
            <v>Nancy Margarita Amado Bonilla- Lyliana Ome Cano</v>
          </cell>
          <cell r="Z513" t="str">
            <v>Coordinador centro zonal</v>
          </cell>
        </row>
        <row r="514">
          <cell r="B514" t="str">
            <v>41-205-513</v>
          </cell>
          <cell r="C514" t="str">
            <v>Huila</v>
          </cell>
          <cell r="D514" t="str">
            <v>Fundación social y cultural para la niñez de Neiva - VIDA Y PAZ</v>
          </cell>
          <cell r="E514" t="str">
            <v>813002556-1</v>
          </cell>
          <cell r="F514" t="str">
            <v>Noralba Gonzalez Lizcano</v>
          </cell>
          <cell r="G514"/>
          <cell r="H514" t="str">
            <v>Calle 1h Bis No. 31-29</v>
          </cell>
          <cell r="I514" t="str">
            <v>Neiva</v>
          </cell>
          <cell r="J514" t="str">
            <v>La Gaitana</v>
          </cell>
          <cell r="K514">
            <v>6088667362</v>
          </cell>
          <cell r="L514" t="str">
            <v>3122179453-3124346361</v>
          </cell>
          <cell r="M514" t="str">
            <v>funvidaypaz@hotmail.com</v>
          </cell>
          <cell r="N514" t="str">
            <v>SRD</v>
          </cell>
          <cell r="O514" t="str">
            <v>Intervención de apoyo psicosocial</v>
          </cell>
          <cell r="P514"/>
          <cell r="Q514" t="str">
            <v>Con PARD</v>
          </cell>
          <cell r="R514"/>
          <cell r="S514" t="str">
            <v>4100-214-2024</v>
          </cell>
          <cell r="T514">
            <v>40</v>
          </cell>
          <cell r="U514">
            <v>45383</v>
          </cell>
          <cell r="V514">
            <v>45383</v>
          </cell>
          <cell r="W514">
            <v>45626</v>
          </cell>
          <cell r="X514">
            <v>167519040</v>
          </cell>
          <cell r="Y514" t="str">
            <v>Nancy Margarita Amado Bonilla</v>
          </cell>
          <cell r="Z514" t="str">
            <v>Coordinador centro zonal</v>
          </cell>
        </row>
        <row r="515">
          <cell r="B515" t="str">
            <v>41-205-514</v>
          </cell>
          <cell r="C515" t="str">
            <v>Huila</v>
          </cell>
          <cell r="D515" t="str">
            <v>Fundación social y cultural para la niñez de Neiva - VIDA Y PAZ</v>
          </cell>
          <cell r="E515" t="str">
            <v>813002556-1</v>
          </cell>
          <cell r="F515" t="str">
            <v>Noralba Gonzalez Lizcano</v>
          </cell>
          <cell r="G515"/>
          <cell r="H515" t="str">
            <v>Carrera 9 No.4-60</v>
          </cell>
          <cell r="I515" t="str">
            <v>Garzón</v>
          </cell>
          <cell r="J515" t="str">
            <v>Garzón</v>
          </cell>
          <cell r="K515">
            <v>6088667362</v>
          </cell>
          <cell r="L515" t="str">
            <v>3122179453-3124346361</v>
          </cell>
          <cell r="M515" t="str">
            <v>funvidaypaz@hotmail.com</v>
          </cell>
          <cell r="N515" t="str">
            <v>SRD</v>
          </cell>
          <cell r="O515" t="str">
            <v>Intervención de apoyo psicosocial</v>
          </cell>
          <cell r="P515"/>
          <cell r="Q515" t="str">
            <v>Con PARD</v>
          </cell>
          <cell r="R515"/>
          <cell r="S515" t="str">
            <v>4100-214-2024</v>
          </cell>
          <cell r="T515">
            <v>34</v>
          </cell>
          <cell r="U515">
            <v>45383</v>
          </cell>
          <cell r="V515">
            <v>45383</v>
          </cell>
          <cell r="W515">
            <v>45626</v>
          </cell>
          <cell r="X515">
            <v>142391184</v>
          </cell>
          <cell r="Y515" t="str">
            <v>Irma Constanza Almario Perdomo</v>
          </cell>
          <cell r="Z515" t="str">
            <v>Coordinador centro zonal</v>
          </cell>
        </row>
        <row r="516">
          <cell r="B516" t="str">
            <v>41-205-515</v>
          </cell>
          <cell r="C516" t="str">
            <v>Huila</v>
          </cell>
          <cell r="D516" t="str">
            <v>Fundación social y cultural para la niñez de Neiva - VIDA Y PAZ</v>
          </cell>
          <cell r="E516" t="str">
            <v>813002556-1</v>
          </cell>
          <cell r="F516" t="str">
            <v>Noralba Gonzalez Lizcano</v>
          </cell>
          <cell r="G516"/>
          <cell r="H516" t="str">
            <v>Calle 12 Sur No. 4a-04</v>
          </cell>
          <cell r="I516" t="str">
            <v>Pitalito</v>
          </cell>
          <cell r="J516" t="str">
            <v>Pitalito</v>
          </cell>
          <cell r="K516">
            <v>6088667362</v>
          </cell>
          <cell r="L516" t="str">
            <v>3122179453-3124346361</v>
          </cell>
          <cell r="M516" t="str">
            <v>funvidaypaz@hotmail.com</v>
          </cell>
          <cell r="N516" t="str">
            <v>SRD</v>
          </cell>
          <cell r="O516" t="str">
            <v>Intervención de apoyo psicosocial</v>
          </cell>
          <cell r="P516"/>
          <cell r="Q516" t="str">
            <v>Con PARD</v>
          </cell>
          <cell r="R516"/>
          <cell r="S516" t="str">
            <v>4100-214-2024</v>
          </cell>
          <cell r="T516">
            <v>50</v>
          </cell>
          <cell r="U516">
            <v>45383</v>
          </cell>
          <cell r="V516">
            <v>45383</v>
          </cell>
          <cell r="W516">
            <v>45626</v>
          </cell>
          <cell r="X516">
            <v>209398800</v>
          </cell>
          <cell r="Y516" t="str">
            <v>Layla Yeline Betancourt Piamba</v>
          </cell>
          <cell r="Z516" t="str">
            <v>Coordinador centro zonal</v>
          </cell>
        </row>
        <row r="517">
          <cell r="B517" t="str">
            <v>41-205-516</v>
          </cell>
          <cell r="C517" t="str">
            <v>Huila</v>
          </cell>
          <cell r="D517" t="str">
            <v>Fundación social y cultural para la niñez de Neiva - VIDA Y PAZ</v>
          </cell>
          <cell r="E517" t="str">
            <v>813002556-1</v>
          </cell>
          <cell r="F517" t="str">
            <v>Noralba Gonzalez Lizcano</v>
          </cell>
          <cell r="G517"/>
          <cell r="H517" t="str">
            <v>Calle 4a No.9-59</v>
          </cell>
          <cell r="I517" t="str">
            <v>La Plata</v>
          </cell>
          <cell r="J517" t="str">
            <v>La Plata</v>
          </cell>
          <cell r="K517">
            <v>6088667362</v>
          </cell>
          <cell r="L517" t="str">
            <v>3122179453-3124346361</v>
          </cell>
          <cell r="M517" t="str">
            <v>funvidaypaz@hotmail.com</v>
          </cell>
          <cell r="N517" t="str">
            <v>SRD</v>
          </cell>
          <cell r="O517" t="str">
            <v>Intervención de apoyo psicosocial</v>
          </cell>
          <cell r="P517"/>
          <cell r="Q517" t="str">
            <v>Con PARD</v>
          </cell>
          <cell r="R517"/>
          <cell r="S517" t="str">
            <v>4100-214-2024</v>
          </cell>
          <cell r="T517">
            <v>50</v>
          </cell>
          <cell r="U517">
            <v>45383</v>
          </cell>
          <cell r="V517">
            <v>45383</v>
          </cell>
          <cell r="W517">
            <v>45626</v>
          </cell>
          <cell r="X517">
            <v>209398800</v>
          </cell>
          <cell r="Y517" t="str">
            <v>Claudia Liliana Vidal Floriano</v>
          </cell>
          <cell r="Z517" t="str">
            <v>Coordinador centro zonal</v>
          </cell>
        </row>
        <row r="518">
          <cell r="B518" t="str">
            <v>41-179-517</v>
          </cell>
          <cell r="C518" t="str">
            <v>Huila</v>
          </cell>
          <cell r="D518" t="str">
            <v>Fundación Picachos</v>
          </cell>
          <cell r="E518" t="str">
            <v>828000312-7</v>
          </cell>
          <cell r="F518" t="str">
            <v>Miguel Angel Claros Correa</v>
          </cell>
          <cell r="G518"/>
          <cell r="H518" t="str">
            <v>Calle 58 No. 1w-65</v>
          </cell>
          <cell r="I518" t="str">
            <v>Neiva</v>
          </cell>
          <cell r="J518" t="str">
            <v>Neiva</v>
          </cell>
          <cell r="K518"/>
          <cell r="L518" t="str">
            <v>3007173732-3176681977</v>
          </cell>
          <cell r="M518" t="str">
            <v>rsfpicachos@gmail.com,  fpicachos2@gmail.com</v>
          </cell>
          <cell r="N518" t="str">
            <v>SRPA</v>
          </cell>
          <cell r="O518" t="str">
            <v>Centro de atención especializada</v>
          </cell>
          <cell r="P518"/>
          <cell r="Q518" t="str">
            <v>SRPA</v>
          </cell>
          <cell r="R518"/>
          <cell r="S518" t="str">
            <v>4100-208-2024</v>
          </cell>
          <cell r="T518">
            <v>80</v>
          </cell>
          <cell r="U518">
            <v>45383</v>
          </cell>
          <cell r="V518">
            <v>45383</v>
          </cell>
          <cell r="W518">
            <v>45626</v>
          </cell>
          <cell r="X518">
            <v>1963568000</v>
          </cell>
          <cell r="Y518" t="str">
            <v>Lyliana Ome Cano</v>
          </cell>
          <cell r="Z518" t="str">
            <v>Coordinador centro zonal</v>
          </cell>
        </row>
        <row r="519">
          <cell r="B519" t="str">
            <v>41-179-518</v>
          </cell>
          <cell r="C519" t="str">
            <v>Huila</v>
          </cell>
          <cell r="D519" t="str">
            <v>Fundación Picachos</v>
          </cell>
          <cell r="E519" t="str">
            <v>828000312-7</v>
          </cell>
          <cell r="F519" t="str">
            <v>Miguel Angel Claros Correa</v>
          </cell>
          <cell r="G519"/>
          <cell r="H519" t="str">
            <v>Calle 58 No. 1w-65</v>
          </cell>
          <cell r="I519" t="str">
            <v>Neiva</v>
          </cell>
          <cell r="J519" t="str">
            <v>Neiva</v>
          </cell>
          <cell r="K519"/>
          <cell r="L519" t="str">
            <v>3007173732-3176681977</v>
          </cell>
          <cell r="M519" t="str">
            <v>rsfpicachos@gmail.com,  fpicachos2@gmail.com</v>
          </cell>
          <cell r="N519" t="str">
            <v>SRPA</v>
          </cell>
          <cell r="O519" t="str">
            <v>Centro de internamiento preventivo</v>
          </cell>
          <cell r="P519"/>
          <cell r="Q519" t="str">
            <v>SRPA</v>
          </cell>
          <cell r="R519"/>
          <cell r="S519" t="str">
            <v>4100-208-2024</v>
          </cell>
          <cell r="T519">
            <v>27</v>
          </cell>
          <cell r="U519">
            <v>45383</v>
          </cell>
          <cell r="V519">
            <v>45383</v>
          </cell>
          <cell r="W519">
            <v>45626</v>
          </cell>
          <cell r="X519">
            <v>669261648</v>
          </cell>
          <cell r="Y519" t="str">
            <v>Lyliana Ome Cano</v>
          </cell>
          <cell r="Z519" t="str">
            <v>Coordinador centro zonal</v>
          </cell>
        </row>
        <row r="520">
          <cell r="B520" t="str">
            <v>41-179-519</v>
          </cell>
          <cell r="C520" t="str">
            <v>Huila</v>
          </cell>
          <cell r="D520" t="str">
            <v>Fundación Picachos</v>
          </cell>
          <cell r="E520" t="str">
            <v>828000312-7</v>
          </cell>
          <cell r="F520" t="str">
            <v>Miguel Angel Claros Correa</v>
          </cell>
          <cell r="G520"/>
          <cell r="H520" t="str">
            <v>Calle 58 No. 1w-65</v>
          </cell>
          <cell r="I520" t="str">
            <v>Neiva</v>
          </cell>
          <cell r="J520" t="str">
            <v>Neiva</v>
          </cell>
          <cell r="K520"/>
          <cell r="L520" t="str">
            <v>3007173732-3176681977</v>
          </cell>
          <cell r="M520" t="str">
            <v>rsfpicachos@gmail.com,  fpicachos2@gmail.com</v>
          </cell>
          <cell r="N520" t="str">
            <v>SRPA</v>
          </cell>
          <cell r="O520" t="str">
            <v>Centro transitorio</v>
          </cell>
          <cell r="P520"/>
          <cell r="Q520" t="str">
            <v>SRPA</v>
          </cell>
          <cell r="R520"/>
          <cell r="S520" t="str">
            <v>4100-208-2024</v>
          </cell>
          <cell r="T520">
            <v>2</v>
          </cell>
          <cell r="U520">
            <v>45383</v>
          </cell>
          <cell r="V520">
            <v>45383</v>
          </cell>
          <cell r="W520">
            <v>45626</v>
          </cell>
          <cell r="X520">
            <v>45463392</v>
          </cell>
          <cell r="Y520" t="str">
            <v>Lyliana Ome Cano</v>
          </cell>
          <cell r="Z520" t="str">
            <v>Coordinador centro zonal</v>
          </cell>
        </row>
        <row r="521">
          <cell r="B521" t="str">
            <v>41-179-520</v>
          </cell>
          <cell r="C521" t="str">
            <v>Huila</v>
          </cell>
          <cell r="D521" t="str">
            <v>Fundación Picachos</v>
          </cell>
          <cell r="E521" t="str">
            <v>828000312-7</v>
          </cell>
          <cell r="F521" t="str">
            <v>Miguel Angel Claros Correa</v>
          </cell>
          <cell r="G521"/>
          <cell r="H521" t="str">
            <v>Calle 58 No. 1w-65</v>
          </cell>
          <cell r="I521" t="str">
            <v>Neiva</v>
          </cell>
          <cell r="J521" t="str">
            <v>Neiva</v>
          </cell>
          <cell r="K521"/>
          <cell r="L521" t="str">
            <v>3007173732-3176681977</v>
          </cell>
          <cell r="M521" t="str">
            <v>rsfpicachos@gmail.com,  fpicachos2@gmail.com</v>
          </cell>
          <cell r="N521" t="str">
            <v>SRPA</v>
          </cell>
          <cell r="O521" t="str">
            <v>Internación en medio semicerrado</v>
          </cell>
          <cell r="P521"/>
          <cell r="Q521" t="str">
            <v>SRPA</v>
          </cell>
          <cell r="R521"/>
          <cell r="S521" t="str">
            <v>4100-209-2024</v>
          </cell>
          <cell r="T521">
            <v>31</v>
          </cell>
          <cell r="U521">
            <v>45383</v>
          </cell>
          <cell r="V521">
            <v>45383</v>
          </cell>
          <cell r="W521">
            <v>45626</v>
          </cell>
          <cell r="X521">
            <v>272112296</v>
          </cell>
          <cell r="Y521" t="str">
            <v>Lyliana Ome Cano</v>
          </cell>
          <cell r="Z521" t="str">
            <v>Coordinador centro zonal</v>
          </cell>
        </row>
        <row r="522">
          <cell r="B522" t="str">
            <v>41-179-521</v>
          </cell>
          <cell r="C522" t="str">
            <v>Huila</v>
          </cell>
          <cell r="D522" t="str">
            <v>Fundación Picachos</v>
          </cell>
          <cell r="E522" t="str">
            <v>828000312-7</v>
          </cell>
          <cell r="F522" t="str">
            <v>Miguel Angel Claros Correa</v>
          </cell>
          <cell r="G522"/>
          <cell r="H522" t="str">
            <v>Calle 58 No. 1w-65</v>
          </cell>
          <cell r="I522" t="str">
            <v>Neiva</v>
          </cell>
          <cell r="J522" t="str">
            <v>Neiva</v>
          </cell>
          <cell r="K522"/>
          <cell r="L522" t="str">
            <v>3007173732-3176681977</v>
          </cell>
          <cell r="M522" t="str">
            <v>rsfpicachos@gmail.com,  fpicachos2@gmail.com</v>
          </cell>
          <cell r="N522" t="str">
            <v>SRPA</v>
          </cell>
          <cell r="O522" t="str">
            <v>Prestación de servicios a la comunidad</v>
          </cell>
          <cell r="P522"/>
          <cell r="Q522" t="str">
            <v>SRPA</v>
          </cell>
          <cell r="R522"/>
          <cell r="S522" t="str">
            <v>4100-209-2024</v>
          </cell>
          <cell r="T522">
            <v>25</v>
          </cell>
          <cell r="U522">
            <v>45383</v>
          </cell>
          <cell r="V522">
            <v>45383</v>
          </cell>
          <cell r="W522">
            <v>45626</v>
          </cell>
          <cell r="X522">
            <v>78426200</v>
          </cell>
          <cell r="Y522" t="str">
            <v>Lyliana Ome Cano</v>
          </cell>
          <cell r="Z522" t="str">
            <v>Coordinador centro zonal</v>
          </cell>
        </row>
        <row r="523">
          <cell r="B523" t="str">
            <v>41-179-522</v>
          </cell>
          <cell r="C523" t="str">
            <v>Huila</v>
          </cell>
          <cell r="D523" t="str">
            <v>Fundación Picachos</v>
          </cell>
          <cell r="E523" t="str">
            <v>828000312-7</v>
          </cell>
          <cell r="F523" t="str">
            <v>Miguel Angel Claros Correa</v>
          </cell>
          <cell r="G523"/>
          <cell r="H523" t="str">
            <v>Calle 58 No. 1w-65</v>
          </cell>
          <cell r="I523" t="str">
            <v>Neiva</v>
          </cell>
          <cell r="J523" t="str">
            <v>Neiva</v>
          </cell>
          <cell r="K523"/>
          <cell r="L523" t="str">
            <v>3007173732-3176681977</v>
          </cell>
          <cell r="M523" t="str">
            <v>rsfpicachos@gmail.com,  fpicachos2@gmail.com</v>
          </cell>
          <cell r="N523" t="str">
            <v>SRPA</v>
          </cell>
          <cell r="O523" t="str">
            <v>Libertad vigilada – asistida</v>
          </cell>
          <cell r="P523"/>
          <cell r="Q523" t="str">
            <v>SRPA</v>
          </cell>
          <cell r="R523"/>
          <cell r="S523" t="str">
            <v>4100-209-2024</v>
          </cell>
          <cell r="T523">
            <v>25</v>
          </cell>
          <cell r="U523">
            <v>45383</v>
          </cell>
          <cell r="V523">
            <v>45383</v>
          </cell>
          <cell r="W523">
            <v>45626</v>
          </cell>
          <cell r="X523">
            <v>114842600</v>
          </cell>
          <cell r="Y523" t="str">
            <v>Lyliana Ome Cano</v>
          </cell>
          <cell r="Z523" t="str">
            <v>Coordinador centro zonal</v>
          </cell>
        </row>
        <row r="524">
          <cell r="B524" t="str">
            <v>41-179-523</v>
          </cell>
          <cell r="C524" t="str">
            <v>Huila</v>
          </cell>
          <cell r="D524" t="str">
            <v>Fundación Picachos</v>
          </cell>
          <cell r="E524" t="str">
            <v>828000312-7</v>
          </cell>
          <cell r="F524" t="str">
            <v>Miguel Angel Claros Correa</v>
          </cell>
          <cell r="G524"/>
          <cell r="H524" t="str">
            <v>Calle 10 No. 11-56 Barrio San Antonio</v>
          </cell>
          <cell r="I524" t="str">
            <v>Pitalito</v>
          </cell>
          <cell r="J524" t="str">
            <v>Pitalito</v>
          </cell>
          <cell r="K524"/>
          <cell r="L524" t="str">
            <v>3104061633-3176681977</v>
          </cell>
          <cell r="M524" t="str">
            <v xml:space="preserve">Fpicachospitalito@fundacionpicachos.org,  fpicachos2@gmail.com        </v>
          </cell>
          <cell r="N524" t="str">
            <v>SRPA</v>
          </cell>
          <cell r="O524" t="str">
            <v>Intervención de apoyo RAJ</v>
          </cell>
          <cell r="P524"/>
          <cell r="Q524" t="str">
            <v>RAJ</v>
          </cell>
          <cell r="R524"/>
          <cell r="S524" t="str">
            <v>4100-215-2024</v>
          </cell>
          <cell r="T524">
            <v>8</v>
          </cell>
          <cell r="U524">
            <v>45383</v>
          </cell>
          <cell r="V524">
            <v>45383</v>
          </cell>
          <cell r="W524">
            <v>45626</v>
          </cell>
          <cell r="X524">
            <v>27642048</v>
          </cell>
          <cell r="Y524" t="str">
            <v>Layla Yeline Betancourt Piamba</v>
          </cell>
          <cell r="Z524" t="str">
            <v>Coordinador centro zonal</v>
          </cell>
        </row>
        <row r="525">
          <cell r="B525" t="str">
            <v>41-179-524</v>
          </cell>
          <cell r="C525" t="str">
            <v>Huila</v>
          </cell>
          <cell r="D525" t="str">
            <v>Fundación Picachos</v>
          </cell>
          <cell r="E525" t="str">
            <v>828000312-7</v>
          </cell>
          <cell r="F525" t="str">
            <v>Miguel Angel Claros Correa</v>
          </cell>
          <cell r="G525"/>
          <cell r="H525" t="str">
            <v>Calle 10 No. 11-56 Barrio San Antonio</v>
          </cell>
          <cell r="I525" t="str">
            <v>Pitalito</v>
          </cell>
          <cell r="J525" t="str">
            <v>Pitalito</v>
          </cell>
          <cell r="K525"/>
          <cell r="L525" t="str">
            <v>3104061633-3176681977</v>
          </cell>
          <cell r="M525" t="str">
            <v xml:space="preserve">Fpicachospitalito@fundacionpicachos.org,  fpicachos2@gmail.com     </v>
          </cell>
          <cell r="N525" t="str">
            <v>SRPA</v>
          </cell>
          <cell r="O525" t="str">
            <v>Libertad vigilada – asistida</v>
          </cell>
          <cell r="P525"/>
          <cell r="Q525" t="str">
            <v>SRPA</v>
          </cell>
          <cell r="R525"/>
          <cell r="S525" t="str">
            <v>4100-215-2024</v>
          </cell>
          <cell r="T525">
            <v>36</v>
          </cell>
          <cell r="U525">
            <v>45383</v>
          </cell>
          <cell r="V525">
            <v>45383</v>
          </cell>
          <cell r="W525">
            <v>45626</v>
          </cell>
          <cell r="X525">
            <v>165373344</v>
          </cell>
          <cell r="Y525" t="str">
            <v>Layla Yeline Betancourt Piamba</v>
          </cell>
          <cell r="Z525" t="str">
            <v>Coordinador centro zonal</v>
          </cell>
        </row>
        <row r="526">
          <cell r="B526" t="str">
            <v>44-200-525</v>
          </cell>
          <cell r="C526" t="str">
            <v>La_Guajira</v>
          </cell>
          <cell r="D526" t="str">
            <v>Fundación Significarte</v>
          </cell>
          <cell r="E526" t="str">
            <v>901034401-5</v>
          </cell>
          <cell r="F526" t="str">
            <v>Isaira Patricia Espitia Petro</v>
          </cell>
          <cell r="G526"/>
          <cell r="H526" t="str">
            <v>Carrera 15 No. 14C-45</v>
          </cell>
          <cell r="I526" t="str">
            <v>Riohacha</v>
          </cell>
          <cell r="J526" t="str">
            <v>Centro Zonal 2 Riohacha</v>
          </cell>
          <cell r="K526"/>
          <cell r="L526">
            <v>3118613881</v>
          </cell>
          <cell r="M526" t="str">
            <v>significarteriohacha@gmail.com</v>
          </cell>
          <cell r="N526" t="str">
            <v>SRD</v>
          </cell>
          <cell r="O526" t="str">
            <v>Externado</v>
          </cell>
          <cell r="P526" t="str">
            <v>Media jornada</v>
          </cell>
          <cell r="Q526" t="str">
            <v>Con PARD</v>
          </cell>
          <cell r="R526"/>
          <cell r="S526" t="str">
            <v>4400-241-2024</v>
          </cell>
          <cell r="T526">
            <v>100</v>
          </cell>
          <cell r="U526">
            <v>45378</v>
          </cell>
          <cell r="V526">
            <v>45383</v>
          </cell>
          <cell r="W526">
            <v>45626</v>
          </cell>
          <cell r="X526">
            <v>1337446400</v>
          </cell>
          <cell r="Y526" t="str">
            <v>Maleli Fernandez Torres</v>
          </cell>
          <cell r="Z526" t="str">
            <v>Coordinador centro zonal</v>
          </cell>
        </row>
        <row r="527">
          <cell r="B527" t="str">
            <v>44-200-526</v>
          </cell>
          <cell r="C527" t="str">
            <v>La_Guajira</v>
          </cell>
          <cell r="D527" t="str">
            <v>Fundación Significarte</v>
          </cell>
          <cell r="E527" t="str">
            <v>901034401-5</v>
          </cell>
          <cell r="F527" t="str">
            <v>Isaira Patricia Espitia Petro</v>
          </cell>
          <cell r="G527"/>
          <cell r="H527" t="str">
            <v>Carrera 11a No. 5-24</v>
          </cell>
          <cell r="I527" t="str">
            <v>Maicao</v>
          </cell>
          <cell r="J527" t="str">
            <v>Centro Zonal 5 Maicao</v>
          </cell>
          <cell r="K527"/>
          <cell r="L527">
            <v>3118613881</v>
          </cell>
          <cell r="M527" t="str">
            <v>Admonexternados.significarterch@gmail.com</v>
          </cell>
          <cell r="N527" t="str">
            <v>SRD</v>
          </cell>
          <cell r="O527" t="str">
            <v>Externado</v>
          </cell>
          <cell r="P527" t="str">
            <v>Media jornada</v>
          </cell>
          <cell r="Q527" t="str">
            <v>Con PARD</v>
          </cell>
          <cell r="R527"/>
          <cell r="S527" t="str">
            <v>4400-241-2024</v>
          </cell>
          <cell r="T527">
            <v>100</v>
          </cell>
          <cell r="U527">
            <v>45378</v>
          </cell>
          <cell r="V527">
            <v>45383</v>
          </cell>
          <cell r="W527">
            <v>45626</v>
          </cell>
          <cell r="X527"/>
          <cell r="Y527" t="str">
            <v>Indira Atencio</v>
          </cell>
          <cell r="Z527" t="str">
            <v>Coordinador centro zonal</v>
          </cell>
        </row>
        <row r="528">
          <cell r="B528" t="str">
            <v>44-200-527</v>
          </cell>
          <cell r="C528" t="str">
            <v>La_Guajira</v>
          </cell>
          <cell r="D528" t="str">
            <v>Fundación Significarte</v>
          </cell>
          <cell r="E528" t="str">
            <v>901034401-5</v>
          </cell>
          <cell r="F528" t="str">
            <v>Isaira Patricia Espitia Petro</v>
          </cell>
          <cell r="G528"/>
          <cell r="H528" t="str">
            <v>Carrera 15 No. 14c-45</v>
          </cell>
          <cell r="I528" t="str">
            <v>Riohacha</v>
          </cell>
          <cell r="J528" t="str">
            <v>Centro Zonal 2 Riohacha</v>
          </cell>
          <cell r="K528"/>
          <cell r="L528">
            <v>3016213492</v>
          </cell>
          <cell r="M528" t="str">
            <v>admonce.significarterch@gmail.com</v>
          </cell>
          <cell r="N528" t="str">
            <v>SRD</v>
          </cell>
          <cell r="O528" t="str">
            <v>Centro de emergencia</v>
          </cell>
          <cell r="P528"/>
          <cell r="Q528" t="str">
            <v>Con PARD</v>
          </cell>
          <cell r="R528"/>
          <cell r="S528" t="str">
            <v>4400-243-2024</v>
          </cell>
          <cell r="T528">
            <v>50</v>
          </cell>
          <cell r="U528">
            <v>45378</v>
          </cell>
          <cell r="V528">
            <v>45383</v>
          </cell>
          <cell r="W528">
            <v>45626</v>
          </cell>
          <cell r="X528">
            <v>989967200</v>
          </cell>
          <cell r="Y528" t="str">
            <v>Maleli Fernandez Torres</v>
          </cell>
          <cell r="Z528" t="str">
            <v>Coordinador centro zonal</v>
          </cell>
        </row>
        <row r="529">
          <cell r="B529" t="str">
            <v>44-184-528</v>
          </cell>
          <cell r="C529" t="str">
            <v>La_Guajira</v>
          </cell>
          <cell r="D529" t="str">
            <v>Fundación Renacer</v>
          </cell>
          <cell r="E529" t="str">
            <v>800230838-3</v>
          </cell>
          <cell r="F529" t="str">
            <v>Luz Estella Cardenas Ovalle</v>
          </cell>
          <cell r="G529"/>
          <cell r="H529" t="str">
            <v>Carrera 7h 18 No. 34-49 Barrio 15 De Mayo</v>
          </cell>
          <cell r="I529" t="str">
            <v>Riohacha</v>
          </cell>
          <cell r="J529" t="str">
            <v>Centro Zonal 2 Riohacha</v>
          </cell>
          <cell r="K529"/>
          <cell r="L529" t="str">
            <v>3203460720 -3214373087</v>
          </cell>
          <cell r="M529" t="str">
            <v>renacerguajira@fundaciónrenacer.org</v>
          </cell>
          <cell r="N529" t="str">
            <v>SRD</v>
          </cell>
          <cell r="O529" t="str">
            <v>Internado</v>
          </cell>
          <cell r="P529"/>
          <cell r="Q529" t="str">
            <v>Victimas de violencia sexual</v>
          </cell>
          <cell r="R529"/>
          <cell r="S529" t="str">
            <v>4400-245-2024</v>
          </cell>
          <cell r="T529">
            <v>45</v>
          </cell>
          <cell r="U529">
            <v>45378</v>
          </cell>
          <cell r="V529">
            <v>45383</v>
          </cell>
          <cell r="W529">
            <v>45626</v>
          </cell>
          <cell r="X529">
            <v>767593080</v>
          </cell>
          <cell r="Y529" t="str">
            <v>Maleli Fernandez Torres</v>
          </cell>
          <cell r="Z529" t="str">
            <v>Coordinador centro zonal</v>
          </cell>
        </row>
        <row r="530">
          <cell r="B530" t="str">
            <v>44-23-529</v>
          </cell>
          <cell r="C530" t="str">
            <v>La_Guajira</v>
          </cell>
          <cell r="D530" t="str">
            <v>Asociación popular de mujeres del Cesar</v>
          </cell>
          <cell r="E530" t="str">
            <v>824002211-6</v>
          </cell>
          <cell r="F530" t="str">
            <v>Jose Rafael Vega Ariza</v>
          </cell>
          <cell r="G530"/>
          <cell r="H530" t="str">
            <v>Carrera 3 No. 08-73</v>
          </cell>
          <cell r="I530" t="str">
            <v>San Juan Del Cesar</v>
          </cell>
          <cell r="J530" t="str">
            <v>Centro Zonal Fonseca</v>
          </cell>
          <cell r="K530"/>
          <cell r="L530">
            <v>3012095557</v>
          </cell>
          <cell r="M530" t="str">
            <v>asposanjuan@hotmail.com</v>
          </cell>
          <cell r="N530" t="str">
            <v>SRD</v>
          </cell>
          <cell r="O530" t="str">
            <v>Intervención de apoyo psicosocial</v>
          </cell>
          <cell r="P530"/>
          <cell r="Q530" t="str">
            <v>Con PARD</v>
          </cell>
          <cell r="R530"/>
          <cell r="S530" t="str">
            <v>4400-246-2024</v>
          </cell>
          <cell r="T530">
            <v>70</v>
          </cell>
          <cell r="U530">
            <v>45378</v>
          </cell>
          <cell r="V530">
            <v>45383</v>
          </cell>
          <cell r="W530">
            <v>45626</v>
          </cell>
          <cell r="X530">
            <v>293158320</v>
          </cell>
          <cell r="Y530" t="str">
            <v>Luz Janeth Sastoque Martinez</v>
          </cell>
          <cell r="Z530" t="str">
            <v>Coordinador centro zonal</v>
          </cell>
        </row>
        <row r="531">
          <cell r="B531" t="str">
            <v>44-210-530</v>
          </cell>
          <cell r="C531" t="str">
            <v>La_Guajira</v>
          </cell>
          <cell r="D531" t="str">
            <v>Fundación Talid</v>
          </cell>
          <cell r="E531" t="str">
            <v>806011246-6</v>
          </cell>
          <cell r="F531" t="str">
            <v>Leidis Paola Alvarez Lopez</v>
          </cell>
          <cell r="G531"/>
          <cell r="H531" t="str">
            <v>Carrera 20 No. 13-56 13 Barrio El Carmen</v>
          </cell>
          <cell r="I531" t="str">
            <v>Maicao</v>
          </cell>
          <cell r="J531" t="str">
            <v>Centro Zonal 5 Maicao</v>
          </cell>
          <cell r="K531"/>
          <cell r="L531" t="str">
            <v>3177953627-3157314122</v>
          </cell>
          <cell r="M531" t="str">
            <v>fundatalid@gmail.com</v>
          </cell>
          <cell r="N531" t="str">
            <v>SRPA</v>
          </cell>
          <cell r="O531" t="str">
            <v>Centro transitorio</v>
          </cell>
          <cell r="P531"/>
          <cell r="Q531" t="str">
            <v>SRPA</v>
          </cell>
          <cell r="R531"/>
          <cell r="S531" t="str">
            <v>4400-240-2024</v>
          </cell>
          <cell r="T531">
            <v>4</v>
          </cell>
          <cell r="U531">
            <v>45378</v>
          </cell>
          <cell r="V531">
            <v>45383</v>
          </cell>
          <cell r="W531">
            <v>45626</v>
          </cell>
          <cell r="X531">
            <v>90926784</v>
          </cell>
          <cell r="Y531" t="str">
            <v>Indira Atencio</v>
          </cell>
          <cell r="Z531" t="str">
            <v>Coordinador centro zonal</v>
          </cell>
        </row>
        <row r="532">
          <cell r="B532" t="str">
            <v>44-163-531</v>
          </cell>
          <cell r="C532" t="str">
            <v>La_Guajira</v>
          </cell>
          <cell r="D532" t="str">
            <v>Fundación Pactos</v>
          </cell>
          <cell r="E532" t="str">
            <v>802010646-1</v>
          </cell>
          <cell r="F532" t="str">
            <v>Monica Maria Olarte Valencia</v>
          </cell>
          <cell r="G532"/>
          <cell r="H532" t="str">
            <v>Calle 33 No. 7d-27 Barrio Eurare</v>
          </cell>
          <cell r="I532" t="str">
            <v>Riohacha</v>
          </cell>
          <cell r="J532" t="str">
            <v>Centro Zonal 2 Riohacha</v>
          </cell>
          <cell r="K532"/>
          <cell r="L532" t="str">
            <v>3003050732-3022233617</v>
          </cell>
          <cell r="M532" t="str">
            <v>fundacionpactos@gmail.com</v>
          </cell>
          <cell r="N532" t="str">
            <v>SRPA</v>
          </cell>
          <cell r="O532" t="str">
            <v>Libertad vigilada – asistida</v>
          </cell>
          <cell r="P532"/>
          <cell r="Q532" t="str">
            <v>SRPA</v>
          </cell>
          <cell r="R532"/>
          <cell r="S532" t="str">
            <v>4400-244-2024</v>
          </cell>
          <cell r="T532">
            <v>20</v>
          </cell>
          <cell r="U532">
            <v>45378</v>
          </cell>
          <cell r="V532">
            <v>45383</v>
          </cell>
          <cell r="W532">
            <v>45550</v>
          </cell>
          <cell r="X532">
            <v>63163430</v>
          </cell>
          <cell r="Y532" t="str">
            <v>Maleli Fernandez Torres</v>
          </cell>
          <cell r="Z532" t="str">
            <v>Coordinador centro zonal</v>
          </cell>
        </row>
        <row r="533">
          <cell r="B533" t="str">
            <v>44-163-532</v>
          </cell>
          <cell r="C533" t="str">
            <v>La_Guajira</v>
          </cell>
          <cell r="D533" t="str">
            <v>Fundación Pactos</v>
          </cell>
          <cell r="E533" t="str">
            <v>802010646-1</v>
          </cell>
          <cell r="F533" t="str">
            <v>Monica Maria Olarte Valencia</v>
          </cell>
          <cell r="G533"/>
          <cell r="H533" t="str">
            <v>Calle 33 No. 7d-27 Barrio Eurare</v>
          </cell>
          <cell r="I533" t="str">
            <v>Riohacha</v>
          </cell>
          <cell r="J533" t="str">
            <v>Centro Zonal 2 Riohacha</v>
          </cell>
          <cell r="K533"/>
          <cell r="L533" t="str">
            <v>3003050732-3022233617</v>
          </cell>
          <cell r="M533" t="str">
            <v>fundacionpactos@gmail.com</v>
          </cell>
          <cell r="N533" t="str">
            <v>SRPA</v>
          </cell>
          <cell r="O533" t="str">
            <v>Intervención de apoyo RAJ</v>
          </cell>
          <cell r="P533"/>
          <cell r="Q533" t="str">
            <v>RAJ</v>
          </cell>
          <cell r="R533"/>
          <cell r="S533" t="str">
            <v>4400-244-2024</v>
          </cell>
          <cell r="T533">
            <v>65</v>
          </cell>
          <cell r="U533">
            <v>45378</v>
          </cell>
          <cell r="V533">
            <v>45383</v>
          </cell>
          <cell r="W533">
            <v>45550</v>
          </cell>
          <cell r="X533">
            <v>15440652</v>
          </cell>
          <cell r="Y533" t="str">
            <v>Maleli Fernandez Torres</v>
          </cell>
          <cell r="Z533" t="str">
            <v>Coordinador centro zonal</v>
          </cell>
        </row>
        <row r="534">
          <cell r="B534" t="str">
            <v>44-163-533</v>
          </cell>
          <cell r="C534" t="str">
            <v>La_Guajira</v>
          </cell>
          <cell r="D534" t="str">
            <v>Fundación Pactos</v>
          </cell>
          <cell r="E534" t="str">
            <v>802010646-1</v>
          </cell>
          <cell r="F534" t="str">
            <v>Monica Maria Olarte Valencia</v>
          </cell>
          <cell r="G534"/>
          <cell r="H534" t="str">
            <v>Calle 33 No. 7d-27 Barrio Eurare</v>
          </cell>
          <cell r="I534" t="str">
            <v>Riohacha</v>
          </cell>
          <cell r="J534" t="str">
            <v>Centro Zonal 2 Riohacha</v>
          </cell>
          <cell r="K534"/>
          <cell r="L534" t="str">
            <v>3003050732-3022233617</v>
          </cell>
          <cell r="M534" t="str">
            <v>fundacionpactos@gmail.com</v>
          </cell>
          <cell r="N534" t="str">
            <v>SRPA</v>
          </cell>
          <cell r="O534" t="str">
            <v>Prestación de servicios a la comunidad</v>
          </cell>
          <cell r="P534"/>
          <cell r="Q534" t="str">
            <v>SRPA</v>
          </cell>
          <cell r="R534"/>
          <cell r="S534" t="str">
            <v>4400-244-2024</v>
          </cell>
          <cell r="T534">
            <v>5</v>
          </cell>
          <cell r="U534">
            <v>45378</v>
          </cell>
          <cell r="V534">
            <v>45383</v>
          </cell>
          <cell r="W534">
            <v>45550</v>
          </cell>
          <cell r="X534">
            <v>10783603</v>
          </cell>
          <cell r="Y534" t="str">
            <v>Maleli Fernandez Torres</v>
          </cell>
          <cell r="Z534" t="str">
            <v>Coordinador centro zonal</v>
          </cell>
        </row>
        <row r="535">
          <cell r="B535" t="str">
            <v>44-163-534</v>
          </cell>
          <cell r="C535" t="str">
            <v>La_Guajira</v>
          </cell>
          <cell r="D535" t="str">
            <v>Fundación Pactos</v>
          </cell>
          <cell r="E535" t="str">
            <v>802010646-1</v>
          </cell>
          <cell r="F535" t="str">
            <v>Monica Maria Olarte Valencia</v>
          </cell>
          <cell r="G535"/>
          <cell r="H535" t="str">
            <v>Calle 33 No. 7d-27 Barrio Eurare</v>
          </cell>
          <cell r="I535" t="str">
            <v>Riohacha</v>
          </cell>
          <cell r="J535" t="str">
            <v>Centro Zonal 2 Riohacha</v>
          </cell>
          <cell r="K535"/>
          <cell r="L535" t="str">
            <v>3003050732-3022233617</v>
          </cell>
          <cell r="M535" t="str">
            <v>fundacionpactos@gmail.com</v>
          </cell>
          <cell r="N535" t="str">
            <v>SRPA</v>
          </cell>
          <cell r="O535" t="str">
            <v>Apoyo postinstitucional – RAJ</v>
          </cell>
          <cell r="P535"/>
          <cell r="Q535" t="str">
            <v>RAJ</v>
          </cell>
          <cell r="R535"/>
          <cell r="S535" t="str">
            <v>4400-244-2024</v>
          </cell>
          <cell r="T535">
            <v>3</v>
          </cell>
          <cell r="U535">
            <v>45378</v>
          </cell>
          <cell r="V535">
            <v>45383</v>
          </cell>
          <cell r="W535">
            <v>45550</v>
          </cell>
          <cell r="X535">
            <v>7364857</v>
          </cell>
          <cell r="Y535" t="str">
            <v>Maleli Fernandez Torres</v>
          </cell>
          <cell r="Z535" t="str">
            <v>Coordinador centro zonal</v>
          </cell>
        </row>
        <row r="536">
          <cell r="B536" t="str">
            <v>44-65-535</v>
          </cell>
          <cell r="C536" t="str">
            <v>La_Guajira</v>
          </cell>
          <cell r="D536" t="str">
            <v>Corporación para la atención integral de menores de la Colombia - CAIMEC</v>
          </cell>
          <cell r="E536" t="str">
            <v>825001822-5</v>
          </cell>
          <cell r="F536" t="str">
            <v>Indira Paola Buendia Garcia</v>
          </cell>
          <cell r="G536"/>
          <cell r="H536" t="str">
            <v>Calle 3b No. 1c-74 Barrio Arriba</v>
          </cell>
          <cell r="I536" t="str">
            <v>Riohacha</v>
          </cell>
          <cell r="J536" t="str">
            <v>Centro Zonal 2 Riohacha</v>
          </cell>
          <cell r="K536">
            <v>6057299819</v>
          </cell>
          <cell r="L536" t="str">
            <v>3183894587-3007703368</v>
          </cell>
          <cell r="M536" t="str">
            <v>caimeg@hotmail.com</v>
          </cell>
          <cell r="N536" t="str">
            <v>SRPA</v>
          </cell>
          <cell r="O536" t="str">
            <v>Apoyo postinstitucional – SRPA</v>
          </cell>
          <cell r="P536"/>
          <cell r="Q536" t="str">
            <v>SRPA</v>
          </cell>
          <cell r="R536"/>
          <cell r="S536" t="str">
            <v>4400-298-2024</v>
          </cell>
          <cell r="T536">
            <v>30</v>
          </cell>
          <cell r="U536">
            <v>45378</v>
          </cell>
          <cell r="V536">
            <v>45352</v>
          </cell>
          <cell r="W536">
            <v>45626</v>
          </cell>
          <cell r="X536">
            <v>120515850</v>
          </cell>
          <cell r="Y536" t="str">
            <v>Maleli Fernandez Torres</v>
          </cell>
          <cell r="Z536" t="str">
            <v>Coordinador centro zonal</v>
          </cell>
        </row>
        <row r="537">
          <cell r="B537" t="str">
            <v>44-65-536</v>
          </cell>
          <cell r="C537" t="str">
            <v>La_Guajira</v>
          </cell>
          <cell r="D537" t="str">
            <v>Corporación para la atención integral de menores de la Colombia - CAIMEC</v>
          </cell>
          <cell r="E537" t="str">
            <v>825001822-5</v>
          </cell>
          <cell r="F537" t="str">
            <v>Indira Paola Buendia Garcia</v>
          </cell>
          <cell r="G537"/>
          <cell r="H537" t="str">
            <v>Calle 3b No. 1c-74 Barrio Arriba</v>
          </cell>
          <cell r="I537" t="str">
            <v>Riohacha</v>
          </cell>
          <cell r="J537" t="str">
            <v>Centro Zonal 2 Riohacha</v>
          </cell>
          <cell r="K537">
            <v>6057299819</v>
          </cell>
          <cell r="L537" t="str">
            <v>3183894587-3007703368</v>
          </cell>
          <cell r="M537" t="str">
            <v>caimeg@hotmail.com</v>
          </cell>
          <cell r="N537" t="str">
            <v>SRPA</v>
          </cell>
          <cell r="O537" t="str">
            <v>Internación en medio semicerrado</v>
          </cell>
          <cell r="P537"/>
          <cell r="Q537" t="str">
            <v>SRPA</v>
          </cell>
          <cell r="R537"/>
          <cell r="S537" t="str">
            <v>4400-298-2024</v>
          </cell>
          <cell r="T537">
            <v>42</v>
          </cell>
          <cell r="U537">
            <v>45378</v>
          </cell>
          <cell r="V537">
            <v>45352</v>
          </cell>
          <cell r="W537">
            <v>45626</v>
          </cell>
          <cell r="X537">
            <v>414751806</v>
          </cell>
          <cell r="Y537" t="str">
            <v>Maleli Fernandez Torres</v>
          </cell>
          <cell r="Z537" t="str">
            <v>Coordinador centro zonal</v>
          </cell>
        </row>
        <row r="538">
          <cell r="B538" t="str">
            <v>44-65-537</v>
          </cell>
          <cell r="C538" t="str">
            <v>La_Guajira</v>
          </cell>
          <cell r="D538" t="str">
            <v>Corporación para la atención integral de menores de la Colombia - CAIMEC</v>
          </cell>
          <cell r="E538" t="str">
            <v>825001822-5</v>
          </cell>
          <cell r="F538" t="str">
            <v>Indira Paola Buendia Garcia</v>
          </cell>
          <cell r="G538"/>
          <cell r="H538" t="str">
            <v>Calle 3b No. 1c-74 Barrio Arriba</v>
          </cell>
          <cell r="I538" t="str">
            <v>Riohacha</v>
          </cell>
          <cell r="J538" t="str">
            <v>Centro Zonal 2 Riohacha</v>
          </cell>
          <cell r="K538">
            <v>6057299819</v>
          </cell>
          <cell r="L538" t="str">
            <v>3183894587-3007703368</v>
          </cell>
          <cell r="M538" t="str">
            <v>caimeg@hotmail.com</v>
          </cell>
          <cell r="N538" t="str">
            <v>SRPA</v>
          </cell>
          <cell r="O538" t="str">
            <v>Libertad vigilada – asistida</v>
          </cell>
          <cell r="P538"/>
          <cell r="Q538" t="str">
            <v>SRPA</v>
          </cell>
          <cell r="R538"/>
          <cell r="S538" t="str">
            <v>4400-298-2024</v>
          </cell>
          <cell r="T538">
            <v>50</v>
          </cell>
          <cell r="U538">
            <v>45378</v>
          </cell>
          <cell r="V538">
            <v>45352</v>
          </cell>
          <cell r="W538">
            <v>45626</v>
          </cell>
          <cell r="X538">
            <v>258395850</v>
          </cell>
          <cell r="Y538" t="str">
            <v>Maleli Fernandez Torres</v>
          </cell>
          <cell r="Z538" t="str">
            <v>Coordinador centro zonal</v>
          </cell>
        </row>
        <row r="539">
          <cell r="B539" t="str">
            <v>47-85-538</v>
          </cell>
          <cell r="C539" t="str">
            <v>Magdalena</v>
          </cell>
          <cell r="D539" t="str">
            <v>Fundación centro de desarrollo social - Cedesocial</v>
          </cell>
          <cell r="E539" t="str">
            <v>802007962-1</v>
          </cell>
          <cell r="F539" t="str">
            <v>Cristian Mulford Castro</v>
          </cell>
          <cell r="G539"/>
          <cell r="H539" t="str">
            <v>Calle 15 No. 21-29 Barrio Jardín</v>
          </cell>
          <cell r="I539" t="str">
            <v>Santa Marta</v>
          </cell>
          <cell r="J539" t="str">
            <v>Regional</v>
          </cell>
          <cell r="K539">
            <v>4394100</v>
          </cell>
          <cell r="L539">
            <v>3205439743</v>
          </cell>
          <cell r="M539" t="str">
            <v>cristian.mulford@cedesocial.org</v>
          </cell>
          <cell r="N539" t="str">
            <v>SRD</v>
          </cell>
          <cell r="O539" t="str">
            <v>Hogar sustituto entidad</v>
          </cell>
          <cell r="P539"/>
          <cell r="Q539" t="str">
            <v>HS: Vulneración - Discapacidad</v>
          </cell>
          <cell r="R539"/>
          <cell r="S539" t="str">
            <v>4700-182-2024</v>
          </cell>
          <cell r="T539">
            <v>287</v>
          </cell>
          <cell r="U539">
            <v>45377</v>
          </cell>
          <cell r="V539">
            <v>45383</v>
          </cell>
          <cell r="W539">
            <v>45626</v>
          </cell>
          <cell r="X539">
            <v>4738803533</v>
          </cell>
          <cell r="Y539" t="str">
            <v>Xiwzary Kattrina Geronimo Coba</v>
          </cell>
          <cell r="Z539" t="str">
            <v>Profesional Universitario Grupo de Asistencia Técnica</v>
          </cell>
        </row>
        <row r="540">
          <cell r="B540" t="str">
            <v>47-85-539</v>
          </cell>
          <cell r="C540" t="str">
            <v>Magdalena</v>
          </cell>
          <cell r="D540" t="str">
            <v>Fundación centro de desarrollo social - Cedesocial</v>
          </cell>
          <cell r="E540" t="str">
            <v>802007962-1</v>
          </cell>
          <cell r="F540" t="str">
            <v>Cristian Mulford Castro</v>
          </cell>
          <cell r="G540"/>
          <cell r="H540" t="str">
            <v>Calle 15 No. 21-29 Barrio Jardín</v>
          </cell>
          <cell r="I540" t="str">
            <v>Santa Marta</v>
          </cell>
          <cell r="J540" t="str">
            <v>Santa Marta 1</v>
          </cell>
          <cell r="K540">
            <v>4394100</v>
          </cell>
          <cell r="L540">
            <v>3205439743</v>
          </cell>
          <cell r="M540" t="str">
            <v>cristian.mulford@cedesocial.org</v>
          </cell>
          <cell r="N540" t="str">
            <v>SRD</v>
          </cell>
          <cell r="O540" t="str">
            <v>Intervención de apoyo psicosocial</v>
          </cell>
          <cell r="P540"/>
          <cell r="Q540" t="str">
            <v>Con PARD</v>
          </cell>
          <cell r="R540"/>
          <cell r="S540" t="str">
            <v>4700-183-2024</v>
          </cell>
          <cell r="T540">
            <v>150</v>
          </cell>
          <cell r="U540">
            <v>45377</v>
          </cell>
          <cell r="V540">
            <v>45383</v>
          </cell>
          <cell r="W540">
            <v>45626</v>
          </cell>
          <cell r="X540">
            <v>628196400</v>
          </cell>
          <cell r="Y540" t="str">
            <v>Magalys Beatriz Candelario Martínez</v>
          </cell>
          <cell r="Z540" t="str">
            <v>Coordinador centro zonal</v>
          </cell>
        </row>
        <row r="541">
          <cell r="B541" t="str">
            <v>47-65-540</v>
          </cell>
          <cell r="C541" t="str">
            <v>Magdalena</v>
          </cell>
          <cell r="D541" t="str">
            <v>Corporación para la atención integral de menores de la Colombia - CAIMEC</v>
          </cell>
          <cell r="E541" t="str">
            <v>825001822-5</v>
          </cell>
          <cell r="F541" t="str">
            <v>Indira Paola Buendia Garcia</v>
          </cell>
          <cell r="G541"/>
          <cell r="H541" t="str">
            <v>Calle 16 No. 15-152 Barrio El Cundi</v>
          </cell>
          <cell r="I541" t="str">
            <v>Santa Marta</v>
          </cell>
          <cell r="J541" t="str">
            <v>Santa Marta 2</v>
          </cell>
          <cell r="K541">
            <v>4372053</v>
          </cell>
          <cell r="L541" t="str">
            <v>3158902633- 3012325038</v>
          </cell>
          <cell r="M541" t="str">
            <v>caimeclibertador2019@gmail.com</v>
          </cell>
          <cell r="N541" t="str">
            <v>SRPA</v>
          </cell>
          <cell r="O541" t="str">
            <v>Centro transitorio</v>
          </cell>
          <cell r="P541"/>
          <cell r="Q541" t="str">
            <v>SRPA</v>
          </cell>
          <cell r="R541"/>
          <cell r="S541" t="str">
            <v>4700-184-2024</v>
          </cell>
          <cell r="T541">
            <v>5</v>
          </cell>
          <cell r="U541">
            <v>45378</v>
          </cell>
          <cell r="V541">
            <v>45383</v>
          </cell>
          <cell r="W541">
            <v>45626</v>
          </cell>
          <cell r="X541">
            <v>113658480</v>
          </cell>
          <cell r="Y541" t="str">
            <v>Maria Del Socorro Pabón Castañeda</v>
          </cell>
          <cell r="Z541" t="str">
            <v>Coordinador centro zonal</v>
          </cell>
        </row>
        <row r="542">
          <cell r="B542" t="str">
            <v>47-65-541</v>
          </cell>
          <cell r="C542" t="str">
            <v>Magdalena</v>
          </cell>
          <cell r="D542" t="str">
            <v>Corporación para la atención integral de menores de la Colombia - CAIMEC</v>
          </cell>
          <cell r="E542" t="str">
            <v>825001822-5</v>
          </cell>
          <cell r="F542" t="str">
            <v>Indira Paola Buendia Garcia</v>
          </cell>
          <cell r="G542"/>
          <cell r="H542" t="str">
            <v>Diagonal 33 Bis No. 9a-70</v>
          </cell>
          <cell r="I542" t="str">
            <v>Santa Marta</v>
          </cell>
          <cell r="J542" t="str">
            <v>Santa Marta 2</v>
          </cell>
          <cell r="K542">
            <v>4372053</v>
          </cell>
          <cell r="L542" t="str">
            <v>3158902633- 3012325038</v>
          </cell>
          <cell r="M542" t="str">
            <v>caimeclibertador2019@gmail.com</v>
          </cell>
          <cell r="N542" t="str">
            <v>SRPA</v>
          </cell>
          <cell r="O542" t="str">
            <v>Externado RAJ</v>
          </cell>
          <cell r="P542" t="str">
            <v>Media jornada</v>
          </cell>
          <cell r="Q542" t="str">
            <v>RAJ</v>
          </cell>
          <cell r="R542"/>
          <cell r="S542" t="str">
            <v>4700-185-2024</v>
          </cell>
          <cell r="T542">
            <v>35</v>
          </cell>
          <cell r="U542">
            <v>45383</v>
          </cell>
          <cell r="V542">
            <v>45383</v>
          </cell>
          <cell r="W542">
            <v>45626</v>
          </cell>
          <cell r="X542">
            <v>188091400</v>
          </cell>
          <cell r="Y542" t="str">
            <v>Rebeca Duarte Sierra</v>
          </cell>
          <cell r="Z542" t="str">
            <v>Profesional centro zonal</v>
          </cell>
        </row>
        <row r="543">
          <cell r="B543" t="str">
            <v>47-65-542</v>
          </cell>
          <cell r="C543" t="str">
            <v>Magdalena</v>
          </cell>
          <cell r="D543" t="str">
            <v>Corporación para la atención integral de menores de la Colombia - CAIMEC</v>
          </cell>
          <cell r="E543" t="str">
            <v>825001822-5</v>
          </cell>
          <cell r="F543" t="str">
            <v>Indira Paola Buendia Garcia</v>
          </cell>
          <cell r="G543"/>
          <cell r="H543" t="str">
            <v>Diagonal 33 Bis No. 9a-22 Urbanizacion Los Trupillos</v>
          </cell>
          <cell r="I543" t="str">
            <v>Santa Marta</v>
          </cell>
          <cell r="J543" t="str">
            <v>Santa Marta 2</v>
          </cell>
          <cell r="K543">
            <v>4372053</v>
          </cell>
          <cell r="L543" t="str">
            <v>3158902633- 3012325038</v>
          </cell>
          <cell r="M543" t="str">
            <v>caimeclibertador2019@gmail.com</v>
          </cell>
          <cell r="N543" t="str">
            <v>SRPA</v>
          </cell>
          <cell r="O543" t="str">
            <v>Libertad vigilada – asistida</v>
          </cell>
          <cell r="P543"/>
          <cell r="Q543" t="str">
            <v>SRPA</v>
          </cell>
          <cell r="R543"/>
          <cell r="S543" t="str">
            <v>4700-186-2024</v>
          </cell>
          <cell r="T543">
            <v>100</v>
          </cell>
          <cell r="U543">
            <v>45383</v>
          </cell>
          <cell r="V543">
            <v>45383</v>
          </cell>
          <cell r="W543">
            <v>45626</v>
          </cell>
          <cell r="X543">
            <v>459370400</v>
          </cell>
          <cell r="Y543" t="str">
            <v>Rebeca Duarte Sierra</v>
          </cell>
          <cell r="Z543" t="str">
            <v>Profesional centro zonal</v>
          </cell>
        </row>
        <row r="544">
          <cell r="B544" t="str">
            <v>47-65-543</v>
          </cell>
          <cell r="C544" t="str">
            <v>Magdalena</v>
          </cell>
          <cell r="D544" t="str">
            <v>Corporación para la atención integral de menores de la Colombia - CAIMEC</v>
          </cell>
          <cell r="E544" t="str">
            <v>825001822-5</v>
          </cell>
          <cell r="F544" t="str">
            <v>Indira Paola Buendia Garcia</v>
          </cell>
          <cell r="G544"/>
          <cell r="H544" t="str">
            <v>Diagonal 33 Bis No. 9a-70</v>
          </cell>
          <cell r="I544" t="str">
            <v>Santa Marta</v>
          </cell>
          <cell r="J544" t="str">
            <v>Santa Marta 2</v>
          </cell>
          <cell r="K544">
            <v>4372053</v>
          </cell>
          <cell r="L544" t="str">
            <v>3158902633- 3012325038</v>
          </cell>
          <cell r="M544" t="str">
            <v>caimeclibertador2019@gmail.com</v>
          </cell>
          <cell r="N544" t="str">
            <v>SRPA</v>
          </cell>
          <cell r="O544" t="str">
            <v>Intervención de apoyo RAJ</v>
          </cell>
          <cell r="P544"/>
          <cell r="Q544" t="str">
            <v>RAJ</v>
          </cell>
          <cell r="R544"/>
          <cell r="S544" t="str">
            <v>4700-187-2024</v>
          </cell>
          <cell r="T544">
            <v>100</v>
          </cell>
          <cell r="U544">
            <v>45383</v>
          </cell>
          <cell r="V544">
            <v>45383</v>
          </cell>
          <cell r="W544">
            <v>45626</v>
          </cell>
          <cell r="X544">
            <v>345525600</v>
          </cell>
          <cell r="Y544" t="str">
            <v>Rebeca Duarte Sierra</v>
          </cell>
          <cell r="Z544" t="str">
            <v>Profesional centro zonal</v>
          </cell>
        </row>
        <row r="545">
          <cell r="B545" t="str">
            <v>47-65-544</v>
          </cell>
          <cell r="C545" t="str">
            <v>Magdalena</v>
          </cell>
          <cell r="D545" t="str">
            <v>Corporación para la atención integral de menores de la Colombia - CAIMEC</v>
          </cell>
          <cell r="E545" t="str">
            <v>825001822-5</v>
          </cell>
          <cell r="F545" t="str">
            <v>Indira Paola Buendia Garcia</v>
          </cell>
          <cell r="G545"/>
          <cell r="H545" t="str">
            <v>Diagonal 33 Bis No. 9a-70</v>
          </cell>
          <cell r="I545" t="str">
            <v>Santa Marta</v>
          </cell>
          <cell r="J545" t="str">
            <v>Santa Marta 2</v>
          </cell>
          <cell r="K545">
            <v>4372053</v>
          </cell>
          <cell r="L545" t="str">
            <v>3158902633- 3012325038</v>
          </cell>
          <cell r="M545" t="str">
            <v>caimeclibertador2019@gmail.com</v>
          </cell>
          <cell r="N545" t="str">
            <v>SRPA</v>
          </cell>
          <cell r="O545" t="str">
            <v>Internación en medio semicerrado</v>
          </cell>
          <cell r="P545"/>
          <cell r="Q545" t="str">
            <v>SRPA</v>
          </cell>
          <cell r="R545"/>
          <cell r="S545" t="str">
            <v>4700-188-2024</v>
          </cell>
          <cell r="T545">
            <v>25</v>
          </cell>
          <cell r="U545">
            <v>45383</v>
          </cell>
          <cell r="V545">
            <v>45383</v>
          </cell>
          <cell r="W545">
            <v>45626</v>
          </cell>
          <cell r="X545">
            <v>219455400</v>
          </cell>
          <cell r="Y545" t="str">
            <v>Maria Del Socorro Pabón Castañeda</v>
          </cell>
          <cell r="Z545" t="str">
            <v>Coordinador centro zonal</v>
          </cell>
        </row>
        <row r="546">
          <cell r="B546" t="str">
            <v>47-65-545</v>
          </cell>
          <cell r="C546" t="str">
            <v>Magdalena</v>
          </cell>
          <cell r="D546" t="str">
            <v>Corporación para la atención integral de menores de la Colombia - CAIMEC</v>
          </cell>
          <cell r="E546" t="str">
            <v>825001822-5</v>
          </cell>
          <cell r="F546" t="str">
            <v>Indira Paola Buendia Garcia</v>
          </cell>
          <cell r="G546"/>
          <cell r="H546" t="str">
            <v>Diagonal 33 Bis No. 9a-70</v>
          </cell>
          <cell r="I546" t="str">
            <v>Santa Marta</v>
          </cell>
          <cell r="J546" t="str">
            <v>Santa Marta 2</v>
          </cell>
          <cell r="K546">
            <v>4372053</v>
          </cell>
          <cell r="L546" t="str">
            <v>3158902633- 3012325038</v>
          </cell>
          <cell r="M546" t="str">
            <v>caimeclibertador2019@gmail.com</v>
          </cell>
          <cell r="N546" t="str">
            <v>SRPA</v>
          </cell>
          <cell r="O546" t="str">
            <v>Prestación de servicios a la comunidad</v>
          </cell>
          <cell r="P546"/>
          <cell r="Q546" t="str">
            <v>SRPA</v>
          </cell>
          <cell r="R546"/>
          <cell r="S546" t="str">
            <v>4700-189-2024</v>
          </cell>
          <cell r="T546">
            <v>25</v>
          </cell>
          <cell r="U546">
            <v>45383</v>
          </cell>
          <cell r="V546">
            <v>45383</v>
          </cell>
          <cell r="W546">
            <v>45626</v>
          </cell>
          <cell r="X546">
            <v>78426200</v>
          </cell>
          <cell r="Y546" t="str">
            <v>Maria Del Socorro Pabón Castañeda</v>
          </cell>
          <cell r="Z546" t="str">
            <v>Coordinador centro zonal</v>
          </cell>
        </row>
        <row r="547">
          <cell r="B547" t="str">
            <v>47-65-546</v>
          </cell>
          <cell r="C547" t="str">
            <v>Magdalena</v>
          </cell>
          <cell r="D547" t="str">
            <v>Corporación para la atención integral de menores de la Colombia - CAIMEC</v>
          </cell>
          <cell r="E547" t="str">
            <v>825001822-5</v>
          </cell>
          <cell r="F547" t="str">
            <v>Indira Paola Buendia Garcia</v>
          </cell>
          <cell r="G547"/>
          <cell r="H547" t="str">
            <v>Diagonal 33 Bis No. 9a-22 Urbanizacion Los Trupillos</v>
          </cell>
          <cell r="I547" t="str">
            <v>Santa Marta</v>
          </cell>
          <cell r="J547" t="str">
            <v>Santa Marta 2</v>
          </cell>
          <cell r="K547">
            <v>4372053</v>
          </cell>
          <cell r="L547" t="str">
            <v>3158902633- 3012325038</v>
          </cell>
          <cell r="M547" t="str">
            <v>caimeclibertador2019@gmail.com</v>
          </cell>
          <cell r="N547" t="str">
            <v>SRPA</v>
          </cell>
          <cell r="O547" t="str">
            <v>Apoyo postinstitucional – SRPA</v>
          </cell>
          <cell r="P547"/>
          <cell r="Q547" t="str">
            <v>SRPA</v>
          </cell>
          <cell r="R547"/>
          <cell r="S547" t="str">
            <v>4700-190-2024</v>
          </cell>
          <cell r="T547">
            <v>35</v>
          </cell>
          <cell r="U547">
            <v>45384</v>
          </cell>
          <cell r="V547">
            <v>45383</v>
          </cell>
          <cell r="W547">
            <v>45626</v>
          </cell>
          <cell r="X547">
            <v>124979400</v>
          </cell>
          <cell r="Y547" t="str">
            <v>Rebeca Duarte Sierra</v>
          </cell>
          <cell r="Z547" t="str">
            <v>Profesional centro zonal</v>
          </cell>
        </row>
        <row r="548">
          <cell r="B548" t="str">
            <v>50-172-547</v>
          </cell>
          <cell r="C548" t="str">
            <v>Meta</v>
          </cell>
          <cell r="D548" t="str">
            <v>Fundación para el progreso de la Orinoquia - FUNDEPRO</v>
          </cell>
          <cell r="E548" t="str">
            <v>822002132-5</v>
          </cell>
          <cell r="F548" t="str">
            <v>Martha Mejia De Romero</v>
          </cell>
          <cell r="G548" t="str">
            <v>Isamar</v>
          </cell>
          <cell r="H548" t="str">
            <v>Vereda Vanguardia-Villa Martha</v>
          </cell>
          <cell r="I548" t="str">
            <v>Villavicencio</v>
          </cell>
          <cell r="J548" t="str">
            <v>Villavicencio 3</v>
          </cell>
          <cell r="K548"/>
          <cell r="L548">
            <v>3222114260</v>
          </cell>
          <cell r="M548" t="str">
            <v>fundepro@gmail.com</v>
          </cell>
          <cell r="N548" t="str">
            <v>SRD</v>
          </cell>
          <cell r="O548" t="str">
            <v>Internado</v>
          </cell>
          <cell r="P548"/>
          <cell r="Q548" t="str">
            <v>Con PARD</v>
          </cell>
          <cell r="R548"/>
          <cell r="S548" t="str">
            <v>5000-178-2024</v>
          </cell>
          <cell r="T548">
            <v>50</v>
          </cell>
          <cell r="U548">
            <v>45374</v>
          </cell>
          <cell r="V548">
            <v>45383</v>
          </cell>
          <cell r="W548">
            <v>45626</v>
          </cell>
          <cell r="X548">
            <v>851742000</v>
          </cell>
          <cell r="Y548" t="str">
            <v>Luz Angela Cruz Vargas</v>
          </cell>
          <cell r="Z548" t="str">
            <v>Profesional coordinación técnica Protección</v>
          </cell>
        </row>
        <row r="549">
          <cell r="B549" t="str">
            <v>50-240-548</v>
          </cell>
          <cell r="C549" t="str">
            <v>Meta</v>
          </cell>
          <cell r="D549" t="str">
            <v>ONG Crecer en familia</v>
          </cell>
          <cell r="E549" t="str">
            <v>805020621-1</v>
          </cell>
          <cell r="F549" t="str">
            <v>Zulamita Ana Liliana Kaim Torres</v>
          </cell>
          <cell r="G549"/>
          <cell r="H549" t="str">
            <v>Calle 38 No. 33-54 Barrio Centro</v>
          </cell>
          <cell r="I549" t="str">
            <v>Villavicencio</v>
          </cell>
          <cell r="J549" t="str">
            <v>Villavicencio 2</v>
          </cell>
          <cell r="K549">
            <v>6620494</v>
          </cell>
          <cell r="L549">
            <v>3146803557</v>
          </cell>
          <cell r="M549" t="str">
            <v>metahsustituto@crecefamilia.org</v>
          </cell>
          <cell r="N549" t="str">
            <v>SRD</v>
          </cell>
          <cell r="O549" t="str">
            <v>Hogar sustituto entidad</v>
          </cell>
          <cell r="P549"/>
          <cell r="Q549" t="str">
            <v>HS: Vulneración - Discapacidad</v>
          </cell>
          <cell r="R549"/>
          <cell r="S549" t="str">
            <v>5000-179-2024</v>
          </cell>
          <cell r="T549">
            <v>800</v>
          </cell>
          <cell r="U549">
            <v>45377</v>
          </cell>
          <cell r="V549">
            <v>45383</v>
          </cell>
          <cell r="W549">
            <v>45626</v>
          </cell>
          <cell r="X549">
            <v>13265297584</v>
          </cell>
          <cell r="Y549" t="str">
            <v>Diana Marcela Ruiz Castellanos</v>
          </cell>
          <cell r="Z549" t="str">
            <v>Profesional coordinación técnica Protección</v>
          </cell>
        </row>
        <row r="550">
          <cell r="B550" t="str">
            <v>50-240-549</v>
          </cell>
          <cell r="C550" t="str">
            <v>Meta</v>
          </cell>
          <cell r="D550" t="str">
            <v>ONG Crecer en familia</v>
          </cell>
          <cell r="E550" t="str">
            <v>805020621-1</v>
          </cell>
          <cell r="F550" t="str">
            <v>Zulamita Ana Liliana Kaim Torres</v>
          </cell>
          <cell r="G550"/>
          <cell r="H550" t="str">
            <v>Calle 38 No. 33-54 Barrio Centro</v>
          </cell>
          <cell r="I550" t="str">
            <v>Villavicencio</v>
          </cell>
          <cell r="J550" t="str">
            <v>Villavicencio 3</v>
          </cell>
          <cell r="K550">
            <v>6620494</v>
          </cell>
          <cell r="L550">
            <v>3146803557</v>
          </cell>
          <cell r="M550" t="str">
            <v>metahsustitutotutor@crecefamilia.org</v>
          </cell>
          <cell r="N550" t="str">
            <v>SRD</v>
          </cell>
          <cell r="O550" t="str">
            <v>Hogar sustituto tutor entidad</v>
          </cell>
          <cell r="P550"/>
          <cell r="Q550" t="str">
            <v>Desvinculados</v>
          </cell>
          <cell r="R550"/>
          <cell r="S550" t="str">
            <v>5000-180-2024</v>
          </cell>
          <cell r="T550">
            <v>27</v>
          </cell>
          <cell r="U550">
            <v>45377</v>
          </cell>
          <cell r="V550">
            <v>45383</v>
          </cell>
          <cell r="W550">
            <v>45626</v>
          </cell>
          <cell r="X550">
            <v>614454392</v>
          </cell>
          <cell r="Y550" t="str">
            <v>Diana Marcela Ruiz Castellanos</v>
          </cell>
          <cell r="Z550" t="str">
            <v>Profesional coordinación técnica Protección</v>
          </cell>
        </row>
        <row r="551">
          <cell r="B551" t="str">
            <v>50-62-550</v>
          </cell>
          <cell r="C551" t="str">
            <v>Meta</v>
          </cell>
          <cell r="D551" t="str">
            <v>Corporación nueva vida para el menor de y en la calle - CONVIDAME</v>
          </cell>
          <cell r="E551" t="str">
            <v>800215666-0</v>
          </cell>
          <cell r="F551" t="str">
            <v>Edna Nohemy Diaz Rey</v>
          </cell>
          <cell r="G551"/>
          <cell r="H551" t="str">
            <v>Calle 29 No. 21e-14 Barrio 20 De Julio</v>
          </cell>
          <cell r="I551" t="str">
            <v>Villavicencio</v>
          </cell>
          <cell r="J551" t="str">
            <v>Villavicencio 2</v>
          </cell>
          <cell r="K551">
            <v>6636417</v>
          </cell>
          <cell r="L551">
            <v>3175104879</v>
          </cell>
          <cell r="M551" t="str">
            <v>mediajornadaexternado@gmail.com</v>
          </cell>
          <cell r="N551" t="str">
            <v>SRD</v>
          </cell>
          <cell r="O551" t="str">
            <v>Intervención de apoyo psicosocial</v>
          </cell>
          <cell r="P551"/>
          <cell r="Q551" t="str">
            <v>Con PARD</v>
          </cell>
          <cell r="R551"/>
          <cell r="S551" t="str">
            <v>5000-183-2024</v>
          </cell>
          <cell r="T551">
            <v>130</v>
          </cell>
          <cell r="U551">
            <v>45374</v>
          </cell>
          <cell r="V551">
            <v>45383</v>
          </cell>
          <cell r="W551">
            <v>45626</v>
          </cell>
          <cell r="X551">
            <v>544436880</v>
          </cell>
          <cell r="Y551" t="str">
            <v>Lady Andrea Galvis Moreno</v>
          </cell>
          <cell r="Z551" t="str">
            <v>Profesional coordinación técnica Protección</v>
          </cell>
        </row>
        <row r="552">
          <cell r="B552" t="str">
            <v>50-62-551</v>
          </cell>
          <cell r="C552" t="str">
            <v>Meta</v>
          </cell>
          <cell r="D552" t="str">
            <v>Corporación nueva vida para el menor de y en la calle - CONVIDAME</v>
          </cell>
          <cell r="E552" t="str">
            <v>800215666-0</v>
          </cell>
          <cell r="F552" t="str">
            <v>Edna Nohemy Diaz Rey</v>
          </cell>
          <cell r="G552"/>
          <cell r="H552" t="str">
            <v>Calle 33b No. 27a-36 Barrio Las Ferias</v>
          </cell>
          <cell r="I552" t="str">
            <v>Villavicencio</v>
          </cell>
          <cell r="J552" t="str">
            <v>Villavicencio 2</v>
          </cell>
          <cell r="K552">
            <v>6636417</v>
          </cell>
          <cell r="L552">
            <v>3175104879</v>
          </cell>
          <cell r="M552" t="str">
            <v>mediajornadaexternado@gmail.com</v>
          </cell>
          <cell r="N552" t="str">
            <v>SRD</v>
          </cell>
          <cell r="O552" t="str">
            <v>Externado</v>
          </cell>
          <cell r="P552" t="str">
            <v>Media jornada</v>
          </cell>
          <cell r="Q552" t="str">
            <v>Con PARD</v>
          </cell>
          <cell r="R552"/>
          <cell r="S552" t="str">
            <v>5000-184-2024</v>
          </cell>
          <cell r="T552">
            <v>92</v>
          </cell>
          <cell r="U552">
            <v>45374</v>
          </cell>
          <cell r="V552">
            <v>45383</v>
          </cell>
          <cell r="W552">
            <v>45626</v>
          </cell>
          <cell r="X552">
            <v>615225344</v>
          </cell>
          <cell r="Y552" t="str">
            <v>Lady Andrea Galvis Moreno</v>
          </cell>
          <cell r="Z552" t="str">
            <v>Profesional coordinación técnica Protección</v>
          </cell>
        </row>
        <row r="553">
          <cell r="B553" t="str">
            <v>50-219-552</v>
          </cell>
          <cell r="C553" t="str">
            <v>Meta</v>
          </cell>
          <cell r="D553" t="str">
            <v>Hogar comunitario asociación Crecer</v>
          </cell>
          <cell r="E553" t="str">
            <v>822006227-4</v>
          </cell>
          <cell r="F553" t="str">
            <v>Yolanda Toledo Perez</v>
          </cell>
          <cell r="G553" t="str">
            <v>Villa Blanca</v>
          </cell>
          <cell r="H553" t="str">
            <v>Kilometro 2.5 Via Antigua Restrepo-Sector Los Naranjos-Quinta Villa Blanca-Vereda Vanguardia</v>
          </cell>
          <cell r="I553" t="str">
            <v>Villavicencio</v>
          </cell>
          <cell r="J553" t="str">
            <v>Villavicencio 2</v>
          </cell>
          <cell r="K553">
            <v>6648493</v>
          </cell>
          <cell r="L553">
            <v>3006306050</v>
          </cell>
          <cell r="M553" t="str">
            <v>asocrecer1995@asociacioncrecer.co</v>
          </cell>
          <cell r="N553" t="str">
            <v>SRD</v>
          </cell>
          <cell r="O553" t="str">
            <v>Internado</v>
          </cell>
          <cell r="P553"/>
          <cell r="Q553" t="str">
            <v>Discapacidad</v>
          </cell>
          <cell r="R553" t="str">
            <v>Psicosocial</v>
          </cell>
          <cell r="S553" t="str">
            <v>5000-185-2024</v>
          </cell>
          <cell r="T553">
            <v>40</v>
          </cell>
          <cell r="U553">
            <v>45374</v>
          </cell>
          <cell r="V553">
            <v>45383</v>
          </cell>
          <cell r="W553">
            <v>45626</v>
          </cell>
          <cell r="X553">
            <v>3672641440</v>
          </cell>
          <cell r="Y553" t="str">
            <v>Lady Andrea Galvis Moreno</v>
          </cell>
          <cell r="Z553" t="str">
            <v>Profesional coordinación técnica Protección</v>
          </cell>
        </row>
        <row r="554">
          <cell r="B554" t="str">
            <v>50-219-553</v>
          </cell>
          <cell r="C554" t="str">
            <v>Meta</v>
          </cell>
          <cell r="D554" t="str">
            <v>Hogar comunitario asociación Crecer</v>
          </cell>
          <cell r="E554" t="str">
            <v>822006227-4</v>
          </cell>
          <cell r="F554" t="str">
            <v>Yolanda Toledo Perez</v>
          </cell>
          <cell r="G554" t="str">
            <v>Villa Adriana</v>
          </cell>
          <cell r="H554" t="str">
            <v>Kilometro 2.0 Via Antigua Restrepo-Vereda Vanguardia</v>
          </cell>
          <cell r="I554" t="str">
            <v>Villavicencio</v>
          </cell>
          <cell r="J554" t="str">
            <v>Villavicencio 2</v>
          </cell>
          <cell r="K554">
            <v>6648493</v>
          </cell>
          <cell r="L554">
            <v>3006306050</v>
          </cell>
          <cell r="M554" t="str">
            <v>asocrecer1995@asociacioncrecer.co</v>
          </cell>
          <cell r="N554" t="str">
            <v>SRD</v>
          </cell>
          <cell r="O554" t="str">
            <v>Internado</v>
          </cell>
          <cell r="P554"/>
          <cell r="Q554" t="str">
            <v>Discapacidad</v>
          </cell>
          <cell r="R554" t="str">
            <v>Psicosocial</v>
          </cell>
          <cell r="S554" t="str">
            <v>5000-185-2024</v>
          </cell>
          <cell r="T554">
            <v>100</v>
          </cell>
          <cell r="U554">
            <v>45374</v>
          </cell>
          <cell r="V554">
            <v>45383</v>
          </cell>
          <cell r="W554">
            <v>45626</v>
          </cell>
          <cell r="X554"/>
          <cell r="Y554" t="str">
            <v>Lady Andrea Galvis Moreno</v>
          </cell>
          <cell r="Z554" t="str">
            <v>Profesional coordinación técnica Protección</v>
          </cell>
        </row>
        <row r="555">
          <cell r="B555" t="str">
            <v>50-219-554</v>
          </cell>
          <cell r="C555" t="str">
            <v>Meta</v>
          </cell>
          <cell r="D555" t="str">
            <v>Hogar comunitario asociación Crecer</v>
          </cell>
          <cell r="E555" t="str">
            <v>822006227-4</v>
          </cell>
          <cell r="F555" t="str">
            <v>Yolanda Toledo Perez</v>
          </cell>
          <cell r="G555" t="str">
            <v>Villa Jimena</v>
          </cell>
          <cell r="H555" t="str">
            <v>Kilometro 2.5 Via Antigua Restrepo-Sector Los Naranjos-Vereda Vanguardia</v>
          </cell>
          <cell r="I555" t="str">
            <v>Villavicencio</v>
          </cell>
          <cell r="J555" t="str">
            <v>Villavicencio 2</v>
          </cell>
          <cell r="K555">
            <v>6648493</v>
          </cell>
          <cell r="L555">
            <v>3006306050</v>
          </cell>
          <cell r="M555" t="str">
            <v>asocrecer1995@asociacioncrecer.co</v>
          </cell>
          <cell r="N555" t="str">
            <v>SRD</v>
          </cell>
          <cell r="O555" t="str">
            <v>Internado</v>
          </cell>
          <cell r="P555"/>
          <cell r="Q555" t="str">
            <v>Discapacidad</v>
          </cell>
          <cell r="R555" t="str">
            <v>Intelectual</v>
          </cell>
          <cell r="S555" t="str">
            <v>5000-187-2024</v>
          </cell>
          <cell r="T555">
            <v>50</v>
          </cell>
          <cell r="U555">
            <v>45377</v>
          </cell>
          <cell r="V555">
            <v>45383</v>
          </cell>
          <cell r="W555">
            <v>45626</v>
          </cell>
          <cell r="X555">
            <v>2867982000</v>
          </cell>
          <cell r="Y555" t="str">
            <v>Lady Andrea Galvis Moreno</v>
          </cell>
          <cell r="Z555" t="str">
            <v>Profesional coordinación técnica Protección</v>
          </cell>
        </row>
        <row r="556">
          <cell r="B556" t="str">
            <v>50-219-555</v>
          </cell>
          <cell r="C556" t="str">
            <v>Meta</v>
          </cell>
          <cell r="D556" t="str">
            <v>Hogar comunitario asociación Crecer</v>
          </cell>
          <cell r="E556" t="str">
            <v>822006227-4</v>
          </cell>
          <cell r="F556" t="str">
            <v>Yolanda Toledo Perez</v>
          </cell>
          <cell r="G556" t="str">
            <v>Arcoiris</v>
          </cell>
          <cell r="H556" t="str">
            <v>Lote Santa Maria-Vereda Caney Alto A 1 Kilometro Del Municipio De Restrepo</v>
          </cell>
          <cell r="I556" t="str">
            <v>Restrepo</v>
          </cell>
          <cell r="J556" t="str">
            <v>Villavicencio 2</v>
          </cell>
          <cell r="K556">
            <v>6648493</v>
          </cell>
          <cell r="L556">
            <v>3006306050</v>
          </cell>
          <cell r="M556" t="str">
            <v>asocrecer1995@asociacioncrecer.co</v>
          </cell>
          <cell r="N556" t="str">
            <v>SRD</v>
          </cell>
          <cell r="O556" t="str">
            <v>Internado</v>
          </cell>
          <cell r="P556"/>
          <cell r="Q556" t="str">
            <v>Discapacidad</v>
          </cell>
          <cell r="R556" t="str">
            <v>Intelectual</v>
          </cell>
          <cell r="S556" t="str">
            <v>5000-187-2024</v>
          </cell>
          <cell r="T556">
            <v>100</v>
          </cell>
          <cell r="U556">
            <v>45377</v>
          </cell>
          <cell r="V556">
            <v>45383</v>
          </cell>
          <cell r="W556">
            <v>45626</v>
          </cell>
          <cell r="X556"/>
          <cell r="Y556" t="str">
            <v>Lady Andrea Galvis Moreno</v>
          </cell>
          <cell r="Z556" t="str">
            <v>Profesional coordinación técnica Protección</v>
          </cell>
        </row>
        <row r="557">
          <cell r="B557" t="str">
            <v>50-70-556</v>
          </cell>
          <cell r="C557" t="str">
            <v>Meta</v>
          </cell>
          <cell r="D557" t="str">
            <v>Corporación social fé y futuro - Corpofé</v>
          </cell>
          <cell r="E557" t="str">
            <v>900552478-1</v>
          </cell>
          <cell r="F557" t="str">
            <v>Paola Andrea Gomez Gonzalez</v>
          </cell>
          <cell r="G557" t="str">
            <v>Agora</v>
          </cell>
          <cell r="H557" t="str">
            <v>Kilómetro 4 Vía Restrepo-Hacienda San Carlos</v>
          </cell>
          <cell r="I557" t="str">
            <v>Villavicencio</v>
          </cell>
          <cell r="J557" t="str">
            <v>Villavicencio 2</v>
          </cell>
          <cell r="K557">
            <v>6636417</v>
          </cell>
          <cell r="L557">
            <v>3144601572</v>
          </cell>
          <cell r="M557" t="str">
            <v>centrokairosvillavicencio@corpofe.org</v>
          </cell>
          <cell r="N557" t="str">
            <v>SRPA</v>
          </cell>
          <cell r="O557" t="str">
            <v>Centro de atención especializada</v>
          </cell>
          <cell r="P557"/>
          <cell r="Q557" t="str">
            <v>SRPA</v>
          </cell>
          <cell r="R557"/>
          <cell r="S557" t="str">
            <v>5000-181-2024</v>
          </cell>
          <cell r="T557">
            <v>20</v>
          </cell>
          <cell r="U557">
            <v>45374</v>
          </cell>
          <cell r="V557">
            <v>45383</v>
          </cell>
          <cell r="W557">
            <v>45626</v>
          </cell>
          <cell r="X557">
            <v>2355248296</v>
          </cell>
          <cell r="Y557" t="str">
            <v>Luz Angela Cruz Vargas</v>
          </cell>
          <cell r="Z557" t="str">
            <v>Profesional coordinación técnica Protección</v>
          </cell>
        </row>
        <row r="558">
          <cell r="B558" t="str">
            <v>50-70-557</v>
          </cell>
          <cell r="C558" t="str">
            <v>Meta</v>
          </cell>
          <cell r="D558" t="str">
            <v>Corporación social fé y futuro - Corpofé</v>
          </cell>
          <cell r="E558" t="str">
            <v>900552478-1</v>
          </cell>
          <cell r="F558" t="str">
            <v>Paola Andrea Gomez Gonzalez</v>
          </cell>
          <cell r="G558" t="str">
            <v>Yari</v>
          </cell>
          <cell r="H558" t="str">
            <v>Lote El Yari Vereda La Union</v>
          </cell>
          <cell r="I558" t="str">
            <v>Villavicencio</v>
          </cell>
          <cell r="J558" t="str">
            <v>Villavicencio 2</v>
          </cell>
          <cell r="K558">
            <v>6636417</v>
          </cell>
          <cell r="L558">
            <v>3144601572</v>
          </cell>
          <cell r="M558" t="str">
            <v>centrokairosvillavicencio@corpofe.org</v>
          </cell>
          <cell r="N558" t="str">
            <v>SRPA</v>
          </cell>
          <cell r="O558" t="str">
            <v>Centro de atención especializada</v>
          </cell>
          <cell r="P558"/>
          <cell r="Q558" t="str">
            <v>SRPA</v>
          </cell>
          <cell r="R558"/>
          <cell r="S558" t="str">
            <v>5000-181-2024</v>
          </cell>
          <cell r="T558">
            <v>51</v>
          </cell>
          <cell r="U558">
            <v>45374</v>
          </cell>
          <cell r="V558">
            <v>45383</v>
          </cell>
          <cell r="W558">
            <v>45626</v>
          </cell>
          <cell r="X558"/>
          <cell r="Y558" t="str">
            <v>Luz Angela Cruz Vargas</v>
          </cell>
          <cell r="Z558" t="str">
            <v>Profesional coordinación técnica Protección</v>
          </cell>
        </row>
        <row r="559">
          <cell r="B559" t="str">
            <v>50-70-558</v>
          </cell>
          <cell r="C559" t="str">
            <v>Meta</v>
          </cell>
          <cell r="D559" t="str">
            <v>Corporación social fé y futuro - Corpofé</v>
          </cell>
          <cell r="E559" t="str">
            <v>900552478-1</v>
          </cell>
          <cell r="F559" t="str">
            <v>Paola Andrea Gomez Gonzalez</v>
          </cell>
          <cell r="G559" t="str">
            <v>Yari</v>
          </cell>
          <cell r="H559" t="str">
            <v>Lote El Yari Vereda La Union</v>
          </cell>
          <cell r="I559" t="str">
            <v>Villavicencio</v>
          </cell>
          <cell r="J559" t="str">
            <v>Villavicencio 2</v>
          </cell>
          <cell r="K559">
            <v>6636417</v>
          </cell>
          <cell r="L559">
            <v>3144601572</v>
          </cell>
          <cell r="M559" t="str">
            <v>centrokairosvillavicencio@corpofe.org</v>
          </cell>
          <cell r="N559" t="str">
            <v>SRPA</v>
          </cell>
          <cell r="O559" t="str">
            <v>Centro de internamiento preventivo</v>
          </cell>
          <cell r="P559"/>
          <cell r="Q559" t="str">
            <v>SRPA</v>
          </cell>
          <cell r="R559"/>
          <cell r="S559" t="str">
            <v>5000-181-2024</v>
          </cell>
          <cell r="T559">
            <v>21</v>
          </cell>
          <cell r="U559">
            <v>45374</v>
          </cell>
          <cell r="V559">
            <v>45383</v>
          </cell>
          <cell r="W559">
            <v>45626</v>
          </cell>
          <cell r="X559"/>
          <cell r="Y559" t="str">
            <v>Luz Angela Cruz Vargas</v>
          </cell>
          <cell r="Z559" t="str">
            <v>Profesional coordinación técnica Protección</v>
          </cell>
        </row>
        <row r="560">
          <cell r="B560" t="str">
            <v>50-70-559</v>
          </cell>
          <cell r="C560" t="str">
            <v>Meta</v>
          </cell>
          <cell r="D560" t="str">
            <v>Corporación social fé y futuro - Corpofé</v>
          </cell>
          <cell r="E560" t="str">
            <v>900552478-1</v>
          </cell>
          <cell r="F560" t="str">
            <v>Paola Andrea Gomez Gonzalez</v>
          </cell>
          <cell r="G560" t="str">
            <v>Yari</v>
          </cell>
          <cell r="H560" t="str">
            <v>Lote El Yari Vereda La Union</v>
          </cell>
          <cell r="I560" t="str">
            <v>Villavicencio</v>
          </cell>
          <cell r="J560" t="str">
            <v>Villavicencio 2</v>
          </cell>
          <cell r="K560">
            <v>6636417</v>
          </cell>
          <cell r="L560">
            <v>3144601572</v>
          </cell>
          <cell r="M560" t="str">
            <v>centrokairosvillavicencio@corpofe.org</v>
          </cell>
          <cell r="N560" t="str">
            <v>SRPA</v>
          </cell>
          <cell r="O560" t="str">
            <v>Centro transitorio</v>
          </cell>
          <cell r="P560"/>
          <cell r="Q560" t="str">
            <v>SRPA</v>
          </cell>
          <cell r="R560"/>
          <cell r="S560" t="str">
            <v>5000-181-2024</v>
          </cell>
          <cell r="T560">
            <v>2</v>
          </cell>
          <cell r="U560">
            <v>45374</v>
          </cell>
          <cell r="V560">
            <v>45383</v>
          </cell>
          <cell r="W560">
            <v>45626</v>
          </cell>
          <cell r="X560"/>
          <cell r="Y560" t="str">
            <v>Luz Angela Cruz Vargas</v>
          </cell>
          <cell r="Z560" t="str">
            <v>Profesional coordinación técnica Protección</v>
          </cell>
        </row>
        <row r="561">
          <cell r="B561" t="str">
            <v>50-70-560</v>
          </cell>
          <cell r="C561" t="str">
            <v>Meta</v>
          </cell>
          <cell r="D561" t="str">
            <v>Corporación social fé y futuro - Corpofé</v>
          </cell>
          <cell r="E561" t="str">
            <v>900552478-1</v>
          </cell>
          <cell r="F561" t="str">
            <v>Paola Andrea Gomez Gonzalez</v>
          </cell>
          <cell r="G561" t="str">
            <v>Domiciliaria</v>
          </cell>
          <cell r="H561" t="str">
            <v>Domiciliaria</v>
          </cell>
          <cell r="I561" t="str">
            <v>Villavicencio</v>
          </cell>
          <cell r="J561" t="str">
            <v>Villavicencio 2</v>
          </cell>
          <cell r="K561">
            <v>6636417</v>
          </cell>
          <cell r="L561">
            <v>3144601572</v>
          </cell>
          <cell r="M561" t="str">
            <v>centrokairosvillavicencio@corpofe.org</v>
          </cell>
          <cell r="N561" t="str">
            <v>SRPA</v>
          </cell>
          <cell r="O561" t="str">
            <v>Atención domiciliaria en privación de la libertad</v>
          </cell>
          <cell r="P561"/>
          <cell r="Q561" t="str">
            <v>SRPA</v>
          </cell>
          <cell r="R561"/>
          <cell r="S561" t="str">
            <v>5000-181-2024</v>
          </cell>
          <cell r="T561">
            <v>8</v>
          </cell>
          <cell r="U561">
            <v>45374</v>
          </cell>
          <cell r="V561">
            <v>45383</v>
          </cell>
          <cell r="W561">
            <v>45626</v>
          </cell>
          <cell r="X561"/>
          <cell r="Y561" t="str">
            <v>Luz Angela Cruz Vargas</v>
          </cell>
          <cell r="Z561" t="str">
            <v>Profesional coordinación técnica Protección</v>
          </cell>
        </row>
        <row r="562">
          <cell r="B562" t="str">
            <v>50-70-561</v>
          </cell>
          <cell r="C562" t="str">
            <v>Meta</v>
          </cell>
          <cell r="D562" t="str">
            <v>Corporación social fé y futuro - Corpofé</v>
          </cell>
          <cell r="E562" t="str">
            <v>900552478-1</v>
          </cell>
          <cell r="F562" t="str">
            <v>Paola Andrea Gomez Gonzalez</v>
          </cell>
          <cell r="G562" t="str">
            <v>Montes de Horeb</v>
          </cell>
          <cell r="H562" t="str">
            <v>Kilómetro 2 Vía Antigua A Restrepo-Vereda Argentina-Finca Montes De Horeb</v>
          </cell>
          <cell r="I562" t="str">
            <v>Villavicencio</v>
          </cell>
          <cell r="J562" t="str">
            <v>Villavicencio 2</v>
          </cell>
          <cell r="K562">
            <v>6636417</v>
          </cell>
          <cell r="L562">
            <v>3144601572</v>
          </cell>
          <cell r="M562" t="str">
            <v>internado.horeb@corpofe.org</v>
          </cell>
          <cell r="N562" t="str">
            <v>SRPA</v>
          </cell>
          <cell r="O562" t="str">
            <v>Internado RAJ</v>
          </cell>
          <cell r="P562"/>
          <cell r="Q562" t="str">
            <v>RAJ</v>
          </cell>
          <cell r="R562"/>
          <cell r="S562" t="str">
            <v>5000-182-2024</v>
          </cell>
          <cell r="T562">
            <v>50</v>
          </cell>
          <cell r="U562">
            <v>45374</v>
          </cell>
          <cell r="V562">
            <v>45383</v>
          </cell>
          <cell r="W562">
            <v>45626</v>
          </cell>
          <cell r="X562">
            <v>992190400</v>
          </cell>
          <cell r="Y562" t="str">
            <v>Luz Angela Cruz Vargas</v>
          </cell>
          <cell r="Z562" t="str">
            <v>Profesional coordinación técnica Protección</v>
          </cell>
        </row>
        <row r="563">
          <cell r="B563" t="str">
            <v>50-62-562</v>
          </cell>
          <cell r="C563" t="str">
            <v>Meta</v>
          </cell>
          <cell r="D563" t="str">
            <v>Corporación nueva vida para el menor de y en la calle - CONVIDAME</v>
          </cell>
          <cell r="E563" t="str">
            <v>800215666-0</v>
          </cell>
          <cell r="F563" t="str">
            <v>Edna Nohemy Diaz Rey</v>
          </cell>
          <cell r="G563"/>
          <cell r="H563" t="str">
            <v>Carrera 23 No. 23-25 Barrio El Retiro</v>
          </cell>
          <cell r="I563" t="str">
            <v>Villavicencio</v>
          </cell>
          <cell r="J563" t="str">
            <v>Villavicencio 2</v>
          </cell>
          <cell r="K563">
            <v>6636417</v>
          </cell>
          <cell r="L563">
            <v>3175104879</v>
          </cell>
          <cell r="M563" t="str">
            <v>coordinacionlvapssc@gmail.com</v>
          </cell>
          <cell r="N563" t="str">
            <v>SRPA</v>
          </cell>
          <cell r="O563" t="str">
            <v>Libertad vigilada – asistida</v>
          </cell>
          <cell r="P563"/>
          <cell r="Q563" t="str">
            <v>SRPA</v>
          </cell>
          <cell r="R563"/>
          <cell r="S563" t="str">
            <v>5000-186-2024</v>
          </cell>
          <cell r="T563">
            <v>55</v>
          </cell>
          <cell r="U563">
            <v>45374</v>
          </cell>
          <cell r="V563">
            <v>45383</v>
          </cell>
          <cell r="W563">
            <v>45626</v>
          </cell>
          <cell r="X563">
            <v>265201912</v>
          </cell>
          <cell r="Y563" t="str">
            <v>Lady Andrea Galvis Moreno</v>
          </cell>
          <cell r="Z563" t="str">
            <v>Profesional coordinación técnica Protección</v>
          </cell>
        </row>
        <row r="564">
          <cell r="B564" t="str">
            <v>50-62-563</v>
          </cell>
          <cell r="C564" t="str">
            <v>Meta</v>
          </cell>
          <cell r="D564" t="str">
            <v>Corporación nueva vida para el menor de y en la calle - CONVIDAME</v>
          </cell>
          <cell r="E564" t="str">
            <v>800215666-0</v>
          </cell>
          <cell r="F564" t="str">
            <v>Edna Nohemy Diaz Rey</v>
          </cell>
          <cell r="G564"/>
          <cell r="H564" t="str">
            <v>Carrera 23 No. 23-25 Barrio El Retiro</v>
          </cell>
          <cell r="I564" t="str">
            <v>Villavicencio</v>
          </cell>
          <cell r="J564" t="str">
            <v>Villavicencio 2</v>
          </cell>
          <cell r="K564">
            <v>6636417</v>
          </cell>
          <cell r="L564">
            <v>3175104879</v>
          </cell>
          <cell r="M564" t="str">
            <v>coordinacionlvapssc@gmail.com</v>
          </cell>
          <cell r="N564" t="str">
            <v>SRPA</v>
          </cell>
          <cell r="O564" t="str">
            <v>Prestación de servicios a la comunidad</v>
          </cell>
          <cell r="P564"/>
          <cell r="Q564" t="str">
            <v>SRPA</v>
          </cell>
          <cell r="R564"/>
          <cell r="S564" t="str">
            <v>5000-186-2024</v>
          </cell>
          <cell r="T564">
            <v>4</v>
          </cell>
          <cell r="U564">
            <v>45374</v>
          </cell>
          <cell r="V564">
            <v>45383</v>
          </cell>
          <cell r="W564">
            <v>45626</v>
          </cell>
          <cell r="X564"/>
          <cell r="Y564" t="str">
            <v>Lady Andrea Galvis Moreno</v>
          </cell>
          <cell r="Z564" t="str">
            <v>Profesional coordinación técnica Protección</v>
          </cell>
        </row>
        <row r="565">
          <cell r="B565" t="str">
            <v>52-199-564</v>
          </cell>
          <cell r="C565" t="str">
            <v>Nariño</v>
          </cell>
          <cell r="D565" t="str">
            <v>Fundación servicio juvenil</v>
          </cell>
          <cell r="E565" t="str">
            <v>860038537-8</v>
          </cell>
          <cell r="F565" t="str">
            <v>Leonardo Gomez Hernandez</v>
          </cell>
          <cell r="G565"/>
          <cell r="H565" t="str">
            <v>Barrio 20 De Julio</v>
          </cell>
          <cell r="I565" t="str">
            <v>San Andres De Tumaco</v>
          </cell>
          <cell r="J565" t="str">
            <v>tumaco</v>
          </cell>
          <cell r="K565"/>
          <cell r="L565">
            <v>3155279986</v>
          </cell>
          <cell r="M565" t="str">
            <v>fundacionbosconiatumaco@gmail.com</v>
          </cell>
          <cell r="N565" t="str">
            <v>SRD</v>
          </cell>
          <cell r="O565" t="str">
            <v>Intervención de apoyo psicosocial</v>
          </cell>
          <cell r="P565"/>
          <cell r="Q565" t="str">
            <v>Con PARD</v>
          </cell>
          <cell r="R565"/>
          <cell r="S565" t="str">
            <v>5200-272-2024</v>
          </cell>
          <cell r="T565">
            <v>35</v>
          </cell>
          <cell r="U565">
            <v>45373</v>
          </cell>
          <cell r="V565">
            <v>45383</v>
          </cell>
          <cell r="W565">
            <v>45626</v>
          </cell>
          <cell r="X565">
            <v>146579160</v>
          </cell>
          <cell r="Y565" t="str">
            <v>Ketty Zamira Landazury Segura</v>
          </cell>
          <cell r="Z565" t="str">
            <v>Profesional centro zonal</v>
          </cell>
        </row>
        <row r="566">
          <cell r="B566" t="str">
            <v>52-249-565</v>
          </cell>
          <cell r="C566" t="str">
            <v>Nariño</v>
          </cell>
          <cell r="D566" t="str">
            <v>Secretariado diocesano de pastoral social</v>
          </cell>
          <cell r="E566" t="str">
            <v>837000332-7</v>
          </cell>
          <cell r="F566" t="str">
            <v>Padre Vicente Everardo Legarda Revelo</v>
          </cell>
          <cell r="G566"/>
          <cell r="H566" t="str">
            <v>Carrera 3d No. 3a-39 Pinares De Santa Ana</v>
          </cell>
          <cell r="I566" t="str">
            <v>Túquerres</v>
          </cell>
          <cell r="J566" t="str">
            <v>Tuquerres</v>
          </cell>
          <cell r="K566"/>
          <cell r="L566">
            <v>3153463405</v>
          </cell>
          <cell r="M566" t="str">
            <v>psipialesdireccion@gmail.com</v>
          </cell>
          <cell r="N566" t="str">
            <v>SRD</v>
          </cell>
          <cell r="O566" t="str">
            <v>Intervención de apoyo psicosocial</v>
          </cell>
          <cell r="P566"/>
          <cell r="Q566" t="str">
            <v>Con PARD</v>
          </cell>
          <cell r="R566"/>
          <cell r="S566" t="str">
            <v>5200-276-2024</v>
          </cell>
          <cell r="T566">
            <v>100</v>
          </cell>
          <cell r="U566">
            <v>45373</v>
          </cell>
          <cell r="V566">
            <v>45383</v>
          </cell>
          <cell r="W566">
            <v>45626</v>
          </cell>
          <cell r="X566">
            <v>418797600</v>
          </cell>
          <cell r="Y566" t="str">
            <v>Lucy Nidia Mainguez Sanchez</v>
          </cell>
          <cell r="Z566" t="str">
            <v>Profesional centro zonal</v>
          </cell>
        </row>
        <row r="567">
          <cell r="B567" t="str">
            <v>52-123-566</v>
          </cell>
          <cell r="C567" t="str">
            <v>Nariño</v>
          </cell>
          <cell r="D567" t="str">
            <v>Fundación H2O y Paz</v>
          </cell>
          <cell r="E567" t="str">
            <v>900979916-8</v>
          </cell>
          <cell r="F567" t="str">
            <v>Joan Edisson Muñoz Mosquera</v>
          </cell>
          <cell r="G567"/>
          <cell r="H567" t="str">
            <v>Calle 16 A No. 31-11 Barrio Maridiaz</v>
          </cell>
          <cell r="I567" t="str">
            <v>La Unión</v>
          </cell>
          <cell r="J567" t="str">
            <v>La Union</v>
          </cell>
          <cell r="K567"/>
          <cell r="L567" t="str">
            <v>3014774871-3226693027</v>
          </cell>
          <cell r="M567" t="str">
            <v>fundacionh2opaz@gmail.com</v>
          </cell>
          <cell r="N567" t="str">
            <v>SRD</v>
          </cell>
          <cell r="O567" t="str">
            <v>Intervención de apoyo psicosocial</v>
          </cell>
          <cell r="P567"/>
          <cell r="Q567" t="str">
            <v>Con PARD</v>
          </cell>
          <cell r="R567"/>
          <cell r="S567" t="str">
            <v>5200-277-2024</v>
          </cell>
          <cell r="T567">
            <v>100</v>
          </cell>
          <cell r="U567">
            <v>45376</v>
          </cell>
          <cell r="V567">
            <v>45383</v>
          </cell>
          <cell r="W567">
            <v>45626</v>
          </cell>
          <cell r="X567">
            <v>418797600</v>
          </cell>
          <cell r="Y567" t="str">
            <v>Julietta Mabel Ojeda Andrade</v>
          </cell>
          <cell r="Z567" t="str">
            <v>Profesional centro zonal</v>
          </cell>
        </row>
        <row r="568">
          <cell r="B568" t="str">
            <v>52-199-567</v>
          </cell>
          <cell r="C568" t="str">
            <v>Nariño</v>
          </cell>
          <cell r="D568" t="str">
            <v>Fundación servicio juvenil</v>
          </cell>
          <cell r="E568" t="str">
            <v>860038537-8</v>
          </cell>
          <cell r="F568" t="str">
            <v>Leonardo Gomez Hernandez</v>
          </cell>
          <cell r="G568"/>
          <cell r="H568" t="str">
            <v>Barrio 20 De Julio</v>
          </cell>
          <cell r="I568" t="str">
            <v>San Andres De Tumaco</v>
          </cell>
          <cell r="J568" t="str">
            <v>Tumaco</v>
          </cell>
          <cell r="K568"/>
          <cell r="L568">
            <v>3155279986</v>
          </cell>
          <cell r="M568" t="str">
            <v>fundacionbosconiatumaco@gmail.com</v>
          </cell>
          <cell r="N568" t="str">
            <v>SRD</v>
          </cell>
          <cell r="O568" t="str">
            <v>Externado</v>
          </cell>
          <cell r="P568" t="str">
            <v>Media jornada</v>
          </cell>
          <cell r="Q568" t="str">
            <v>Con PARD</v>
          </cell>
          <cell r="R568"/>
          <cell r="S568" t="str">
            <v>5200-278-2024</v>
          </cell>
          <cell r="T568">
            <v>50</v>
          </cell>
          <cell r="U568">
            <v>45373</v>
          </cell>
          <cell r="V568">
            <v>45383</v>
          </cell>
          <cell r="W568">
            <v>45626</v>
          </cell>
          <cell r="X568">
            <v>447836400</v>
          </cell>
          <cell r="Y568" t="str">
            <v>Ketty Zamira Landazury Segura</v>
          </cell>
          <cell r="Z568" t="str">
            <v>Profesional centro zonal</v>
          </cell>
        </row>
        <row r="569">
          <cell r="B569" t="str">
            <v>52-243-568</v>
          </cell>
          <cell r="C569" t="str">
            <v>Nariño</v>
          </cell>
          <cell r="D569" t="str">
            <v>Parroquia santa María de Barbacoas</v>
          </cell>
          <cell r="E569" t="str">
            <v>840000940-6</v>
          </cell>
          <cell r="F569" t="str">
            <v>Padre Miller Marquez</v>
          </cell>
          <cell r="G569"/>
          <cell r="H569" t="str">
            <v>Calle El Comercio</v>
          </cell>
          <cell r="I569" t="str">
            <v>Barbacoas</v>
          </cell>
          <cell r="J569" t="str">
            <v>Barbacoas</v>
          </cell>
          <cell r="K569">
            <v>7468466</v>
          </cell>
          <cell r="L569">
            <v>3216881265</v>
          </cell>
          <cell r="M569" t="str">
            <v>parroquiasantamariabarbacoas@hotmail.com</v>
          </cell>
          <cell r="N569" t="str">
            <v>SRD</v>
          </cell>
          <cell r="O569" t="str">
            <v>Intervención de apoyo psicosocial</v>
          </cell>
          <cell r="P569"/>
          <cell r="Q569" t="str">
            <v>Con PARD</v>
          </cell>
          <cell r="R569"/>
          <cell r="S569" t="str">
            <v>5200-279-2024</v>
          </cell>
          <cell r="T569">
            <v>50</v>
          </cell>
          <cell r="U569">
            <v>45372</v>
          </cell>
          <cell r="V569">
            <v>45383</v>
          </cell>
          <cell r="W569">
            <v>45626</v>
          </cell>
          <cell r="X569">
            <v>209398800</v>
          </cell>
          <cell r="Y569" t="str">
            <v>Juana Angulo Reina</v>
          </cell>
          <cell r="Z569" t="str">
            <v>Profesional centro zonal</v>
          </cell>
        </row>
        <row r="570">
          <cell r="B570" t="str">
            <v>52-249-569</v>
          </cell>
          <cell r="C570" t="str">
            <v>Nariño</v>
          </cell>
          <cell r="D570" t="str">
            <v>Secretariado diocesano de pastoral social</v>
          </cell>
          <cell r="E570" t="str">
            <v>837000332-7</v>
          </cell>
          <cell r="F570" t="str">
            <v>Padre Vicente Everardo Legarda Revelo</v>
          </cell>
          <cell r="G570"/>
          <cell r="H570" t="str">
            <v>Carrera 3d No. 3a-39 Pinares De Santa Ana</v>
          </cell>
          <cell r="I570" t="str">
            <v>Ipiales</v>
          </cell>
          <cell r="J570" t="str">
            <v>Ipiales</v>
          </cell>
          <cell r="K570"/>
          <cell r="L570">
            <v>3183150085</v>
          </cell>
          <cell r="M570" t="str">
            <v>psipialescoordinacionicbf@gmail.com ipialespastoralsocial@gmail.com</v>
          </cell>
          <cell r="N570" t="str">
            <v>SRD</v>
          </cell>
          <cell r="O570" t="str">
            <v>Intervención de apoyo psicosocial</v>
          </cell>
          <cell r="P570"/>
          <cell r="Q570" t="str">
            <v>Con PARD</v>
          </cell>
          <cell r="R570"/>
          <cell r="S570" t="str">
            <v>5200-280-2024</v>
          </cell>
          <cell r="T570">
            <v>325</v>
          </cell>
          <cell r="U570">
            <v>45373</v>
          </cell>
          <cell r="V570">
            <v>45383</v>
          </cell>
          <cell r="W570">
            <v>45626</v>
          </cell>
          <cell r="X570">
            <v>1361092200</v>
          </cell>
          <cell r="Y570" t="str">
            <v>Liliana De Jesus Quiñonez Yepez</v>
          </cell>
          <cell r="Z570" t="str">
            <v>Profesional centro zonal</v>
          </cell>
        </row>
        <row r="571">
          <cell r="B571" t="str">
            <v>52-104-570</v>
          </cell>
          <cell r="C571" t="str">
            <v>Nariño</v>
          </cell>
          <cell r="D571" t="str">
            <v>Fundación de promoción integral y trabajo comunitario corazón de María - PROINCO</v>
          </cell>
          <cell r="E571" t="str">
            <v>891200242-7</v>
          </cell>
          <cell r="F571" t="str">
            <v>Zuleima Cristina Baron Porras</v>
          </cell>
          <cell r="G571"/>
          <cell r="H571" t="str">
            <v>Calle 8 No. 22f-85 Barrio Obrero</v>
          </cell>
          <cell r="I571" t="str">
            <v>Pasto</v>
          </cell>
          <cell r="J571" t="str">
            <v>Pasto 2</v>
          </cell>
          <cell r="K571"/>
          <cell r="L571" t="str">
            <v>3168336862-3176437305</v>
          </cell>
          <cell r="M571" t="str">
            <v>cbaron@funproinco.org</v>
          </cell>
          <cell r="N571" t="str">
            <v>SRD</v>
          </cell>
          <cell r="O571" t="str">
            <v>Intervención de apoyo psicosocial</v>
          </cell>
          <cell r="P571"/>
          <cell r="Q571" t="str">
            <v>Con PARD</v>
          </cell>
          <cell r="R571"/>
          <cell r="S571" t="str">
            <v>5200-281-2024</v>
          </cell>
          <cell r="T571">
            <v>300</v>
          </cell>
          <cell r="U571">
            <v>45373</v>
          </cell>
          <cell r="V571">
            <v>45383</v>
          </cell>
          <cell r="W571">
            <v>45626</v>
          </cell>
          <cell r="X571">
            <v>1256392800</v>
          </cell>
          <cell r="Y571" t="str">
            <v>Karol Eliana Castro Botero</v>
          </cell>
          <cell r="Z571" t="str">
            <v>Profesional centro zonal</v>
          </cell>
        </row>
        <row r="572">
          <cell r="B572" t="str">
            <v>52-145-571</v>
          </cell>
          <cell r="C572" t="str">
            <v>Nariño</v>
          </cell>
          <cell r="D572" t="str">
            <v>Fundación Más Innovación Mas Social</v>
          </cell>
          <cell r="E572" t="str">
            <v>814006325-9</v>
          </cell>
          <cell r="F572" t="str">
            <v>Maria Celia Montenegro Tulcanaza</v>
          </cell>
          <cell r="G572"/>
          <cell r="H572" t="str">
            <v>Calle 12 No. 37-113 Barrio San Felipe</v>
          </cell>
          <cell r="I572" t="str">
            <v>Pasto</v>
          </cell>
          <cell r="J572" t="str">
            <v>Pasto 1 - Pasto 2 - Tumaco - Barbacoas - La Union - Remolino</v>
          </cell>
          <cell r="K572">
            <v>7224559</v>
          </cell>
          <cell r="L572"/>
          <cell r="M572" t="str">
            <v>hsmasinnovacionmassocial@gmail.com</v>
          </cell>
          <cell r="N572" t="str">
            <v>SRD</v>
          </cell>
          <cell r="O572" t="str">
            <v>Hogar sustituto entidad</v>
          </cell>
          <cell r="P572"/>
          <cell r="Q572" t="str">
            <v>HS: Vulneración - Discapacidad</v>
          </cell>
          <cell r="R572"/>
          <cell r="S572" t="str">
            <v>5200-283-2024</v>
          </cell>
          <cell r="T572">
            <v>965</v>
          </cell>
          <cell r="U572">
            <v>45374</v>
          </cell>
          <cell r="V572">
            <v>45383</v>
          </cell>
          <cell r="W572">
            <v>45626</v>
          </cell>
          <cell r="X572">
            <v>16458409463</v>
          </cell>
          <cell r="Y572" t="str">
            <v>Martha Narvaez Obando</v>
          </cell>
          <cell r="Z572" t="str">
            <v>Profesional universitario de la Dirección Regional</v>
          </cell>
        </row>
        <row r="573">
          <cell r="B573" t="str">
            <v>52-42-572</v>
          </cell>
          <cell r="C573" t="str">
            <v>Nariño</v>
          </cell>
          <cell r="D573" t="str">
            <v>Congregación religiosas misioneras somascas hijas de san Jerónimo Emiliani</v>
          </cell>
          <cell r="E573" t="str">
            <v>814005335-8</v>
          </cell>
          <cell r="F573" t="str">
            <v>Emma Navarijo Veron</v>
          </cell>
          <cell r="G573"/>
          <cell r="H573" t="str">
            <v>Carrera 22b No. 11 Sur-110 Via Estadio La Pastusidad</v>
          </cell>
          <cell r="I573" t="str">
            <v>Pasto</v>
          </cell>
          <cell r="J573" t="str">
            <v>Regional</v>
          </cell>
          <cell r="K573"/>
          <cell r="L573" t="str">
            <v>7225254 -72981593117579043 - 3113865211</v>
          </cell>
          <cell r="M573" t="str">
            <v>somascaspasto@gmail.com</v>
          </cell>
          <cell r="N573" t="str">
            <v>SRD</v>
          </cell>
          <cell r="O573" t="str">
            <v>Internado</v>
          </cell>
          <cell r="P573"/>
          <cell r="Q573" t="str">
            <v>Con PARD</v>
          </cell>
          <cell r="R573"/>
          <cell r="S573" t="str">
            <v>5200-285-2024</v>
          </cell>
          <cell r="T573">
            <v>35</v>
          </cell>
          <cell r="U573">
            <v>45373</v>
          </cell>
          <cell r="V573">
            <v>45383</v>
          </cell>
          <cell r="W573">
            <v>45626</v>
          </cell>
          <cell r="X573">
            <v>601219400</v>
          </cell>
          <cell r="Y573" t="str">
            <v>Martha Narvaez Obando</v>
          </cell>
          <cell r="Z573" t="str">
            <v>Profesional universitario de la Dirección Regional</v>
          </cell>
        </row>
        <row r="574">
          <cell r="B574" t="str">
            <v>52-3-573</v>
          </cell>
          <cell r="C574" t="str">
            <v>Nariño</v>
          </cell>
          <cell r="D574" t="str">
            <v>Aldeas infantiles SOS Colombia</v>
          </cell>
          <cell r="E574" t="str">
            <v>860024041-6</v>
          </cell>
          <cell r="F574" t="str">
            <v>Angela Maria Rosales Rodriguez</v>
          </cell>
          <cell r="G574"/>
          <cell r="H574" t="str">
            <v>Kilometro 2 Via Aeropuerto Al Respaldo Del Patinodromo</v>
          </cell>
          <cell r="I574" t="str">
            <v>Ipiales</v>
          </cell>
          <cell r="J574" t="str">
            <v>Ipiales</v>
          </cell>
          <cell r="K574"/>
          <cell r="L574" t="str">
            <v>3168336862-
3176437305</v>
          </cell>
          <cell r="M574" t="str">
            <v>yamidmabesoy.aldeasinfantiles.org.co</v>
          </cell>
          <cell r="N574" t="str">
            <v>SRD</v>
          </cell>
          <cell r="O574" t="str">
            <v>Casa hogar</v>
          </cell>
          <cell r="P574"/>
          <cell r="Q574" t="str">
            <v>Con PARD</v>
          </cell>
          <cell r="R574"/>
          <cell r="S574" t="str">
            <v>5200-286-2024</v>
          </cell>
          <cell r="T574">
            <v>34</v>
          </cell>
          <cell r="U574">
            <v>45377</v>
          </cell>
          <cell r="V574">
            <v>45383</v>
          </cell>
          <cell r="W574">
            <v>45626</v>
          </cell>
          <cell r="X574">
            <v>586014032</v>
          </cell>
          <cell r="Y574" t="str">
            <v>Natalia Jurado Romero</v>
          </cell>
          <cell r="Z574" t="str">
            <v>Profesional centro zonal</v>
          </cell>
        </row>
        <row r="575">
          <cell r="B575" t="str">
            <v>52-3-574</v>
          </cell>
          <cell r="C575" t="str">
            <v>Nariño</v>
          </cell>
          <cell r="D575" t="str">
            <v>Aldeas infantiles SOS Colombia</v>
          </cell>
          <cell r="E575" t="str">
            <v>860024041-6</v>
          </cell>
          <cell r="F575" t="str">
            <v>Angela Maria Rosales Rodriguez</v>
          </cell>
          <cell r="G575"/>
          <cell r="H575" t="str">
            <v>Calle 20 No. 14-53 Barrio La Pailera</v>
          </cell>
          <cell r="I575" t="str">
            <v>Ipiales</v>
          </cell>
          <cell r="J575" t="str">
            <v>Ipiales-Tuquerres</v>
          </cell>
          <cell r="K575"/>
          <cell r="L575" t="str">
            <v>3168336862-3176437305</v>
          </cell>
          <cell r="M575" t="str">
            <v>yamidmabesoy.aldeasinfantiles.org.co</v>
          </cell>
          <cell r="N575" t="str">
            <v>SRD</v>
          </cell>
          <cell r="O575" t="str">
            <v>Hogar sustituto entidad</v>
          </cell>
          <cell r="P575"/>
          <cell r="Q575" t="str">
            <v>HS: Vulneración - Discapacidad</v>
          </cell>
          <cell r="R575"/>
          <cell r="S575" t="str">
            <v>5200-287-2024</v>
          </cell>
          <cell r="T575">
            <v>207</v>
          </cell>
          <cell r="U575">
            <v>45377</v>
          </cell>
          <cell r="V575">
            <v>45383</v>
          </cell>
          <cell r="W575">
            <v>45626</v>
          </cell>
          <cell r="X575">
            <v>3485816855</v>
          </cell>
          <cell r="Y575" t="str">
            <v>Natalia Jurado Romero</v>
          </cell>
          <cell r="Z575" t="str">
            <v>Profesional centro zonal</v>
          </cell>
        </row>
        <row r="576">
          <cell r="B576" t="str">
            <v>52-207-575</v>
          </cell>
          <cell r="C576" t="str">
            <v>Nariño</v>
          </cell>
          <cell r="D576" t="str">
            <v>Fundación sol de invierno</v>
          </cell>
          <cell r="E576" t="str">
            <v>814002471-8</v>
          </cell>
          <cell r="F576" t="str">
            <v>Elvia Cecilia Castro Oritz</v>
          </cell>
          <cell r="G576"/>
          <cell r="H576" t="str">
            <v>Calle 21 H Carrera 26 Este No. 1-26 Del Barrio Las Brisas</v>
          </cell>
          <cell r="I576" t="str">
            <v>Pasto</v>
          </cell>
          <cell r="J576" t="str">
            <v>Pasto 1</v>
          </cell>
          <cell r="K576">
            <v>7203995</v>
          </cell>
          <cell r="L576"/>
          <cell r="M576" t="str">
            <v>fundacionsoldeinvierno@gmail.com</v>
          </cell>
          <cell r="N576" t="str">
            <v>SRD</v>
          </cell>
          <cell r="O576" t="str">
            <v>Intervención de apoyo psicosocial</v>
          </cell>
          <cell r="P576"/>
          <cell r="Q576" t="str">
            <v>Con PARD</v>
          </cell>
          <cell r="R576"/>
          <cell r="S576" t="str">
            <v>5200-293-2024</v>
          </cell>
          <cell r="T576">
            <v>55</v>
          </cell>
          <cell r="U576">
            <v>45377</v>
          </cell>
          <cell r="V576">
            <v>45383</v>
          </cell>
          <cell r="W576">
            <v>45626</v>
          </cell>
          <cell r="X576">
            <v>251278560</v>
          </cell>
          <cell r="Y576" t="str">
            <v>Paola Andrea Narvaez Mejia</v>
          </cell>
          <cell r="Z576" t="str">
            <v>Profesional centro zonal</v>
          </cell>
        </row>
        <row r="577">
          <cell r="B577" t="str">
            <v>52-203-576</v>
          </cell>
          <cell r="C577" t="str">
            <v>Nariño</v>
          </cell>
          <cell r="D577" t="str">
            <v>Fundación social gestar futuro</v>
          </cell>
          <cell r="E577" t="str">
            <v>814005779-4</v>
          </cell>
          <cell r="F577" t="str">
            <v>Arelys Fajardo Ibarra</v>
          </cell>
          <cell r="G577"/>
          <cell r="H577" t="str">
            <v>Carrera 38 No. 18-36 Barrio Palermo</v>
          </cell>
          <cell r="I577" t="str">
            <v>Pasto</v>
          </cell>
          <cell r="J577" t="str">
            <v>Pasto 1</v>
          </cell>
          <cell r="K577">
            <v>7221591</v>
          </cell>
          <cell r="L577">
            <v>3164016889</v>
          </cell>
          <cell r="M577" t="str">
            <v>gestarfuturoong@gmail.com</v>
          </cell>
          <cell r="N577" t="str">
            <v>SRD</v>
          </cell>
          <cell r="O577" t="str">
            <v>Intervención de apoyo psicosocial</v>
          </cell>
          <cell r="P577"/>
          <cell r="Q577" t="str">
            <v>Con PARD</v>
          </cell>
          <cell r="R577"/>
          <cell r="S577" t="str">
            <v>5200-294-2024</v>
          </cell>
          <cell r="T577">
            <v>310</v>
          </cell>
          <cell r="U577">
            <v>45377</v>
          </cell>
          <cell r="V577">
            <v>45383</v>
          </cell>
          <cell r="W577">
            <v>45626</v>
          </cell>
          <cell r="X577">
            <v>1298272560</v>
          </cell>
          <cell r="Y577" t="str">
            <v>Paola Andrea Narvaez Mejia</v>
          </cell>
          <cell r="Z577" t="str">
            <v>Profesional centro zonal</v>
          </cell>
        </row>
        <row r="578">
          <cell r="B578" t="str">
            <v>52-187-577</v>
          </cell>
          <cell r="C578" t="str">
            <v>Nariño</v>
          </cell>
          <cell r="D578" t="str">
            <v>Fundación Righetto</v>
          </cell>
          <cell r="E578" t="str">
            <v>900137906-1</v>
          </cell>
          <cell r="F578" t="str">
            <v>Jose Luis Estrada Oliva</v>
          </cell>
          <cell r="G578"/>
          <cell r="H578" t="str">
            <v>Carrera 29a No. 18-35 Parque Infantil</v>
          </cell>
          <cell r="I578" t="str">
            <v>Pasto</v>
          </cell>
          <cell r="J578" t="str">
            <v>Regional</v>
          </cell>
          <cell r="K578"/>
          <cell r="L578">
            <v>3152408764</v>
          </cell>
          <cell r="M578" t="str">
            <v>fundacionrighetto@hotmail.com</v>
          </cell>
          <cell r="N578" t="str">
            <v>SRD</v>
          </cell>
          <cell r="O578" t="str">
            <v>Internado</v>
          </cell>
          <cell r="P578"/>
          <cell r="Q578" t="str">
            <v>Con PARD</v>
          </cell>
          <cell r="R578"/>
          <cell r="S578" t="str">
            <v>5200-295-2024</v>
          </cell>
          <cell r="T578">
            <v>25</v>
          </cell>
          <cell r="U578">
            <v>45377</v>
          </cell>
          <cell r="V578">
            <v>45383</v>
          </cell>
          <cell r="W578">
            <v>45626</v>
          </cell>
          <cell r="X578">
            <v>430871000</v>
          </cell>
          <cell r="Y578" t="str">
            <v>Blanca Lucia Hurtado Chaves</v>
          </cell>
          <cell r="Z578" t="str">
            <v>Profesional universitario de la Dirección Regional</v>
          </cell>
        </row>
        <row r="579">
          <cell r="B579" t="str">
            <v>52-105-578</v>
          </cell>
          <cell r="C579" t="str">
            <v>Nariño</v>
          </cell>
          <cell r="D579" t="str">
            <v>Fundación de protección nueva vida</v>
          </cell>
          <cell r="E579" t="str">
            <v>900233046-3</v>
          </cell>
          <cell r="F579" t="str">
            <v>Francisco Jose Baquero Herrera</v>
          </cell>
          <cell r="G579"/>
          <cell r="H579" t="str">
            <v>Carrera 24 No. 5 Sur-51 Barrio Santa Isabel</v>
          </cell>
          <cell r="I579" t="str">
            <v>Pasto</v>
          </cell>
          <cell r="J579" t="str">
            <v>Regional</v>
          </cell>
          <cell r="K579"/>
          <cell r="L579">
            <v>3155279986</v>
          </cell>
          <cell r="M579" t="str">
            <v>fpnv2009@yahoo.es</v>
          </cell>
          <cell r="N579" t="str">
            <v>SRD</v>
          </cell>
          <cell r="O579" t="str">
            <v>Internado</v>
          </cell>
          <cell r="P579"/>
          <cell r="Q579" t="str">
            <v>Con PARD</v>
          </cell>
          <cell r="R579"/>
          <cell r="S579" t="str">
            <v>5200-296-2024</v>
          </cell>
          <cell r="T579">
            <v>33</v>
          </cell>
          <cell r="U579">
            <v>45377</v>
          </cell>
          <cell r="V579">
            <v>45383</v>
          </cell>
          <cell r="W579">
            <v>45626</v>
          </cell>
          <cell r="X579">
            <v>567149720</v>
          </cell>
          <cell r="Y579" t="str">
            <v>Blanca Lucia Hurtado Chaves</v>
          </cell>
          <cell r="Z579" t="str">
            <v>Profesional universitario de la Dirección Regional</v>
          </cell>
        </row>
        <row r="580">
          <cell r="B580" t="str">
            <v>52-196-579</v>
          </cell>
          <cell r="C580" t="str">
            <v>Nariño</v>
          </cell>
          <cell r="D580" t="str">
            <v>Fundación sentido de vida</v>
          </cell>
          <cell r="E580" t="str">
            <v>900932561-4</v>
          </cell>
          <cell r="F580" t="str">
            <v>Oswaldo Navarro Arteaga</v>
          </cell>
          <cell r="G580"/>
          <cell r="H580" t="str">
            <v>Casco Urbano Municipio De Chachagui</v>
          </cell>
          <cell r="I580" t="str">
            <v>Chachagüí</v>
          </cell>
          <cell r="J580" t="str">
            <v>Regional</v>
          </cell>
          <cell r="K580">
            <v>7377407</v>
          </cell>
          <cell r="L580">
            <v>3117579043</v>
          </cell>
          <cell r="M580" t="str">
            <v>fsentidodevidainternado@hotmail.com</v>
          </cell>
          <cell r="N580" t="str">
            <v>SRD</v>
          </cell>
          <cell r="O580" t="str">
            <v>Internado</v>
          </cell>
          <cell r="P580"/>
          <cell r="Q580" t="str">
            <v>Con PARD</v>
          </cell>
          <cell r="R580"/>
          <cell r="S580" t="str">
            <v>5200-297-2024</v>
          </cell>
          <cell r="T580">
            <v>40</v>
          </cell>
          <cell r="U580">
            <v>45377</v>
          </cell>
          <cell r="V580">
            <v>45383</v>
          </cell>
          <cell r="W580">
            <v>45626</v>
          </cell>
          <cell r="X580">
            <v>686393600</v>
          </cell>
          <cell r="Y580" t="str">
            <v>Blanca Lucia Hurtado Chaves</v>
          </cell>
          <cell r="Z580" t="str">
            <v>Profesional universitario de la Dirección Regional</v>
          </cell>
        </row>
        <row r="581">
          <cell r="B581" t="str">
            <v>52-178-580</v>
          </cell>
          <cell r="C581" t="str">
            <v>Nariño</v>
          </cell>
          <cell r="D581" t="str">
            <v>Fundación peldaños</v>
          </cell>
          <cell r="E581" t="str">
            <v>900835131-5</v>
          </cell>
          <cell r="F581" t="str">
            <v>Vbilly Damian Bastidas Quintero</v>
          </cell>
          <cell r="G581"/>
          <cell r="H581" t="str">
            <v>Vereda Cano Alto Sector Arizona Chachagui</v>
          </cell>
          <cell r="I581" t="str">
            <v>Chachagüí</v>
          </cell>
          <cell r="J581" t="str">
            <v>Regional</v>
          </cell>
          <cell r="K581"/>
          <cell r="L581" t="str">
            <v>3137147023 - 3022557924 - 3014311753 - 3023743867</v>
          </cell>
          <cell r="M581" t="str">
            <v>fundacionpeldanos@gmail.com</v>
          </cell>
          <cell r="N581" t="str">
            <v>SRD</v>
          </cell>
          <cell r="O581" t="str">
            <v>Internado</v>
          </cell>
          <cell r="P581"/>
          <cell r="Q581" t="str">
            <v>Discapacidad</v>
          </cell>
          <cell r="R581" t="str">
            <v>Psicosocial</v>
          </cell>
          <cell r="S581" t="str">
            <v>5200-298-2024</v>
          </cell>
          <cell r="T581">
            <v>63</v>
          </cell>
          <cell r="U581">
            <v>45377</v>
          </cell>
          <cell r="V581">
            <v>45383</v>
          </cell>
          <cell r="W581">
            <v>45626</v>
          </cell>
          <cell r="X581">
            <v>1658138648</v>
          </cell>
          <cell r="Y581" t="str">
            <v>Blanca Lucia Hurtado Chaves</v>
          </cell>
          <cell r="Z581" t="str">
            <v>Profesional universitario de la Dirección Regional</v>
          </cell>
        </row>
        <row r="582">
          <cell r="B582" t="str">
            <v>52-149-581</v>
          </cell>
          <cell r="C582" t="str">
            <v>Nariño</v>
          </cell>
          <cell r="D582" t="str">
            <v>Fundación MUNAY</v>
          </cell>
          <cell r="E582" t="str">
            <v>900276174-2</v>
          </cell>
          <cell r="F582" t="str">
            <v>Jose Miguel Mendez Tavera</v>
          </cell>
          <cell r="G582"/>
          <cell r="H582" t="str">
            <v>Kilometro 4 Via Oriente Barrio La Estrella</v>
          </cell>
          <cell r="I582" t="str">
            <v>Pasto</v>
          </cell>
          <cell r="J582" t="str">
            <v>Regional</v>
          </cell>
          <cell r="K582"/>
          <cell r="L582">
            <v>3214395771</v>
          </cell>
          <cell r="M582" t="str">
            <v>munaysantoangel@gmail.com</v>
          </cell>
          <cell r="N582" t="str">
            <v>SRPA</v>
          </cell>
          <cell r="O582" t="str">
            <v>Centro de atención especializada</v>
          </cell>
          <cell r="P582"/>
          <cell r="Q582" t="str">
            <v>SRPA</v>
          </cell>
          <cell r="R582"/>
          <cell r="S582" t="str">
            <v>5200-212-2024</v>
          </cell>
          <cell r="T582">
            <v>40</v>
          </cell>
          <cell r="U582">
            <v>45352</v>
          </cell>
          <cell r="V582">
            <v>45352</v>
          </cell>
          <cell r="W582">
            <v>45535</v>
          </cell>
          <cell r="X582">
            <v>741088000</v>
          </cell>
          <cell r="Y582" t="str">
            <v>Jeimy Carolina Caicedo Maturana</v>
          </cell>
          <cell r="Z582" t="str">
            <v>Profesional universitario de la Dirección Regional</v>
          </cell>
        </row>
        <row r="583">
          <cell r="B583" t="str">
            <v>52-149-582</v>
          </cell>
          <cell r="C583" t="str">
            <v>Nariño</v>
          </cell>
          <cell r="D583" t="str">
            <v>Fundación MUNAY</v>
          </cell>
          <cell r="E583" t="str">
            <v>900276174-2</v>
          </cell>
          <cell r="F583" t="str">
            <v>Jose Miguel Mendez Tavera</v>
          </cell>
          <cell r="G583"/>
          <cell r="H583" t="str">
            <v>Kilometro 4 Via Oriente Barrio La Estrella</v>
          </cell>
          <cell r="I583" t="str">
            <v>Pasto</v>
          </cell>
          <cell r="J583" t="str">
            <v>Regional</v>
          </cell>
          <cell r="K583"/>
          <cell r="L583">
            <v>3214395771</v>
          </cell>
          <cell r="M583" t="str">
            <v>munaysantoangel@gmail.com</v>
          </cell>
          <cell r="N583" t="str">
            <v>SRPA</v>
          </cell>
          <cell r="O583" t="str">
            <v>Internado RAJ</v>
          </cell>
          <cell r="P583"/>
          <cell r="Q583" t="str">
            <v>RAJ</v>
          </cell>
          <cell r="R583"/>
          <cell r="S583" t="str">
            <v>5200-212-2024</v>
          </cell>
          <cell r="T583">
            <v>45</v>
          </cell>
          <cell r="U583">
            <v>45352</v>
          </cell>
          <cell r="V583">
            <v>45352</v>
          </cell>
          <cell r="W583">
            <v>45535</v>
          </cell>
          <cell r="X583">
            <v>665678520</v>
          </cell>
          <cell r="Y583" t="str">
            <v>Jeimy Carolina Caicedo Maturana</v>
          </cell>
          <cell r="Z583" t="str">
            <v>Profesional universitario de la Dirección Regional</v>
          </cell>
        </row>
        <row r="584">
          <cell r="B584" t="str">
            <v>52-149-583</v>
          </cell>
          <cell r="C584" t="str">
            <v>Nariño</v>
          </cell>
          <cell r="D584" t="str">
            <v>Fundación MUNAY</v>
          </cell>
          <cell r="E584" t="str">
            <v>900276174-2</v>
          </cell>
          <cell r="F584" t="str">
            <v>Jose Miguel Mendez Tavera</v>
          </cell>
          <cell r="G584"/>
          <cell r="H584" t="str">
            <v>Kilometro 4 Via Oriente Barrio La Estrella</v>
          </cell>
          <cell r="I584" t="str">
            <v>Pasto</v>
          </cell>
          <cell r="J584" t="str">
            <v>Regional</v>
          </cell>
          <cell r="K584"/>
          <cell r="L584">
            <v>3214395771</v>
          </cell>
          <cell r="M584" t="str">
            <v>munaysantoangel@gmail.com</v>
          </cell>
          <cell r="N584" t="str">
            <v>SRPA</v>
          </cell>
          <cell r="O584" t="str">
            <v>Centro de internamiento preventivo</v>
          </cell>
          <cell r="P584"/>
          <cell r="Q584" t="str">
            <v>SRPA</v>
          </cell>
          <cell r="R584"/>
          <cell r="S584" t="str">
            <v>5200-212-2024</v>
          </cell>
          <cell r="T584">
            <v>12</v>
          </cell>
          <cell r="U584">
            <v>45352</v>
          </cell>
          <cell r="V584">
            <v>45352</v>
          </cell>
          <cell r="W584">
            <v>45535</v>
          </cell>
          <cell r="X584">
            <v>219087216</v>
          </cell>
          <cell r="Y584" t="str">
            <v>Jeimy Carolina Caicedo Maturana</v>
          </cell>
          <cell r="Z584" t="str">
            <v>Profesional universitario de la Dirección Regional</v>
          </cell>
        </row>
        <row r="585">
          <cell r="B585" t="str">
            <v>52-149-584</v>
          </cell>
          <cell r="C585" t="str">
            <v>Nariño</v>
          </cell>
          <cell r="D585" t="str">
            <v>Fundación MUNAY</v>
          </cell>
          <cell r="E585" t="str">
            <v>900276174-2</v>
          </cell>
          <cell r="F585" t="str">
            <v>Jose Miguel Mendez Tavera</v>
          </cell>
          <cell r="G585"/>
          <cell r="H585" t="str">
            <v>Kilometro 4 Via Oriente Barrio La Estrella</v>
          </cell>
          <cell r="I585" t="str">
            <v>Pasto</v>
          </cell>
          <cell r="J585" t="str">
            <v>Regional</v>
          </cell>
          <cell r="K585"/>
          <cell r="L585">
            <v>3214395771</v>
          </cell>
          <cell r="M585" t="str">
            <v>munaysantoangel@gmail.com</v>
          </cell>
          <cell r="N585" t="str">
            <v>SRPA</v>
          </cell>
          <cell r="O585" t="str">
            <v>Centro transitorio</v>
          </cell>
          <cell r="P585"/>
          <cell r="Q585" t="str">
            <v>SRPA</v>
          </cell>
          <cell r="R585"/>
          <cell r="S585" t="str">
            <v>5200-212-2024</v>
          </cell>
          <cell r="T585">
            <v>4</v>
          </cell>
          <cell r="U585">
            <v>45352</v>
          </cell>
          <cell r="V585">
            <v>45352</v>
          </cell>
          <cell r="W585">
            <v>45535</v>
          </cell>
          <cell r="X585">
            <v>68195088</v>
          </cell>
          <cell r="Y585" t="str">
            <v>Jeimy Carolina Caicedo Maturana</v>
          </cell>
          <cell r="Z585" t="str">
            <v>Profesional universitario de la Dirección Regional</v>
          </cell>
        </row>
        <row r="586">
          <cell r="B586" t="str">
            <v>52-249-585</v>
          </cell>
          <cell r="C586" t="str">
            <v>Nariño</v>
          </cell>
          <cell r="D586" t="str">
            <v>Secretariado diocesano de pastoral social</v>
          </cell>
          <cell r="E586" t="str">
            <v>837000332-7</v>
          </cell>
          <cell r="F586" t="str">
            <v>Padre Vicente Everardo Legarda Revelo</v>
          </cell>
          <cell r="G586"/>
          <cell r="H586" t="str">
            <v>Carrera 3d No. 3a-39 Pinares De Santa Ana</v>
          </cell>
          <cell r="I586" t="str">
            <v>Ipiales</v>
          </cell>
          <cell r="J586" t="str">
            <v>Ipiales</v>
          </cell>
          <cell r="K586"/>
          <cell r="L586">
            <v>3183150085</v>
          </cell>
          <cell r="M586" t="str">
            <v>psipialescoordinacionicbf@gmail.com ipialespastoralsocial@gmail.com</v>
          </cell>
          <cell r="N586" t="str">
            <v>SRPA</v>
          </cell>
          <cell r="O586" t="str">
            <v>Libertad vigilada – asistida</v>
          </cell>
          <cell r="P586"/>
          <cell r="Q586" t="str">
            <v>SRPA</v>
          </cell>
          <cell r="R586"/>
          <cell r="S586" t="str">
            <v>5200-273-2024</v>
          </cell>
          <cell r="T586">
            <v>15</v>
          </cell>
          <cell r="U586">
            <v>45377</v>
          </cell>
          <cell r="V586">
            <v>45383</v>
          </cell>
          <cell r="W586">
            <v>45626</v>
          </cell>
          <cell r="X586">
            <v>68905560</v>
          </cell>
          <cell r="Y586" t="str">
            <v>Liliana De Jesus Quiñonez Yepez</v>
          </cell>
          <cell r="Z586" t="str">
            <v>Profesional centro zonal</v>
          </cell>
        </row>
        <row r="587">
          <cell r="B587" t="str">
            <v>52-104-586</v>
          </cell>
          <cell r="C587" t="str">
            <v>Nariño</v>
          </cell>
          <cell r="D587" t="str">
            <v>Fundación de promoción integral y trabajo comunitario corazón de María - PROINCO</v>
          </cell>
          <cell r="E587" t="str">
            <v>891200242-7</v>
          </cell>
          <cell r="F587" t="str">
            <v>Zuleima Cristina Baron Porras</v>
          </cell>
          <cell r="G587"/>
          <cell r="H587" t="str">
            <v>Calle 8 No. 22f-85 Barrio Obrero</v>
          </cell>
          <cell r="I587" t="str">
            <v>Pasto</v>
          </cell>
          <cell r="J587" t="str">
            <v>Pasto 2</v>
          </cell>
          <cell r="K587"/>
          <cell r="L587" t="str">
            <v>3168336862-3176437305</v>
          </cell>
          <cell r="M587" t="str">
            <v>cbaron@funproinco.org</v>
          </cell>
          <cell r="N587" t="str">
            <v>SRPA</v>
          </cell>
          <cell r="O587" t="str">
            <v>Externado RAJ</v>
          </cell>
          <cell r="P587" t="str">
            <v>Media jornada</v>
          </cell>
          <cell r="Q587" t="str">
            <v>RAJ</v>
          </cell>
          <cell r="R587"/>
          <cell r="S587" t="str">
            <v>5200-274-2024</v>
          </cell>
          <cell r="T587">
            <v>18</v>
          </cell>
          <cell r="U587">
            <v>45373</v>
          </cell>
          <cell r="V587">
            <v>45383</v>
          </cell>
          <cell r="W587">
            <v>45626</v>
          </cell>
          <cell r="X587">
            <v>96732720</v>
          </cell>
          <cell r="Y587" t="str">
            <v>Estefanie Marcela Peña Enriquez</v>
          </cell>
          <cell r="Z587" t="str">
            <v>Profesional centro zonal</v>
          </cell>
        </row>
        <row r="588">
          <cell r="B588" t="str">
            <v>52-249-587</v>
          </cell>
          <cell r="C588" t="str">
            <v>Nariño</v>
          </cell>
          <cell r="D588" t="str">
            <v>Secretariado diocesano de pastoral social</v>
          </cell>
          <cell r="E588" t="str">
            <v>837000332-7</v>
          </cell>
          <cell r="F588" t="str">
            <v>Padre Vicente Everardo Legarda Revelo</v>
          </cell>
          <cell r="G588"/>
          <cell r="H588" t="str">
            <v>Carrera 3d No. 3a-39 Pinares De Santa Ana</v>
          </cell>
          <cell r="I588" t="str">
            <v>Ipiales</v>
          </cell>
          <cell r="J588" t="str">
            <v>Ipiales</v>
          </cell>
          <cell r="K588"/>
          <cell r="L588">
            <v>3183150085</v>
          </cell>
          <cell r="M588" t="str">
            <v>psipialescoordinacionicbf@gmail.com ipialespastoralsocial@gmail.com</v>
          </cell>
          <cell r="N588" t="str">
            <v>SRPA</v>
          </cell>
          <cell r="O588" t="str">
            <v>Intervención de apoyo RAJ</v>
          </cell>
          <cell r="P588"/>
          <cell r="Q588" t="str">
            <v>RAJ</v>
          </cell>
          <cell r="R588"/>
          <cell r="S588" t="str">
            <v>5200-275-2024</v>
          </cell>
          <cell r="T588">
            <v>18</v>
          </cell>
          <cell r="U588">
            <v>45373</v>
          </cell>
          <cell r="V588">
            <v>45383</v>
          </cell>
          <cell r="W588">
            <v>45626</v>
          </cell>
          <cell r="X588">
            <v>62194608</v>
          </cell>
          <cell r="Y588" t="str">
            <v>Liliana De Jesus Quiñonez Yepez</v>
          </cell>
          <cell r="Z588" t="str">
            <v>Profesional centro zonal</v>
          </cell>
        </row>
        <row r="589">
          <cell r="B589" t="str">
            <v>52-187-588</v>
          </cell>
          <cell r="C589" t="str">
            <v>Nariño</v>
          </cell>
          <cell r="D589" t="str">
            <v>Fundación Righetto</v>
          </cell>
          <cell r="E589" t="str">
            <v>900137906-1</v>
          </cell>
          <cell r="F589" t="str">
            <v>Jose Luis Estrada Oliva</v>
          </cell>
          <cell r="G589"/>
          <cell r="H589" t="str">
            <v>Carrera 35 No. 17-26 Barrio Palermo</v>
          </cell>
          <cell r="I589" t="str">
            <v>Pasto</v>
          </cell>
          <cell r="J589" t="str">
            <v>Pasto 2</v>
          </cell>
          <cell r="K589"/>
          <cell r="L589">
            <v>3165257238</v>
          </cell>
          <cell r="M589" t="str">
            <v>fundacionrighetto@hotmail.com</v>
          </cell>
          <cell r="N589" t="str">
            <v>SRPA</v>
          </cell>
          <cell r="O589" t="str">
            <v>Internación en medio semicerrado</v>
          </cell>
          <cell r="P589"/>
          <cell r="Q589" t="str">
            <v>SRPA</v>
          </cell>
          <cell r="R589"/>
          <cell r="S589" t="str">
            <v>5200-299-2024</v>
          </cell>
          <cell r="T589">
            <v>38</v>
          </cell>
          <cell r="U589">
            <v>45377</v>
          </cell>
          <cell r="V589">
            <v>45383</v>
          </cell>
          <cell r="W589">
            <v>45626</v>
          </cell>
          <cell r="X589">
            <v>333557008</v>
          </cell>
          <cell r="Y589" t="str">
            <v>Estefanie Marcela Peña Enriquez</v>
          </cell>
          <cell r="Z589" t="str">
            <v>Profesional centro zonal</v>
          </cell>
        </row>
        <row r="590">
          <cell r="B590" t="str">
            <v>52-187-589</v>
          </cell>
          <cell r="C590" t="str">
            <v>Nariño</v>
          </cell>
          <cell r="D590" t="str">
            <v>Fundación Righetto</v>
          </cell>
          <cell r="E590" t="str">
            <v>900137906-1</v>
          </cell>
          <cell r="F590" t="str">
            <v>Jose Luis Estrada Oliva</v>
          </cell>
          <cell r="G590"/>
          <cell r="H590" t="str">
            <v>Carrera 35 No. 17-26 Barrio Palermo</v>
          </cell>
          <cell r="I590" t="str">
            <v>Pasto</v>
          </cell>
          <cell r="J590" t="str">
            <v>Pasto 2</v>
          </cell>
          <cell r="K590"/>
          <cell r="L590">
            <v>3165257238</v>
          </cell>
          <cell r="M590" t="str">
            <v>fundacionrighetto@hotmail.com</v>
          </cell>
          <cell r="N590" t="str">
            <v>SRPA</v>
          </cell>
          <cell r="O590" t="str">
            <v>Intervención de apoyo RAJ</v>
          </cell>
          <cell r="P590"/>
          <cell r="Q590" t="str">
            <v>RAJ</v>
          </cell>
          <cell r="R590"/>
          <cell r="S590" t="str">
            <v>5200-300-2024</v>
          </cell>
          <cell r="T590">
            <v>55</v>
          </cell>
          <cell r="U590">
            <v>45377</v>
          </cell>
          <cell r="V590">
            <v>45383</v>
          </cell>
          <cell r="W590">
            <v>45626</v>
          </cell>
          <cell r="X590">
            <v>190039080</v>
          </cell>
          <cell r="Y590" t="str">
            <v>Estefanie Marcela Peña Enriquez</v>
          </cell>
          <cell r="Z590" t="str">
            <v>Profesional centro zonal</v>
          </cell>
        </row>
        <row r="591">
          <cell r="B591" t="str">
            <v>52-187-590</v>
          </cell>
          <cell r="C591" t="str">
            <v>Nariño</v>
          </cell>
          <cell r="D591" t="str">
            <v>Fundación Righetto</v>
          </cell>
          <cell r="E591" t="str">
            <v>900137906-1</v>
          </cell>
          <cell r="F591" t="str">
            <v>Jose Luis Estrada Oliva</v>
          </cell>
          <cell r="G591"/>
          <cell r="H591" t="str">
            <v>Carrera 35 No. 17-26 Barrio Palermo</v>
          </cell>
          <cell r="I591" t="str">
            <v>Pasto</v>
          </cell>
          <cell r="J591" t="str">
            <v>Pasto 2</v>
          </cell>
          <cell r="K591"/>
          <cell r="L591">
            <v>3165257238</v>
          </cell>
          <cell r="M591" t="str">
            <v>fundacionrighetto@hotmail.com</v>
          </cell>
          <cell r="N591" t="str">
            <v>SRPA</v>
          </cell>
          <cell r="O591" t="str">
            <v>Apoyo postinstitucional – RAJ</v>
          </cell>
          <cell r="P591"/>
          <cell r="Q591" t="str">
            <v>RAJ</v>
          </cell>
          <cell r="R591"/>
          <cell r="S591" t="str">
            <v>5200-301-2024</v>
          </cell>
          <cell r="T591">
            <v>40</v>
          </cell>
          <cell r="U591">
            <v>45377</v>
          </cell>
          <cell r="V591">
            <v>45383</v>
          </cell>
          <cell r="W591">
            <v>45626</v>
          </cell>
          <cell r="X591">
            <v>142833600</v>
          </cell>
          <cell r="Y591" t="str">
            <v>Estefanie Marcela Peña Enriquez</v>
          </cell>
          <cell r="Z591" t="str">
            <v>Profesional centro zonal</v>
          </cell>
        </row>
        <row r="592">
          <cell r="B592" t="str">
            <v>52-187-591</v>
          </cell>
          <cell r="C592" t="str">
            <v>Nariño</v>
          </cell>
          <cell r="D592" t="str">
            <v>Fundación Righetto</v>
          </cell>
          <cell r="E592" t="str">
            <v>900137906-1</v>
          </cell>
          <cell r="F592" t="str">
            <v>Jose Luis Estrada Oliva</v>
          </cell>
          <cell r="G592"/>
          <cell r="H592" t="str">
            <v>Carrera 35 No. 17-26 Barrio Palermo</v>
          </cell>
          <cell r="I592" t="str">
            <v>Pasto</v>
          </cell>
          <cell r="J592" t="str">
            <v>Pasto 2</v>
          </cell>
          <cell r="K592"/>
          <cell r="L592">
            <v>3165257238</v>
          </cell>
          <cell r="M592" t="str">
            <v>fundacionrighetto@hotmail.com</v>
          </cell>
          <cell r="N592" t="str">
            <v>SRPA</v>
          </cell>
          <cell r="O592" t="str">
            <v>Libertad vigilada – asistida</v>
          </cell>
          <cell r="P592"/>
          <cell r="Q592" t="str">
            <v>SRPA</v>
          </cell>
          <cell r="R592"/>
          <cell r="S592" t="str">
            <v>5200-302-2024</v>
          </cell>
          <cell r="T592">
            <v>33</v>
          </cell>
          <cell r="U592">
            <v>45377</v>
          </cell>
          <cell r="V592">
            <v>45383</v>
          </cell>
          <cell r="W592">
            <v>45626</v>
          </cell>
          <cell r="X592">
            <v>151592232</v>
          </cell>
          <cell r="Y592" t="str">
            <v>Estefanie Marcela Peña Enriquez</v>
          </cell>
          <cell r="Z592" t="str">
            <v>Profesional centro zonal</v>
          </cell>
        </row>
        <row r="593">
          <cell r="B593" t="str">
            <v>54-230-592</v>
          </cell>
          <cell r="C593" t="str">
            <v>Norte_de_Santander</v>
          </cell>
          <cell r="D593" t="str">
            <v>Instituto la esperanza</v>
          </cell>
          <cell r="E593" t="str">
            <v>890500623-3</v>
          </cell>
          <cell r="F593" t="str">
            <v>Ana Helena Vega De Camargo</v>
          </cell>
          <cell r="G593"/>
          <cell r="H593" t="str">
            <v>Kilómetro 1.5 Altos Del Trapiche Anillo Vial</v>
          </cell>
          <cell r="I593" t="str">
            <v>Villa Del Rosario</v>
          </cell>
          <cell r="J593" t="str">
            <v>GAT</v>
          </cell>
          <cell r="K593">
            <v>5751239</v>
          </cell>
          <cell r="L593">
            <v>3132844042</v>
          </cell>
          <cell r="M593" t="str">
            <v>internadolaesperanza@hotmail.com</v>
          </cell>
          <cell r="N593" t="str">
            <v>SRD</v>
          </cell>
          <cell r="O593" t="str">
            <v>Internado</v>
          </cell>
          <cell r="P593"/>
          <cell r="Q593" t="str">
            <v>Discapacidad</v>
          </cell>
          <cell r="R593" t="str">
            <v>Intelectual</v>
          </cell>
          <cell r="S593" t="str">
            <v>5400-207-2024</v>
          </cell>
          <cell r="T593">
            <v>75</v>
          </cell>
          <cell r="U593">
            <v>45374</v>
          </cell>
          <cell r="V593">
            <v>45383</v>
          </cell>
          <cell r="W593">
            <v>45626</v>
          </cell>
          <cell r="X593">
            <v>1465991000</v>
          </cell>
          <cell r="Y593" t="str">
            <v>Diana Jazmin Rodriguez Hernández</v>
          </cell>
          <cell r="Z593" t="str">
            <v>Profesional coordinación técnica Protección</v>
          </cell>
        </row>
        <row r="594">
          <cell r="B594" t="str">
            <v>54-52-593</v>
          </cell>
          <cell r="C594" t="str">
            <v>Norte_de_Santander</v>
          </cell>
          <cell r="D594" t="str">
            <v>Corporación de profesionales para el desarrollo integral comunitario</v>
          </cell>
          <cell r="E594" t="str">
            <v>804003003-2</v>
          </cell>
          <cell r="F594" t="str">
            <v>Maria Estela Contreras Antolinez</v>
          </cell>
          <cell r="G594"/>
          <cell r="H594" t="str">
            <v>Calle 6n No. 5-14 Barrio Colpet</v>
          </cell>
          <cell r="I594" t="str">
            <v>Cúcuta</v>
          </cell>
          <cell r="J594" t="str">
            <v>GAT</v>
          </cell>
          <cell r="K594">
            <v>5723422</v>
          </cell>
          <cell r="L594">
            <v>3158020261</v>
          </cell>
          <cell r="M594" t="str">
            <v>maritza.hernandez@corprodinco.org</v>
          </cell>
          <cell r="N594" t="str">
            <v>SRD</v>
          </cell>
          <cell r="O594" t="str">
            <v>Externado</v>
          </cell>
          <cell r="P594" t="str">
            <v>Media jornada</v>
          </cell>
          <cell r="Q594" t="str">
            <v>Con PARD</v>
          </cell>
          <cell r="R594"/>
          <cell r="S594" t="str">
            <v>5400-208-2024</v>
          </cell>
          <cell r="T594">
            <v>100</v>
          </cell>
          <cell r="U594">
            <v>45373</v>
          </cell>
          <cell r="V594">
            <v>45383</v>
          </cell>
          <cell r="W594">
            <v>45626</v>
          </cell>
          <cell r="X594">
            <v>668723200</v>
          </cell>
          <cell r="Y594" t="str">
            <v>Jessika Danitza Florez Torres</v>
          </cell>
          <cell r="Z594" t="str">
            <v>Profesional coordinación técnica Protección</v>
          </cell>
        </row>
        <row r="595">
          <cell r="B595" t="str">
            <v>54-240-594</v>
          </cell>
          <cell r="C595" t="str">
            <v>Norte_de_Santander</v>
          </cell>
          <cell r="D595" t="str">
            <v>ONG Crecer en familia</v>
          </cell>
          <cell r="E595" t="str">
            <v>805020621-1</v>
          </cell>
          <cell r="F595" t="str">
            <v>Zulamita Ana Liliana Kaim Torres</v>
          </cell>
          <cell r="G595"/>
          <cell r="H595" t="str">
            <v>Avenida 7 No. 22-54 Barrio Once De Noviembre</v>
          </cell>
          <cell r="I595" t="str">
            <v>Los Patios</v>
          </cell>
          <cell r="J595" t="str">
            <v>GAT</v>
          </cell>
          <cell r="K595"/>
          <cell r="L595">
            <v>3154436895</v>
          </cell>
          <cell r="M595" t="str">
            <v>nsantandercemergencia@crecefamilia.org</v>
          </cell>
          <cell r="N595" t="str">
            <v>SRD</v>
          </cell>
          <cell r="O595" t="str">
            <v>Centro de emergencia</v>
          </cell>
          <cell r="P595"/>
          <cell r="Q595" t="str">
            <v>Con PARD</v>
          </cell>
          <cell r="R595"/>
          <cell r="S595" t="str">
            <v>5400-212-2024</v>
          </cell>
          <cell r="T595">
            <v>35</v>
          </cell>
          <cell r="U595">
            <v>45375</v>
          </cell>
          <cell r="V595">
            <v>45383</v>
          </cell>
          <cell r="W595">
            <v>45504</v>
          </cell>
          <cell r="X595">
            <v>352488520</v>
          </cell>
          <cell r="Y595" t="str">
            <v>Lorena Quintero Pacheco</v>
          </cell>
          <cell r="Z595" t="str">
            <v>Profesional coordinación técnica Protección</v>
          </cell>
        </row>
        <row r="596">
          <cell r="B596" t="str">
            <v>54-240-595</v>
          </cell>
          <cell r="C596" t="str">
            <v>Norte_de_Santander</v>
          </cell>
          <cell r="D596" t="str">
            <v>ONG Crecer en familia</v>
          </cell>
          <cell r="E596" t="str">
            <v>805020621-1</v>
          </cell>
          <cell r="F596" t="str">
            <v>Zulamita Ana Liliana Kaim Torres</v>
          </cell>
          <cell r="G596"/>
          <cell r="H596" t="str">
            <v>Calle 21 No. 0b-40 Barrio Blanco</v>
          </cell>
          <cell r="I596" t="str">
            <v>Cúcuta</v>
          </cell>
          <cell r="J596" t="str">
            <v>GAT</v>
          </cell>
          <cell r="K596"/>
          <cell r="L596">
            <v>3154436895</v>
          </cell>
          <cell r="M596" t="str">
            <v>nsantanderhsustituto@crecefamilia.org</v>
          </cell>
          <cell r="N596" t="str">
            <v>SRD</v>
          </cell>
          <cell r="O596" t="str">
            <v>Hogar sustituto entidad</v>
          </cell>
          <cell r="P596"/>
          <cell r="Q596" t="str">
            <v>HS: Vulneración - Discapacidad</v>
          </cell>
          <cell r="R596"/>
          <cell r="S596" t="str">
            <v>5400-213-2024</v>
          </cell>
          <cell r="T596">
            <v>437</v>
          </cell>
          <cell r="U596">
            <v>45377</v>
          </cell>
          <cell r="V596">
            <v>45383</v>
          </cell>
          <cell r="W596">
            <v>45443</v>
          </cell>
          <cell r="X596">
            <v>1802450720</v>
          </cell>
          <cell r="Y596" t="str">
            <v>Lorena Quintero Pacheco</v>
          </cell>
          <cell r="Z596" t="str">
            <v>Profesional coordinación técnica Protección</v>
          </cell>
        </row>
        <row r="597">
          <cell r="B597" t="str">
            <v>54-240-596</v>
          </cell>
          <cell r="C597" t="str">
            <v>Norte_de_Santander</v>
          </cell>
          <cell r="D597" t="str">
            <v>ONG Crecer en familia</v>
          </cell>
          <cell r="E597" t="str">
            <v>805020621-1</v>
          </cell>
          <cell r="F597" t="str">
            <v>Zulamita Ana Liliana Kaim Torres</v>
          </cell>
          <cell r="G597" t="str">
            <v>Sede niñas</v>
          </cell>
          <cell r="H597" t="str">
            <v>Calle 4 No. 1-45 Barrio Colsag</v>
          </cell>
          <cell r="I597" t="str">
            <v>Cúcuta</v>
          </cell>
          <cell r="J597" t="str">
            <v>GAT</v>
          </cell>
          <cell r="K597"/>
          <cell r="L597">
            <v>3154436895</v>
          </cell>
          <cell r="M597" t="str">
            <v>nsantanderinternadopard@crecefamilia.org</v>
          </cell>
          <cell r="N597" t="str">
            <v>SRD</v>
          </cell>
          <cell r="O597" t="str">
            <v>Internado</v>
          </cell>
          <cell r="P597"/>
          <cell r="Q597" t="str">
            <v>Con PARD</v>
          </cell>
          <cell r="R597"/>
          <cell r="S597" t="str">
            <v>5400-215-2024</v>
          </cell>
          <cell r="T597">
            <v>80</v>
          </cell>
          <cell r="U597">
            <v>45377</v>
          </cell>
          <cell r="V597">
            <v>45383</v>
          </cell>
          <cell r="W597">
            <v>45504</v>
          </cell>
          <cell r="X597">
            <v>687393600</v>
          </cell>
          <cell r="Y597" t="str">
            <v>Beatriz Fiallo Martinez</v>
          </cell>
          <cell r="Z597" t="str">
            <v>Coordinador técnico/Protección</v>
          </cell>
        </row>
        <row r="598">
          <cell r="B598" t="str">
            <v>54-240-597</v>
          </cell>
          <cell r="C598" t="str">
            <v>Norte_de_Santander</v>
          </cell>
          <cell r="D598" t="str">
            <v>ONG Crecer en familia</v>
          </cell>
          <cell r="E598" t="str">
            <v>805020621-1</v>
          </cell>
          <cell r="F598" t="str">
            <v>Zulamita Ana Liliana Kaim Torres</v>
          </cell>
          <cell r="G598" t="str">
            <v>Sede niños</v>
          </cell>
          <cell r="H598" t="str">
            <v>Avenida 16 No. 9-62 Barrio San Miguel</v>
          </cell>
          <cell r="I598" t="str">
            <v>Cúcuta</v>
          </cell>
          <cell r="J598" t="str">
            <v>GAT</v>
          </cell>
          <cell r="K598"/>
          <cell r="L598">
            <v>3154436895</v>
          </cell>
          <cell r="M598" t="str">
            <v>nsantanderinternadopard@crecefamilia.org</v>
          </cell>
          <cell r="N598" t="str">
            <v>SRD</v>
          </cell>
          <cell r="O598" t="str">
            <v>Internado</v>
          </cell>
          <cell r="P598"/>
          <cell r="Q598" t="str">
            <v>Con PARD</v>
          </cell>
          <cell r="R598"/>
          <cell r="S598" t="str">
            <v>5400-215-2024</v>
          </cell>
          <cell r="T598"/>
          <cell r="U598">
            <v>45377</v>
          </cell>
          <cell r="V598">
            <v>45383</v>
          </cell>
          <cell r="W598">
            <v>45504</v>
          </cell>
          <cell r="X598"/>
          <cell r="Y598" t="str">
            <v>Beatriz Fiallo Martinez</v>
          </cell>
          <cell r="Z598" t="str">
            <v>Coordinador técnico/Protección</v>
          </cell>
        </row>
        <row r="599">
          <cell r="B599" t="str">
            <v>54-116-598</v>
          </cell>
          <cell r="C599" t="str">
            <v>Norte_de_Santander</v>
          </cell>
          <cell r="D599" t="str">
            <v>Fundación familiar pro rehabilitación de farmacodependientes FFARO</v>
          </cell>
          <cell r="E599" t="str">
            <v>800034694-1</v>
          </cell>
          <cell r="F599" t="str">
            <v>Luis Edier Usma Osorio</v>
          </cell>
          <cell r="G599" t="str">
            <v>Santiago Apostol</v>
          </cell>
          <cell r="H599" t="str">
            <v>Casa A Lote 11 Urbanización La Carolina-Via Bocono Cúcuta</v>
          </cell>
          <cell r="I599" t="str">
            <v>Cúcuta</v>
          </cell>
          <cell r="J599" t="str">
            <v>GAT</v>
          </cell>
          <cell r="K599"/>
          <cell r="L599">
            <v>3005551913</v>
          </cell>
          <cell r="M599" t="str">
            <v>sedesantiago@fundacionfaro.org</v>
          </cell>
          <cell r="N599" t="str">
            <v>SRPA</v>
          </cell>
          <cell r="O599" t="str">
            <v>Centro de emergencia RAJ</v>
          </cell>
          <cell r="P599"/>
          <cell r="Q599" t="str">
            <v>RAJ</v>
          </cell>
          <cell r="R599"/>
          <cell r="S599" t="str">
            <v>5400-206-2024</v>
          </cell>
          <cell r="T599">
            <v>5</v>
          </cell>
          <cell r="U599">
            <v>45377</v>
          </cell>
          <cell r="V599">
            <v>45383</v>
          </cell>
          <cell r="W599">
            <v>45626</v>
          </cell>
          <cell r="X599">
            <v>1236890616</v>
          </cell>
          <cell r="Y599" t="str">
            <v>Beatriz Fiallo Martinez</v>
          </cell>
          <cell r="Z599" t="str">
            <v>Coordinador técnico/Protección</v>
          </cell>
        </row>
        <row r="600">
          <cell r="B600" t="str">
            <v>54-116-599</v>
          </cell>
          <cell r="C600" t="str">
            <v>Norte_de_Santander</v>
          </cell>
          <cell r="D600" t="str">
            <v>Fundación familiar pro rehabilitación de farmacodependientes FFARO</v>
          </cell>
          <cell r="E600" t="str">
            <v>800034694-1</v>
          </cell>
          <cell r="F600" t="str">
            <v>Luis Edier Usma Osorio</v>
          </cell>
          <cell r="G600" t="str">
            <v>Santiago Apostol</v>
          </cell>
          <cell r="H600" t="str">
            <v>Casa A Lote 11 Urbanización La Carolina-Via Bocono Cúcuta</v>
          </cell>
          <cell r="I600" t="str">
            <v>Cúcuta</v>
          </cell>
          <cell r="J600" t="str">
            <v>GAT</v>
          </cell>
          <cell r="K600"/>
          <cell r="L600">
            <v>3005551913</v>
          </cell>
          <cell r="M600" t="str">
            <v>sedesantiago@fundacionfaro.org</v>
          </cell>
          <cell r="N600" t="str">
            <v>SRPA</v>
          </cell>
          <cell r="O600" t="str">
            <v>Internado RAJ</v>
          </cell>
          <cell r="P600"/>
          <cell r="Q600" t="str">
            <v>RAJ</v>
          </cell>
          <cell r="R600"/>
          <cell r="S600" t="str">
            <v>5400-206-2024</v>
          </cell>
          <cell r="T600">
            <v>57</v>
          </cell>
          <cell r="U600">
            <v>45377</v>
          </cell>
          <cell r="V600">
            <v>45383</v>
          </cell>
          <cell r="W600">
            <v>45626</v>
          </cell>
          <cell r="X600"/>
          <cell r="Y600" t="str">
            <v>Beatriz Fiallo Martinez</v>
          </cell>
          <cell r="Z600" t="str">
            <v>Coordinador técnico/Protección</v>
          </cell>
        </row>
        <row r="601">
          <cell r="B601" t="str">
            <v>54-116-600</v>
          </cell>
          <cell r="C601" t="str">
            <v>Norte_de_Santander</v>
          </cell>
          <cell r="D601" t="str">
            <v>Fundación familiar pro rehabilitación de farmacodependientes FFARO</v>
          </cell>
          <cell r="E601" t="str">
            <v>800034694-1</v>
          </cell>
          <cell r="F601" t="str">
            <v>Luis Edier Usma Osorio</v>
          </cell>
          <cell r="G601" t="str">
            <v>San Jose</v>
          </cell>
          <cell r="H601" t="str">
            <v>Calle 4 No. 1e-32 Local 2 Ceiba</v>
          </cell>
          <cell r="I601" t="str">
            <v>Cúcuta</v>
          </cell>
          <cell r="J601" t="str">
            <v>GAT</v>
          </cell>
          <cell r="K601"/>
          <cell r="L601">
            <v>3005551913</v>
          </cell>
          <cell r="M601" t="str">
            <v>sanjose@fundacionfaro.org</v>
          </cell>
          <cell r="N601" t="str">
            <v>SRPA</v>
          </cell>
          <cell r="O601" t="str">
            <v>Internación en medio semicerrado</v>
          </cell>
          <cell r="P601"/>
          <cell r="Q601" t="str">
            <v>SRPA</v>
          </cell>
          <cell r="R601"/>
          <cell r="S601" t="str">
            <v>5400-209-2024</v>
          </cell>
          <cell r="T601">
            <v>50</v>
          </cell>
          <cell r="U601">
            <v>45377</v>
          </cell>
          <cell r="V601">
            <v>45383</v>
          </cell>
          <cell r="W601">
            <v>45626</v>
          </cell>
          <cell r="X601">
            <v>438890800</v>
          </cell>
          <cell r="Y601" t="str">
            <v>Beatriz Fiallo Martinez</v>
          </cell>
          <cell r="Z601" t="str">
            <v>Coordinador técnico/Protección</v>
          </cell>
        </row>
        <row r="602">
          <cell r="B602" t="str">
            <v>54-240-601</v>
          </cell>
          <cell r="C602" t="str">
            <v>Norte_de_Santander</v>
          </cell>
          <cell r="D602" t="str">
            <v>ONG Crecer en familia</v>
          </cell>
          <cell r="E602" t="str">
            <v>805020621-1</v>
          </cell>
          <cell r="F602" t="str">
            <v>Zulamita Ana Liliana Kaim Torres</v>
          </cell>
          <cell r="G602"/>
          <cell r="H602" t="str">
            <v>Calle 2b No. 10-46 Barrio Portal</v>
          </cell>
          <cell r="I602" t="str">
            <v>Los Patios</v>
          </cell>
          <cell r="J602" t="str">
            <v>GAT</v>
          </cell>
          <cell r="K602"/>
          <cell r="L602">
            <v>3154436895</v>
          </cell>
          <cell r="M602" t="str">
            <v>nortesantandercfjpatios@crecefamilia.org</v>
          </cell>
          <cell r="N602" t="str">
            <v>SRPA</v>
          </cell>
          <cell r="O602" t="str">
            <v>Centro de atención especializada</v>
          </cell>
          <cell r="P602"/>
          <cell r="Q602" t="str">
            <v>SRPA</v>
          </cell>
          <cell r="R602"/>
          <cell r="S602" t="str">
            <v>5400-210-2024</v>
          </cell>
          <cell r="T602">
            <v>97</v>
          </cell>
          <cell r="U602">
            <v>45377</v>
          </cell>
          <cell r="V602">
            <v>45383</v>
          </cell>
          <cell r="W602">
            <v>45443</v>
          </cell>
          <cell r="X602">
            <v>682855390</v>
          </cell>
          <cell r="Y602" t="str">
            <v>Martha Liliana Alvarez Blanco</v>
          </cell>
          <cell r="Z602" t="str">
            <v>Profesional coordinación técnica Protección</v>
          </cell>
        </row>
        <row r="603">
          <cell r="B603" t="str">
            <v>54-240-602</v>
          </cell>
          <cell r="C603" t="str">
            <v>Norte_de_Santander</v>
          </cell>
          <cell r="D603" t="str">
            <v>ONG Crecer en familia</v>
          </cell>
          <cell r="E603" t="str">
            <v>805020621-1</v>
          </cell>
          <cell r="F603" t="str">
            <v>Zulamita Ana Liliana Kaim Torres</v>
          </cell>
          <cell r="G603"/>
          <cell r="H603" t="str">
            <v>Calle 2b No. 10-46 Barrio Portal</v>
          </cell>
          <cell r="I603" t="str">
            <v>Los Patios</v>
          </cell>
          <cell r="J603" t="str">
            <v>GAT</v>
          </cell>
          <cell r="K603"/>
          <cell r="L603">
            <v>3154436895</v>
          </cell>
          <cell r="M603" t="str">
            <v>nortesantandercfjpatios@crecefamilia.org</v>
          </cell>
          <cell r="N603" t="str">
            <v>SRPA</v>
          </cell>
          <cell r="O603" t="str">
            <v>Centro de internamiento preventivo</v>
          </cell>
          <cell r="P603"/>
          <cell r="Q603" t="str">
            <v>SRPA</v>
          </cell>
          <cell r="R603"/>
          <cell r="S603" t="str">
            <v>5400-210-2024</v>
          </cell>
          <cell r="T603">
            <v>15</v>
          </cell>
          <cell r="U603">
            <v>45377</v>
          </cell>
          <cell r="V603">
            <v>45383</v>
          </cell>
          <cell r="W603">
            <v>45443</v>
          </cell>
          <cell r="X603"/>
          <cell r="Y603" t="str">
            <v>Martha Liliana Alvarez Blanco</v>
          </cell>
          <cell r="Z603" t="str">
            <v>Profesional coordinación técnica Protección</v>
          </cell>
        </row>
        <row r="604">
          <cell r="B604" t="str">
            <v>54-240-603</v>
          </cell>
          <cell r="C604" t="str">
            <v>Norte_de_Santander</v>
          </cell>
          <cell r="D604" t="str">
            <v>ONG Crecer en familia</v>
          </cell>
          <cell r="E604" t="str">
            <v>805020621-1</v>
          </cell>
          <cell r="F604" t="str">
            <v>Zulamita Ana Liliana Kaim Torres</v>
          </cell>
          <cell r="G604"/>
          <cell r="H604" t="str">
            <v>Calle 13 No. 1-48 Barrio Centro</v>
          </cell>
          <cell r="I604" t="str">
            <v>Cúcuta</v>
          </cell>
          <cell r="J604" t="str">
            <v>GAT</v>
          </cell>
          <cell r="K604"/>
          <cell r="L604">
            <v>3154436895</v>
          </cell>
          <cell r="M604" t="str">
            <v>nsantanderctransitorio@crecefamilia.org</v>
          </cell>
          <cell r="N604" t="str">
            <v>SRPA</v>
          </cell>
          <cell r="O604" t="str">
            <v>Centro transitorio</v>
          </cell>
          <cell r="P604"/>
          <cell r="Q604" t="str">
            <v>SRPA</v>
          </cell>
          <cell r="R604"/>
          <cell r="S604" t="str">
            <v>5400-211-2024</v>
          </cell>
          <cell r="T604">
            <v>6</v>
          </cell>
          <cell r="U604">
            <v>45377</v>
          </cell>
          <cell r="V604">
            <v>45383</v>
          </cell>
          <cell r="W604">
            <v>45596</v>
          </cell>
          <cell r="X604">
            <v>119341404</v>
          </cell>
          <cell r="Y604" t="str">
            <v>Diana Jazmin Rodriguez Hernández</v>
          </cell>
          <cell r="Z604" t="str">
            <v>Profesional coordinación técnica Protección</v>
          </cell>
        </row>
        <row r="605">
          <cell r="B605" t="str">
            <v>54-240-604</v>
          </cell>
          <cell r="C605" t="str">
            <v>Norte_de_Santander</v>
          </cell>
          <cell r="D605" t="str">
            <v>ONG Crecer en familia</v>
          </cell>
          <cell r="E605" t="str">
            <v>805020621-1</v>
          </cell>
          <cell r="F605" t="str">
            <v>Zulamita Ana Liliana Kaim Torres</v>
          </cell>
          <cell r="G605"/>
          <cell r="H605" t="str">
            <v>Calle 7a No. 34-19 Barrio La Primavera</v>
          </cell>
          <cell r="I605" t="str">
            <v>Ocaña</v>
          </cell>
          <cell r="J605" t="str">
            <v>GAT</v>
          </cell>
          <cell r="K605"/>
          <cell r="L605">
            <v>3154436895</v>
          </cell>
          <cell r="M605" t="str">
            <v>nsantanderctransitorio@crecefamilia.org</v>
          </cell>
          <cell r="N605" t="str">
            <v>SRPA</v>
          </cell>
          <cell r="O605" t="str">
            <v>Centro transitorio</v>
          </cell>
          <cell r="P605"/>
          <cell r="Q605" t="str">
            <v>SRPA</v>
          </cell>
          <cell r="R605"/>
          <cell r="S605" t="str">
            <v>5400-211-2024</v>
          </cell>
          <cell r="T605"/>
          <cell r="U605">
            <v>45377</v>
          </cell>
          <cell r="V605">
            <v>45383</v>
          </cell>
          <cell r="W605">
            <v>45596</v>
          </cell>
          <cell r="X605"/>
          <cell r="Y605" t="str">
            <v>Diana Jazmin Rodriguez Hernández</v>
          </cell>
          <cell r="Z605" t="str">
            <v>Profesional coordinación técnica Protección</v>
          </cell>
        </row>
        <row r="606">
          <cell r="B606" t="str">
            <v>54-240-605</v>
          </cell>
          <cell r="C606" t="str">
            <v>Norte_de_Santander</v>
          </cell>
          <cell r="D606" t="str">
            <v>ONG Crecer en familia</v>
          </cell>
          <cell r="E606" t="str">
            <v>805020621-1</v>
          </cell>
          <cell r="F606" t="str">
            <v>Zulamita Ana Liliana Kaim Torres</v>
          </cell>
          <cell r="G606"/>
          <cell r="H606" t="str">
            <v>Carrera 5 Calle 6 Esquina</v>
          </cell>
          <cell r="I606" t="str">
            <v>Pamplona</v>
          </cell>
          <cell r="J606" t="str">
            <v>GAT</v>
          </cell>
          <cell r="K606"/>
          <cell r="L606">
            <v>3154436895</v>
          </cell>
          <cell r="M606" t="str">
            <v>nsantanderctransitorio@crecefamilia.org</v>
          </cell>
          <cell r="N606" t="str">
            <v>SRPA</v>
          </cell>
          <cell r="O606" t="str">
            <v>Centro transitorio</v>
          </cell>
          <cell r="P606"/>
          <cell r="Q606" t="str">
            <v>SRPA</v>
          </cell>
          <cell r="R606"/>
          <cell r="S606" t="str">
            <v>5400-211-2024</v>
          </cell>
          <cell r="T606"/>
          <cell r="U606">
            <v>45377</v>
          </cell>
          <cell r="V606">
            <v>45383</v>
          </cell>
          <cell r="W606">
            <v>45596</v>
          </cell>
          <cell r="X606"/>
          <cell r="Y606" t="str">
            <v>Diana Jazmin Rodriguez Hernández</v>
          </cell>
          <cell r="Z606" t="str">
            <v>Profesional coordinación técnica Protección</v>
          </cell>
        </row>
        <row r="607">
          <cell r="B607" t="str">
            <v>54-240-606</v>
          </cell>
          <cell r="C607" t="str">
            <v>Norte_de_Santander</v>
          </cell>
          <cell r="D607" t="str">
            <v>ONG Crecer en familia</v>
          </cell>
          <cell r="E607" t="str">
            <v>805020621-1</v>
          </cell>
          <cell r="F607" t="str">
            <v>Zulamita Ana Liliana Kaim Torres</v>
          </cell>
          <cell r="G607"/>
          <cell r="H607" t="str">
            <v>Calle 21 No. 0b-39 Barrio Blanco</v>
          </cell>
          <cell r="I607" t="str">
            <v>Cúcuta</v>
          </cell>
          <cell r="J607" t="str">
            <v>GAT</v>
          </cell>
          <cell r="K607"/>
          <cell r="L607">
            <v>3154436895</v>
          </cell>
          <cell r="M607" t="str">
            <v>nsantanderlibertadvigilada@crecefamilia.org</v>
          </cell>
          <cell r="N607" t="str">
            <v>SRPA</v>
          </cell>
          <cell r="O607" t="str">
            <v>Libertad vigilada – asistida</v>
          </cell>
          <cell r="P607"/>
          <cell r="Q607" t="str">
            <v>SRPA</v>
          </cell>
          <cell r="R607"/>
          <cell r="S607" t="str">
            <v>5400-214-2024</v>
          </cell>
          <cell r="T607">
            <v>75</v>
          </cell>
          <cell r="U607">
            <v>45377</v>
          </cell>
          <cell r="V607">
            <v>45383</v>
          </cell>
          <cell r="W607">
            <v>45596</v>
          </cell>
          <cell r="X607">
            <v>301461825</v>
          </cell>
          <cell r="Y607" t="str">
            <v>Beatriz Fiallo Martinez</v>
          </cell>
          <cell r="Z607" t="str">
            <v>Coordinador técnico/Protección</v>
          </cell>
        </row>
        <row r="608">
          <cell r="B608" t="str">
            <v>86-149-607</v>
          </cell>
          <cell r="C608" t="str">
            <v>Putumayo</v>
          </cell>
          <cell r="D608" t="str">
            <v>Fundación MUNAY</v>
          </cell>
          <cell r="E608" t="str">
            <v>900276174-2</v>
          </cell>
          <cell r="F608" t="str">
            <v>Jose Miguel Mendez Tavera</v>
          </cell>
          <cell r="G608" t="str">
            <v>Sede San Gabriel</v>
          </cell>
          <cell r="H608" t="str">
            <v>Vereda Caliyaco, Vía Al Aguacate, Finca “san Gabriel”</v>
          </cell>
          <cell r="I608" t="str">
            <v>Mocoa</v>
          </cell>
          <cell r="J608" t="str">
            <v>Mocoa</v>
          </cell>
          <cell r="K608"/>
          <cell r="L608">
            <v>3214395771</v>
          </cell>
          <cell r="M608" t="str">
            <v>fundacionmunay@gmail.com</v>
          </cell>
          <cell r="N608" t="str">
            <v>SRD</v>
          </cell>
          <cell r="O608" t="str">
            <v>Intervención de apoyo psicosocial</v>
          </cell>
          <cell r="P608"/>
          <cell r="Q608" t="str">
            <v>Con PARD</v>
          </cell>
          <cell r="R608"/>
          <cell r="S608" t="str">
            <v>8600-116-2024</v>
          </cell>
          <cell r="T608">
            <v>200</v>
          </cell>
          <cell r="U608">
            <v>45377</v>
          </cell>
          <cell r="V608">
            <v>45383</v>
          </cell>
          <cell r="W608">
            <v>45626</v>
          </cell>
          <cell r="X608">
            <v>837595200</v>
          </cell>
          <cell r="Y608" t="str">
            <v>Cindi Daniela Caguasango Escobar</v>
          </cell>
          <cell r="Z608" t="str">
            <v>Profesional coordinación técnica Protección</v>
          </cell>
        </row>
        <row r="609">
          <cell r="B609" t="str">
            <v>86-149-608</v>
          </cell>
          <cell r="C609" t="str">
            <v>Putumayo</v>
          </cell>
          <cell r="D609" t="str">
            <v>Fundación MUNAY</v>
          </cell>
          <cell r="E609" t="str">
            <v>900276174-2</v>
          </cell>
          <cell r="F609" t="str">
            <v>Jose Miguel Mendez Tavera</v>
          </cell>
          <cell r="G609" t="str">
            <v>Sede San Rafael</v>
          </cell>
          <cell r="H609" t="str">
            <v>Vereda Caliyaco, Vía Al Aguacate, Finca “san Rafael”</v>
          </cell>
          <cell r="I609" t="str">
            <v>Mocoa</v>
          </cell>
          <cell r="J609" t="str">
            <v>Mocoa</v>
          </cell>
          <cell r="K609"/>
          <cell r="L609">
            <v>3214395771</v>
          </cell>
          <cell r="M609" t="str">
            <v>fundacionmunay@gmail.com</v>
          </cell>
          <cell r="N609" t="str">
            <v>SRPA</v>
          </cell>
          <cell r="O609" t="str">
            <v>Libertad vigilada – asistida</v>
          </cell>
          <cell r="P609"/>
          <cell r="Q609" t="str">
            <v>SRPA</v>
          </cell>
          <cell r="R609"/>
          <cell r="S609" t="str">
            <v>8600-115-2024</v>
          </cell>
          <cell r="T609">
            <v>30</v>
          </cell>
          <cell r="U609">
            <v>45377</v>
          </cell>
          <cell r="V609">
            <v>45383</v>
          </cell>
          <cell r="W609">
            <v>45626</v>
          </cell>
          <cell r="X609">
            <v>137811120</v>
          </cell>
          <cell r="Y609" t="str">
            <v>Cindi Daniela Caguasango Escobar</v>
          </cell>
          <cell r="Z609" t="str">
            <v>Profesional coordinación técnica Protección</v>
          </cell>
        </row>
        <row r="610">
          <cell r="B610" t="str">
            <v>86-149-609</v>
          </cell>
          <cell r="C610" t="str">
            <v>Putumayo</v>
          </cell>
          <cell r="D610" t="str">
            <v>Fundación MUNAY</v>
          </cell>
          <cell r="E610" t="str">
            <v>900276174-2</v>
          </cell>
          <cell r="F610" t="str">
            <v>Jose Miguel Mendez Tavera</v>
          </cell>
          <cell r="G610" t="str">
            <v>Sede San Rafael</v>
          </cell>
          <cell r="H610" t="str">
            <v>Vereda Caliyaco, Vía Al Aguacate, Finca “san Rafael”</v>
          </cell>
          <cell r="I610" t="str">
            <v>Mocoa</v>
          </cell>
          <cell r="J610" t="str">
            <v>Mocoa</v>
          </cell>
          <cell r="K610"/>
          <cell r="L610">
            <v>3214395771</v>
          </cell>
          <cell r="M610" t="str">
            <v>fundacionmunay@gmail.com</v>
          </cell>
          <cell r="N610" t="str">
            <v>SRPA</v>
          </cell>
          <cell r="O610" t="str">
            <v>Apoyo postinstitucional – SRPA</v>
          </cell>
          <cell r="P610"/>
          <cell r="Q610" t="str">
            <v>SRPA</v>
          </cell>
          <cell r="R610"/>
          <cell r="S610" t="str">
            <v>8600-115-2024</v>
          </cell>
          <cell r="T610">
            <v>15</v>
          </cell>
          <cell r="U610">
            <v>45377</v>
          </cell>
          <cell r="V610">
            <v>45383</v>
          </cell>
          <cell r="W610">
            <v>45626</v>
          </cell>
          <cell r="X610">
            <v>53562600</v>
          </cell>
          <cell r="Y610" t="str">
            <v>Cindi Daniela Caguasango Escobar</v>
          </cell>
          <cell r="Z610" t="str">
            <v>Profesional coordinación técnica Protección</v>
          </cell>
        </row>
        <row r="611">
          <cell r="B611" t="str">
            <v>86-149-610</v>
          </cell>
          <cell r="C611" t="str">
            <v>Putumayo</v>
          </cell>
          <cell r="D611" t="str">
            <v>Fundación MUNAY</v>
          </cell>
          <cell r="E611" t="str">
            <v>900276174-2</v>
          </cell>
          <cell r="F611" t="str">
            <v>Jose Miguel Mendez Tavera</v>
          </cell>
          <cell r="G611" t="str">
            <v>Sede San Rafael</v>
          </cell>
          <cell r="H611" t="str">
            <v>Vereda Caliyaco, Vía Al Aguacate, Finca “san Rafael”</v>
          </cell>
          <cell r="I611" t="str">
            <v>Mocoa</v>
          </cell>
          <cell r="J611" t="str">
            <v>Mocoa</v>
          </cell>
          <cell r="K611"/>
          <cell r="L611">
            <v>3214395771</v>
          </cell>
          <cell r="M611" t="str">
            <v>fundacionmunay@gmail.com</v>
          </cell>
          <cell r="N611" t="str">
            <v>SRPA</v>
          </cell>
          <cell r="O611" t="str">
            <v>Intervención de apoyo RAJ</v>
          </cell>
          <cell r="P611"/>
          <cell r="Q611" t="str">
            <v>RAJ</v>
          </cell>
          <cell r="R611"/>
          <cell r="S611" t="str">
            <v>8600-115-2024</v>
          </cell>
          <cell r="T611">
            <v>15</v>
          </cell>
          <cell r="U611">
            <v>45377</v>
          </cell>
          <cell r="V611">
            <v>45383</v>
          </cell>
          <cell r="W611">
            <v>45626</v>
          </cell>
          <cell r="X611">
            <v>51828840</v>
          </cell>
          <cell r="Y611" t="str">
            <v>Cindi Daniela Caguasango Escobar</v>
          </cell>
          <cell r="Z611" t="str">
            <v>Profesional coordinación técnica Protección</v>
          </cell>
        </row>
        <row r="612">
          <cell r="B612" t="str">
            <v>86-149-611</v>
          </cell>
          <cell r="C612" t="str">
            <v>Putumayo</v>
          </cell>
          <cell r="D612" t="str">
            <v>Fundación MUNAY</v>
          </cell>
          <cell r="E612" t="str">
            <v>900276174-2</v>
          </cell>
          <cell r="F612" t="str">
            <v>Jose Miguel Mendez Tavera</v>
          </cell>
          <cell r="G612" t="str">
            <v>Sede San Rafael</v>
          </cell>
          <cell r="H612" t="str">
            <v>Vereda Caliyaco, Vía Al Aguacate, Finca “san Rafael”</v>
          </cell>
          <cell r="I612" t="str">
            <v>Mocoa</v>
          </cell>
          <cell r="J612" t="str">
            <v>Mocoa</v>
          </cell>
          <cell r="K612"/>
          <cell r="L612">
            <v>3214395771</v>
          </cell>
          <cell r="M612" t="str">
            <v>fundacionmunay@gmail.com</v>
          </cell>
          <cell r="N612" t="str">
            <v>SRPA</v>
          </cell>
          <cell r="O612" t="str">
            <v>Centro transitorio</v>
          </cell>
          <cell r="P612"/>
          <cell r="Q612" t="str">
            <v>SRPA</v>
          </cell>
          <cell r="R612"/>
          <cell r="S612" t="str">
            <v>8600-115-2024</v>
          </cell>
          <cell r="T612">
            <v>2</v>
          </cell>
          <cell r="U612">
            <v>45377</v>
          </cell>
          <cell r="V612">
            <v>45383</v>
          </cell>
          <cell r="W612">
            <v>45626</v>
          </cell>
          <cell r="X612">
            <v>45463392</v>
          </cell>
          <cell r="Y612" t="str">
            <v>Cindi Daniela Caguasango Escobar</v>
          </cell>
          <cell r="Z612" t="str">
            <v>Profesional coordinación técnica Protección</v>
          </cell>
        </row>
        <row r="613">
          <cell r="B613" t="str">
            <v>86-149-612</v>
          </cell>
          <cell r="C613" t="str">
            <v>Putumayo</v>
          </cell>
          <cell r="D613" t="str">
            <v>Fundación MUNAY</v>
          </cell>
          <cell r="E613" t="str">
            <v>900276174-2</v>
          </cell>
          <cell r="F613" t="str">
            <v>Jose Miguel Mendez Tavera</v>
          </cell>
          <cell r="G613" t="str">
            <v>Sede San Rafael</v>
          </cell>
          <cell r="H613" t="str">
            <v>Vereda Caliyaco, Vía Al Aguacate, Finca “san Rafael”</v>
          </cell>
          <cell r="I613" t="str">
            <v>Mocoa</v>
          </cell>
          <cell r="J613" t="str">
            <v>Mocoa</v>
          </cell>
          <cell r="K613"/>
          <cell r="L613">
            <v>3214395771</v>
          </cell>
          <cell r="M613" t="str">
            <v>fundacionmunay@gmail.com</v>
          </cell>
          <cell r="N613" t="str">
            <v>SRPA</v>
          </cell>
          <cell r="O613" t="str">
            <v>Prestación de servicios a la comunidad</v>
          </cell>
          <cell r="P613"/>
          <cell r="Q613" t="str">
            <v>SRPA</v>
          </cell>
          <cell r="R613"/>
          <cell r="S613" t="str">
            <v>8600-115-2024</v>
          </cell>
          <cell r="T613">
            <v>6</v>
          </cell>
          <cell r="U613">
            <v>45377</v>
          </cell>
          <cell r="V613">
            <v>45383</v>
          </cell>
          <cell r="W613">
            <v>45626</v>
          </cell>
          <cell r="X613">
            <v>18822288</v>
          </cell>
          <cell r="Y613" t="str">
            <v>Cindi Daniela Caguasango Escobar</v>
          </cell>
          <cell r="Z613" t="str">
            <v>Profesional coordinación técnica Protección</v>
          </cell>
        </row>
        <row r="614">
          <cell r="B614" t="str">
            <v>86-149-613</v>
          </cell>
          <cell r="C614" t="str">
            <v>Putumayo</v>
          </cell>
          <cell r="D614" t="str">
            <v>Fundación MUNAY</v>
          </cell>
          <cell r="E614" t="str">
            <v>900276174-2</v>
          </cell>
          <cell r="F614" t="str">
            <v>Jose Miguel Mendez Tavera</v>
          </cell>
          <cell r="G614" t="str">
            <v>Sede San Rafael</v>
          </cell>
          <cell r="H614" t="str">
            <v>Vereda Caliyaco, Vía Al Aguacate, Finca “san Rafael”</v>
          </cell>
          <cell r="I614" t="str">
            <v>Mocoa</v>
          </cell>
          <cell r="J614" t="str">
            <v>Mocoa</v>
          </cell>
          <cell r="K614"/>
          <cell r="L614">
            <v>3214395771</v>
          </cell>
          <cell r="M614" t="str">
            <v>fundacionmunay@gmail.com</v>
          </cell>
          <cell r="N614" t="str">
            <v>SRPA</v>
          </cell>
          <cell r="O614" t="str">
            <v>Internación en medio semicerrado</v>
          </cell>
          <cell r="P614"/>
          <cell r="Q614" t="str">
            <v>SRPA</v>
          </cell>
          <cell r="R614"/>
          <cell r="S614" t="str">
            <v>8600-115-2024</v>
          </cell>
          <cell r="T614">
            <v>2</v>
          </cell>
          <cell r="U614">
            <v>45377</v>
          </cell>
          <cell r="V614">
            <v>45383</v>
          </cell>
          <cell r="W614">
            <v>45626</v>
          </cell>
          <cell r="X614">
            <v>17555632</v>
          </cell>
          <cell r="Y614" t="str">
            <v>Cindi Daniela Caguasango Escobar</v>
          </cell>
          <cell r="Z614" t="str">
            <v>Profesional coordinación técnica Protección</v>
          </cell>
        </row>
        <row r="615">
          <cell r="B615" t="str">
            <v>63-116-614</v>
          </cell>
          <cell r="C615" t="str">
            <v>Quindío</v>
          </cell>
          <cell r="D615" t="str">
            <v>Fundación familiar pro rehabilitación de farmacodependientes FFARO</v>
          </cell>
          <cell r="E615" t="str">
            <v>800034694-1</v>
          </cell>
          <cell r="F615" t="str">
            <v>Luis Edier Usma Osorio</v>
          </cell>
          <cell r="G615" t="str">
            <v>San Rafael</v>
          </cell>
          <cell r="H615" t="str">
            <v>Vereda San Juan De Carolina Finca Balsaliche Ca Saleciana</v>
          </cell>
          <cell r="I615" t="str">
            <v>Salento</v>
          </cell>
          <cell r="J615" t="str">
            <v>Norte</v>
          </cell>
          <cell r="K615"/>
          <cell r="L615">
            <v>3174280754</v>
          </cell>
          <cell r="M615" t="str">
            <v>sanrafael@fundacionfaro.org</v>
          </cell>
          <cell r="N615" t="str">
            <v>SRD</v>
          </cell>
          <cell r="O615" t="str">
            <v>Internado</v>
          </cell>
          <cell r="P615"/>
          <cell r="Q615" t="str">
            <v>Con PARD</v>
          </cell>
          <cell r="R615"/>
          <cell r="S615" t="str">
            <v>6300-128-2024</v>
          </cell>
          <cell r="T615">
            <v>50</v>
          </cell>
          <cell r="U615">
            <v>45383</v>
          </cell>
          <cell r="V615">
            <v>45383</v>
          </cell>
          <cell r="W615">
            <v>45626</v>
          </cell>
          <cell r="X615">
            <v>859742000</v>
          </cell>
          <cell r="Y615" t="str">
            <v>Julio Andrés Torres Báquiro</v>
          </cell>
          <cell r="Z615" t="str">
            <v>Profesional coordinación técnica Protección</v>
          </cell>
        </row>
        <row r="616">
          <cell r="B616" t="str">
            <v>63-34-615</v>
          </cell>
          <cell r="C616" t="str">
            <v>Quindío</v>
          </cell>
          <cell r="D616" t="str">
            <v>Centro Laura Vicuña - CLV</v>
          </cell>
          <cell r="E616" t="str">
            <v>801002610-8</v>
          </cell>
          <cell r="F616" t="str">
            <v>Mery Zapata Valencia</v>
          </cell>
          <cell r="G616"/>
          <cell r="H616" t="str">
            <v>Barrio Bosques De Pinares Manzana 11 No. 1</v>
          </cell>
          <cell r="I616" t="str">
            <v>Armenia</v>
          </cell>
          <cell r="J616" t="str">
            <v>Norte</v>
          </cell>
          <cell r="K616">
            <v>7398080</v>
          </cell>
          <cell r="L616">
            <v>3208593804</v>
          </cell>
          <cell r="M616" t="str">
            <v>lvcarrusel@hotmail.com</v>
          </cell>
          <cell r="N616" t="str">
            <v>SRD</v>
          </cell>
          <cell r="O616" t="str">
            <v>Externado</v>
          </cell>
          <cell r="P616" t="str">
            <v>Media jornada</v>
          </cell>
          <cell r="Q616" t="str">
            <v>Con PARD</v>
          </cell>
          <cell r="R616"/>
          <cell r="S616" t="str">
            <v>6300-129-2024</v>
          </cell>
          <cell r="T616">
            <v>75</v>
          </cell>
          <cell r="U616">
            <v>45383</v>
          </cell>
          <cell r="V616">
            <v>45383</v>
          </cell>
          <cell r="W616">
            <v>45626</v>
          </cell>
          <cell r="X616">
            <v>501542400</v>
          </cell>
          <cell r="Y616" t="str">
            <v>Julio Andrés Torres Báquiro</v>
          </cell>
          <cell r="Z616" t="str">
            <v>Profesional coordinación técnica Protección</v>
          </cell>
        </row>
        <row r="617">
          <cell r="B617" t="str">
            <v>63-31-616</v>
          </cell>
          <cell r="C617" t="str">
            <v>Quindío</v>
          </cell>
          <cell r="D617" t="str">
            <v>Centro de desarrollo comunitario Versalles</v>
          </cell>
          <cell r="E617" t="str">
            <v>800180234-1</v>
          </cell>
          <cell r="F617" t="str">
            <v>Luis Eduardo Arango Alvarez</v>
          </cell>
          <cell r="G617"/>
          <cell r="H617" t="str">
            <v>Carrera 1 Norte No. 17-24 Nueva Cecilia</v>
          </cell>
          <cell r="I617" t="str">
            <v>Armenia</v>
          </cell>
          <cell r="J617" t="str">
            <v>Norte</v>
          </cell>
          <cell r="K617">
            <v>7382601</v>
          </cell>
          <cell r="L617">
            <v>3207427304</v>
          </cell>
          <cell r="M617" t="str">
            <v>apoyopsicologicoarmenia@centroversalles.org</v>
          </cell>
          <cell r="N617" t="str">
            <v>SRD</v>
          </cell>
          <cell r="O617" t="str">
            <v>Apoyo psicológico especializado</v>
          </cell>
          <cell r="P617"/>
          <cell r="Q617" t="str">
            <v>Con PARD</v>
          </cell>
          <cell r="R617"/>
          <cell r="S617" t="str">
            <v>6300-130-2024</v>
          </cell>
          <cell r="T617">
            <v>180</v>
          </cell>
          <cell r="U617">
            <v>45383</v>
          </cell>
          <cell r="V617">
            <v>45383</v>
          </cell>
          <cell r="W617">
            <v>45626</v>
          </cell>
          <cell r="X617">
            <v>480748320</v>
          </cell>
          <cell r="Y617" t="str">
            <v>Julio Andrés Torres Báquiro</v>
          </cell>
          <cell r="Z617" t="str">
            <v>Profesional coordinación técnica Protección</v>
          </cell>
        </row>
        <row r="618">
          <cell r="B618" t="str">
            <v>63-77-617</v>
          </cell>
          <cell r="C618" t="str">
            <v>Quindío</v>
          </cell>
          <cell r="D618" t="str">
            <v>Fundación amparo de niños Juan XXIII</v>
          </cell>
          <cell r="E618" t="str">
            <v>890000444-6</v>
          </cell>
          <cell r="F618" t="str">
            <v>Jorge Antonio Sierra Díaz</v>
          </cell>
          <cell r="G618" t="str">
            <v>Internado Masculino</v>
          </cell>
          <cell r="H618" t="str">
            <v>Vereda Alto Del Rio Vía Calarcá</v>
          </cell>
          <cell r="I618" t="str">
            <v>Calarca</v>
          </cell>
          <cell r="J618" t="str">
            <v>Calarca</v>
          </cell>
          <cell r="K618"/>
          <cell r="L618">
            <v>3108255663</v>
          </cell>
          <cell r="M618" t="str">
            <v>juanxxiii@hotmail.com</v>
          </cell>
          <cell r="N618" t="str">
            <v>SRD</v>
          </cell>
          <cell r="O618" t="str">
            <v>Internado</v>
          </cell>
          <cell r="P618"/>
          <cell r="Q618" t="str">
            <v>Con PARD</v>
          </cell>
          <cell r="R618"/>
          <cell r="S618" t="str">
            <v>6300-131-2024</v>
          </cell>
          <cell r="T618">
            <v>70</v>
          </cell>
          <cell r="U618">
            <v>45383</v>
          </cell>
          <cell r="V618">
            <v>45383</v>
          </cell>
          <cell r="W618">
            <v>45626</v>
          </cell>
          <cell r="X618">
            <v>1485746664</v>
          </cell>
          <cell r="Y618" t="str">
            <v>Sandra Jimena Erazo Gomez</v>
          </cell>
          <cell r="Z618" t="str">
            <v>Profesional centro zonal</v>
          </cell>
        </row>
        <row r="619">
          <cell r="B619" t="str">
            <v>63-77-618</v>
          </cell>
          <cell r="C619" t="str">
            <v>Quindío</v>
          </cell>
          <cell r="D619" t="str">
            <v>Fundación amparo de niños Juan XXIII</v>
          </cell>
          <cell r="E619" t="str">
            <v>890000444-6</v>
          </cell>
          <cell r="F619" t="str">
            <v>Jorge Antonio Sierra Díaz</v>
          </cell>
          <cell r="G619" t="str">
            <v>Internado Femenino</v>
          </cell>
          <cell r="H619" t="str">
            <v>Vereda Alto Del Rio Vía Calarcá</v>
          </cell>
          <cell r="I619" t="str">
            <v>Calarca</v>
          </cell>
          <cell r="J619" t="str">
            <v>Calarca</v>
          </cell>
          <cell r="K619"/>
          <cell r="L619">
            <v>3108255663</v>
          </cell>
          <cell r="M619" t="str">
            <v>juanxxiii@hotmail.com</v>
          </cell>
          <cell r="N619" t="str">
            <v>SRD</v>
          </cell>
          <cell r="O619" t="str">
            <v>Internado</v>
          </cell>
          <cell r="P619"/>
          <cell r="Q619" t="str">
            <v>Con PARD</v>
          </cell>
          <cell r="R619"/>
          <cell r="S619" t="str">
            <v>6300-131-2024</v>
          </cell>
          <cell r="T619"/>
          <cell r="U619">
            <v>45383</v>
          </cell>
          <cell r="V619">
            <v>45383</v>
          </cell>
          <cell r="W619">
            <v>45626</v>
          </cell>
          <cell r="X619"/>
          <cell r="Y619" t="str">
            <v>Sandra Jimena Erazo Gomez</v>
          </cell>
          <cell r="Z619" t="str">
            <v>Profesional centro zonal</v>
          </cell>
        </row>
        <row r="620">
          <cell r="B620" t="str">
            <v>63-77-619</v>
          </cell>
          <cell r="C620" t="str">
            <v>Quindío</v>
          </cell>
          <cell r="D620" t="str">
            <v>Fundación amparo de niños Juan XXIII</v>
          </cell>
          <cell r="E620" t="str">
            <v>890000444-6</v>
          </cell>
          <cell r="F620" t="str">
            <v>Jorge Antonio Sierra Díaz</v>
          </cell>
          <cell r="G620"/>
          <cell r="H620" t="str">
            <v>Vereda Alto Del Rio Vía Calarcá</v>
          </cell>
          <cell r="I620" t="str">
            <v>Calarca</v>
          </cell>
          <cell r="J620" t="str">
            <v>Calarca</v>
          </cell>
          <cell r="K620"/>
          <cell r="L620">
            <v>3108255663</v>
          </cell>
          <cell r="M620" t="str">
            <v>juanxxiii@hotmail.com</v>
          </cell>
          <cell r="N620" t="str">
            <v>SRD</v>
          </cell>
          <cell r="O620" t="str">
            <v>Internado</v>
          </cell>
          <cell r="P620"/>
          <cell r="Q620" t="str">
            <v>Victimas de violencia sexual</v>
          </cell>
          <cell r="R620"/>
          <cell r="S620" t="str">
            <v>6300-131-2024</v>
          </cell>
          <cell r="T620">
            <v>16</v>
          </cell>
          <cell r="U620">
            <v>45383</v>
          </cell>
          <cell r="V620">
            <v>45383</v>
          </cell>
          <cell r="W620">
            <v>45626</v>
          </cell>
          <cell r="X620"/>
          <cell r="Y620" t="str">
            <v>Sandra Jimena Erazo Gomez</v>
          </cell>
          <cell r="Z620" t="str">
            <v>Profesional centro zonal</v>
          </cell>
        </row>
        <row r="621">
          <cell r="B621" t="str">
            <v>63-250-620</v>
          </cell>
          <cell r="C621" t="str">
            <v>Quindío</v>
          </cell>
          <cell r="D621" t="str">
            <v>Universidad del Quindío</v>
          </cell>
          <cell r="E621" t="str">
            <v>890000432-8</v>
          </cell>
          <cell r="F621" t="str">
            <v>Luis Fernando Polanía Obando</v>
          </cell>
          <cell r="G621"/>
          <cell r="H621" t="str">
            <v>Carrera 15 Calle 12 Norte Esquina</v>
          </cell>
          <cell r="I621" t="str">
            <v>Armenia</v>
          </cell>
          <cell r="J621" t="str">
            <v>Sur</v>
          </cell>
          <cell r="K621" t="str">
            <v>7359394 - 7359300 ext: 1044</v>
          </cell>
          <cell r="L621">
            <v>3013496737</v>
          </cell>
          <cell r="M621" t="str">
            <v>cepas@uniquindio.edu.co</v>
          </cell>
          <cell r="N621" t="str">
            <v>SRD</v>
          </cell>
          <cell r="O621" t="str">
            <v>Intervención de apoyo psicosocial</v>
          </cell>
          <cell r="P621"/>
          <cell r="Q621" t="str">
            <v>Con PARD</v>
          </cell>
          <cell r="R621"/>
          <cell r="S621" t="str">
            <v>6300-132-2024</v>
          </cell>
          <cell r="T621">
            <v>150</v>
          </cell>
          <cell r="U621">
            <v>45383</v>
          </cell>
          <cell r="V621">
            <v>45383</v>
          </cell>
          <cell r="W621">
            <v>45626</v>
          </cell>
          <cell r="X621">
            <v>628196400</v>
          </cell>
          <cell r="Y621" t="str">
            <v>Julio Andrés Torres Báquiro</v>
          </cell>
          <cell r="Z621" t="str">
            <v>Profesional coordinación técnica Protección</v>
          </cell>
        </row>
        <row r="622">
          <cell r="B622" t="str">
            <v>63-96-621</v>
          </cell>
          <cell r="C622" t="str">
            <v>Quindío</v>
          </cell>
          <cell r="D622" t="str">
            <v>Fundación Colombia una nación cívica - Fundación CONCIVICA</v>
          </cell>
          <cell r="E622" t="str">
            <v>801004709-1</v>
          </cell>
          <cell r="F622" t="str">
            <v>Fredy Giraldo Martinez</v>
          </cell>
          <cell r="G622" t="str">
            <v>Unidad De Atencion Con Discapacidad</v>
          </cell>
          <cell r="H622" t="str">
            <v>Avenida Bolívar No. 35n-30</v>
          </cell>
          <cell r="I622" t="str">
            <v>Armenia</v>
          </cell>
          <cell r="J622" t="str">
            <v>Norte</v>
          </cell>
          <cell r="K622">
            <v>7497902</v>
          </cell>
          <cell r="L622">
            <v>3232263769</v>
          </cell>
          <cell r="M622" t="str">
            <v>hogaresustitutos@Fundacionconcivica.org
concivicahs@gmail.com</v>
          </cell>
          <cell r="N622" t="str">
            <v>SRD</v>
          </cell>
          <cell r="O622" t="str">
            <v>Hogar sustituto entidad</v>
          </cell>
          <cell r="P622"/>
          <cell r="Q622" t="str">
            <v>Discapacidad</v>
          </cell>
          <cell r="R622"/>
          <cell r="S622" t="str">
            <v>6300-133-2024</v>
          </cell>
          <cell r="T622">
            <v>80</v>
          </cell>
          <cell r="U622">
            <v>45383</v>
          </cell>
          <cell r="V622">
            <v>45383</v>
          </cell>
          <cell r="W622">
            <v>45626</v>
          </cell>
          <cell r="X622">
            <v>1600772019</v>
          </cell>
          <cell r="Y622" t="str">
            <v>Sandra Jimena Erazo Gomez</v>
          </cell>
          <cell r="Z622" t="str">
            <v>Profesional centro zonal</v>
          </cell>
        </row>
        <row r="623">
          <cell r="B623" t="str">
            <v>63-171-622</v>
          </cell>
          <cell r="C623" t="str">
            <v>Quindío</v>
          </cell>
          <cell r="D623" t="str">
            <v>Fundación para el fomento de la educación, la salud, la alimentación y la nutrición de Colombia - FESANCO</v>
          </cell>
          <cell r="E623" t="str">
            <v>801001664-0</v>
          </cell>
          <cell r="F623" t="str">
            <v>Guillermo Jose Arcila Soto</v>
          </cell>
          <cell r="G623" t="str">
            <v>Profesionales</v>
          </cell>
          <cell r="H623" t="str">
            <v>Calle 5n No. 18-29 Barrio Profesionales</v>
          </cell>
          <cell r="I623" t="str">
            <v>Armenia</v>
          </cell>
          <cell r="J623" t="str">
            <v>Norte</v>
          </cell>
          <cell r="K623">
            <v>7318021</v>
          </cell>
          <cell r="L623">
            <v>3188894647</v>
          </cell>
          <cell r="M623" t="str">
            <v>fesanco98@gmail.com</v>
          </cell>
          <cell r="N623" t="str">
            <v>SRD</v>
          </cell>
          <cell r="O623" t="str">
            <v>Hogar sustituto entidad</v>
          </cell>
          <cell r="P623"/>
          <cell r="Q623" t="str">
            <v>HS: Vulneración - Discapacidad</v>
          </cell>
          <cell r="R623"/>
          <cell r="S623" t="str">
            <v>6300-134-2024</v>
          </cell>
          <cell r="T623">
            <v>150</v>
          </cell>
          <cell r="U623">
            <v>45383</v>
          </cell>
          <cell r="V623">
            <v>45383</v>
          </cell>
          <cell r="W623">
            <v>45626</v>
          </cell>
          <cell r="X623">
            <v>2333385596</v>
          </cell>
          <cell r="Y623" t="str">
            <v>Julio Andrés Torres Báquiro</v>
          </cell>
          <cell r="Z623" t="str">
            <v>Profesional coordinación técnica Protección</v>
          </cell>
        </row>
        <row r="624">
          <cell r="B624" t="str">
            <v>63-171-623</v>
          </cell>
          <cell r="C624" t="str">
            <v>Quindío</v>
          </cell>
          <cell r="D624" t="str">
            <v>Fundación para el fomento de la educación, la salud, la alimentación y la nutrición de Colombia - FESANCO</v>
          </cell>
          <cell r="E624" t="str">
            <v>801001664-0</v>
          </cell>
          <cell r="F624" t="str">
            <v>Guillermo Jose Arcila Soto</v>
          </cell>
          <cell r="G624" t="str">
            <v>Nueva Cecilia</v>
          </cell>
          <cell r="H624" t="str">
            <v>Carrera 17 No. 1n-42 Barrio Nueva Cecilia</v>
          </cell>
          <cell r="I624" t="str">
            <v>Armenia</v>
          </cell>
          <cell r="J624" t="str">
            <v>Norte</v>
          </cell>
          <cell r="K624">
            <v>7318625</v>
          </cell>
          <cell r="L624">
            <v>3188894647</v>
          </cell>
          <cell r="M624" t="str">
            <v>fesanco98@gmail.com</v>
          </cell>
          <cell r="N624" t="str">
            <v>SRD</v>
          </cell>
          <cell r="O624" t="str">
            <v>Hogar sustituto entidad</v>
          </cell>
          <cell r="P624"/>
          <cell r="Q624" t="str">
            <v>HS: Vulneración - Discapacidad</v>
          </cell>
          <cell r="R624"/>
          <cell r="S624" t="str">
            <v>6300-134-2024</v>
          </cell>
          <cell r="T624">
            <v>150</v>
          </cell>
          <cell r="U624">
            <v>45383</v>
          </cell>
          <cell r="V624">
            <v>45383</v>
          </cell>
          <cell r="W624">
            <v>45626</v>
          </cell>
          <cell r="X624"/>
          <cell r="Y624" t="str">
            <v>Julio Andrés Torres Báquiro</v>
          </cell>
          <cell r="Z624" t="str">
            <v>Profesional coordinación técnica Protección</v>
          </cell>
        </row>
        <row r="625">
          <cell r="B625" t="str">
            <v>63-171-624</v>
          </cell>
          <cell r="C625" t="str">
            <v>Quindío</v>
          </cell>
          <cell r="D625" t="str">
            <v>Fundación para el fomento de la educación, la salud, la alimentación y la nutrición de Colombia - FESANCO</v>
          </cell>
          <cell r="E625" t="str">
            <v>801001664-0</v>
          </cell>
          <cell r="F625" t="str">
            <v>Guillermo Jose Arcila Soto</v>
          </cell>
          <cell r="G625" t="str">
            <v>Profesionales</v>
          </cell>
          <cell r="H625" t="str">
            <v>Calle 5n No. 18-29 Barrio Profesionales</v>
          </cell>
          <cell r="I625" t="str">
            <v>Armenia</v>
          </cell>
          <cell r="J625" t="str">
            <v>Norte</v>
          </cell>
          <cell r="K625">
            <v>7318021</v>
          </cell>
          <cell r="L625">
            <v>3188894647</v>
          </cell>
          <cell r="M625" t="str">
            <v>fesanco98@gmail.com</v>
          </cell>
          <cell r="N625" t="str">
            <v>SRD</v>
          </cell>
          <cell r="O625" t="str">
            <v>Hogar sustituto entidad</v>
          </cell>
          <cell r="P625"/>
          <cell r="Q625" t="str">
            <v>HS: Vulneración - Discapacidad</v>
          </cell>
          <cell r="R625"/>
          <cell r="S625" t="str">
            <v>6300-135-2024</v>
          </cell>
          <cell r="T625">
            <v>80</v>
          </cell>
          <cell r="U625">
            <v>45383</v>
          </cell>
          <cell r="V625">
            <v>45383</v>
          </cell>
          <cell r="W625">
            <v>45626</v>
          </cell>
          <cell r="X625">
            <v>1590702080</v>
          </cell>
          <cell r="Y625" t="str">
            <v>Julio Andrés Torres Báquiro</v>
          </cell>
          <cell r="Z625" t="str">
            <v>Profesional coordinación técnica Protección</v>
          </cell>
        </row>
        <row r="626">
          <cell r="B626" t="str">
            <v>63-171-625</v>
          </cell>
          <cell r="C626" t="str">
            <v>Quindío</v>
          </cell>
          <cell r="D626" t="str">
            <v>Fundación para el fomento de la educación, la salud, la alimentación y la nutrición de Colombia - FESANCO</v>
          </cell>
          <cell r="E626" t="str">
            <v>801001664-0</v>
          </cell>
          <cell r="F626" t="str">
            <v>Guillermo Jose Arcila Soto</v>
          </cell>
          <cell r="G626" t="str">
            <v>Nueva Cecilia</v>
          </cell>
          <cell r="H626" t="str">
            <v>Carrera 17 No. 1n-42 Barrio Nueva Cecilia</v>
          </cell>
          <cell r="I626" t="str">
            <v>Armenia</v>
          </cell>
          <cell r="J626" t="str">
            <v>Norte</v>
          </cell>
          <cell r="K626">
            <v>7318625</v>
          </cell>
          <cell r="L626">
            <v>3188894647</v>
          </cell>
          <cell r="M626" t="str">
            <v>fesanco98@gmail.com</v>
          </cell>
          <cell r="N626" t="str">
            <v>SRD</v>
          </cell>
          <cell r="O626" t="str">
            <v>Hogar sustituto entidad</v>
          </cell>
          <cell r="P626"/>
          <cell r="Q626" t="str">
            <v>HS: Vulneración - Discapacidad</v>
          </cell>
          <cell r="R626"/>
          <cell r="S626" t="str">
            <v>6300-135-2024</v>
          </cell>
          <cell r="T626">
            <v>80</v>
          </cell>
          <cell r="U626">
            <v>45383</v>
          </cell>
          <cell r="V626">
            <v>45383</v>
          </cell>
          <cell r="W626">
            <v>45626</v>
          </cell>
          <cell r="X626"/>
          <cell r="Y626" t="str">
            <v>Julio Andrés Torres Báquiro</v>
          </cell>
          <cell r="Z626" t="str">
            <v>Profesional coordinación técnica Protección</v>
          </cell>
        </row>
        <row r="627">
          <cell r="B627" t="str">
            <v>63-96-626</v>
          </cell>
          <cell r="C627" t="str">
            <v>Quindío</v>
          </cell>
          <cell r="D627" t="str">
            <v>Fundación Colombia una nación cívica - Fundación CONCIVICA</v>
          </cell>
          <cell r="E627" t="str">
            <v>801004709-1</v>
          </cell>
          <cell r="F627" t="str">
            <v>Fredy Giraldo Martinez</v>
          </cell>
          <cell r="G627" t="str">
            <v>Unidad De Atencion Sin Discapacidad</v>
          </cell>
          <cell r="H627" t="str">
            <v>Avenida Bolívar No. 35n-30</v>
          </cell>
          <cell r="I627" t="str">
            <v>Armenia</v>
          </cell>
          <cell r="J627" t="str">
            <v>Norte</v>
          </cell>
          <cell r="K627">
            <v>7498114</v>
          </cell>
          <cell r="L627">
            <v>3232263769</v>
          </cell>
          <cell r="M627" t="str">
            <v>hogaresustitutos@Fundacionconcivica.org
concivicahs@gmail.com</v>
          </cell>
          <cell r="N627" t="str">
            <v>SRD</v>
          </cell>
          <cell r="O627" t="str">
            <v>Hogar sustituto entidad</v>
          </cell>
          <cell r="P627"/>
          <cell r="Q627" t="str">
            <v>Con PARD</v>
          </cell>
          <cell r="R627"/>
          <cell r="S627" t="str">
            <v>6300-136-2024</v>
          </cell>
          <cell r="T627">
            <v>150</v>
          </cell>
          <cell r="U627">
            <v>45383</v>
          </cell>
          <cell r="V627">
            <v>45383</v>
          </cell>
          <cell r="W627">
            <v>45626</v>
          </cell>
          <cell r="X627">
            <v>2347965202</v>
          </cell>
          <cell r="Y627" t="str">
            <v>Sandra Jimena Erazo Gomez</v>
          </cell>
          <cell r="Z627" t="str">
            <v>Profesional centro zonal</v>
          </cell>
        </row>
        <row r="628">
          <cell r="B628" t="str">
            <v>63-171-627</v>
          </cell>
          <cell r="C628" t="str">
            <v>Quindío</v>
          </cell>
          <cell r="D628" t="str">
            <v>Fundación para el fomento de la educación, la salud, la alimentación y la nutrición de Colombia - FESANCO</v>
          </cell>
          <cell r="E628" t="str">
            <v>801001664-0</v>
          </cell>
          <cell r="F628" t="str">
            <v>Guillermo Jose Arcila Soto</v>
          </cell>
          <cell r="G628" t="str">
            <v>Circasia</v>
          </cell>
          <cell r="H628" t="str">
            <v>Sector La Pizarra-Finca El Paraíso Antigua Hacienda La Pizarra</v>
          </cell>
          <cell r="I628" t="str">
            <v>Circasia</v>
          </cell>
          <cell r="J628" t="str">
            <v>Sur</v>
          </cell>
          <cell r="K628">
            <v>7381577</v>
          </cell>
          <cell r="L628">
            <v>3188894647</v>
          </cell>
          <cell r="M628" t="str">
            <v>fesanco98@gmail.com</v>
          </cell>
          <cell r="N628" t="str">
            <v>SRD</v>
          </cell>
          <cell r="O628" t="str">
            <v>Intervención de apoyo psicosocial</v>
          </cell>
          <cell r="P628"/>
          <cell r="Q628" t="str">
            <v>Con PARD</v>
          </cell>
          <cell r="R628"/>
          <cell r="S628" t="str">
            <v>6300-142-2024</v>
          </cell>
          <cell r="T628">
            <v>300</v>
          </cell>
          <cell r="U628">
            <v>45383</v>
          </cell>
          <cell r="V628">
            <v>45383</v>
          </cell>
          <cell r="W628">
            <v>45626</v>
          </cell>
          <cell r="X628">
            <v>1949360160</v>
          </cell>
          <cell r="Y628" t="str">
            <v>Julio Andrés Torres Báquiro</v>
          </cell>
          <cell r="Z628" t="str">
            <v>Profesional coordinación técnica Protección</v>
          </cell>
        </row>
        <row r="629">
          <cell r="B629" t="str">
            <v>63-171-628</v>
          </cell>
          <cell r="C629" t="str">
            <v>Quindío</v>
          </cell>
          <cell r="D629" t="str">
            <v>Fundación para el fomento de la educación, la salud, la alimentación y la nutrición de Colombia - FESANCO</v>
          </cell>
          <cell r="E629" t="str">
            <v>801001664-0</v>
          </cell>
          <cell r="F629" t="str">
            <v>Guillermo Jose Arcila Soto</v>
          </cell>
          <cell r="G629"/>
          <cell r="H629" t="str">
            <v>Sector La Pizarra-Finca El Paraíso Antigua Hacienda La Pizarra</v>
          </cell>
          <cell r="I629" t="str">
            <v>Circasia</v>
          </cell>
          <cell r="J629" t="str">
            <v>Sur</v>
          </cell>
          <cell r="K629">
            <v>7381577</v>
          </cell>
          <cell r="L629">
            <v>3188894647</v>
          </cell>
          <cell r="M629" t="str">
            <v>fesanco98@gmail.com</v>
          </cell>
          <cell r="N629" t="str">
            <v>SRD</v>
          </cell>
          <cell r="O629" t="str">
            <v>Internado</v>
          </cell>
          <cell r="P629"/>
          <cell r="Q629" t="str">
            <v>Con PARD</v>
          </cell>
          <cell r="R629"/>
          <cell r="S629" t="str">
            <v>6300-142-2024</v>
          </cell>
          <cell r="T629">
            <v>40</v>
          </cell>
          <cell r="U629">
            <v>45383</v>
          </cell>
          <cell r="V629">
            <v>45383</v>
          </cell>
          <cell r="W629">
            <v>45626</v>
          </cell>
          <cell r="X629"/>
          <cell r="Y629" t="str">
            <v>Julio Andrés Torres Báquiro</v>
          </cell>
          <cell r="Z629" t="str">
            <v>Profesional coordinación técnica Protección</v>
          </cell>
        </row>
        <row r="630">
          <cell r="B630" t="str">
            <v>63-171-629</v>
          </cell>
          <cell r="C630" t="str">
            <v>Quindío</v>
          </cell>
          <cell r="D630" t="str">
            <v>Fundación para el fomento de la educación, la salud, la alimentación y la nutrición de Colombia - FESANCO</v>
          </cell>
          <cell r="E630" t="str">
            <v>801001664-0</v>
          </cell>
          <cell r="F630" t="str">
            <v>Guillermo Jose Arcila Soto</v>
          </cell>
          <cell r="G630" t="str">
            <v>Castellana</v>
          </cell>
          <cell r="H630" t="str">
            <v>Carrera 11 No. 10n-55 Barrio La Castellana</v>
          </cell>
          <cell r="I630" t="str">
            <v>Armenia</v>
          </cell>
          <cell r="J630" t="str">
            <v>Sur</v>
          </cell>
          <cell r="K630">
            <v>7381577</v>
          </cell>
          <cell r="L630">
            <v>3188894647</v>
          </cell>
          <cell r="M630" t="str">
            <v>fesanco98@gmail.com</v>
          </cell>
          <cell r="N630" t="str">
            <v>SRD</v>
          </cell>
          <cell r="O630" t="str">
            <v>Intervención de apoyo psicosocial</v>
          </cell>
          <cell r="P630"/>
          <cell r="Q630" t="str">
            <v>Con PARD</v>
          </cell>
          <cell r="R630"/>
          <cell r="S630" t="str">
            <v>6300-142-2024</v>
          </cell>
          <cell r="T630">
            <v>300</v>
          </cell>
          <cell r="U630">
            <v>45383</v>
          </cell>
          <cell r="V630">
            <v>45383</v>
          </cell>
          <cell r="W630">
            <v>45626</v>
          </cell>
          <cell r="X630"/>
          <cell r="Y630" t="str">
            <v>Julio Andrés Torres Báquiro</v>
          </cell>
          <cell r="Z630" t="str">
            <v>Profesional coordinación técnica Protección</v>
          </cell>
        </row>
        <row r="631">
          <cell r="B631" t="str">
            <v>63-171-630</v>
          </cell>
          <cell r="C631" t="str">
            <v>Quindío</v>
          </cell>
          <cell r="D631" t="str">
            <v>Fundación para el fomento de la educación, la salud, la alimentación y la nutrición de Colombia - FESANCO</v>
          </cell>
          <cell r="E631" t="str">
            <v>801001664-0</v>
          </cell>
          <cell r="F631" t="str">
            <v>Guillermo Jose Arcila Soto</v>
          </cell>
          <cell r="G631" t="str">
            <v>Laureles</v>
          </cell>
          <cell r="H631" t="str">
            <v>Carrera 16 Calle 21 Norte No. 21-00 Barrio Laureles</v>
          </cell>
          <cell r="I631" t="str">
            <v>Armenia</v>
          </cell>
          <cell r="J631" t="str">
            <v>Sur</v>
          </cell>
          <cell r="K631">
            <v>7381577</v>
          </cell>
          <cell r="L631">
            <v>3188894647</v>
          </cell>
          <cell r="M631" t="str">
            <v>fesanco98@gmail.com</v>
          </cell>
          <cell r="N631" t="str">
            <v>SRD</v>
          </cell>
          <cell r="O631" t="str">
            <v>Intervención de apoyo psicosocial</v>
          </cell>
          <cell r="P631"/>
          <cell r="Q631" t="str">
            <v>Con PARD</v>
          </cell>
          <cell r="R631"/>
          <cell r="S631" t="str">
            <v>6300-142-2024</v>
          </cell>
          <cell r="T631">
            <v>300</v>
          </cell>
          <cell r="U631">
            <v>45383</v>
          </cell>
          <cell r="V631">
            <v>45383</v>
          </cell>
          <cell r="W631">
            <v>45626</v>
          </cell>
          <cell r="X631"/>
          <cell r="Y631" t="str">
            <v>Julio Andrés Torres Báquiro</v>
          </cell>
          <cell r="Z631" t="str">
            <v>Profesional coordinación técnica Protección</v>
          </cell>
        </row>
        <row r="632">
          <cell r="B632" t="str">
            <v>63-250-631</v>
          </cell>
          <cell r="C632" t="str">
            <v>Quindío</v>
          </cell>
          <cell r="D632" t="str">
            <v>Universidad del Quindío</v>
          </cell>
          <cell r="E632" t="str">
            <v>890000432-8</v>
          </cell>
          <cell r="F632" t="str">
            <v>Luis Fernando Polanía Obando</v>
          </cell>
          <cell r="G632"/>
          <cell r="H632" t="str">
            <v>Carrera 15 Calle 12 Norte Esquina</v>
          </cell>
          <cell r="I632" t="str">
            <v>Armenia</v>
          </cell>
          <cell r="J632" t="str">
            <v>Sur</v>
          </cell>
          <cell r="K632" t="str">
            <v>7359394 - 7359300 ext: 1045</v>
          </cell>
          <cell r="L632">
            <v>3013496737</v>
          </cell>
          <cell r="M632" t="str">
            <v>coordinacionhogartutor@uniquindio.edu.co</v>
          </cell>
          <cell r="N632" t="str">
            <v>SRD</v>
          </cell>
          <cell r="O632" t="str">
            <v>Hogar sustituto tutor entidad</v>
          </cell>
          <cell r="P632"/>
          <cell r="Q632" t="str">
            <v>Desvinculados</v>
          </cell>
          <cell r="R632"/>
          <cell r="S632" t="str">
            <v>6300-143-2024</v>
          </cell>
          <cell r="T632">
            <v>50</v>
          </cell>
          <cell r="U632">
            <v>45383</v>
          </cell>
          <cell r="V632">
            <v>45383</v>
          </cell>
          <cell r="W632">
            <v>45626</v>
          </cell>
          <cell r="X632">
            <v>990174800</v>
          </cell>
          <cell r="Y632" t="str">
            <v>Julio Andrés Torres Báquiro</v>
          </cell>
          <cell r="Z632" t="str">
            <v>Profesional coordinación técnica Protección</v>
          </cell>
        </row>
        <row r="633">
          <cell r="B633" t="str">
            <v>63-115-632</v>
          </cell>
          <cell r="C633" t="str">
            <v>Quindío</v>
          </cell>
          <cell r="D633" t="str">
            <v>Fundación familia y futuro - FUNDAFAM</v>
          </cell>
          <cell r="E633" t="str">
            <v>900916893-7</v>
          </cell>
          <cell r="F633" t="str">
            <v>Mauricio Murillo Gutierrez</v>
          </cell>
          <cell r="G633"/>
          <cell r="H633" t="str">
            <v>Kilómetro 8 Vía Armenia Club Campestre Vaga Del Cabrero-Finca El Bosque Vereda La Moya</v>
          </cell>
          <cell r="I633" t="str">
            <v>Armenia</v>
          </cell>
          <cell r="J633" t="str">
            <v>Sur</v>
          </cell>
          <cell r="K633">
            <v>7107703</v>
          </cell>
          <cell r="L633">
            <v>3165335743</v>
          </cell>
          <cell r="M633" t="str">
            <v>casauniversitariafundafam@gmail.com</v>
          </cell>
          <cell r="N633" t="str">
            <v>SRD</v>
          </cell>
          <cell r="O633" t="str">
            <v>Casa universitaria</v>
          </cell>
          <cell r="P633"/>
          <cell r="Q633" t="str">
            <v>Con PARD</v>
          </cell>
          <cell r="R633"/>
          <cell r="S633" t="str">
            <v>6300-147-2024</v>
          </cell>
          <cell r="T633">
            <v>36</v>
          </cell>
          <cell r="U633">
            <v>45323</v>
          </cell>
          <cell r="V633">
            <v>44958</v>
          </cell>
          <cell r="W633">
            <v>45412</v>
          </cell>
          <cell r="X633">
            <v>313095096</v>
          </cell>
          <cell r="Y633" t="str">
            <v>Julio Andrés Torres Báquiro</v>
          </cell>
          <cell r="Z633" t="str">
            <v>Profesional coordinación técnica Protección</v>
          </cell>
        </row>
        <row r="634">
          <cell r="B634" t="str">
            <v>63-129-633</v>
          </cell>
          <cell r="C634" t="str">
            <v>Quindío</v>
          </cell>
          <cell r="D634" t="str">
            <v>Fundación hogares Claret</v>
          </cell>
          <cell r="E634" t="str">
            <v>800098983-8</v>
          </cell>
          <cell r="F634" t="str">
            <v>Padre Gabriel Antonio Mejia Montoya</v>
          </cell>
          <cell r="G634"/>
          <cell r="H634" t="str">
            <v>Calle 5 No. 22-67 Barrio 60 Casas</v>
          </cell>
          <cell r="I634" t="str">
            <v>Armenia</v>
          </cell>
          <cell r="J634" t="str">
            <v>Norte</v>
          </cell>
          <cell r="K634">
            <v>7538994</v>
          </cell>
          <cell r="L634">
            <v>3162578408</v>
          </cell>
          <cell r="M634" t="str">
            <v>despertares@fhclaret.org</v>
          </cell>
          <cell r="N634" t="str">
            <v>SRPA</v>
          </cell>
          <cell r="O634" t="str">
            <v>Centro transitorio</v>
          </cell>
          <cell r="P634"/>
          <cell r="Q634" t="str">
            <v>SRPA</v>
          </cell>
          <cell r="R634"/>
          <cell r="S634" t="str">
            <v>6300-137-2024</v>
          </cell>
          <cell r="T634">
            <v>6</v>
          </cell>
          <cell r="U634">
            <v>45383</v>
          </cell>
          <cell r="V634">
            <v>45383</v>
          </cell>
          <cell r="W634">
            <v>45626</v>
          </cell>
          <cell r="X634">
            <v>136390176</v>
          </cell>
          <cell r="Y634" t="str">
            <v>Sandra Jimena Erazo Gomez</v>
          </cell>
          <cell r="Z634" t="str">
            <v>Profesional centro zonal</v>
          </cell>
        </row>
        <row r="635">
          <cell r="B635" t="str">
            <v>63-129-634</v>
          </cell>
          <cell r="C635" t="str">
            <v>Quindío</v>
          </cell>
          <cell r="D635" t="str">
            <v>Fundación hogares Claret</v>
          </cell>
          <cell r="E635" t="str">
            <v>800098983-8</v>
          </cell>
          <cell r="F635" t="str">
            <v>Padre Gabriel Antonio Mejia Montoya</v>
          </cell>
          <cell r="G635" t="str">
            <v>Despertares</v>
          </cell>
          <cell r="H635" t="str">
            <v>Carrera 14 No. 10-46 Norte</v>
          </cell>
          <cell r="I635" t="str">
            <v>Armenia</v>
          </cell>
          <cell r="J635" t="str">
            <v>Norte</v>
          </cell>
          <cell r="K635">
            <v>7313155</v>
          </cell>
          <cell r="L635" t="str">
            <v>3108953268 - 3108989856</v>
          </cell>
          <cell r="M635" t="str">
            <v>despertares@fhclaret.org</v>
          </cell>
          <cell r="N635" t="str">
            <v>SRPA</v>
          </cell>
          <cell r="O635" t="str">
            <v>Internación en medio semicerrado</v>
          </cell>
          <cell r="P635"/>
          <cell r="Q635" t="str">
            <v>SRPA</v>
          </cell>
          <cell r="R635"/>
          <cell r="S635" t="str">
            <v>6300-138-2024</v>
          </cell>
          <cell r="T635">
            <v>56</v>
          </cell>
          <cell r="U635">
            <v>45383</v>
          </cell>
          <cell r="V635">
            <v>45383</v>
          </cell>
          <cell r="W635">
            <v>45626</v>
          </cell>
          <cell r="X635">
            <v>616537096</v>
          </cell>
          <cell r="Y635" t="str">
            <v>Sandra Jimena Erazo Gomez</v>
          </cell>
          <cell r="Z635" t="str">
            <v>Profesional centro zonal</v>
          </cell>
        </row>
        <row r="636">
          <cell r="B636" t="str">
            <v>63-129-635</v>
          </cell>
          <cell r="C636" t="str">
            <v>Quindío</v>
          </cell>
          <cell r="D636" t="str">
            <v>Fundación hogares Claret</v>
          </cell>
          <cell r="E636" t="str">
            <v>800098983-8</v>
          </cell>
          <cell r="F636" t="str">
            <v>Padre Gabriel Antonio Mejia Montoya</v>
          </cell>
          <cell r="G636" t="str">
            <v>Despertares</v>
          </cell>
          <cell r="H636" t="str">
            <v>Carrera 14 No. 10-46 Norte</v>
          </cell>
          <cell r="I636" t="str">
            <v>Armenia</v>
          </cell>
          <cell r="J636" t="str">
            <v>Norte</v>
          </cell>
          <cell r="K636">
            <v>7313155</v>
          </cell>
          <cell r="L636" t="str">
            <v>3108953268 - 3108989856</v>
          </cell>
          <cell r="M636" t="str">
            <v>despertares@fhclaret.org</v>
          </cell>
          <cell r="N636" t="str">
            <v>SRPA</v>
          </cell>
          <cell r="O636" t="str">
            <v>Apoyo postinstitucional – RAJ</v>
          </cell>
          <cell r="P636"/>
          <cell r="Q636" t="str">
            <v>RAJ</v>
          </cell>
          <cell r="R636"/>
          <cell r="S636" t="str">
            <v>6300-138-2024</v>
          </cell>
          <cell r="T636">
            <v>35</v>
          </cell>
          <cell r="U636">
            <v>45383</v>
          </cell>
          <cell r="V636">
            <v>45383</v>
          </cell>
          <cell r="W636">
            <v>45626</v>
          </cell>
          <cell r="X636"/>
          <cell r="Y636" t="str">
            <v>Sandra Jimena Erazo Gomez</v>
          </cell>
          <cell r="Z636" t="str">
            <v>Profesional centro zonal</v>
          </cell>
        </row>
        <row r="637">
          <cell r="B637" t="str">
            <v>63-129-636</v>
          </cell>
          <cell r="C637" t="str">
            <v>Quindío</v>
          </cell>
          <cell r="D637" t="str">
            <v>Fundación hogares Claret</v>
          </cell>
          <cell r="E637" t="str">
            <v>800098983-8</v>
          </cell>
          <cell r="F637" t="str">
            <v>Padre Gabriel Antonio Mejia Montoya</v>
          </cell>
          <cell r="G637" t="str">
            <v>La Primavera</v>
          </cell>
          <cell r="H637" t="str">
            <v>Carrera 4 No. 4-85 Barrio Antonio Nariño</v>
          </cell>
          <cell r="I637" t="str">
            <v>Montenegro</v>
          </cell>
          <cell r="J637" t="str">
            <v>Norte</v>
          </cell>
          <cell r="K637">
            <v>7538994</v>
          </cell>
          <cell r="L637">
            <v>3162578408</v>
          </cell>
          <cell r="M637" t="str">
            <v>primavera.eje@fhclaret.org</v>
          </cell>
          <cell r="N637" t="str">
            <v>SRPA</v>
          </cell>
          <cell r="O637" t="str">
            <v>Centro de atención especializada</v>
          </cell>
          <cell r="P637"/>
          <cell r="Q637" t="str">
            <v>SRPA</v>
          </cell>
          <cell r="R637"/>
          <cell r="S637" t="str">
            <v>6300-139-2024</v>
          </cell>
          <cell r="T637">
            <v>64</v>
          </cell>
          <cell r="U637">
            <v>45383</v>
          </cell>
          <cell r="V637">
            <v>45383</v>
          </cell>
          <cell r="W637">
            <v>45626</v>
          </cell>
          <cell r="X637">
            <v>1958742784</v>
          </cell>
          <cell r="Y637" t="str">
            <v>Sandra Jimena Erazo Gomez</v>
          </cell>
          <cell r="Z637" t="str">
            <v>Profesional centro zonal</v>
          </cell>
        </row>
        <row r="638">
          <cell r="B638" t="str">
            <v>63-129-637</v>
          </cell>
          <cell r="C638" t="str">
            <v>Quindío</v>
          </cell>
          <cell r="D638" t="str">
            <v>Fundación hogares Claret</v>
          </cell>
          <cell r="E638" t="str">
            <v>800098983-8</v>
          </cell>
          <cell r="F638" t="str">
            <v>Padre Gabriel Antonio Mejia Montoya</v>
          </cell>
          <cell r="G638" t="str">
            <v>La Primavera</v>
          </cell>
          <cell r="H638" t="str">
            <v>Carrera 4 No. 4-85 Barrio Antonio Nariño</v>
          </cell>
          <cell r="I638" t="str">
            <v>Montenegro</v>
          </cell>
          <cell r="J638" t="str">
            <v>Norte</v>
          </cell>
          <cell r="K638">
            <v>7538994</v>
          </cell>
          <cell r="L638">
            <v>3162578408</v>
          </cell>
          <cell r="M638" t="str">
            <v>primavera.eje@fhclaret.org</v>
          </cell>
          <cell r="N638" t="str">
            <v>SRPA</v>
          </cell>
          <cell r="O638" t="str">
            <v>Centro de internamiento preventivo</v>
          </cell>
          <cell r="P638"/>
          <cell r="Q638" t="str">
            <v>SRPA</v>
          </cell>
          <cell r="R638"/>
          <cell r="S638" t="str">
            <v>6300-139-2024</v>
          </cell>
          <cell r="T638">
            <v>16</v>
          </cell>
          <cell r="U638">
            <v>45383</v>
          </cell>
          <cell r="V638">
            <v>45383</v>
          </cell>
          <cell r="W638">
            <v>45626</v>
          </cell>
          <cell r="X638"/>
          <cell r="Y638" t="str">
            <v>Sandra Jimena Erazo Gomez</v>
          </cell>
          <cell r="Z638" t="str">
            <v>Profesional centro zonal</v>
          </cell>
        </row>
        <row r="639">
          <cell r="B639" t="str">
            <v>63-116-638</v>
          </cell>
          <cell r="C639" t="str">
            <v>Quindío</v>
          </cell>
          <cell r="D639" t="str">
            <v>Fundación familiar pro rehabilitación de farmacodependientes FFARO</v>
          </cell>
          <cell r="E639" t="str">
            <v>800034694-1</v>
          </cell>
          <cell r="F639" t="str">
            <v>Luis Edier Usma Osorio</v>
          </cell>
          <cell r="G639" t="str">
            <v>San Gabriel</v>
          </cell>
          <cell r="H639" t="str">
            <v>Vía Calarcá La Virginia-Finca La Julia Llanitos De Guarala</v>
          </cell>
          <cell r="I639" t="str">
            <v>Calarca</v>
          </cell>
          <cell r="J639" t="str">
            <v>Calarca</v>
          </cell>
          <cell r="K639"/>
          <cell r="L639">
            <v>3174280754</v>
          </cell>
          <cell r="M639" t="str">
            <v>sangabriel@fundacionfaro.org</v>
          </cell>
          <cell r="N639" t="str">
            <v>SRPA</v>
          </cell>
          <cell r="O639" t="str">
            <v>Internado RAJ</v>
          </cell>
          <cell r="P639"/>
          <cell r="Q639" t="str">
            <v>RAJ</v>
          </cell>
          <cell r="R639"/>
          <cell r="S639" t="str">
            <v>6300-140-2024</v>
          </cell>
          <cell r="T639">
            <v>40</v>
          </cell>
          <cell r="U639">
            <v>45383</v>
          </cell>
          <cell r="V639">
            <v>45383</v>
          </cell>
          <cell r="W639">
            <v>45626</v>
          </cell>
          <cell r="X639">
            <v>790952320</v>
          </cell>
          <cell r="Y639" t="str">
            <v>Sandra Jimena Erazo Gomez</v>
          </cell>
          <cell r="Z639" t="str">
            <v>Profesional centro zonal</v>
          </cell>
        </row>
        <row r="640">
          <cell r="B640" t="str">
            <v>63-31-639</v>
          </cell>
          <cell r="C640" t="str">
            <v>Quindío</v>
          </cell>
          <cell r="D640" t="str">
            <v>Centro de desarrollo comunitario Versalles</v>
          </cell>
          <cell r="E640" t="str">
            <v>800180234-1</v>
          </cell>
          <cell r="F640" t="str">
            <v>Luis Eduardo Arango Alvarez</v>
          </cell>
          <cell r="G640"/>
          <cell r="H640" t="str">
            <v>Calle 2 Norte No. 18-36 Barrio Nueva Cecilia</v>
          </cell>
          <cell r="I640" t="str">
            <v>Armenia</v>
          </cell>
          <cell r="J640" t="str">
            <v>Norte</v>
          </cell>
          <cell r="K640">
            <v>7382601</v>
          </cell>
          <cell r="L640">
            <v>3207427304</v>
          </cell>
          <cell r="M640" t="str">
            <v>Versallarmenia@hotmail.com</v>
          </cell>
          <cell r="N640" t="str">
            <v>SRPA</v>
          </cell>
          <cell r="O640" t="str">
            <v>Prestación de servicios a la comunidad</v>
          </cell>
          <cell r="P640"/>
          <cell r="Q640" t="str">
            <v>SRPA</v>
          </cell>
          <cell r="R640"/>
          <cell r="S640" t="str">
            <v>6300-141-2024</v>
          </cell>
          <cell r="T640">
            <v>5</v>
          </cell>
          <cell r="U640">
            <v>45383</v>
          </cell>
          <cell r="V640">
            <v>45383</v>
          </cell>
          <cell r="W640">
            <v>45626</v>
          </cell>
          <cell r="X640">
            <v>349227680</v>
          </cell>
          <cell r="Y640" t="str">
            <v>Sandra Jimena Erazo Gomez</v>
          </cell>
          <cell r="Z640" t="str">
            <v>Profesional centro zonal</v>
          </cell>
        </row>
        <row r="641">
          <cell r="B641" t="str">
            <v>63-31-640</v>
          </cell>
          <cell r="C641" t="str">
            <v>Quindío</v>
          </cell>
          <cell r="D641" t="str">
            <v>Centro de desarrollo comunitario Versalles</v>
          </cell>
          <cell r="E641" t="str">
            <v>800180234-1</v>
          </cell>
          <cell r="F641" t="str">
            <v>Luis Eduardo Arango Alvarez</v>
          </cell>
          <cell r="G641"/>
          <cell r="H641" t="str">
            <v>Calle 2 Norte No. 18-36 Barrio Nueva Cecilia</v>
          </cell>
          <cell r="I641" t="str">
            <v>Armenia</v>
          </cell>
          <cell r="J641" t="str">
            <v>Norte</v>
          </cell>
          <cell r="K641">
            <v>7382601</v>
          </cell>
          <cell r="L641">
            <v>3207427304</v>
          </cell>
          <cell r="M641" t="str">
            <v>Versallarmenia@hotmail.com</v>
          </cell>
          <cell r="N641" t="str">
            <v>SRPA</v>
          </cell>
          <cell r="O641" t="str">
            <v>Libertad vigilada – asistida</v>
          </cell>
          <cell r="P641"/>
          <cell r="Q641" t="str">
            <v>SRPA</v>
          </cell>
          <cell r="R641"/>
          <cell r="S641" t="str">
            <v>6300-141-2024</v>
          </cell>
          <cell r="T641">
            <v>35</v>
          </cell>
          <cell r="U641">
            <v>45383</v>
          </cell>
          <cell r="V641">
            <v>45383</v>
          </cell>
          <cell r="W641">
            <v>45626</v>
          </cell>
          <cell r="X641"/>
          <cell r="Y641" t="str">
            <v>Sandra Jimena Erazo Gomez</v>
          </cell>
          <cell r="Z641" t="str">
            <v>Profesional centro zonal</v>
          </cell>
        </row>
        <row r="642">
          <cell r="B642" t="str">
            <v>63-31-641</v>
          </cell>
          <cell r="C642" t="str">
            <v>Quindío</v>
          </cell>
          <cell r="D642" t="str">
            <v>Centro de desarrollo comunitario Versalles</v>
          </cell>
          <cell r="E642" t="str">
            <v>800180234-1</v>
          </cell>
          <cell r="F642" t="str">
            <v>Luis Eduardo Arango Alvarez</v>
          </cell>
          <cell r="G642"/>
          <cell r="H642" t="str">
            <v>Calle 2 Norte No. 18-36 Barrio Nueva Cecilia</v>
          </cell>
          <cell r="I642" t="str">
            <v>Armenia</v>
          </cell>
          <cell r="J642" t="str">
            <v>Norte</v>
          </cell>
          <cell r="K642">
            <v>7382601</v>
          </cell>
          <cell r="L642">
            <v>3207427304</v>
          </cell>
          <cell r="M642" t="str">
            <v>Versallarmenia@hotmail.com</v>
          </cell>
          <cell r="N642" t="str">
            <v>SRPA</v>
          </cell>
          <cell r="O642" t="str">
            <v>Intervención de apoyo RAJ</v>
          </cell>
          <cell r="P642"/>
          <cell r="Q642" t="str">
            <v>RAJ</v>
          </cell>
          <cell r="R642"/>
          <cell r="S642" t="str">
            <v>6300-141-2024</v>
          </cell>
          <cell r="T642">
            <v>50</v>
          </cell>
          <cell r="U642">
            <v>45383</v>
          </cell>
          <cell r="V642">
            <v>45383</v>
          </cell>
          <cell r="W642">
            <v>45626</v>
          </cell>
          <cell r="X642"/>
          <cell r="Y642" t="str">
            <v>Sandra Jimena Erazo Gomez</v>
          </cell>
          <cell r="Z642" t="str">
            <v>Profesional centro zonal</v>
          </cell>
        </row>
        <row r="643">
          <cell r="B643" t="str">
            <v>66-160-642</v>
          </cell>
          <cell r="C643" t="str">
            <v>Risaralda</v>
          </cell>
          <cell r="D643" t="str">
            <v>Fundación nueve lunas</v>
          </cell>
          <cell r="E643" t="str">
            <v>900596335-4</v>
          </cell>
          <cell r="F643" t="str">
            <v>Luz Elena Ospina Suarez</v>
          </cell>
          <cell r="G643"/>
          <cell r="H643" t="str">
            <v>Carrera 16 No. 8-26 Los Alpes</v>
          </cell>
          <cell r="I643" t="str">
            <v>Pereira</v>
          </cell>
          <cell r="J643" t="str">
            <v>Pereira</v>
          </cell>
          <cell r="K643">
            <v>3451115</v>
          </cell>
          <cell r="L643" t="str">
            <v>3007851740 - 3013191254</v>
          </cell>
          <cell r="M643" t="str">
            <v>infonuevelunaspereira@gmail.com;elenanuevelunas@gmail.com</v>
          </cell>
          <cell r="N643" t="str">
            <v>SRD</v>
          </cell>
          <cell r="O643" t="str">
            <v>Apoyo psicológico especializado</v>
          </cell>
          <cell r="P643"/>
          <cell r="Q643" t="str">
            <v>Con PARD</v>
          </cell>
          <cell r="R643"/>
          <cell r="S643" t="str">
            <v>6600-165-2024</v>
          </cell>
          <cell r="T643">
            <v>282</v>
          </cell>
          <cell r="U643">
            <v>45383</v>
          </cell>
          <cell r="V643">
            <v>45383</v>
          </cell>
          <cell r="W643">
            <v>45626</v>
          </cell>
          <cell r="X643">
            <v>753172368</v>
          </cell>
          <cell r="Y643" t="str">
            <v>Jorge Eduardo Saldarriaga Perez</v>
          </cell>
          <cell r="Z643" t="str">
            <v>Profesional centro zonal</v>
          </cell>
        </row>
        <row r="644">
          <cell r="B644" t="str">
            <v>66-129-643</v>
          </cell>
          <cell r="C644" t="str">
            <v>Risaralda</v>
          </cell>
          <cell r="D644" t="str">
            <v>Fundación hogares Claret</v>
          </cell>
          <cell r="E644" t="str">
            <v>800098983-8</v>
          </cell>
          <cell r="F644" t="str">
            <v>Jorge Olver Orrego Valencia</v>
          </cell>
          <cell r="G644" t="str">
            <v>Arco Iris</v>
          </cell>
          <cell r="H644" t="str">
            <v>Kilómetro 12 Vereda Laguneta Vía Pereira Armenia</v>
          </cell>
          <cell r="I644" t="str">
            <v>Pereira</v>
          </cell>
          <cell r="J644" t="str">
            <v>Pereira</v>
          </cell>
          <cell r="K644">
            <v>3327738</v>
          </cell>
          <cell r="L644" t="str">
            <v>3132704241 - 3136596251</v>
          </cell>
          <cell r="M644" t="str">
            <v>arcoiris.eje@fhclaret.org</v>
          </cell>
          <cell r="N644" t="str">
            <v>SRD</v>
          </cell>
          <cell r="O644" t="str">
            <v>Internado</v>
          </cell>
          <cell r="P644"/>
          <cell r="Q644" t="str">
            <v>Con PARD</v>
          </cell>
          <cell r="R644"/>
          <cell r="S644" t="str">
            <v>6600-167-2024</v>
          </cell>
          <cell r="T644">
            <v>50</v>
          </cell>
          <cell r="U644">
            <v>45383</v>
          </cell>
          <cell r="V644">
            <v>45383</v>
          </cell>
          <cell r="W644">
            <v>45626</v>
          </cell>
          <cell r="X644">
            <v>1703484000</v>
          </cell>
          <cell r="Y644" t="str">
            <v>Luz Elena Quintero Largo</v>
          </cell>
          <cell r="Z644" t="str">
            <v>Profesional centro zonal</v>
          </cell>
        </row>
        <row r="645">
          <cell r="B645" t="str">
            <v>66-129-644</v>
          </cell>
          <cell r="C645" t="str">
            <v>Risaralda</v>
          </cell>
          <cell r="D645" t="str">
            <v>Fundación hogares Claret</v>
          </cell>
          <cell r="E645" t="str">
            <v>800098983-8</v>
          </cell>
          <cell r="F645" t="str">
            <v>Jorge Olver Orrego Valencia</v>
          </cell>
          <cell r="G645" t="str">
            <v>Vientos De Cambio</v>
          </cell>
          <cell r="H645" t="str">
            <v>Kilómetro 7 Vereda Guacari Vía Pereira Armenia</v>
          </cell>
          <cell r="I645" t="str">
            <v>Pereira</v>
          </cell>
          <cell r="J645" t="str">
            <v>Pereira</v>
          </cell>
          <cell r="K645" t="str">
            <v>3172111 Ext.1 y 2 - 3327830 - 3327832 - 3327738</v>
          </cell>
          <cell r="L645" t="str">
            <v>3162062307 - 3136597583</v>
          </cell>
          <cell r="M645" t="str">
            <v>vientosdecambio.eje@fhclaret.org</v>
          </cell>
          <cell r="N645" t="str">
            <v>SRD</v>
          </cell>
          <cell r="O645" t="str">
            <v>Internado</v>
          </cell>
          <cell r="P645"/>
          <cell r="Q645" t="str">
            <v>Con PARD</v>
          </cell>
          <cell r="R645"/>
          <cell r="S645" t="str">
            <v>6600-167-2024</v>
          </cell>
          <cell r="T645">
            <v>50</v>
          </cell>
          <cell r="U645">
            <v>45383</v>
          </cell>
          <cell r="V645">
            <v>45383</v>
          </cell>
          <cell r="W645">
            <v>45626</v>
          </cell>
          <cell r="X645"/>
          <cell r="Y645" t="str">
            <v>Luz Elena Quintero Largo</v>
          </cell>
          <cell r="Z645" t="str">
            <v>Profesional centro zonal</v>
          </cell>
        </row>
        <row r="646">
          <cell r="B646" t="str">
            <v>66-218-645</v>
          </cell>
          <cell r="C646" t="str">
            <v>Risaralda</v>
          </cell>
          <cell r="D646" t="str">
            <v>Granja infantil Jesús de la buena esperanza</v>
          </cell>
          <cell r="E646" t="str">
            <v>891480011-2</v>
          </cell>
          <cell r="F646" t="str">
            <v>Padre Jhon Ferney Araque Osorio</v>
          </cell>
          <cell r="G646" t="str">
            <v>Granjas</v>
          </cell>
          <cell r="H646" t="str">
            <v>Avenida Sur Vía Mercasa</v>
          </cell>
          <cell r="I646" t="str">
            <v>Pereira</v>
          </cell>
          <cell r="J646" t="str">
            <v>Pereira</v>
          </cell>
          <cell r="K646">
            <v>3370717</v>
          </cell>
          <cell r="L646">
            <v>3206889410</v>
          </cell>
          <cell r="M646" t="str">
            <v>gijbe@hotmail.com</v>
          </cell>
          <cell r="N646" t="str">
            <v>SRD</v>
          </cell>
          <cell r="O646" t="str">
            <v>Internado</v>
          </cell>
          <cell r="P646"/>
          <cell r="Q646" t="str">
            <v>Con PARD</v>
          </cell>
          <cell r="R646"/>
          <cell r="S646" t="str">
            <v>6600-168-2024</v>
          </cell>
          <cell r="T646">
            <v>116</v>
          </cell>
          <cell r="U646">
            <v>45383</v>
          </cell>
          <cell r="V646">
            <v>45383</v>
          </cell>
          <cell r="W646">
            <v>45626</v>
          </cell>
          <cell r="X646">
            <v>1976041440</v>
          </cell>
          <cell r="Y646" t="str">
            <v>Fabio Andres Coral Torres</v>
          </cell>
          <cell r="Z646" t="str">
            <v>Profesional centro zonal</v>
          </cell>
        </row>
        <row r="647">
          <cell r="B647" t="str">
            <v>66-148-646</v>
          </cell>
          <cell r="C647" t="str">
            <v>Risaralda</v>
          </cell>
          <cell r="D647" t="str">
            <v>Fundación MOI POUR TOI</v>
          </cell>
          <cell r="E647" t="str">
            <v>800180120-9</v>
          </cell>
          <cell r="F647" t="str">
            <v>Vanessa Acevedo Castañeda</v>
          </cell>
          <cell r="G647"/>
          <cell r="H647" t="str">
            <v>Kilómetro 1 Finca La Fortuna-Vereda El Chaquiro Corregimiento De Combia</v>
          </cell>
          <cell r="I647" t="str">
            <v>Pereira</v>
          </cell>
          <cell r="J647" t="str">
            <v>Pereira</v>
          </cell>
          <cell r="K647">
            <v>3299276</v>
          </cell>
          <cell r="L647">
            <v>3104268603</v>
          </cell>
          <cell r="M647" t="str">
            <v>direccionfundacionmoipourtoi@hotmail.com</v>
          </cell>
          <cell r="N647" t="str">
            <v>SRD</v>
          </cell>
          <cell r="O647" t="str">
            <v>Internado</v>
          </cell>
          <cell r="P647"/>
          <cell r="Q647" t="str">
            <v>Con PARD</v>
          </cell>
          <cell r="R647"/>
          <cell r="S647" t="str">
            <v>6600-169-2024</v>
          </cell>
          <cell r="T647">
            <v>40</v>
          </cell>
          <cell r="U647">
            <v>45383</v>
          </cell>
          <cell r="V647">
            <v>45383</v>
          </cell>
          <cell r="W647">
            <v>45626</v>
          </cell>
          <cell r="X647">
            <v>936916200</v>
          </cell>
          <cell r="Y647" t="str">
            <v>Fabio Andres Coral Torres</v>
          </cell>
          <cell r="Z647" t="str">
            <v>Profesional centro zonal</v>
          </cell>
        </row>
        <row r="648">
          <cell r="B648" t="str">
            <v>66-148-647</v>
          </cell>
          <cell r="C648" t="str">
            <v>Risaralda</v>
          </cell>
          <cell r="D648" t="str">
            <v>Fundación MOI POUR TOI</v>
          </cell>
          <cell r="E648" t="str">
            <v>800180120-9</v>
          </cell>
          <cell r="F648" t="str">
            <v>Vanessa Acevedo Castañeda</v>
          </cell>
          <cell r="G648"/>
          <cell r="H648" t="str">
            <v>Carrera 13 Bis No. 32-37 Barrio Brasilia</v>
          </cell>
          <cell r="I648" t="str">
            <v>Pereira</v>
          </cell>
          <cell r="J648" t="str">
            <v>Pereira</v>
          </cell>
          <cell r="K648">
            <v>3299276</v>
          </cell>
          <cell r="L648">
            <v>3104268603</v>
          </cell>
          <cell r="M648" t="str">
            <v>direccionfundacionmoipourtoi@hotmail.com</v>
          </cell>
          <cell r="N648" t="str">
            <v>SRD</v>
          </cell>
          <cell r="O648" t="str">
            <v>Internado</v>
          </cell>
          <cell r="P648"/>
          <cell r="Q648" t="str">
            <v>Con PARD</v>
          </cell>
          <cell r="R648"/>
          <cell r="S648" t="str">
            <v>6600-169-2024</v>
          </cell>
          <cell r="T648">
            <v>15</v>
          </cell>
          <cell r="U648">
            <v>45383</v>
          </cell>
          <cell r="V648">
            <v>45383</v>
          </cell>
          <cell r="W648">
            <v>45626</v>
          </cell>
          <cell r="X648"/>
          <cell r="Y648" t="str">
            <v>Fabio Andres Coral Torres</v>
          </cell>
          <cell r="Z648" t="str">
            <v>Profesional centro zonal</v>
          </cell>
        </row>
        <row r="649">
          <cell r="B649" t="str">
            <v>66-69-648</v>
          </cell>
          <cell r="C649" t="str">
            <v>Risaralda</v>
          </cell>
          <cell r="D649" t="str">
            <v>Corporación sirviendo con amor</v>
          </cell>
          <cell r="E649" t="str">
            <v>816001865-9</v>
          </cell>
          <cell r="F649" t="str">
            <v>Martha Lucia Florez Vallejo</v>
          </cell>
          <cell r="G649"/>
          <cell r="H649" t="str">
            <v>Carrera 3 No. 14-46 Barrio América</v>
          </cell>
          <cell r="I649" t="str">
            <v>Pereira</v>
          </cell>
          <cell r="J649" t="str">
            <v>Pereira</v>
          </cell>
          <cell r="K649">
            <v>3243200</v>
          </cell>
          <cell r="L649">
            <v>3104644361</v>
          </cell>
          <cell r="M649" t="str">
            <v>corporacionsirviendoconamor@hotmail.es</v>
          </cell>
          <cell r="N649" t="str">
            <v>SRD</v>
          </cell>
          <cell r="O649" t="str">
            <v>Internado</v>
          </cell>
          <cell r="P649"/>
          <cell r="Q649" t="str">
            <v>Victimas de violencia sexual</v>
          </cell>
          <cell r="R649"/>
          <cell r="S649" t="str">
            <v>6600-170-2024</v>
          </cell>
          <cell r="T649">
            <v>39</v>
          </cell>
          <cell r="U649">
            <v>45383</v>
          </cell>
          <cell r="V649">
            <v>45383</v>
          </cell>
          <cell r="W649">
            <v>45626</v>
          </cell>
          <cell r="X649">
            <v>665247336</v>
          </cell>
          <cell r="Y649" t="str">
            <v>Fabio Andres Coral Torres</v>
          </cell>
          <cell r="Z649" t="str">
            <v>Profesional centro zonal</v>
          </cell>
        </row>
        <row r="650">
          <cell r="B650" t="str">
            <v>66-69-649</v>
          </cell>
          <cell r="C650" t="str">
            <v>Risaralda</v>
          </cell>
          <cell r="D650" t="str">
            <v>Corporación sirviendo con amor</v>
          </cell>
          <cell r="E650" t="str">
            <v>816001865-9</v>
          </cell>
          <cell r="F650" t="str">
            <v>Martha Lucia Florez Vallejo</v>
          </cell>
          <cell r="G650"/>
          <cell r="H650" t="str">
            <v>Calle 16 No. 3-34</v>
          </cell>
          <cell r="I650" t="str">
            <v>Pereira</v>
          </cell>
          <cell r="J650" t="str">
            <v>Pereira</v>
          </cell>
          <cell r="K650">
            <v>3243200</v>
          </cell>
          <cell r="L650">
            <v>3104644361</v>
          </cell>
          <cell r="M650" t="str">
            <v>corporacionsirviendoconamor@hotmail.es</v>
          </cell>
          <cell r="N650" t="str">
            <v>SRD</v>
          </cell>
          <cell r="O650" t="str">
            <v>Casa hogar</v>
          </cell>
          <cell r="P650"/>
          <cell r="Q650" t="str">
            <v>Con PARD</v>
          </cell>
          <cell r="R650"/>
          <cell r="S650" t="str">
            <v>6600-171-2024</v>
          </cell>
          <cell r="T650">
            <v>12</v>
          </cell>
          <cell r="U650">
            <v>45383</v>
          </cell>
          <cell r="V650">
            <v>45383</v>
          </cell>
          <cell r="W650">
            <v>45626</v>
          </cell>
          <cell r="X650">
            <v>205063776</v>
          </cell>
          <cell r="Y650" t="str">
            <v>Fabio Andres Coral Torres</v>
          </cell>
          <cell r="Z650" t="str">
            <v>Profesional centro zonal</v>
          </cell>
        </row>
        <row r="651">
          <cell r="B651" t="str">
            <v>66-159-650</v>
          </cell>
          <cell r="C651" t="str">
            <v>Risaralda</v>
          </cell>
          <cell r="D651" t="str">
            <v>Fundación nuestro hogar</v>
          </cell>
          <cell r="E651" t="str">
            <v>800127958-9</v>
          </cell>
          <cell r="F651" t="str">
            <v>Gladis Jaramillo Ramos</v>
          </cell>
          <cell r="G651"/>
          <cell r="H651" t="str">
            <v>Carrera 11 Bis No. 2-46 Barrio Popular Modelo</v>
          </cell>
          <cell r="I651" t="str">
            <v>Pereira</v>
          </cell>
          <cell r="J651" t="str">
            <v>Pereira</v>
          </cell>
          <cell r="K651">
            <v>3312768</v>
          </cell>
          <cell r="L651">
            <v>3148141483</v>
          </cell>
          <cell r="M651" t="str">
            <v>fnuestrohogar@yahoo.es</v>
          </cell>
          <cell r="N651" t="str">
            <v>SRD</v>
          </cell>
          <cell r="O651" t="str">
            <v>Internado</v>
          </cell>
          <cell r="P651"/>
          <cell r="Q651" t="str">
            <v>Con PARD</v>
          </cell>
          <cell r="R651"/>
          <cell r="S651" t="str">
            <v>6600-172-2024</v>
          </cell>
          <cell r="T651">
            <v>22</v>
          </cell>
          <cell r="U651">
            <v>45386</v>
          </cell>
          <cell r="V651">
            <v>45383</v>
          </cell>
          <cell r="W651">
            <v>45626</v>
          </cell>
          <cell r="X651">
            <v>374766480</v>
          </cell>
          <cell r="Y651" t="str">
            <v>Fabio Andres Coral Torres</v>
          </cell>
          <cell r="Z651" t="str">
            <v>Profesional centro zonal</v>
          </cell>
        </row>
        <row r="652">
          <cell r="B652" t="str">
            <v>66-202-651</v>
          </cell>
          <cell r="C652" t="str">
            <v>Risaralda</v>
          </cell>
          <cell r="D652" t="str">
            <v>Fundación sinapsis vital</v>
          </cell>
          <cell r="E652" t="str">
            <v>900497719-4</v>
          </cell>
          <cell r="F652" t="str">
            <v>Fernando Mauricio Vasquez Bueno</v>
          </cell>
          <cell r="G652" t="str">
            <v>Fidel Mejia</v>
          </cell>
          <cell r="H652" t="str">
            <v>Finca La Pradera Sector 3 Esquinas Vereda Mundo Nuevo</v>
          </cell>
          <cell r="I652" t="str">
            <v>Pereira</v>
          </cell>
          <cell r="J652" t="str">
            <v>Pereira</v>
          </cell>
          <cell r="K652">
            <v>2531109</v>
          </cell>
          <cell r="L652" t="str">
            <v>3165307274
3128413828</v>
          </cell>
          <cell r="M652" t="str">
            <v>sinapsisvitalfidelmejia@gmail.com</v>
          </cell>
          <cell r="N652" t="str">
            <v>SRD</v>
          </cell>
          <cell r="O652" t="str">
            <v>Internado</v>
          </cell>
          <cell r="P652"/>
          <cell r="Q652" t="str">
            <v>Discapacidad</v>
          </cell>
          <cell r="R652" t="str">
            <v>Intelectual</v>
          </cell>
          <cell r="S652" t="str">
            <v>6600-173-2024</v>
          </cell>
          <cell r="T652">
            <v>60</v>
          </cell>
          <cell r="U652">
            <v>45383</v>
          </cell>
          <cell r="V652">
            <v>45383</v>
          </cell>
          <cell r="W652">
            <v>45626</v>
          </cell>
          <cell r="X652">
            <v>1147192800</v>
          </cell>
          <cell r="Y652" t="str">
            <v>Luz Elena Quintero Largo</v>
          </cell>
          <cell r="Z652" t="str">
            <v>Profesional centro zonal</v>
          </cell>
        </row>
        <row r="653">
          <cell r="B653" t="str">
            <v>66-19-652</v>
          </cell>
          <cell r="C653" t="str">
            <v>Risaralda</v>
          </cell>
          <cell r="D653" t="str">
            <v>Asociación mundos hermanos ONG</v>
          </cell>
          <cell r="E653" t="str">
            <v>800251628-3</v>
          </cell>
          <cell r="F653" t="str">
            <v>Diana Patricia González Cardona</v>
          </cell>
          <cell r="G653" t="str">
            <v>Masculino</v>
          </cell>
          <cell r="H653" t="str">
            <v>Carrera 3 No. 18-19</v>
          </cell>
          <cell r="I653" t="str">
            <v>Pereira</v>
          </cell>
          <cell r="J653" t="str">
            <v>Pereira</v>
          </cell>
          <cell r="K653">
            <v>3296989</v>
          </cell>
          <cell r="L653">
            <v>3218007834</v>
          </cell>
          <cell r="M653" t="str">
            <v>direccion@mundoshermanos.org</v>
          </cell>
          <cell r="N653" t="str">
            <v>SRD</v>
          </cell>
          <cell r="O653" t="str">
            <v>Casa universitaria</v>
          </cell>
          <cell r="P653"/>
          <cell r="Q653" t="str">
            <v>Con PARD</v>
          </cell>
          <cell r="R653"/>
          <cell r="S653" t="str">
            <v>6600-174-2024</v>
          </cell>
          <cell r="T653">
            <v>13</v>
          </cell>
          <cell r="U653">
            <v>45383</v>
          </cell>
          <cell r="V653">
            <v>45383</v>
          </cell>
          <cell r="W653">
            <v>45626</v>
          </cell>
          <cell r="X653">
            <v>854337024</v>
          </cell>
          <cell r="Y653" t="str">
            <v>Fabio Andres Coral Torres</v>
          </cell>
          <cell r="Z653" t="str">
            <v>Profesional centro zonal</v>
          </cell>
        </row>
        <row r="654">
          <cell r="B654" t="str">
            <v>66-19-653</v>
          </cell>
          <cell r="C654" t="str">
            <v>Risaralda</v>
          </cell>
          <cell r="D654" t="str">
            <v>Asociación mundos hermanos ONG</v>
          </cell>
          <cell r="E654" t="str">
            <v>800251628-3</v>
          </cell>
          <cell r="F654" t="str">
            <v>Diana Patricia González Cardona</v>
          </cell>
          <cell r="G654" t="str">
            <v>Mixto</v>
          </cell>
          <cell r="H654" t="str">
            <v>Carrera 4 No. 17-27</v>
          </cell>
          <cell r="I654" t="str">
            <v>Pereira</v>
          </cell>
          <cell r="J654" t="str">
            <v>Pereira</v>
          </cell>
          <cell r="K654">
            <v>3158674</v>
          </cell>
          <cell r="L654">
            <v>3218007834</v>
          </cell>
          <cell r="M654" t="str">
            <v>direccion@mundoshermanos.org</v>
          </cell>
          <cell r="N654" t="str">
            <v>SRD</v>
          </cell>
          <cell r="O654" t="str">
            <v>Casa universitaria</v>
          </cell>
          <cell r="P654"/>
          <cell r="Q654" t="str">
            <v>Con PARD</v>
          </cell>
          <cell r="R654"/>
          <cell r="S654" t="str">
            <v>6600-174-2024</v>
          </cell>
          <cell r="T654">
            <v>35</v>
          </cell>
          <cell r="U654">
            <v>45383</v>
          </cell>
          <cell r="V654">
            <v>45383</v>
          </cell>
          <cell r="W654">
            <v>45626</v>
          </cell>
          <cell r="X654"/>
          <cell r="Y654" t="str">
            <v>Fabio Andres Coral Torres</v>
          </cell>
          <cell r="Z654" t="str">
            <v>Profesional centro zonal</v>
          </cell>
        </row>
        <row r="655">
          <cell r="B655" t="str">
            <v>66-19-654</v>
          </cell>
          <cell r="C655" t="str">
            <v>Risaralda</v>
          </cell>
          <cell r="D655" t="str">
            <v>Asociación mundos hermanos ONG</v>
          </cell>
          <cell r="E655" t="str">
            <v>800251628-3</v>
          </cell>
          <cell r="F655" t="str">
            <v>Diana Patricia González Cardona</v>
          </cell>
          <cell r="G655" t="str">
            <v>Masculino</v>
          </cell>
          <cell r="H655" t="str">
            <v>Carrera 3 No. 16-77</v>
          </cell>
          <cell r="I655" t="str">
            <v>Pereira</v>
          </cell>
          <cell r="J655" t="str">
            <v>Pereira</v>
          </cell>
          <cell r="K655">
            <v>3403831</v>
          </cell>
          <cell r="L655">
            <v>3218007834</v>
          </cell>
          <cell r="M655" t="str">
            <v>direccion@mundoshermanos.org</v>
          </cell>
          <cell r="N655" t="str">
            <v>SRD</v>
          </cell>
          <cell r="O655" t="str">
            <v>Casa hogar</v>
          </cell>
          <cell r="P655"/>
          <cell r="Q655" t="str">
            <v>Con PARD</v>
          </cell>
          <cell r="R655"/>
          <cell r="S655" t="str">
            <v>6600-175-2024</v>
          </cell>
          <cell r="T655">
            <v>12</v>
          </cell>
          <cell r="U655">
            <v>45383</v>
          </cell>
          <cell r="V655">
            <v>45383</v>
          </cell>
          <cell r="W655">
            <v>45626</v>
          </cell>
          <cell r="X655">
            <v>410127552</v>
          </cell>
          <cell r="Y655" t="str">
            <v>Fabio Andres Coral Torres</v>
          </cell>
          <cell r="Z655" t="str">
            <v>Profesional centro zonal</v>
          </cell>
        </row>
        <row r="656">
          <cell r="B656" t="str">
            <v>66-19-655</v>
          </cell>
          <cell r="C656" t="str">
            <v>Risaralda</v>
          </cell>
          <cell r="D656" t="str">
            <v>Asociación mundos hermanos ONG</v>
          </cell>
          <cell r="E656" t="str">
            <v>800251628-3</v>
          </cell>
          <cell r="F656" t="str">
            <v>Diana Patricia González Cardona</v>
          </cell>
          <cell r="G656" t="str">
            <v>Femenino</v>
          </cell>
          <cell r="H656" t="str">
            <v>Carrera 3 No. 16-07</v>
          </cell>
          <cell r="I656" t="str">
            <v>Pereira</v>
          </cell>
          <cell r="J656" t="str">
            <v>Pereira</v>
          </cell>
          <cell r="K656">
            <v>3254789</v>
          </cell>
          <cell r="L656">
            <v>3218007834</v>
          </cell>
          <cell r="M656" t="str">
            <v>direccion@mundoshermanos.org</v>
          </cell>
          <cell r="N656" t="str">
            <v>SRD</v>
          </cell>
          <cell r="O656" t="str">
            <v>Casa hogar</v>
          </cell>
          <cell r="P656"/>
          <cell r="Q656" t="str">
            <v>Con PARD</v>
          </cell>
          <cell r="R656"/>
          <cell r="S656" t="str">
            <v>6600-175-2024</v>
          </cell>
          <cell r="T656">
            <v>12</v>
          </cell>
          <cell r="U656">
            <v>45383</v>
          </cell>
          <cell r="V656">
            <v>45383</v>
          </cell>
          <cell r="W656">
            <v>45626</v>
          </cell>
          <cell r="X656"/>
          <cell r="Y656" t="str">
            <v>Fabio Andres Coral Torres</v>
          </cell>
          <cell r="Z656" t="str">
            <v>Profesional centro zonal</v>
          </cell>
        </row>
        <row r="657">
          <cell r="B657" t="str">
            <v>66-19-656</v>
          </cell>
          <cell r="C657" t="str">
            <v>Risaralda</v>
          </cell>
          <cell r="D657" t="str">
            <v>Asociación mundos hermanos ONG</v>
          </cell>
          <cell r="E657" t="str">
            <v>800251628-3</v>
          </cell>
          <cell r="F657" t="str">
            <v>Diana Patricia González Cardona</v>
          </cell>
          <cell r="G657"/>
          <cell r="H657" t="str">
            <v>Carrera 11 No. 48-101 Barrio Maraya</v>
          </cell>
          <cell r="I657" t="str">
            <v>Pereira</v>
          </cell>
          <cell r="J657" t="str">
            <v>Pereira</v>
          </cell>
          <cell r="K657">
            <v>3291832</v>
          </cell>
          <cell r="L657">
            <v>3218007834</v>
          </cell>
          <cell r="M657" t="str">
            <v>direccion@mundoshermanos.org</v>
          </cell>
          <cell r="N657" t="str">
            <v>SRD</v>
          </cell>
          <cell r="O657" t="str">
            <v>Hogar sustituto entidad</v>
          </cell>
          <cell r="P657"/>
          <cell r="Q657" t="str">
            <v>Vulneración</v>
          </cell>
          <cell r="R657"/>
          <cell r="S657" t="str">
            <v>6600-178-2024</v>
          </cell>
          <cell r="T657">
            <v>257</v>
          </cell>
          <cell r="U657">
            <v>45383</v>
          </cell>
          <cell r="V657">
            <v>45383</v>
          </cell>
          <cell r="W657">
            <v>45626</v>
          </cell>
          <cell r="X657">
            <v>5945418800</v>
          </cell>
          <cell r="Y657" t="str">
            <v>Fabio Andres Coral Torres</v>
          </cell>
          <cell r="Z657" t="str">
            <v>Profesional centro zonal</v>
          </cell>
        </row>
        <row r="658">
          <cell r="B658" t="str">
            <v>66-19-657</v>
          </cell>
          <cell r="C658" t="str">
            <v>Risaralda</v>
          </cell>
          <cell r="D658" t="str">
            <v>Asociación mundos hermanos ONG</v>
          </cell>
          <cell r="E658" t="str">
            <v>800251628-3</v>
          </cell>
          <cell r="F658" t="str">
            <v>Diana Patricia González Cardona</v>
          </cell>
          <cell r="G658"/>
          <cell r="H658" t="str">
            <v>Carrera 11 No. 48-101 Barrio Maraya</v>
          </cell>
          <cell r="I658" t="str">
            <v>Pereira</v>
          </cell>
          <cell r="J658" t="str">
            <v>Pereira</v>
          </cell>
          <cell r="K658">
            <v>3291832</v>
          </cell>
          <cell r="L658">
            <v>3218007834</v>
          </cell>
          <cell r="M658" t="str">
            <v>direccion@mundoshermanos.org</v>
          </cell>
          <cell r="N658" t="str">
            <v>SRD</v>
          </cell>
          <cell r="O658" t="str">
            <v>Hogar sustituto entidad</v>
          </cell>
          <cell r="P658"/>
          <cell r="Q658" t="str">
            <v>Discapacidad</v>
          </cell>
          <cell r="R658"/>
          <cell r="S658" t="str">
            <v>6600-178-2024</v>
          </cell>
          <cell r="T658">
            <v>99</v>
          </cell>
          <cell r="U658">
            <v>45383</v>
          </cell>
          <cell r="V658">
            <v>45383</v>
          </cell>
          <cell r="W658">
            <v>45626</v>
          </cell>
          <cell r="X658"/>
          <cell r="Y658" t="str">
            <v>Fabio Andres Coral Torres</v>
          </cell>
          <cell r="Z658" t="str">
            <v>Profesional centro zonal</v>
          </cell>
        </row>
        <row r="659">
          <cell r="B659" t="str">
            <v>66-19-658</v>
          </cell>
          <cell r="C659" t="str">
            <v>Risaralda</v>
          </cell>
          <cell r="D659" t="str">
            <v>Asociación mundos hermanos ONG</v>
          </cell>
          <cell r="E659" t="str">
            <v>800251628-3</v>
          </cell>
          <cell r="F659" t="str">
            <v>Diana Patricia González Cardona</v>
          </cell>
          <cell r="G659"/>
          <cell r="H659" t="str">
            <v>Calle 17 No. 4-48</v>
          </cell>
          <cell r="I659" t="str">
            <v>Pereira</v>
          </cell>
          <cell r="J659" t="str">
            <v>Pereira</v>
          </cell>
          <cell r="K659">
            <v>3243948</v>
          </cell>
          <cell r="L659">
            <v>3218007834</v>
          </cell>
          <cell r="M659" t="str">
            <v>direccion@mundoshermanos.org</v>
          </cell>
          <cell r="N659" t="str">
            <v>SRD</v>
          </cell>
          <cell r="O659" t="str">
            <v>Internado</v>
          </cell>
          <cell r="P659"/>
          <cell r="Q659" t="str">
            <v>Con PARD</v>
          </cell>
          <cell r="R659"/>
          <cell r="S659" t="str">
            <v>6600-179-2024</v>
          </cell>
          <cell r="T659">
            <v>65</v>
          </cell>
          <cell r="U659">
            <v>45383</v>
          </cell>
          <cell r="V659">
            <v>45383</v>
          </cell>
          <cell r="W659">
            <v>45626</v>
          </cell>
          <cell r="X659">
            <v>1107264600</v>
          </cell>
          <cell r="Y659" t="str">
            <v>Fabio Andres Coral Torres</v>
          </cell>
          <cell r="Z659" t="str">
            <v>Profesional centro zonal</v>
          </cell>
        </row>
        <row r="660">
          <cell r="B660" t="str">
            <v>66-61-659</v>
          </cell>
          <cell r="C660" t="str">
            <v>Risaralda</v>
          </cell>
          <cell r="D660" t="str">
            <v>Corporación Kinesis Social</v>
          </cell>
          <cell r="E660" t="str">
            <v>901039297-8</v>
          </cell>
          <cell r="F660" t="str">
            <v>Veronica del Pilar Agudelo Sossa</v>
          </cell>
          <cell r="G660" t="str">
            <v>Kinesis</v>
          </cell>
          <cell r="H660" t="str">
            <v>Kilometro 4 Vía Armenia. Vereda Tribunas. Finca El Antojito</v>
          </cell>
          <cell r="I660" t="str">
            <v>Pereira</v>
          </cell>
          <cell r="J660" t="str">
            <v>Pereira</v>
          </cell>
          <cell r="K660"/>
          <cell r="L660">
            <v>3188758909</v>
          </cell>
          <cell r="M660" t="str">
            <v>internadokinesissocial@gmail.com veronicaagudelos@gmail.com</v>
          </cell>
          <cell r="N660" t="str">
            <v>SRD</v>
          </cell>
          <cell r="O660" t="str">
            <v>Internado</v>
          </cell>
          <cell r="P660"/>
          <cell r="Q660" t="str">
            <v>Discapacidad</v>
          </cell>
          <cell r="R660" t="str">
            <v>Psicosocial</v>
          </cell>
          <cell r="S660" t="str">
            <v>6600-180-2024</v>
          </cell>
          <cell r="T660">
            <v>50</v>
          </cell>
          <cell r="U660">
            <v>45387</v>
          </cell>
          <cell r="V660">
            <v>45383</v>
          </cell>
          <cell r="W660">
            <v>45626</v>
          </cell>
          <cell r="X660">
            <v>1312014800</v>
          </cell>
          <cell r="Y660" t="str">
            <v>Fabio Andres Coral Torres</v>
          </cell>
          <cell r="Z660" t="str">
            <v>Profesional centro zonal</v>
          </cell>
        </row>
        <row r="661">
          <cell r="B661" t="str">
            <v>66-129-660</v>
          </cell>
          <cell r="C661" t="str">
            <v>Risaralda</v>
          </cell>
          <cell r="D661" t="str">
            <v>Fundación hogares Claret</v>
          </cell>
          <cell r="E661" t="str">
            <v>800098983-8</v>
          </cell>
          <cell r="F661" t="str">
            <v>Jorge Olver Orrego Valencia</v>
          </cell>
          <cell r="G661" t="str">
            <v>Créeme</v>
          </cell>
          <cell r="H661" t="str">
            <v>Vereda La Siria Corregimiento Combia</v>
          </cell>
          <cell r="I661" t="str">
            <v>Pereira</v>
          </cell>
          <cell r="J661" t="str">
            <v>Pereira</v>
          </cell>
          <cell r="K661">
            <v>3329161</v>
          </cell>
          <cell r="L661" t="str">
            <v>3213575331 - 3156331970 - 3104331206</v>
          </cell>
          <cell r="M661" t="str">
            <v>creeme.eje@fhclaret.org</v>
          </cell>
          <cell r="N661" t="str">
            <v>SRPA</v>
          </cell>
          <cell r="O661" t="str">
            <v>Centro de atención especializada</v>
          </cell>
          <cell r="P661"/>
          <cell r="Q661" t="str">
            <v>SRPA</v>
          </cell>
          <cell r="R661"/>
          <cell r="S661" t="str">
            <v>6600-159-2024</v>
          </cell>
          <cell r="T661">
            <v>70</v>
          </cell>
          <cell r="U661">
            <v>45383</v>
          </cell>
          <cell r="V661">
            <v>45383</v>
          </cell>
          <cell r="W661">
            <v>45473</v>
          </cell>
          <cell r="X661">
            <v>643358250</v>
          </cell>
          <cell r="Y661" t="str">
            <v>Luz Elena Quintero Largo</v>
          </cell>
          <cell r="Z661" t="str">
            <v>Profesional centro zonal</v>
          </cell>
        </row>
        <row r="662">
          <cell r="B662" t="str">
            <v>66-129-661</v>
          </cell>
          <cell r="C662" t="str">
            <v>Risaralda</v>
          </cell>
          <cell r="D662" t="str">
            <v>Fundación hogares Claret</v>
          </cell>
          <cell r="E662" t="str">
            <v>800098983-8</v>
          </cell>
          <cell r="F662" t="str">
            <v>Jorge Olver Orrego Valencia</v>
          </cell>
          <cell r="G662" t="str">
            <v>Fé Y Esperanza</v>
          </cell>
          <cell r="H662" t="str">
            <v>Carrera 11 Bis No. 2-10 Barrio Popular Modelo</v>
          </cell>
          <cell r="I662" t="str">
            <v>Pereira</v>
          </cell>
          <cell r="J662" t="str">
            <v>Pereira</v>
          </cell>
          <cell r="K662" t="str">
            <v>3172111 Ext. 4
3110698
3110733
3110878</v>
          </cell>
          <cell r="L662">
            <v>3216085432</v>
          </cell>
          <cell r="M662" t="str">
            <v>genesis.eje@fhclaret.org</v>
          </cell>
          <cell r="N662" t="str">
            <v>SRPA</v>
          </cell>
          <cell r="O662" t="str">
            <v>Apoyo postinstitucional – SRPA</v>
          </cell>
          <cell r="P662"/>
          <cell r="Q662" t="str">
            <v>SRPA</v>
          </cell>
          <cell r="R662"/>
          <cell r="S662" t="str">
            <v>6600-160-2024</v>
          </cell>
          <cell r="T662">
            <v>40</v>
          </cell>
          <cell r="U662">
            <v>45383</v>
          </cell>
          <cell r="V662">
            <v>45383</v>
          </cell>
          <cell r="W662">
            <v>45626</v>
          </cell>
          <cell r="X662">
            <v>142833600</v>
          </cell>
          <cell r="Y662" t="str">
            <v>Luz Elena Quintero Largo</v>
          </cell>
          <cell r="Z662" t="str">
            <v>Profesional centro zonal</v>
          </cell>
        </row>
        <row r="663">
          <cell r="B663" t="str">
            <v>66-129-662</v>
          </cell>
          <cell r="C663" t="str">
            <v>Risaralda</v>
          </cell>
          <cell r="D663" t="str">
            <v>Fundación hogares Claret</v>
          </cell>
          <cell r="E663" t="str">
            <v>800098983-8</v>
          </cell>
          <cell r="F663" t="str">
            <v>Jorge Olver Orrego Valencia</v>
          </cell>
          <cell r="G663" t="str">
            <v>Créeme</v>
          </cell>
          <cell r="H663" t="str">
            <v>Vereda La Siria Corregimiento Combia</v>
          </cell>
          <cell r="I663" t="str">
            <v>Pereira</v>
          </cell>
          <cell r="J663" t="str">
            <v>Pereira</v>
          </cell>
          <cell r="K663">
            <v>3329161</v>
          </cell>
          <cell r="L663" t="str">
            <v>3213575331 - 3156331970 - 3104331206</v>
          </cell>
          <cell r="M663" t="str">
            <v>creeme.eje@fhclaret.org</v>
          </cell>
          <cell r="N663" t="str">
            <v>SRPA</v>
          </cell>
          <cell r="O663" t="str">
            <v>Centro de internamiento preventivo</v>
          </cell>
          <cell r="P663"/>
          <cell r="Q663" t="str">
            <v>SRPA</v>
          </cell>
          <cell r="R663"/>
          <cell r="S663" t="str">
            <v>6600-161-2024</v>
          </cell>
          <cell r="T663">
            <v>20</v>
          </cell>
          <cell r="U663">
            <v>45383</v>
          </cell>
          <cell r="V663">
            <v>45383</v>
          </cell>
          <cell r="W663">
            <v>45626</v>
          </cell>
          <cell r="X663">
            <v>487860480</v>
          </cell>
          <cell r="Y663" t="str">
            <v>Luz Elena Quintero Largo</v>
          </cell>
          <cell r="Z663" t="str">
            <v>Profesional centro zonal</v>
          </cell>
        </row>
        <row r="664">
          <cell r="B664" t="str">
            <v>66-129-663</v>
          </cell>
          <cell r="C664" t="str">
            <v>Risaralda</v>
          </cell>
          <cell r="D664" t="str">
            <v>Fundación hogares Claret</v>
          </cell>
          <cell r="E664" t="str">
            <v>800098983-8</v>
          </cell>
          <cell r="F664" t="str">
            <v>Jorge Olver Orrego Valencia</v>
          </cell>
          <cell r="G664" t="str">
            <v>Vientos De Cambio</v>
          </cell>
          <cell r="H664" t="str">
            <v>Kilómetro 7 Vereda Guacari Vía Pereira Armenia</v>
          </cell>
          <cell r="I664" t="str">
            <v>Pereira</v>
          </cell>
          <cell r="J664" t="str">
            <v>Pereira</v>
          </cell>
          <cell r="K664" t="str">
            <v>3172111 Ext.1 y 2 - 3327830 - 3327832 - 3327738</v>
          </cell>
          <cell r="L664" t="str">
            <v>3162062307 - 3136597583</v>
          </cell>
          <cell r="M664" t="str">
            <v>vientosdecambio.eje@fhclaret.org</v>
          </cell>
          <cell r="N664" t="str">
            <v>SRPA</v>
          </cell>
          <cell r="O664" t="str">
            <v>Internado RAJ</v>
          </cell>
          <cell r="P664"/>
          <cell r="Q664" t="str">
            <v>RAJ</v>
          </cell>
          <cell r="R664"/>
          <cell r="S664" t="str">
            <v>6600-162-2024</v>
          </cell>
          <cell r="T664">
            <v>50</v>
          </cell>
          <cell r="U664">
            <v>45383</v>
          </cell>
          <cell r="V664">
            <v>45383</v>
          </cell>
          <cell r="W664">
            <v>45626</v>
          </cell>
          <cell r="X664">
            <v>988190400</v>
          </cell>
          <cell r="Y664" t="str">
            <v>Luz Elena Quintero Largo</v>
          </cell>
          <cell r="Z664" t="str">
            <v>Profesional centro zonal</v>
          </cell>
        </row>
        <row r="665">
          <cell r="B665" t="str">
            <v>66-220-664</v>
          </cell>
          <cell r="C665" t="str">
            <v>Risaralda</v>
          </cell>
          <cell r="D665" t="str">
            <v>Hogar del niño de la calle - Esta es mi casa</v>
          </cell>
          <cell r="E665" t="str">
            <v>891411093-1</v>
          </cell>
          <cell r="F665" t="str">
            <v>Lisandro Ramirez Rojas</v>
          </cell>
          <cell r="G665"/>
          <cell r="H665" t="str">
            <v>Carrera 23 No. 78-62 Barrio Corales</v>
          </cell>
          <cell r="I665" t="str">
            <v>Pereira</v>
          </cell>
          <cell r="J665" t="str">
            <v>Pereira</v>
          </cell>
          <cell r="K665">
            <v>3351182</v>
          </cell>
          <cell r="L665">
            <v>3186937835</v>
          </cell>
          <cell r="M665" t="str">
            <v>geradoluis2009@gmail.com</v>
          </cell>
          <cell r="N665" t="str">
            <v>SRPA</v>
          </cell>
          <cell r="O665" t="str">
            <v>Centro transitorio</v>
          </cell>
          <cell r="P665"/>
          <cell r="Q665" t="str">
            <v>SRPA</v>
          </cell>
          <cell r="R665"/>
          <cell r="S665" t="str">
            <v>6600-163-2024</v>
          </cell>
          <cell r="T665">
            <v>6</v>
          </cell>
          <cell r="U665">
            <v>45383</v>
          </cell>
          <cell r="V665">
            <v>45383</v>
          </cell>
          <cell r="W665">
            <v>45626</v>
          </cell>
          <cell r="X665">
            <v>136390176</v>
          </cell>
          <cell r="Y665" t="str">
            <v>Luz Elena Quintero Largo</v>
          </cell>
          <cell r="Z665" t="str">
            <v>Profesional centro zonal</v>
          </cell>
        </row>
        <row r="666">
          <cell r="B666" t="str">
            <v>66-129-665</v>
          </cell>
          <cell r="C666" t="str">
            <v>Risaralda</v>
          </cell>
          <cell r="D666" t="str">
            <v>Fundación hogares Claret</v>
          </cell>
          <cell r="E666" t="str">
            <v>800098983-8</v>
          </cell>
          <cell r="F666" t="str">
            <v>Jorge Olver Orrego Valencia</v>
          </cell>
          <cell r="G666" t="str">
            <v>Génesis</v>
          </cell>
          <cell r="H666" t="str">
            <v>Carrera 11 Bis No. 2-10 Barrio Popular Modelo</v>
          </cell>
          <cell r="I666" t="str">
            <v>Pereira</v>
          </cell>
          <cell r="J666" t="str">
            <v>Pereira</v>
          </cell>
          <cell r="K666" t="str">
            <v>3172111 Ext. 4
3110698
3110733
3110878</v>
          </cell>
          <cell r="L666">
            <v>3216085432</v>
          </cell>
          <cell r="M666" t="str">
            <v>genesis.eje@fhclaret.org</v>
          </cell>
          <cell r="N666" t="str">
            <v>SRPA</v>
          </cell>
          <cell r="O666" t="str">
            <v>Internación en medio semicerrado</v>
          </cell>
          <cell r="P666"/>
          <cell r="Q666" t="str">
            <v>SRPA</v>
          </cell>
          <cell r="R666"/>
          <cell r="S666" t="str">
            <v>6600-164-2024</v>
          </cell>
          <cell r="T666">
            <v>40</v>
          </cell>
          <cell r="U666">
            <v>45383</v>
          </cell>
          <cell r="V666">
            <v>45383</v>
          </cell>
          <cell r="W666">
            <v>45626</v>
          </cell>
          <cell r="X666">
            <v>596483080</v>
          </cell>
          <cell r="Y666" t="str">
            <v>Luz Elena Quintero Largo</v>
          </cell>
          <cell r="Z666" t="str">
            <v>Profesional centro zonal</v>
          </cell>
        </row>
        <row r="667">
          <cell r="B667" t="str">
            <v>66-129-666</v>
          </cell>
          <cell r="C667" t="str">
            <v>Risaralda</v>
          </cell>
          <cell r="D667" t="str">
            <v>Fundación hogares Claret</v>
          </cell>
          <cell r="E667" t="str">
            <v>800098983-8</v>
          </cell>
          <cell r="F667" t="str">
            <v>Jorge Olver Orrego Valencia</v>
          </cell>
          <cell r="G667" t="str">
            <v>Génesis</v>
          </cell>
          <cell r="H667" t="str">
            <v>Carrera 11 Bis No. 2-10 Barrio Popular Modelo</v>
          </cell>
          <cell r="I667" t="str">
            <v>Pereira</v>
          </cell>
          <cell r="J667" t="str">
            <v>Pereira</v>
          </cell>
          <cell r="K667" t="str">
            <v>3172111 Ext. 4
3110698
3110733
3110878</v>
          </cell>
          <cell r="L667">
            <v>3216085432</v>
          </cell>
          <cell r="M667" t="str">
            <v>genesis.eje@fhclaret.org</v>
          </cell>
          <cell r="N667" t="str">
            <v>SRPA</v>
          </cell>
          <cell r="O667" t="str">
            <v>Prestación de servicios a la comunidad</v>
          </cell>
          <cell r="P667"/>
          <cell r="Q667" t="str">
            <v>SRPA</v>
          </cell>
          <cell r="R667"/>
          <cell r="S667" t="str">
            <v>6600-164-2024</v>
          </cell>
          <cell r="T667">
            <v>5</v>
          </cell>
          <cell r="U667">
            <v>45383</v>
          </cell>
          <cell r="V667">
            <v>45383</v>
          </cell>
          <cell r="W667">
            <v>45626</v>
          </cell>
          <cell r="X667"/>
          <cell r="Y667" t="str">
            <v>Luz Elena Quintero Largo</v>
          </cell>
          <cell r="Z667" t="str">
            <v>Profesional centro zonal</v>
          </cell>
        </row>
        <row r="668">
          <cell r="B668" t="str">
            <v>66-129-667</v>
          </cell>
          <cell r="C668" t="str">
            <v>Risaralda</v>
          </cell>
          <cell r="D668" t="str">
            <v>Fundación hogares Claret</v>
          </cell>
          <cell r="E668" t="str">
            <v>800098983-8</v>
          </cell>
          <cell r="F668" t="str">
            <v>Jorge Olver Orrego Valencia</v>
          </cell>
          <cell r="G668" t="str">
            <v>Génesis</v>
          </cell>
          <cell r="H668" t="str">
            <v>Carrera 11 Bis No. 2-10 Barrio Popular Modelo</v>
          </cell>
          <cell r="I668" t="str">
            <v>Pereira</v>
          </cell>
          <cell r="J668" t="str">
            <v>Pereira</v>
          </cell>
          <cell r="K668" t="str">
            <v>3172111 Ext. 4
3110698
3110733
3110878</v>
          </cell>
          <cell r="L668">
            <v>3216085432</v>
          </cell>
          <cell r="M668" t="str">
            <v>genesis.eje@fhclaret.org</v>
          </cell>
          <cell r="N668" t="str">
            <v>SRPA</v>
          </cell>
          <cell r="O668" t="str">
            <v>Libertad vigilada – asistida</v>
          </cell>
          <cell r="P668"/>
          <cell r="Q668" t="str">
            <v>SRPA</v>
          </cell>
          <cell r="R668"/>
          <cell r="S668" t="str">
            <v>6600-164-2024</v>
          </cell>
          <cell r="T668">
            <v>50</v>
          </cell>
          <cell r="U668">
            <v>45383</v>
          </cell>
          <cell r="V668">
            <v>45383</v>
          </cell>
          <cell r="W668">
            <v>45626</v>
          </cell>
          <cell r="X668"/>
          <cell r="Y668" t="str">
            <v>Luz Elena Quintero Largo</v>
          </cell>
          <cell r="Z668" t="str">
            <v>Profesional centro zonal</v>
          </cell>
        </row>
        <row r="669">
          <cell r="B669" t="str">
            <v>88-14-668</v>
          </cell>
          <cell r="C669" t="str">
            <v>San_Andrés</v>
          </cell>
          <cell r="D669" t="str">
            <v>Asociación gotas de paz</v>
          </cell>
          <cell r="E669" t="str">
            <v>827000741-1</v>
          </cell>
          <cell r="F669" t="str">
            <v>Marcela Correal Peña</v>
          </cell>
          <cell r="G669"/>
          <cell r="H669" t="str">
            <v>Avenida Colombia No. 12-113 (casa Blanca Enrejada Ubicada Al Lado De Guillermo Basmagi)</v>
          </cell>
          <cell r="I669" t="str">
            <v>San Andrés</v>
          </cell>
          <cell r="J669" t="str">
            <v>Los Almendros</v>
          </cell>
          <cell r="K669">
            <v>5120390</v>
          </cell>
          <cell r="L669">
            <v>3157700134</v>
          </cell>
          <cell r="M669" t="str">
            <v>gotasdepaz5@hotmail.com</v>
          </cell>
          <cell r="N669" t="str">
            <v>SRD</v>
          </cell>
          <cell r="O669" t="str">
            <v>Intervención de apoyo psicosocial</v>
          </cell>
          <cell r="P669"/>
          <cell r="Q669" t="str">
            <v>Con PARD</v>
          </cell>
          <cell r="R669"/>
          <cell r="S669" t="str">
            <v>8800-050-2024</v>
          </cell>
          <cell r="T669">
            <v>40</v>
          </cell>
          <cell r="U669">
            <v>45378</v>
          </cell>
          <cell r="V669">
            <v>45383</v>
          </cell>
          <cell r="W669">
            <v>45626</v>
          </cell>
          <cell r="X669">
            <v>167519040</v>
          </cell>
          <cell r="Y669" t="str">
            <v>Dwan Hudgson Rodriguez</v>
          </cell>
          <cell r="Z669" t="str">
            <v>Coordinador centro zonal</v>
          </cell>
        </row>
        <row r="670">
          <cell r="B670" t="str">
            <v>88-244-669</v>
          </cell>
          <cell r="C670" t="str">
            <v>San_Andrés</v>
          </cell>
          <cell r="D670" t="str">
            <v>Parroquia santa María estrella del mar</v>
          </cell>
          <cell r="E670" t="str">
            <v>827000736-2</v>
          </cell>
          <cell r="F670" t="str">
            <v>Jose Chudlin Arcbold Archbold</v>
          </cell>
          <cell r="G670" t="str">
            <v>Salon Parroquial</v>
          </cell>
          <cell r="H670" t="str">
            <v>Salon Parroquial José Chudlin Archbold Archbold</v>
          </cell>
          <cell r="I670" t="str">
            <v>San Andrés</v>
          </cell>
          <cell r="J670" t="str">
            <v>Los Almendros</v>
          </cell>
          <cell r="K670">
            <v>5132180</v>
          </cell>
          <cell r="L670">
            <v>3157707001</v>
          </cell>
          <cell r="M670" t="str">
            <v>Estrelladelmarparroquia@hotmail.com</v>
          </cell>
          <cell r="N670" t="str">
            <v>SRD</v>
          </cell>
          <cell r="O670" t="str">
            <v>Intervención de apoyo psicosocial</v>
          </cell>
          <cell r="P670"/>
          <cell r="Q670" t="str">
            <v>Con PARD</v>
          </cell>
          <cell r="R670"/>
          <cell r="S670" t="str">
            <v>8800-052-2024</v>
          </cell>
          <cell r="T670">
            <v>30</v>
          </cell>
          <cell r="U670">
            <v>45378</v>
          </cell>
          <cell r="V670">
            <v>45383</v>
          </cell>
          <cell r="W670">
            <v>45626</v>
          </cell>
          <cell r="X670">
            <v>125639280</v>
          </cell>
          <cell r="Y670" t="str">
            <v>Dwan Hudgson Rodriguez</v>
          </cell>
          <cell r="Z670" t="str">
            <v>Coordinador centro zonal</v>
          </cell>
        </row>
        <row r="671">
          <cell r="B671" t="str">
            <v>88-210-670</v>
          </cell>
          <cell r="C671" t="str">
            <v>San_Andrés</v>
          </cell>
          <cell r="D671" t="str">
            <v>Fundación Talid</v>
          </cell>
          <cell r="E671" t="str">
            <v>806011246-6</v>
          </cell>
          <cell r="F671" t="str">
            <v>Erlen Ricardo Montes Ayola</v>
          </cell>
          <cell r="G671"/>
          <cell r="H671" t="str">
            <v>The Begging Of Wisdom Lever South And 1 Y 2 Kilometro 13-250</v>
          </cell>
          <cell r="I671" t="str">
            <v>San Andrés</v>
          </cell>
          <cell r="J671" t="str">
            <v>Los Almendros</v>
          </cell>
          <cell r="K671" t="str">
            <v>60(5)6601423</v>
          </cell>
          <cell r="L671"/>
          <cell r="M671" t="str">
            <v>fundatalid@gmail.com</v>
          </cell>
          <cell r="N671" t="str">
            <v>SRPA</v>
          </cell>
          <cell r="O671" t="str">
            <v>Centro de internamiento preventivo</v>
          </cell>
          <cell r="P671"/>
          <cell r="Q671" t="str">
            <v>SRPA</v>
          </cell>
          <cell r="R671"/>
          <cell r="S671" t="str">
            <v>8800-051-2024</v>
          </cell>
          <cell r="T671">
            <v>10</v>
          </cell>
          <cell r="U671">
            <v>45378</v>
          </cell>
          <cell r="V671">
            <v>45383</v>
          </cell>
          <cell r="W671">
            <v>45626</v>
          </cell>
          <cell r="X671">
            <v>243430240</v>
          </cell>
          <cell r="Y671" t="str">
            <v>Dwan Hudgson Rodriguez</v>
          </cell>
          <cell r="Z671" t="str">
            <v>Coordinador centro zonal</v>
          </cell>
        </row>
        <row r="672">
          <cell r="B672" t="str">
            <v>88-210-671</v>
          </cell>
          <cell r="C672" t="str">
            <v>San_Andrés</v>
          </cell>
          <cell r="D672" t="str">
            <v>Fundación Talid</v>
          </cell>
          <cell r="E672" t="str">
            <v>806011246-6</v>
          </cell>
          <cell r="F672" t="str">
            <v>Erlen Ricardo Montes Ayola</v>
          </cell>
          <cell r="G672"/>
          <cell r="H672" t="str">
            <v>The Begging Of Wisdom Lever South And 1 Y 2 Kilometro 13-250</v>
          </cell>
          <cell r="I672" t="str">
            <v>San Andrés</v>
          </cell>
          <cell r="J672" t="str">
            <v>Los Almendros</v>
          </cell>
          <cell r="K672" t="str">
            <v>60(5)6601423</v>
          </cell>
          <cell r="L672"/>
          <cell r="M672" t="str">
            <v>fundatalid@gmail.com</v>
          </cell>
          <cell r="N672" t="str">
            <v>SRPA</v>
          </cell>
          <cell r="O672" t="str">
            <v>Externado RAJ</v>
          </cell>
          <cell r="P672" t="str">
            <v>Media jornada</v>
          </cell>
          <cell r="Q672" t="str">
            <v>RAJ</v>
          </cell>
          <cell r="R672"/>
          <cell r="S672" t="str">
            <v>8800-051-2024</v>
          </cell>
          <cell r="T672">
            <v>10</v>
          </cell>
          <cell r="U672">
            <v>45378</v>
          </cell>
          <cell r="V672">
            <v>45383</v>
          </cell>
          <cell r="W672">
            <v>45626</v>
          </cell>
          <cell r="X672">
            <v>53740400</v>
          </cell>
          <cell r="Y672" t="str">
            <v>Dwan Hudgson Rodriguez</v>
          </cell>
          <cell r="Z672" t="str">
            <v>Coordinador centro zonal</v>
          </cell>
        </row>
        <row r="673">
          <cell r="B673" t="str">
            <v>88-210-672</v>
          </cell>
          <cell r="C673" t="str">
            <v>San_Andrés</v>
          </cell>
          <cell r="D673" t="str">
            <v>Fundación Talid</v>
          </cell>
          <cell r="E673" t="str">
            <v>806011246-6</v>
          </cell>
          <cell r="F673" t="str">
            <v>Erlen Ricardo Montes Ayola</v>
          </cell>
          <cell r="G673"/>
          <cell r="H673" t="str">
            <v>The Begging Of Wisdom Lever South And 1 Y 2 Kilometro 13-250</v>
          </cell>
          <cell r="I673" t="str">
            <v>San Andrés</v>
          </cell>
          <cell r="J673" t="str">
            <v>Los Almendros</v>
          </cell>
          <cell r="K673" t="str">
            <v>60(5)6601423</v>
          </cell>
          <cell r="L673"/>
          <cell r="M673" t="str">
            <v>fundatalid@gmail.com</v>
          </cell>
          <cell r="N673" t="str">
            <v>SRPA</v>
          </cell>
          <cell r="O673" t="str">
            <v>Libertad vigilada – asistida</v>
          </cell>
          <cell r="P673"/>
          <cell r="Q673" t="str">
            <v>SRPA</v>
          </cell>
          <cell r="R673"/>
          <cell r="S673" t="str">
            <v>8800-051-2024</v>
          </cell>
          <cell r="T673">
            <v>10</v>
          </cell>
          <cell r="U673">
            <v>45378</v>
          </cell>
          <cell r="V673">
            <v>45383</v>
          </cell>
          <cell r="W673">
            <v>45626</v>
          </cell>
          <cell r="X673">
            <v>45937040</v>
          </cell>
          <cell r="Y673" t="str">
            <v>Dwan Hudgson Rodriguez</v>
          </cell>
          <cell r="Z673" t="str">
            <v>Coordinador centro zonal</v>
          </cell>
        </row>
        <row r="674">
          <cell r="B674" t="str">
            <v>88-210-673</v>
          </cell>
          <cell r="C674" t="str">
            <v>San_Andrés</v>
          </cell>
          <cell r="D674" t="str">
            <v>Fundación Talid</v>
          </cell>
          <cell r="E674" t="str">
            <v>806011246-6</v>
          </cell>
          <cell r="F674" t="str">
            <v>Erlen Ricardo Montes Ayola</v>
          </cell>
          <cell r="G674"/>
          <cell r="H674" t="str">
            <v>The Begging Of Wisdom Lever South And 1 Y 2 Kilometro 13-250</v>
          </cell>
          <cell r="I674" t="str">
            <v>San Andrés</v>
          </cell>
          <cell r="J674" t="str">
            <v>Los Almendros</v>
          </cell>
          <cell r="K674" t="str">
            <v>60(5)6601423</v>
          </cell>
          <cell r="L674"/>
          <cell r="M674" t="str">
            <v>fundatalid@gmail.com</v>
          </cell>
          <cell r="N674" t="str">
            <v>SRPA</v>
          </cell>
          <cell r="O674" t="str">
            <v>Centro transitorio</v>
          </cell>
          <cell r="P674"/>
          <cell r="Q674" t="str">
            <v>SRPA</v>
          </cell>
          <cell r="R674"/>
          <cell r="S674" t="str">
            <v>8800-051-2024</v>
          </cell>
          <cell r="T674">
            <v>2</v>
          </cell>
          <cell r="U674">
            <v>45378</v>
          </cell>
          <cell r="V674">
            <v>45383</v>
          </cell>
          <cell r="W674">
            <v>45626</v>
          </cell>
          <cell r="X674">
            <v>45463392</v>
          </cell>
          <cell r="Y674" t="str">
            <v>Dwan Hudgson Rodriguez</v>
          </cell>
          <cell r="Z674" t="str">
            <v>Coordinador centro zonal</v>
          </cell>
        </row>
        <row r="675">
          <cell r="B675" t="str">
            <v>88-210-674</v>
          </cell>
          <cell r="C675" t="str">
            <v>San_Andrés</v>
          </cell>
          <cell r="D675" t="str">
            <v>Fundación Talid</v>
          </cell>
          <cell r="E675" t="str">
            <v>806011246-6</v>
          </cell>
          <cell r="F675" t="str">
            <v>Erlen Ricardo Montes Ayola</v>
          </cell>
          <cell r="G675"/>
          <cell r="H675" t="str">
            <v>The Begging Of Wisdom Lever South And 1 Y 2 Kilometro 13-250</v>
          </cell>
          <cell r="I675" t="str">
            <v>San Andrés</v>
          </cell>
          <cell r="J675" t="str">
            <v>Los Almendros</v>
          </cell>
          <cell r="K675" t="str">
            <v>60(5)6601423</v>
          </cell>
          <cell r="L675"/>
          <cell r="M675" t="str">
            <v>fundatalid@gmail.com</v>
          </cell>
          <cell r="N675" t="str">
            <v>SRPA</v>
          </cell>
          <cell r="O675" t="str">
            <v>Internación en medio semicerrado</v>
          </cell>
          <cell r="P675"/>
          <cell r="Q675" t="str">
            <v>SRPA</v>
          </cell>
          <cell r="R675"/>
          <cell r="S675" t="str">
            <v>8800-051-2024</v>
          </cell>
          <cell r="T675">
            <v>5</v>
          </cell>
          <cell r="U675">
            <v>45378</v>
          </cell>
          <cell r="V675">
            <v>45383</v>
          </cell>
          <cell r="W675">
            <v>45626</v>
          </cell>
          <cell r="X675">
            <v>43889080</v>
          </cell>
          <cell r="Y675" t="str">
            <v>Dwan Hudgson Rodriguez</v>
          </cell>
          <cell r="Z675" t="str">
            <v>Coordinador centro zonal</v>
          </cell>
        </row>
        <row r="676">
          <cell r="B676" t="str">
            <v>68-68-675</v>
          </cell>
          <cell r="C676" t="str">
            <v>Santander</v>
          </cell>
          <cell r="D676" t="str">
            <v>Corporación Servired</v>
          </cell>
          <cell r="E676" t="str">
            <v>900194485-5</v>
          </cell>
          <cell r="F676" t="str">
            <v>Carlos Alberto Marulanda Chica</v>
          </cell>
          <cell r="G676"/>
          <cell r="H676" t="str">
            <v>Carrera 26 N.º 33-61 Barrio Antonia Santos Sede Administrativa</v>
          </cell>
          <cell r="I676" t="str">
            <v>Bucaramanga</v>
          </cell>
          <cell r="J676" t="str">
            <v>Luis Carlos Galan</v>
          </cell>
          <cell r="K676" t="str">
            <v>607 6960393</v>
          </cell>
          <cell r="L676">
            <v>3128502115</v>
          </cell>
          <cell r="M676" t="str">
            <v>coordinacionbucaramanga@corporacionservired.org corporacionservired1@hotmail.com educacionlcgs@corporacionservired.org.co karina0531@hotmail.com equiposervired@gmail.com</v>
          </cell>
          <cell r="N676" t="str">
            <v>SRD</v>
          </cell>
          <cell r="O676" t="str">
            <v>Hogar sustituto entidad</v>
          </cell>
          <cell r="P676"/>
          <cell r="Q676" t="str">
            <v>HS: Vulneración - Discapacidad</v>
          </cell>
          <cell r="R676"/>
          <cell r="S676" t="str">
            <v>6800-237-2024</v>
          </cell>
          <cell r="T676">
            <v>317</v>
          </cell>
          <cell r="U676">
            <v>45352</v>
          </cell>
          <cell r="V676">
            <v>45352</v>
          </cell>
          <cell r="W676">
            <v>45626</v>
          </cell>
          <cell r="X676">
            <v>5990399589</v>
          </cell>
          <cell r="Y676" t="str">
            <v>Astrid Dayana Diaz Artunduaga</v>
          </cell>
          <cell r="Z676" t="str">
            <v>Coordinador centro zonal</v>
          </cell>
        </row>
        <row r="677">
          <cell r="B677" t="str">
            <v>68-46-676</v>
          </cell>
          <cell r="C677" t="str">
            <v>Santander</v>
          </cell>
          <cell r="D677" t="str">
            <v>Corporación alianza para el desarrollo ambiental social y económico sostenible - CORPOADASES</v>
          </cell>
          <cell r="E677" t="str">
            <v>900274388-2</v>
          </cell>
          <cell r="F677" t="str">
            <v>Alexander Mantilla Pinto</v>
          </cell>
          <cell r="G677"/>
          <cell r="H677" t="str">
            <v>Calle 105 No. 24-66-Barrio Provenza</v>
          </cell>
          <cell r="I677" t="str">
            <v>Bucaramanga</v>
          </cell>
          <cell r="J677" t="str">
            <v>Luis Carlos Galan</v>
          </cell>
          <cell r="K677">
            <v>6076313167</v>
          </cell>
          <cell r="L677">
            <v>3164972861</v>
          </cell>
          <cell r="M677" t="str">
            <v>hogaressustitutos@corpoadases.com sige@corpoadases.com doralilianapradatavera@gmail.com leidycarolina@06hotmail.com karingrueda@gmail.com lauradanielapdr2rd@gmail.com nathalycarrillo.14@gmail.com</v>
          </cell>
          <cell r="N677" t="str">
            <v>SRD</v>
          </cell>
          <cell r="O677" t="str">
            <v>Hogar sustituto entidad</v>
          </cell>
          <cell r="P677"/>
          <cell r="Q677" t="str">
            <v>HS: Vulneración - Discapacidad</v>
          </cell>
          <cell r="R677"/>
          <cell r="S677" t="str">
            <v>6800-238-2024</v>
          </cell>
          <cell r="T677">
            <v>125</v>
          </cell>
          <cell r="U677">
            <v>45352</v>
          </cell>
          <cell r="V677">
            <v>45352</v>
          </cell>
          <cell r="W677">
            <v>45626</v>
          </cell>
          <cell r="X677">
            <v>2279924420</v>
          </cell>
          <cell r="Y677" t="str">
            <v>Astrid Dayana Diaz Artunduaga</v>
          </cell>
          <cell r="Z677" t="str">
            <v>Coordinador centro zonal</v>
          </cell>
        </row>
        <row r="678">
          <cell r="B678" t="str">
            <v>68-68-677</v>
          </cell>
          <cell r="C678" t="str">
            <v>Santander</v>
          </cell>
          <cell r="D678" t="str">
            <v>Corporación Servired</v>
          </cell>
          <cell r="E678" t="str">
            <v>900194485-5</v>
          </cell>
          <cell r="F678" t="str">
            <v>Carlos Alberto Marulanda Chica</v>
          </cell>
          <cell r="G678"/>
          <cell r="H678" t="str">
            <v>Carrera 26 N.º 33-61 Barrio Antonia Santos Sede Administrativa</v>
          </cell>
          <cell r="I678" t="str">
            <v>Málaga</v>
          </cell>
          <cell r="J678" t="str">
            <v>Malaga</v>
          </cell>
          <cell r="K678" t="str">
            <v>603 6960393</v>
          </cell>
          <cell r="L678">
            <v>3142584271</v>
          </cell>
          <cell r="M678" t="str">
            <v>coordinadoramunicipios@corporacionservired.org czmalaga@corporacionservired.org</v>
          </cell>
          <cell r="N678" t="str">
            <v>SRD</v>
          </cell>
          <cell r="O678" t="str">
            <v>Hogar sustituto entidad</v>
          </cell>
          <cell r="P678"/>
          <cell r="Q678" t="str">
            <v>HS: Vulneración - Discapacidad</v>
          </cell>
          <cell r="R678"/>
          <cell r="S678" t="str">
            <v>6800-239-2024</v>
          </cell>
          <cell r="T678">
            <v>169</v>
          </cell>
          <cell r="U678">
            <v>45352</v>
          </cell>
          <cell r="V678">
            <v>45352</v>
          </cell>
          <cell r="W678">
            <v>45626</v>
          </cell>
          <cell r="X678">
            <v>3154434943</v>
          </cell>
          <cell r="Y678" t="str">
            <v>Olga Lucia Sanchez</v>
          </cell>
          <cell r="Z678" t="str">
            <v>Coordinador centro zonal</v>
          </cell>
        </row>
        <row r="679">
          <cell r="B679" t="str">
            <v>68-100-678</v>
          </cell>
          <cell r="C679" t="str">
            <v>Santander</v>
          </cell>
          <cell r="D679" t="str">
            <v>Fundación de apoyo social - FAS</v>
          </cell>
          <cell r="E679" t="str">
            <v>800052272-1</v>
          </cell>
          <cell r="F679" t="str">
            <v>Jorge Antonio Gavassa Morantes</v>
          </cell>
          <cell r="G679"/>
          <cell r="H679" t="str">
            <v>Calle 31 No. 33b-42 Barrio Galán Sector Quinta Dania</v>
          </cell>
          <cell r="I679" t="str">
            <v>Bucaramanga</v>
          </cell>
          <cell r="J679" t="str">
            <v>Luis Carlos Galan</v>
          </cell>
          <cell r="K679" t="str">
            <v>607 6349574</v>
          </cell>
          <cell r="L679">
            <v>3167473699</v>
          </cell>
          <cell r="M679" t="str">
            <v>fundasocial_09@hotmail.com</v>
          </cell>
          <cell r="N679" t="str">
            <v>SRD</v>
          </cell>
          <cell r="O679" t="str">
            <v>Intervención de apoyo psicosocial</v>
          </cell>
          <cell r="P679"/>
          <cell r="Q679" t="str">
            <v>Con PARD</v>
          </cell>
          <cell r="R679"/>
          <cell r="S679" t="str">
            <v>6800-267-2024</v>
          </cell>
          <cell r="T679">
            <v>10</v>
          </cell>
          <cell r="U679">
            <v>45383</v>
          </cell>
          <cell r="V679">
            <v>45383</v>
          </cell>
          <cell r="W679">
            <v>45626</v>
          </cell>
          <cell r="X679">
            <v>41879760</v>
          </cell>
          <cell r="Y679" t="str">
            <v>Astrid Dayana Diaz Artunduaga</v>
          </cell>
          <cell r="Z679" t="str">
            <v>Coordinador centro zonal</v>
          </cell>
        </row>
        <row r="680">
          <cell r="B680" t="str">
            <v>68-46-679</v>
          </cell>
          <cell r="C680" t="str">
            <v>Santander</v>
          </cell>
          <cell r="D680" t="str">
            <v>Corporación alianza para el desarrollo ambiental social y económico sostenible - CORPOADASES</v>
          </cell>
          <cell r="E680" t="str">
            <v>900274388-2</v>
          </cell>
          <cell r="F680" t="str">
            <v>Alexander Mantilla Pinto</v>
          </cell>
          <cell r="G680"/>
          <cell r="H680" t="str">
            <v>Carrera 24 No. 103-36 Sede A Barrio Provenza Servicio De Alimentos Calle 105 No. 24-66 Barrio Provenza</v>
          </cell>
          <cell r="I680" t="str">
            <v>Bucaramanga</v>
          </cell>
          <cell r="J680" t="str">
            <v>Luis Carlos Galan</v>
          </cell>
          <cell r="K680">
            <v>6076313167</v>
          </cell>
          <cell r="L680">
            <v>3167430608</v>
          </cell>
          <cell r="M680" t="str">
            <v>sige@corpoadases.com externado.restablecimientoderechos@corpoadases.com externadoequipo01@hotmail.com angelicasolispsicologa@hotmail.com grimy_gutierrez@hotmail.com externadoequipo02@hotmail.com eddymal697@gmail.com</v>
          </cell>
          <cell r="N680" t="str">
            <v>SRD</v>
          </cell>
          <cell r="O680" t="str">
            <v>Externado</v>
          </cell>
          <cell r="P680" t="str">
            <v>Media jornada</v>
          </cell>
          <cell r="Q680" t="str">
            <v>Con PARD</v>
          </cell>
          <cell r="R680"/>
          <cell r="S680" t="str">
            <v>6800-268-2024</v>
          </cell>
          <cell r="T680">
            <v>250</v>
          </cell>
          <cell r="U680">
            <v>45383</v>
          </cell>
          <cell r="V680">
            <v>45383</v>
          </cell>
          <cell r="W680">
            <v>45626</v>
          </cell>
          <cell r="X680">
            <v>1671808000</v>
          </cell>
          <cell r="Y680" t="str">
            <v>Astrid Dayana Diaz Artunduaga</v>
          </cell>
          <cell r="Z680" t="str">
            <v>Coordinador centro zonal</v>
          </cell>
        </row>
        <row r="681">
          <cell r="B681" t="str">
            <v>68-241-680</v>
          </cell>
          <cell r="C681" t="str">
            <v>Santander</v>
          </cell>
          <cell r="D681" t="str">
            <v>Orden de los clérigos regulares somascos</v>
          </cell>
          <cell r="E681" t="str">
            <v>860027139-2</v>
          </cell>
          <cell r="F681" t="str">
            <v>Luigi Ghezzi</v>
          </cell>
          <cell r="G681"/>
          <cell r="H681" t="str">
            <v>Carrera 26 No 11 N 30 Barrio Regadero – Bucaramanga Norte</v>
          </cell>
          <cell r="I681" t="str">
            <v>Bucaramanga</v>
          </cell>
          <cell r="J681" t="str">
            <v>Luis Carlos Galan</v>
          </cell>
          <cell r="K681" t="str">
            <v>6076402744 6076403494</v>
          </cell>
          <cell r="L681">
            <v>3234859081</v>
          </cell>
          <cell r="M681" t="str">
            <v>coordinacionsomascos@gmail.com centrojuvenilamanecer@gmail.com malelyflorezortega@gmail.com trabajosocialsomascos@gmail.com terapiaocupacional@gmai.com psicologiasomascos@gmail.com</v>
          </cell>
          <cell r="N681" t="str">
            <v>SRD</v>
          </cell>
          <cell r="O681" t="str">
            <v>Externado</v>
          </cell>
          <cell r="P681" t="str">
            <v>Media jornada</v>
          </cell>
          <cell r="Q681" t="str">
            <v>Con PARD</v>
          </cell>
          <cell r="R681"/>
          <cell r="S681" t="str">
            <v>6800-269-2024</v>
          </cell>
          <cell r="T681">
            <v>70</v>
          </cell>
          <cell r="U681">
            <v>45383</v>
          </cell>
          <cell r="V681">
            <v>45383</v>
          </cell>
          <cell r="W681">
            <v>45626</v>
          </cell>
          <cell r="X681">
            <v>468106240</v>
          </cell>
          <cell r="Y681" t="str">
            <v>Astrid Dayana Diaz Artunduaga</v>
          </cell>
          <cell r="Z681" t="str">
            <v>Coordinador centro zonal</v>
          </cell>
        </row>
        <row r="682">
          <cell r="B682" t="str">
            <v>68-139-681</v>
          </cell>
          <cell r="C682" t="str">
            <v>Santander</v>
          </cell>
          <cell r="D682" t="str">
            <v>Fundación laical miani - FULMIANI</v>
          </cell>
          <cell r="E682" t="str">
            <v>900410301-6</v>
          </cell>
          <cell r="F682" t="str">
            <v>Pedro José Mora Barrera</v>
          </cell>
          <cell r="G682"/>
          <cell r="H682" t="str">
            <v>Carrera 11 N. 43-49 Barrio Alfonso López</v>
          </cell>
          <cell r="I682" t="str">
            <v>Bucaramanga</v>
          </cell>
          <cell r="J682" t="str">
            <v>Luis Carlos Galan</v>
          </cell>
          <cell r="K682" t="str">
            <v>607 6420044</v>
          </cell>
          <cell r="L682" t="str">
            <v>3013110567 3013114860</v>
          </cell>
          <cell r="M682" t="str">
            <v>fulndacionlaicalmiani@gmail.com fulmiani.externado@gmail.com coordinaciongeneralfulmiani@gmail.com lauramayauribets@gmail.com xcobos525@gmail.com sergiorojassolano@gmail.com kimberly.encinales@gmail.com</v>
          </cell>
          <cell r="N682" t="str">
            <v>SRD</v>
          </cell>
          <cell r="O682" t="str">
            <v>Externado</v>
          </cell>
          <cell r="P682" t="str">
            <v>Media jornada</v>
          </cell>
          <cell r="Q682" t="str">
            <v>Con PARD</v>
          </cell>
          <cell r="R682"/>
          <cell r="S682" t="str">
            <v>6800-270-2024</v>
          </cell>
          <cell r="T682">
            <v>50</v>
          </cell>
          <cell r="U682">
            <v>45383</v>
          </cell>
          <cell r="V682">
            <v>45383</v>
          </cell>
          <cell r="W682">
            <v>45626</v>
          </cell>
          <cell r="X682">
            <v>334361600</v>
          </cell>
          <cell r="Y682" t="str">
            <v>Astrid Dayana Diaz Artunduaga</v>
          </cell>
          <cell r="Z682" t="str">
            <v>Coordinador centro zonal</v>
          </cell>
        </row>
        <row r="683">
          <cell r="B683" t="str">
            <v>68-151-682</v>
          </cell>
          <cell r="C683" t="str">
            <v>Santander</v>
          </cell>
          <cell r="D683" t="str">
            <v>Fundación Nawen</v>
          </cell>
          <cell r="E683" t="str">
            <v>900877034-9</v>
          </cell>
          <cell r="F683" t="str">
            <v>William Mauricio Cuellar Pascuas</v>
          </cell>
          <cell r="G683"/>
          <cell r="H683" t="str">
            <v>Carrera 38 No 48ª-09</v>
          </cell>
          <cell r="I683" t="str">
            <v>Bucaramanga</v>
          </cell>
          <cell r="J683" t="str">
            <v>Luis Carlos Galan</v>
          </cell>
          <cell r="K683"/>
          <cell r="L683" t="str">
            <v>3024656860-3188655597</v>
          </cell>
          <cell r="M683" t="str">
            <v>fundacionnawen@outlook.com; gerencia@fundacionnawen.org.co; johanna.ariza@fundacionnawen.org.co;</v>
          </cell>
          <cell r="N683" t="str">
            <v>SRD</v>
          </cell>
          <cell r="O683" t="str">
            <v>Apoyo psicológico especializado</v>
          </cell>
          <cell r="P683"/>
          <cell r="Q683" t="str">
            <v>Con PARD</v>
          </cell>
          <cell r="R683"/>
          <cell r="S683" t="str">
            <v>6800-271-2024</v>
          </cell>
          <cell r="T683">
            <v>108</v>
          </cell>
          <cell r="U683">
            <v>45383</v>
          </cell>
          <cell r="V683">
            <v>45383</v>
          </cell>
          <cell r="W683">
            <v>45626</v>
          </cell>
          <cell r="X683">
            <v>288448992</v>
          </cell>
          <cell r="Y683" t="str">
            <v>Astrid Dayana Diaz Artunduaga</v>
          </cell>
          <cell r="Z683" t="str">
            <v>Coordinador centro zonal</v>
          </cell>
        </row>
        <row r="684">
          <cell r="B684" t="str">
            <v>68-247-683</v>
          </cell>
          <cell r="C684" t="str">
            <v>Santander</v>
          </cell>
          <cell r="D684" t="str">
            <v>Refugio san José</v>
          </cell>
          <cell r="E684" t="str">
            <v>890201734-1</v>
          </cell>
          <cell r="F684" t="str">
            <v>Paula Gimena Zapata Henao</v>
          </cell>
          <cell r="G684"/>
          <cell r="H684" t="str">
            <v>Carrera 11 No. 33-14 García Rovira Centro</v>
          </cell>
          <cell r="I684" t="str">
            <v>Bucaramanga</v>
          </cell>
          <cell r="J684" t="str">
            <v>Luis Carlos Galan</v>
          </cell>
          <cell r="K684">
            <v>6076427389</v>
          </cell>
          <cell r="L684">
            <v>3145441299</v>
          </cell>
          <cell r="M684" t="str">
            <v>refugiohpspc21@gmail.com equipotecnicorsj@gmail.com shelly_correa@hotmail.com</v>
          </cell>
          <cell r="N684" t="str">
            <v>SRD</v>
          </cell>
          <cell r="O684" t="str">
            <v>Internado</v>
          </cell>
          <cell r="P684"/>
          <cell r="Q684" t="str">
            <v>Con PARD</v>
          </cell>
          <cell r="R684"/>
          <cell r="S684" t="str">
            <v>6800-272-2024</v>
          </cell>
          <cell r="T684">
            <v>50</v>
          </cell>
          <cell r="U684">
            <v>45383</v>
          </cell>
          <cell r="V684">
            <v>45383</v>
          </cell>
          <cell r="W684">
            <v>45626</v>
          </cell>
          <cell r="X684">
            <v>863608664</v>
          </cell>
          <cell r="Y684" t="str">
            <v>Astrid Dayana Diaz Artunduaga</v>
          </cell>
          <cell r="Z684" t="str">
            <v>Coordinador centro zonal</v>
          </cell>
        </row>
        <row r="685">
          <cell r="B685" t="str">
            <v>68-222-684</v>
          </cell>
          <cell r="C685" t="str">
            <v>Santander</v>
          </cell>
          <cell r="D685" t="str">
            <v>Hogar infantil santa Teresita</v>
          </cell>
          <cell r="E685" t="str">
            <v>890201325-0</v>
          </cell>
          <cell r="F685" t="str">
            <v>Luis José Gómez Restrepo</v>
          </cell>
          <cell r="G685"/>
          <cell r="H685" t="str">
            <v>Kilometro 1 Vía Al Acueducto Vereda La Malaña</v>
          </cell>
          <cell r="I685" t="str">
            <v>Bucaramanga</v>
          </cell>
          <cell r="J685" t="str">
            <v>Luis Carlos Galan</v>
          </cell>
          <cell r="K685" t="str">
            <v>6076456093 6076458200</v>
          </cell>
          <cell r="L685">
            <v>3166910898</v>
          </cell>
          <cell r="M685" t="str">
            <v>santateresitacoord.dolly@hotmail.com hogasantateresita@yahoo.com hogarsantateresita@yahoo.com lsalcedo86@unab.edu.co</v>
          </cell>
          <cell r="N685" t="str">
            <v>SRD</v>
          </cell>
          <cell r="O685" t="str">
            <v>Internado</v>
          </cell>
          <cell r="P685"/>
          <cell r="Q685" t="str">
            <v>Con PARD</v>
          </cell>
          <cell r="R685"/>
          <cell r="S685" t="str">
            <v>6800-273-2024</v>
          </cell>
          <cell r="T685">
            <v>52</v>
          </cell>
          <cell r="U685">
            <v>45383</v>
          </cell>
          <cell r="V685">
            <v>45383</v>
          </cell>
          <cell r="W685">
            <v>45626</v>
          </cell>
          <cell r="X685">
            <v>885811680</v>
          </cell>
          <cell r="Y685" t="str">
            <v>Astrid Dayana Diaz Artunduaga</v>
          </cell>
          <cell r="Z685" t="str">
            <v>Coordinador centro zonal</v>
          </cell>
        </row>
        <row r="686">
          <cell r="B686" t="str">
            <v>68-18-685</v>
          </cell>
          <cell r="C686" t="str">
            <v>Santander</v>
          </cell>
          <cell r="D686" t="str">
            <v>Asociación hogares Teresa toda de Colombia</v>
          </cell>
          <cell r="E686" t="str">
            <v>800246218-7</v>
          </cell>
          <cell r="F686" t="str">
            <v>Zorayda Perez Alzate</v>
          </cell>
          <cell r="G686" t="str">
            <v>Unidad Arco Iris</v>
          </cell>
          <cell r="H686" t="str">
            <v>Carrera 39 No. 116a-60-Zapamanga 3</v>
          </cell>
          <cell r="I686" t="str">
            <v>Floridablanca</v>
          </cell>
          <cell r="J686" t="str">
            <v>Luis Carlos Galan</v>
          </cell>
          <cell r="K686">
            <v>6076362389</v>
          </cell>
          <cell r="L686">
            <v>3118485721</v>
          </cell>
          <cell r="M686" t="str">
            <v>teresatodabucaramanga@gmail.com teresatoda@hotmail.com mariacgonzalez12@hotmail.com rocio.lizarazo@hotmail.com nillypsico@gmail.com</v>
          </cell>
          <cell r="N686" t="str">
            <v>SRD</v>
          </cell>
          <cell r="O686" t="str">
            <v>Internado</v>
          </cell>
          <cell r="P686"/>
          <cell r="Q686" t="str">
            <v>Con PARD</v>
          </cell>
          <cell r="R686"/>
          <cell r="S686" t="str">
            <v>6800-274-2024</v>
          </cell>
          <cell r="T686">
            <v>50</v>
          </cell>
          <cell r="U686">
            <v>45383</v>
          </cell>
          <cell r="V686">
            <v>45383</v>
          </cell>
          <cell r="W686">
            <v>45626</v>
          </cell>
          <cell r="X686">
            <v>851742000</v>
          </cell>
          <cell r="Y686" t="str">
            <v>Astrid Dayana Diaz Artunduaga</v>
          </cell>
          <cell r="Z686" t="str">
            <v>Coordinador centro zonal</v>
          </cell>
        </row>
        <row r="687">
          <cell r="B687" t="str">
            <v>68-18-686</v>
          </cell>
          <cell r="C687" t="str">
            <v>Santander</v>
          </cell>
          <cell r="D687" t="str">
            <v>Asociación hogares Teresa toda de Colombia</v>
          </cell>
          <cell r="E687" t="str">
            <v>800246218-7</v>
          </cell>
          <cell r="F687" t="str">
            <v>Zorayda Perez Alzate</v>
          </cell>
          <cell r="G687" t="str">
            <v>Unidad Hogar Amanatachi</v>
          </cell>
          <cell r="H687" t="str">
            <v>Carrera 39 No. 116a-48-Zapamanga 3</v>
          </cell>
          <cell r="I687" t="str">
            <v>Floridablanca</v>
          </cell>
          <cell r="J687" t="str">
            <v>Luis Carlos Galan</v>
          </cell>
          <cell r="K687">
            <v>6076362389</v>
          </cell>
          <cell r="L687">
            <v>3118485721</v>
          </cell>
          <cell r="M687" t="str">
            <v>teresatodabucaramanga@gmail.com teresatoda@hotmail.com mariacgonzalez12@hotmail.com rocio.lizarazo@hotmail.com nillypsico@gmail.com</v>
          </cell>
          <cell r="N687" t="str">
            <v>SRD</v>
          </cell>
          <cell r="O687" t="str">
            <v>Internado</v>
          </cell>
          <cell r="P687"/>
          <cell r="Q687" t="str">
            <v>Con PARD</v>
          </cell>
          <cell r="R687"/>
          <cell r="S687" t="str">
            <v>6800-274-2024</v>
          </cell>
          <cell r="T687"/>
          <cell r="U687">
            <v>45383</v>
          </cell>
          <cell r="V687">
            <v>45383</v>
          </cell>
          <cell r="W687">
            <v>45626</v>
          </cell>
          <cell r="X687"/>
          <cell r="Y687" t="str">
            <v>Astrid Dayana Diaz Artunduaga</v>
          </cell>
          <cell r="Z687" t="str">
            <v>Coordinador centro zonal</v>
          </cell>
        </row>
        <row r="688">
          <cell r="B688" t="str">
            <v>68-18-687</v>
          </cell>
          <cell r="C688" t="str">
            <v>Santander</v>
          </cell>
          <cell r="D688" t="str">
            <v>Asociación hogares Teresa toda de Colombia</v>
          </cell>
          <cell r="E688" t="str">
            <v>800246218-7</v>
          </cell>
          <cell r="F688" t="str">
            <v>Zorayda Perez Alzate</v>
          </cell>
          <cell r="G688" t="str">
            <v>Unidad Teresa Guash (Unidad San José)</v>
          </cell>
          <cell r="H688" t="str">
            <v>Carrera 39 No. 116a-72-Zapamanga 3</v>
          </cell>
          <cell r="I688" t="str">
            <v>Floridablanca</v>
          </cell>
          <cell r="J688" t="str">
            <v>Luis Carlos Galan</v>
          </cell>
          <cell r="K688">
            <v>6076362389</v>
          </cell>
          <cell r="L688">
            <v>3118485721</v>
          </cell>
          <cell r="M688" t="str">
            <v>teresatodabucaramanga@gmail.com teresatoda@hotmail.com mariacgonzalez12@hotmail.com rocio.lizarazo@hotmail.com nillypsico@gmail.com</v>
          </cell>
          <cell r="N688" t="str">
            <v>SRD</v>
          </cell>
          <cell r="O688" t="str">
            <v>Internado</v>
          </cell>
          <cell r="P688"/>
          <cell r="Q688" t="str">
            <v>Con PARD</v>
          </cell>
          <cell r="R688"/>
          <cell r="S688" t="str">
            <v>6800-274-2024</v>
          </cell>
          <cell r="T688"/>
          <cell r="U688">
            <v>45383</v>
          </cell>
          <cell r="V688">
            <v>45383</v>
          </cell>
          <cell r="W688">
            <v>45626</v>
          </cell>
          <cell r="X688"/>
          <cell r="Y688" t="str">
            <v>Astrid Dayana Diaz Artunduaga</v>
          </cell>
          <cell r="Z688" t="str">
            <v>Coordinador centro zonal</v>
          </cell>
        </row>
        <row r="689">
          <cell r="B689" t="str">
            <v>68-18-688</v>
          </cell>
          <cell r="C689" t="str">
            <v>Santander</v>
          </cell>
          <cell r="D689" t="str">
            <v>Asociación hogares Teresa toda de Colombia</v>
          </cell>
          <cell r="E689" t="str">
            <v>800246218-7</v>
          </cell>
          <cell r="F689" t="str">
            <v>Zorayda Perez Alzate</v>
          </cell>
          <cell r="G689" t="str">
            <v>Unidad Hogar el Carmelo</v>
          </cell>
          <cell r="H689" t="str">
            <v>Carrera 39 No. 116a-66-Zapamanga 3</v>
          </cell>
          <cell r="I689" t="str">
            <v>Floridablanca</v>
          </cell>
          <cell r="J689" t="str">
            <v>Luis Carlos Galan</v>
          </cell>
          <cell r="K689">
            <v>6076362389</v>
          </cell>
          <cell r="L689">
            <v>3118485721</v>
          </cell>
          <cell r="M689" t="str">
            <v>teresatodabucaramanga@gmail.com teresatoda@hotmail.com mariacgonzalez12@hotmail.com rocio.lizarazo@hotmail.com nillypsico@gmail.com</v>
          </cell>
          <cell r="N689" t="str">
            <v>SRD</v>
          </cell>
          <cell r="O689" t="str">
            <v>Internado</v>
          </cell>
          <cell r="P689"/>
          <cell r="Q689" t="str">
            <v>Con PARD</v>
          </cell>
          <cell r="R689"/>
          <cell r="S689" t="str">
            <v>6800-274-2024</v>
          </cell>
          <cell r="T689"/>
          <cell r="U689">
            <v>45383</v>
          </cell>
          <cell r="V689">
            <v>45383</v>
          </cell>
          <cell r="W689">
            <v>45626</v>
          </cell>
          <cell r="X689"/>
          <cell r="Y689" t="str">
            <v>Astrid Dayana Diaz Artunduaga</v>
          </cell>
          <cell r="Z689" t="str">
            <v>Coordinador centro zonal</v>
          </cell>
        </row>
        <row r="690">
          <cell r="B690" t="str">
            <v>68-3-689</v>
          </cell>
          <cell r="C690" t="str">
            <v>Santander</v>
          </cell>
          <cell r="D690" t="str">
            <v>Aldeas infantiles SOS Colombia</v>
          </cell>
          <cell r="E690" t="str">
            <v>860024041-6</v>
          </cell>
          <cell r="F690" t="str">
            <v>Adriana Poveda Reyes</v>
          </cell>
          <cell r="G690"/>
          <cell r="H690" t="str">
            <v>Kilometro 1 Autopista Floridablanca-Piedecuesta Vereda Casiano</v>
          </cell>
          <cell r="I690" t="str">
            <v>Piedecuesta</v>
          </cell>
          <cell r="J690" t="str">
            <v>Luis Carlos Galan</v>
          </cell>
          <cell r="K690" t="str">
            <v>6076398669 607 6398669</v>
          </cell>
          <cell r="L690">
            <v>3123201327</v>
          </cell>
          <cell r="M690" t="str">
            <v>adriana.arcila@aldeasinfantiles.org.co</v>
          </cell>
          <cell r="N690" t="str">
            <v>SRD</v>
          </cell>
          <cell r="O690" t="str">
            <v>Internado</v>
          </cell>
          <cell r="P690"/>
          <cell r="Q690" t="str">
            <v>Con PARD</v>
          </cell>
          <cell r="R690"/>
          <cell r="S690" t="str">
            <v>6800-275-2024</v>
          </cell>
          <cell r="T690">
            <v>36</v>
          </cell>
          <cell r="U690">
            <v>45383</v>
          </cell>
          <cell r="V690">
            <v>45383</v>
          </cell>
          <cell r="W690">
            <v>45626</v>
          </cell>
          <cell r="X690">
            <v>613254240</v>
          </cell>
          <cell r="Y690" t="str">
            <v>Astrid Dayana Diaz Artunduaga</v>
          </cell>
          <cell r="Z690" t="str">
            <v>Coordinador centro zonal</v>
          </cell>
        </row>
        <row r="691">
          <cell r="B691" t="str">
            <v>68-3-690</v>
          </cell>
          <cell r="C691" t="str">
            <v>Santander</v>
          </cell>
          <cell r="D691" t="str">
            <v>Aldeas infantiles SOS Colombia</v>
          </cell>
          <cell r="E691" t="str">
            <v>860024041-6</v>
          </cell>
          <cell r="F691" t="str">
            <v>Adriana Poveda Reyes</v>
          </cell>
          <cell r="G691"/>
          <cell r="H691" t="str">
            <v>Kilometro 1 Autopista Floridablanca-Piedecuesta Vereda Casiano</v>
          </cell>
          <cell r="I691" t="str">
            <v>Piedecuesta</v>
          </cell>
          <cell r="J691" t="str">
            <v>Luis Carlos Galan</v>
          </cell>
          <cell r="K691" t="str">
            <v>6076398669 6076398669</v>
          </cell>
          <cell r="L691">
            <v>3123201327</v>
          </cell>
          <cell r="M691" t="str">
            <v>adriana.arcila@aldeasinfantiles.org.co</v>
          </cell>
          <cell r="N691" t="str">
            <v>SRD</v>
          </cell>
          <cell r="O691" t="str">
            <v>Casa universitaria</v>
          </cell>
          <cell r="P691"/>
          <cell r="Q691" t="str">
            <v>Con PARD</v>
          </cell>
          <cell r="R691"/>
          <cell r="S691" t="str">
            <v>6800-276-2024</v>
          </cell>
          <cell r="T691">
            <v>27</v>
          </cell>
          <cell r="U691">
            <v>45383</v>
          </cell>
          <cell r="V691">
            <v>45383</v>
          </cell>
          <cell r="W691">
            <v>45626</v>
          </cell>
          <cell r="X691">
            <v>480564576</v>
          </cell>
          <cell r="Y691" t="str">
            <v>Astrid Dayana Diaz Artunduaga</v>
          </cell>
          <cell r="Z691" t="str">
            <v>Coordinador centro zonal</v>
          </cell>
        </row>
        <row r="692">
          <cell r="B692" t="str">
            <v>68-50-691</v>
          </cell>
          <cell r="C692" t="str">
            <v>Santander</v>
          </cell>
          <cell r="D692" t="str">
            <v>Corporación Creser</v>
          </cell>
          <cell r="E692" t="str">
            <v>811006057-9</v>
          </cell>
          <cell r="F692" t="str">
            <v>Jessica Stefania Parra Medina</v>
          </cell>
          <cell r="G692"/>
          <cell r="H692" t="str">
            <v>San Isidro Vereda Retiro Chiquito</v>
          </cell>
          <cell r="I692" t="str">
            <v>Bucaramanga</v>
          </cell>
          <cell r="J692" t="str">
            <v>Luis Carlos Galan</v>
          </cell>
          <cell r="K692"/>
          <cell r="L692">
            <v>3163394476</v>
          </cell>
          <cell r="M692" t="str">
            <v>cresercorporacionsantander@gmail.com creserpsicosocial@gmail.com jesusdariog296@gmail.com corpcresersand@gmail.com</v>
          </cell>
          <cell r="N692" t="str">
            <v>SRD</v>
          </cell>
          <cell r="O692" t="str">
            <v>Internado</v>
          </cell>
          <cell r="P692"/>
          <cell r="Q692" t="str">
            <v>Discapacidad</v>
          </cell>
          <cell r="R692" t="str">
            <v>Intelectual</v>
          </cell>
          <cell r="S692" t="str">
            <v>6800-277-2024</v>
          </cell>
          <cell r="T692">
            <v>75</v>
          </cell>
          <cell r="U692">
            <v>45383</v>
          </cell>
          <cell r="V692">
            <v>45383</v>
          </cell>
          <cell r="W692">
            <v>45626</v>
          </cell>
          <cell r="X692">
            <v>1468991000</v>
          </cell>
          <cell r="Y692" t="str">
            <v>Astrid Dayana Diaz Artunduaga</v>
          </cell>
          <cell r="Z692" t="str">
            <v>Coordinador centro zonal</v>
          </cell>
        </row>
        <row r="693">
          <cell r="B693" t="str">
            <v>68-152-692</v>
          </cell>
          <cell r="C693" t="str">
            <v>Santander</v>
          </cell>
          <cell r="D693" t="str">
            <v>Fundación Neurosaber</v>
          </cell>
          <cell r="E693" t="str">
            <v>900852060-2</v>
          </cell>
          <cell r="F693" t="str">
            <v>Blanca Nelly Mora Boneth</v>
          </cell>
          <cell r="G693"/>
          <cell r="H693" t="str">
            <v>Kilómetro 10 Vía Piedecuesta Floridablanca Vereda Mensulí</v>
          </cell>
          <cell r="I693" t="str">
            <v>Piedecuesta</v>
          </cell>
          <cell r="J693" t="str">
            <v>Luis Carlos Galan</v>
          </cell>
          <cell r="K693" t="str">
            <v>607 6392179</v>
          </cell>
          <cell r="L693">
            <v>3152081082</v>
          </cell>
          <cell r="M693" t="str">
            <v>fundacion.neurosaber@gmail.com educacion.neurosaber@gmail.com tsocial.fneurosaber@gmail.com psicologiz.fneurosaber@gmail.com psicologia.neurosaber@gmail.com</v>
          </cell>
          <cell r="N693" t="str">
            <v>SRD</v>
          </cell>
          <cell r="O693" t="str">
            <v>Internado</v>
          </cell>
          <cell r="P693"/>
          <cell r="Q693" t="str">
            <v>Discapacidad</v>
          </cell>
          <cell r="R693" t="str">
            <v>Intelectual</v>
          </cell>
          <cell r="S693" t="str">
            <v>6800-278-2024</v>
          </cell>
          <cell r="T693">
            <v>90</v>
          </cell>
          <cell r="U693">
            <v>45383</v>
          </cell>
          <cell r="V693">
            <v>45383</v>
          </cell>
          <cell r="W693">
            <v>45626</v>
          </cell>
          <cell r="X693">
            <v>1744789200</v>
          </cell>
          <cell r="Y693" t="str">
            <v>Astrid Dayana Diaz Artunduaga</v>
          </cell>
          <cell r="Z693" t="str">
            <v>Coordinador centro zonal</v>
          </cell>
        </row>
        <row r="694">
          <cell r="B694" t="str">
            <v>68-186-693</v>
          </cell>
          <cell r="C694" t="str">
            <v>Santander</v>
          </cell>
          <cell r="D694" t="str">
            <v>Fundación revivir - FUNDAREVIVIR</v>
          </cell>
          <cell r="E694" t="str">
            <v>900109550-4</v>
          </cell>
          <cell r="F694" t="str">
            <v>Roberto Carlos Martinez Navarro</v>
          </cell>
          <cell r="G694" t="str">
            <v>Unidad Mujeres</v>
          </cell>
          <cell r="H694" t="str">
            <v>Calle 74 No. 31-22 Barrio La Floresta</v>
          </cell>
          <cell r="I694" t="str">
            <v>Barrancabermeja</v>
          </cell>
          <cell r="J694" t="str">
            <v>La Floresta</v>
          </cell>
          <cell r="K694" t="str">
            <v>607 6025991</v>
          </cell>
          <cell r="L694">
            <v>3166913291</v>
          </cell>
          <cell r="M694" t="str">
            <v>adrianaamaya1012@gmail.com edna.moreno.rojas@hotmail.es medanisa05@gmail.com nataplazas@hotmail.com evelynP1@hotmail.com elagomez2@hotmail.com funda_revivir@hotmail.com revivir_internadovulneracion@hotmail.com</v>
          </cell>
          <cell r="N694" t="str">
            <v>SRD</v>
          </cell>
          <cell r="O694" t="str">
            <v>Internado</v>
          </cell>
          <cell r="P694"/>
          <cell r="Q694" t="str">
            <v>Con PARD</v>
          </cell>
          <cell r="R694"/>
          <cell r="S694" t="str">
            <v>6800-289-2024</v>
          </cell>
          <cell r="T694">
            <v>37</v>
          </cell>
          <cell r="U694">
            <v>45383</v>
          </cell>
          <cell r="V694">
            <v>45383</v>
          </cell>
          <cell r="W694">
            <v>45626</v>
          </cell>
          <cell r="X694">
            <v>650289080</v>
          </cell>
          <cell r="Y694" t="str">
            <v>Leidy Johanna Castro Villamizar</v>
          </cell>
          <cell r="Z694" t="str">
            <v>Coordinador centro zonal</v>
          </cell>
        </row>
        <row r="695">
          <cell r="B695" t="str">
            <v>68-186-694</v>
          </cell>
          <cell r="C695" t="str">
            <v>Santander</v>
          </cell>
          <cell r="D695" t="str">
            <v>Fundación revivir - FUNDAREVIVIR</v>
          </cell>
          <cell r="E695" t="str">
            <v>900109550-4</v>
          </cell>
          <cell r="F695" t="str">
            <v>Roberto Carlos Martinez Navarro</v>
          </cell>
          <cell r="G695" t="str">
            <v>Unidad Hombres</v>
          </cell>
          <cell r="H695" t="str">
            <v>Calle 73 No. 28-13 Barrio La Floresta</v>
          </cell>
          <cell r="I695" t="str">
            <v>Barrancabermeja</v>
          </cell>
          <cell r="J695" t="str">
            <v>La Floresta</v>
          </cell>
          <cell r="K695"/>
          <cell r="L695">
            <v>3166913291</v>
          </cell>
          <cell r="M695" t="str">
            <v>funda_revivir@hotmail.com revivir_internadovulneracion@hotmail.com</v>
          </cell>
          <cell r="N695" t="str">
            <v>SRD</v>
          </cell>
          <cell r="O695" t="str">
            <v>Internado</v>
          </cell>
          <cell r="P695"/>
          <cell r="Q695" t="str">
            <v>Con PARD</v>
          </cell>
          <cell r="R695"/>
          <cell r="S695" t="str">
            <v>6800-289-2024</v>
          </cell>
          <cell r="T695"/>
          <cell r="U695">
            <v>45383</v>
          </cell>
          <cell r="V695">
            <v>45383</v>
          </cell>
          <cell r="W695">
            <v>45626</v>
          </cell>
          <cell r="X695"/>
          <cell r="Y695" t="str">
            <v>Leidy Johanna Castro Villamizar</v>
          </cell>
          <cell r="Z695" t="str">
            <v>Coordinador centro zonal</v>
          </cell>
        </row>
        <row r="696">
          <cell r="B696" t="str">
            <v>68-46-695</v>
          </cell>
          <cell r="C696" t="str">
            <v>Santander</v>
          </cell>
          <cell r="D696" t="str">
            <v>Corporación alianza para el desarrollo ambiental social y económico sostenible - CORPOADASES</v>
          </cell>
          <cell r="E696" t="str">
            <v>900274388-2</v>
          </cell>
          <cell r="F696" t="str">
            <v>Alexander Mantilla Pinto</v>
          </cell>
          <cell r="G696"/>
          <cell r="H696" t="str">
            <v>Carrera 28b No. 44-47 Barrio Palmira. Sede Administrativa</v>
          </cell>
          <cell r="I696" t="str">
            <v>Barrancabermeja</v>
          </cell>
          <cell r="J696" t="str">
            <v>La Floresta</v>
          </cell>
          <cell r="K696">
            <v>376313167</v>
          </cell>
          <cell r="L696">
            <v>3164972861</v>
          </cell>
          <cell r="M696" t="str">
            <v>hogaressustitutos@corpoadases.com sige@corpoadases.com doralilianapradatavera@gmail.com leidycarolina@06hotmail.com karingrueda@gmail.com</v>
          </cell>
          <cell r="N696" t="str">
            <v>SRD</v>
          </cell>
          <cell r="O696" t="str">
            <v>Hogar sustituto entidad</v>
          </cell>
          <cell r="P696"/>
          <cell r="Q696" t="str">
            <v>HS: Vulneración - Discapacidad</v>
          </cell>
          <cell r="R696"/>
          <cell r="S696" t="str">
            <v>6800-290-2024</v>
          </cell>
          <cell r="T696">
            <v>50</v>
          </cell>
          <cell r="U696">
            <v>45383</v>
          </cell>
          <cell r="V696">
            <v>45383</v>
          </cell>
          <cell r="W696">
            <v>45626</v>
          </cell>
          <cell r="X696">
            <v>823073353</v>
          </cell>
          <cell r="Y696" t="str">
            <v>Leidy Johanna Castro Villamizar</v>
          </cell>
          <cell r="Z696" t="str">
            <v>Coordinador centro zonal</v>
          </cell>
        </row>
        <row r="697">
          <cell r="B697" t="str">
            <v>68-68-696</v>
          </cell>
          <cell r="C697" t="str">
            <v>Santander</v>
          </cell>
          <cell r="D697" t="str">
            <v>Corporación Servired</v>
          </cell>
          <cell r="E697" t="str">
            <v>900194485-5</v>
          </cell>
          <cell r="F697" t="str">
            <v>Carlos Alberto Marulanda Chica</v>
          </cell>
          <cell r="G697"/>
          <cell r="H697" t="str">
            <v>Carrera 26 No. 33-61 Barrio Antonia Santos Sede Administrativa</v>
          </cell>
          <cell r="I697" t="str">
            <v>Barrancabermeja</v>
          </cell>
          <cell r="J697" t="str">
            <v>La Floresta</v>
          </cell>
          <cell r="K697" t="str">
            <v>607 960393</v>
          </cell>
          <cell r="L697" t="str">
            <v>3128502115 3126252824</v>
          </cell>
          <cell r="M697" t="str">
            <v>sjmendoza248@gmail,com dianamantillamoreno@gmail.com ps.vivianaarroyave@gmail.com ingryrueda@gmail.com jofracadvi234@gmail.com andrea.corz@gmail.com dayannat59@hotmail.com czlafloresta@corporacionservired.org coordinadoramunicipios@corporacionservired.org</v>
          </cell>
          <cell r="N697" t="str">
            <v>SRD</v>
          </cell>
          <cell r="O697" t="str">
            <v>Hogar sustituto entidad</v>
          </cell>
          <cell r="P697"/>
          <cell r="Q697" t="str">
            <v>HS: Vulneración - Discapacidad</v>
          </cell>
          <cell r="R697"/>
          <cell r="S697" t="str">
            <v>6800-291-2024</v>
          </cell>
          <cell r="T697">
            <v>97</v>
          </cell>
          <cell r="U697">
            <v>45383</v>
          </cell>
          <cell r="V697">
            <v>45383</v>
          </cell>
          <cell r="W697">
            <v>45626</v>
          </cell>
          <cell r="X697">
            <v>1608760022</v>
          </cell>
          <cell r="Y697" t="str">
            <v>Leidy Johanna Castro Villamizar</v>
          </cell>
          <cell r="Z697" t="str">
            <v>Coordinador centro zonal</v>
          </cell>
        </row>
        <row r="698">
          <cell r="B698" t="str">
            <v>68-151-697</v>
          </cell>
          <cell r="C698" t="str">
            <v>Santander</v>
          </cell>
          <cell r="D698" t="str">
            <v>Fundación Nawen</v>
          </cell>
          <cell r="E698" t="str">
            <v>900877034-9</v>
          </cell>
          <cell r="F698" t="str">
            <v>William Mauricio Cuellar Pascuas</v>
          </cell>
          <cell r="G698"/>
          <cell r="H698" t="str">
            <v>Calle 46 No. 24-32 Barrio El Recreo</v>
          </cell>
          <cell r="I698" t="str">
            <v>Barrancabermeja</v>
          </cell>
          <cell r="J698" t="str">
            <v>La Floresta</v>
          </cell>
          <cell r="K698"/>
          <cell r="L698" t="str">
            <v>3024656860 3188655597</v>
          </cell>
          <cell r="M698" t="str">
            <v>johanna.ariza@fundacionnawen.org.co fundacionnawen@outlook.com gerencia@fundacionnawen.org.co</v>
          </cell>
          <cell r="N698" t="str">
            <v>SRD</v>
          </cell>
          <cell r="O698" t="str">
            <v>Apoyo psicológico especializado</v>
          </cell>
          <cell r="P698"/>
          <cell r="Q698" t="str">
            <v>Con PARD</v>
          </cell>
          <cell r="R698"/>
          <cell r="S698" t="str">
            <v>6800-292-2024</v>
          </cell>
          <cell r="T698">
            <v>36</v>
          </cell>
          <cell r="U698">
            <v>45383</v>
          </cell>
          <cell r="V698">
            <v>45383</v>
          </cell>
          <cell r="W698">
            <v>45626</v>
          </cell>
          <cell r="X698">
            <v>96149664</v>
          </cell>
          <cell r="Y698" t="str">
            <v>Leidy Johanna Castro Villamizar</v>
          </cell>
          <cell r="Z698" t="str">
            <v>Coordinador centro zonal</v>
          </cell>
        </row>
        <row r="699">
          <cell r="B699" t="str">
            <v>68-155-698</v>
          </cell>
          <cell r="C699" t="str">
            <v>Santander</v>
          </cell>
          <cell r="D699" t="str">
            <v>Fundación niño Jesús de Belén</v>
          </cell>
          <cell r="E699" t="str">
            <v>890203407-5</v>
          </cell>
          <cell r="F699" t="str">
            <v>Julieta Rueda García</v>
          </cell>
          <cell r="G699"/>
          <cell r="H699" t="str">
            <v>Carrera 4 N.º 11-08 San Juan De Dios</v>
          </cell>
          <cell r="I699" t="str">
            <v>San Gil</v>
          </cell>
          <cell r="J699" t="str">
            <v>San Gil</v>
          </cell>
          <cell r="K699">
            <v>607243551</v>
          </cell>
          <cell r="L699">
            <v>3014426488</v>
          </cell>
          <cell r="M699" t="str">
            <v>coordinacioninternadoninojesusdebelen@hotmail.com fundeninobelen2@hotmail.com psicologiahsdbinternado@hotmail.com paolaguauque.fundacionninojesus@gmail.com tslucellylesmez@gmail.com</v>
          </cell>
          <cell r="N699" t="str">
            <v>SRD</v>
          </cell>
          <cell r="O699" t="str">
            <v>Internado</v>
          </cell>
          <cell r="P699"/>
          <cell r="Q699" t="str">
            <v>Con PARD</v>
          </cell>
          <cell r="R699"/>
          <cell r="S699" t="str">
            <v>6800-293-2024</v>
          </cell>
          <cell r="T699">
            <v>76</v>
          </cell>
          <cell r="U699">
            <v>45383</v>
          </cell>
          <cell r="V699">
            <v>45383</v>
          </cell>
          <cell r="W699">
            <v>45626</v>
          </cell>
          <cell r="X699">
            <v>1326647840</v>
          </cell>
          <cell r="Y699" t="str">
            <v>Miriam Velandia Florez</v>
          </cell>
          <cell r="Z699" t="str">
            <v>Coordinador centro zonal</v>
          </cell>
        </row>
        <row r="700">
          <cell r="B700" t="str">
            <v>68-124-699</v>
          </cell>
          <cell r="C700" t="str">
            <v>Santander</v>
          </cell>
          <cell r="D700" t="str">
            <v>Fundación hogar de paso Betania</v>
          </cell>
          <cell r="E700" t="str">
            <v>900232876-5</v>
          </cell>
          <cell r="F700" t="str">
            <v>Catalina Franco Villegas</v>
          </cell>
          <cell r="G700"/>
          <cell r="H700" t="str">
            <v>Calle 15 No. 08-47 Del Barrio San Antonio-Calle 11 No. 4-29 Barrio San Juan De Dios De San Gil</v>
          </cell>
          <cell r="I700" t="str">
            <v>San Gil</v>
          </cell>
          <cell r="J700" t="str">
            <v>San Gil</v>
          </cell>
          <cell r="K700">
            <v>607246884</v>
          </cell>
          <cell r="L700">
            <v>3214435152</v>
          </cell>
          <cell r="M700" t="str">
            <v>juancala280476@gmail.com fundacionbetania2008@gmail.com coordinacionbetania@gmail.com gestordecasosbetania@gmail.com psicologiabetania@gmail.com trabajosocialfunbetania@gmail.com tsbetania2019@gmail.com gerenciabetania2021@gmail.com psicologiabetania2008@gmail.com</v>
          </cell>
          <cell r="N700" t="str">
            <v>SRD</v>
          </cell>
          <cell r="O700" t="str">
            <v>Internado</v>
          </cell>
          <cell r="P700"/>
          <cell r="Q700" t="str">
            <v>Discapacidad</v>
          </cell>
          <cell r="R700" t="str">
            <v>Psicosocial</v>
          </cell>
          <cell r="S700" t="str">
            <v>6800-294-2024</v>
          </cell>
          <cell r="T700">
            <v>69</v>
          </cell>
          <cell r="U700">
            <v>45383</v>
          </cell>
          <cell r="V700">
            <v>45383</v>
          </cell>
          <cell r="W700">
            <v>45626</v>
          </cell>
          <cell r="X700">
            <v>1866580424</v>
          </cell>
          <cell r="Y700" t="str">
            <v>Miriam Velandia Florez</v>
          </cell>
          <cell r="Z700" t="str">
            <v>Coordinador centro zonal</v>
          </cell>
        </row>
        <row r="701">
          <cell r="B701" t="str">
            <v>68-186-700</v>
          </cell>
          <cell r="C701" t="str">
            <v>Santander</v>
          </cell>
          <cell r="D701" t="str">
            <v>Fundación revivir - FUNDAREVIVIR</v>
          </cell>
          <cell r="E701" t="str">
            <v>900109550-4</v>
          </cell>
          <cell r="F701" t="str">
            <v>Roberto Carlos Martinez Navarro</v>
          </cell>
          <cell r="G701"/>
          <cell r="H701" t="str">
            <v>Carrera 33 No. 75-105 Barrio La Floresta</v>
          </cell>
          <cell r="I701" t="str">
            <v>Barrancabermeja</v>
          </cell>
          <cell r="J701" t="str">
            <v>La Floresta</v>
          </cell>
          <cell r="K701" t="str">
            <v>607 6025991</v>
          </cell>
          <cell r="L701">
            <v>3166913291</v>
          </cell>
          <cell r="M701" t="str">
            <v>funda_revivir@hotmail.com</v>
          </cell>
          <cell r="N701" t="str">
            <v>SRPA</v>
          </cell>
          <cell r="O701" t="str">
            <v>Centro transitorio</v>
          </cell>
          <cell r="P701"/>
          <cell r="Q701" t="str">
            <v>SRPA</v>
          </cell>
          <cell r="R701"/>
          <cell r="S701" t="str">
            <v>6800-280-2024</v>
          </cell>
          <cell r="T701">
            <v>1</v>
          </cell>
          <cell r="U701">
            <v>45383</v>
          </cell>
          <cell r="V701">
            <v>45383</v>
          </cell>
          <cell r="W701">
            <v>45626</v>
          </cell>
          <cell r="X701">
            <v>22731696</v>
          </cell>
          <cell r="Y701" t="str">
            <v>Leidy Johanna Castro Villamizar</v>
          </cell>
          <cell r="Z701" t="str">
            <v>Coordinador centro zonal</v>
          </cell>
        </row>
        <row r="702">
          <cell r="B702" t="str">
            <v>68-186-701</v>
          </cell>
          <cell r="C702" t="str">
            <v>Santander</v>
          </cell>
          <cell r="D702" t="str">
            <v>Fundación revivir - FUNDAREVIVIR</v>
          </cell>
          <cell r="E702" t="str">
            <v>900109550-4</v>
          </cell>
          <cell r="F702" t="str">
            <v>Roberto Carlos Martinez Navarro</v>
          </cell>
          <cell r="G702"/>
          <cell r="H702" t="str">
            <v>Carrera 34b No. 55a-216 Barrio Las Camelias</v>
          </cell>
          <cell r="I702" t="str">
            <v>Barrancabermeja</v>
          </cell>
          <cell r="J702" t="str">
            <v>La Floresta</v>
          </cell>
          <cell r="K702">
            <v>6026609</v>
          </cell>
          <cell r="L702">
            <v>3168303219</v>
          </cell>
          <cell r="M702" t="str">
            <v>revivir_externadosrpa@hotmail.com</v>
          </cell>
          <cell r="N702" t="str">
            <v>SRPA</v>
          </cell>
          <cell r="O702" t="str">
            <v>Internación en medio semicerrado</v>
          </cell>
          <cell r="P702"/>
          <cell r="Q702" t="str">
            <v>SRPA</v>
          </cell>
          <cell r="R702"/>
          <cell r="S702" t="str">
            <v>6800-281-2024</v>
          </cell>
          <cell r="T702">
            <v>5</v>
          </cell>
          <cell r="U702">
            <v>45383</v>
          </cell>
          <cell r="V702">
            <v>45383</v>
          </cell>
          <cell r="W702">
            <v>45626</v>
          </cell>
          <cell r="X702">
            <v>43889080</v>
          </cell>
          <cell r="Y702" t="str">
            <v>Leidy Johanna Castro Villamizar</v>
          </cell>
          <cell r="Z702" t="str">
            <v>Coordinador centro zonal</v>
          </cell>
        </row>
        <row r="703">
          <cell r="B703" t="str">
            <v>68-186-702</v>
          </cell>
          <cell r="C703" t="str">
            <v>Santander</v>
          </cell>
          <cell r="D703" t="str">
            <v>Fundación revivir - FUNDAREVIVIR</v>
          </cell>
          <cell r="E703" t="str">
            <v>900109550-4</v>
          </cell>
          <cell r="F703" t="str">
            <v>Roberto Carlos Martinez Navarro</v>
          </cell>
          <cell r="G703"/>
          <cell r="H703" t="str">
            <v>Carrera 34b No. 55a-216 Barrio Las Camelias</v>
          </cell>
          <cell r="I703" t="str">
            <v>Barrancabermeja</v>
          </cell>
          <cell r="J703" t="str">
            <v>La Floresta</v>
          </cell>
          <cell r="K703" t="str">
            <v>607 6025991</v>
          </cell>
          <cell r="L703">
            <v>3168303209</v>
          </cell>
          <cell r="M703" t="str">
            <v>revivir_externadosrpa@hotmail.com</v>
          </cell>
          <cell r="N703" t="str">
            <v>SRPA</v>
          </cell>
          <cell r="O703" t="str">
            <v>Libertad vigilada – asistida</v>
          </cell>
          <cell r="P703"/>
          <cell r="Q703" t="str">
            <v>SRPA</v>
          </cell>
          <cell r="R703"/>
          <cell r="S703" t="str">
            <v>6800-282-2024</v>
          </cell>
          <cell r="T703">
            <v>15</v>
          </cell>
          <cell r="U703">
            <v>45383</v>
          </cell>
          <cell r="V703">
            <v>45383</v>
          </cell>
          <cell r="W703">
            <v>45626</v>
          </cell>
          <cell r="X703">
            <v>68905560</v>
          </cell>
          <cell r="Y703" t="str">
            <v>Leidy Johanna Castro Villamizar</v>
          </cell>
          <cell r="Z703" t="str">
            <v>Coordinador centro zonal</v>
          </cell>
        </row>
        <row r="704">
          <cell r="B704" t="str">
            <v>68-186-703</v>
          </cell>
          <cell r="C704" t="str">
            <v>Santander</v>
          </cell>
          <cell r="D704" t="str">
            <v>Fundación revivir - FUNDAREVIVIR</v>
          </cell>
          <cell r="E704" t="str">
            <v>900109550-4</v>
          </cell>
          <cell r="F704" t="str">
            <v>Roberto Carlos Martinez Navarro</v>
          </cell>
          <cell r="G704"/>
          <cell r="H704" t="str">
            <v>Carrera 34b No. 55a-216 Barrio Las Camelias</v>
          </cell>
          <cell r="I704" t="str">
            <v>Barrancabermeja</v>
          </cell>
          <cell r="J704" t="str">
            <v>La Floresta</v>
          </cell>
          <cell r="K704" t="str">
            <v>607 6026609</v>
          </cell>
          <cell r="L704">
            <v>3168303209</v>
          </cell>
          <cell r="M704" t="str">
            <v>revivir_externadosrpa@hotmail.com</v>
          </cell>
          <cell r="N704" t="str">
            <v>SRPA</v>
          </cell>
          <cell r="O704" t="str">
            <v>Intervención de apoyo RAJ</v>
          </cell>
          <cell r="P704"/>
          <cell r="Q704" t="str">
            <v>RAJ</v>
          </cell>
          <cell r="R704"/>
          <cell r="S704" t="str">
            <v>6800-283-2024</v>
          </cell>
          <cell r="T704">
            <v>20</v>
          </cell>
          <cell r="U704">
            <v>45383</v>
          </cell>
          <cell r="V704">
            <v>45383</v>
          </cell>
          <cell r="W704">
            <v>45626</v>
          </cell>
          <cell r="X704">
            <v>69105120</v>
          </cell>
          <cell r="Y704" t="str">
            <v>Leidy Johanna Castro Villamizar</v>
          </cell>
          <cell r="Z704" t="str">
            <v>Coordinador centro zonal</v>
          </cell>
        </row>
        <row r="705">
          <cell r="B705" t="str">
            <v>68-186-704</v>
          </cell>
          <cell r="C705" t="str">
            <v>Santander</v>
          </cell>
          <cell r="D705" t="str">
            <v>Fundación revivir - FUNDAREVIVIR</v>
          </cell>
          <cell r="E705" t="str">
            <v>900109550-4</v>
          </cell>
          <cell r="F705" t="str">
            <v>Roberto Carlos Martinez Navarro</v>
          </cell>
          <cell r="G705"/>
          <cell r="H705" t="str">
            <v>Calle 74 N. 20-10 Barrio La Libertad</v>
          </cell>
          <cell r="I705" t="str">
            <v>Barrancabermeja</v>
          </cell>
          <cell r="J705" t="str">
            <v>La Floresta</v>
          </cell>
          <cell r="K705" t="str">
            <v>607 6000824</v>
          </cell>
          <cell r="L705">
            <v>3168303219</v>
          </cell>
          <cell r="M705" t="str">
            <v>revivirinternadoraj@gmail.com</v>
          </cell>
          <cell r="N705" t="str">
            <v>SRPA</v>
          </cell>
          <cell r="O705" t="str">
            <v>Internado RAJ</v>
          </cell>
          <cell r="P705"/>
          <cell r="Q705" t="str">
            <v>RAJ</v>
          </cell>
          <cell r="R705"/>
          <cell r="S705" t="str">
            <v>6800-284-2024</v>
          </cell>
          <cell r="T705">
            <v>5</v>
          </cell>
          <cell r="U705">
            <v>45383</v>
          </cell>
          <cell r="V705">
            <v>45383</v>
          </cell>
          <cell r="W705">
            <v>45626</v>
          </cell>
          <cell r="X705">
            <v>104619040</v>
          </cell>
          <cell r="Y705" t="str">
            <v>Leidy Johanna Castro Villamizar</v>
          </cell>
          <cell r="Z705" t="str">
            <v>Coordinador centro zonal</v>
          </cell>
        </row>
        <row r="706">
          <cell r="B706" t="str">
            <v>68-186-705</v>
          </cell>
          <cell r="C706" t="str">
            <v>Santander</v>
          </cell>
          <cell r="D706" t="str">
            <v>Fundación revivir - FUNDAREVIVIR</v>
          </cell>
          <cell r="E706" t="str">
            <v>900109550-4</v>
          </cell>
          <cell r="F706" t="str">
            <v>Roberto Carlos Martinez Navarro</v>
          </cell>
          <cell r="G706"/>
          <cell r="H706" t="str">
            <v>Carrera 33 No. 75-105 Barrio La Floresta 1-piso</v>
          </cell>
          <cell r="I706" t="str">
            <v>Barrancabermeja</v>
          </cell>
          <cell r="J706" t="str">
            <v>La Floresta</v>
          </cell>
          <cell r="K706" t="str">
            <v>607 6025991</v>
          </cell>
          <cell r="L706" t="str">
            <v>3168303219 3168310428</v>
          </cell>
          <cell r="M706" t="str">
            <v>revivir_centropreventivo@hotmail.com</v>
          </cell>
          <cell r="N706" t="str">
            <v>SRPA</v>
          </cell>
          <cell r="O706" t="str">
            <v>Centro de internamiento preventivo</v>
          </cell>
          <cell r="P706"/>
          <cell r="Q706" t="str">
            <v>SRPA</v>
          </cell>
          <cell r="R706"/>
          <cell r="S706" t="str">
            <v>6800-285-2024</v>
          </cell>
          <cell r="T706">
            <v>8</v>
          </cell>
          <cell r="U706">
            <v>45383</v>
          </cell>
          <cell r="V706">
            <v>45383</v>
          </cell>
          <cell r="W706">
            <v>45626</v>
          </cell>
          <cell r="X706">
            <v>200244192</v>
          </cell>
          <cell r="Y706" t="str">
            <v>Leidy Johanna Castro Villamizar</v>
          </cell>
          <cell r="Z706" t="str">
            <v>Coordinador centro zonal</v>
          </cell>
        </row>
        <row r="707">
          <cell r="B707" t="str">
            <v>68-46-706</v>
          </cell>
          <cell r="C707" t="str">
            <v>Santander</v>
          </cell>
          <cell r="D707" t="str">
            <v>Corporación alianza para el desarrollo ambiental social y económico sostenible - CORPOADASES</v>
          </cell>
          <cell r="E707" t="str">
            <v>900274388-2</v>
          </cell>
          <cell r="F707" t="str">
            <v>Alexander Mantilla Pinto</v>
          </cell>
          <cell r="G707"/>
          <cell r="H707" t="str">
            <v>Carrera 9 No.15-15 Barrio Centro-San Gil</v>
          </cell>
          <cell r="I707" t="str">
            <v>San Gil</v>
          </cell>
          <cell r="J707" t="str">
            <v>San Gil</v>
          </cell>
          <cell r="K707">
            <v>7248268</v>
          </cell>
          <cell r="L707">
            <v>3167431309</v>
          </cell>
          <cell r="M707" t="str">
            <v>srpa.sangil@corpoadases.com corpoadases@hotmail.com</v>
          </cell>
          <cell r="N707" t="str">
            <v>SRPA</v>
          </cell>
          <cell r="O707" t="str">
            <v>Intervención de apoyo RAJ</v>
          </cell>
          <cell r="P707"/>
          <cell r="Q707" t="str">
            <v>RAJ</v>
          </cell>
          <cell r="R707"/>
          <cell r="S707" t="str">
            <v>6800-286-2024</v>
          </cell>
          <cell r="T707">
            <v>70</v>
          </cell>
          <cell r="U707">
            <v>45383</v>
          </cell>
          <cell r="V707">
            <v>45383</v>
          </cell>
          <cell r="W707">
            <v>45626</v>
          </cell>
          <cell r="X707">
            <v>241867920</v>
          </cell>
          <cell r="Y707" t="str">
            <v>Miriam Velandia Florez</v>
          </cell>
          <cell r="Z707" t="str">
            <v>Coordinador centro zonal</v>
          </cell>
        </row>
        <row r="708">
          <cell r="B708" t="str">
            <v>68-46-707</v>
          </cell>
          <cell r="C708" t="str">
            <v>Santander</v>
          </cell>
          <cell r="D708" t="str">
            <v>Corporación alianza para el desarrollo ambiental social y económico sostenible - CORPOADASES</v>
          </cell>
          <cell r="E708" t="str">
            <v>900274388-2</v>
          </cell>
          <cell r="F708" t="str">
            <v>Alexander Mantilla Pinto</v>
          </cell>
          <cell r="G708"/>
          <cell r="H708" t="str">
            <v>Carrera 9 No.15-15 Barrio Centro-San Gil</v>
          </cell>
          <cell r="I708" t="str">
            <v>San Gil</v>
          </cell>
          <cell r="J708" t="str">
            <v>San Gil</v>
          </cell>
          <cell r="K708" t="str">
            <v>607 7248268</v>
          </cell>
          <cell r="L708">
            <v>3167431309</v>
          </cell>
          <cell r="M708" t="str">
            <v>srpa.sangil@corpoadases.com corpoadases@hotmail.com</v>
          </cell>
          <cell r="N708" t="str">
            <v>SRPA</v>
          </cell>
          <cell r="O708" t="str">
            <v>Libertad vigilada – asistida</v>
          </cell>
          <cell r="P708"/>
          <cell r="Q708" t="str">
            <v>SRPA</v>
          </cell>
          <cell r="R708"/>
          <cell r="S708" t="str">
            <v>6800-287-2024</v>
          </cell>
          <cell r="T708">
            <v>25</v>
          </cell>
          <cell r="U708">
            <v>45383</v>
          </cell>
          <cell r="V708">
            <v>45383</v>
          </cell>
          <cell r="W708">
            <v>45626</v>
          </cell>
          <cell r="X708">
            <v>114842600</v>
          </cell>
          <cell r="Y708" t="str">
            <v>Miriam Velandia Florez</v>
          </cell>
          <cell r="Z708" t="str">
            <v>Coordinador centro zonal</v>
          </cell>
        </row>
        <row r="709">
          <cell r="B709" t="str">
            <v>68-129-708</v>
          </cell>
          <cell r="C709" t="str">
            <v>Santander</v>
          </cell>
          <cell r="D709" t="str">
            <v>Fundación hogares Claret</v>
          </cell>
          <cell r="E709" t="str">
            <v>800098983-8</v>
          </cell>
          <cell r="F709" t="str">
            <v>Zaira Liyene Chaparro Gómez</v>
          </cell>
          <cell r="G709"/>
          <cell r="H709" t="str">
            <v>Calle 39 No.4-36 Barrio La Joya</v>
          </cell>
          <cell r="I709" t="str">
            <v>Bucaramanga</v>
          </cell>
          <cell r="J709" t="str">
            <v>Resurgir</v>
          </cell>
          <cell r="K709">
            <v>6076425717</v>
          </cell>
          <cell r="L709">
            <v>3136595022</v>
          </cell>
          <cell r="M709" t="str">
            <v>info.santander@fhclaret.org</v>
          </cell>
          <cell r="N709" t="str">
            <v>SRPA</v>
          </cell>
          <cell r="O709" t="str">
            <v>Centro transitorio</v>
          </cell>
          <cell r="P709"/>
          <cell r="Q709" t="str">
            <v>SRPA</v>
          </cell>
          <cell r="R709"/>
          <cell r="S709" t="str">
            <v>6800-297-2024</v>
          </cell>
          <cell r="T709">
            <v>4</v>
          </cell>
          <cell r="U709">
            <v>45383</v>
          </cell>
          <cell r="V709">
            <v>45383</v>
          </cell>
          <cell r="W709">
            <v>45626</v>
          </cell>
          <cell r="X709">
            <v>90926784</v>
          </cell>
          <cell r="Y709" t="str">
            <v>Liliana Maria Rincon Mantilla</v>
          </cell>
          <cell r="Z709" t="str">
            <v>Coordinador centro zonal</v>
          </cell>
        </row>
        <row r="710">
          <cell r="B710" t="str">
            <v>68-129-709</v>
          </cell>
          <cell r="C710" t="str">
            <v>Santander</v>
          </cell>
          <cell r="D710" t="str">
            <v>Fundación hogares Claret</v>
          </cell>
          <cell r="E710" t="str">
            <v>800098983-8</v>
          </cell>
          <cell r="F710" t="str">
            <v>Zaira Liyene Chaparro Gómez</v>
          </cell>
          <cell r="G710"/>
          <cell r="H710" t="str">
            <v>Calle 39 No.4-36 Barrio La Joya</v>
          </cell>
          <cell r="I710" t="str">
            <v>Bucaramanga</v>
          </cell>
          <cell r="J710" t="str">
            <v>Resurgir</v>
          </cell>
          <cell r="K710">
            <v>6704337</v>
          </cell>
          <cell r="L710">
            <v>3136595022</v>
          </cell>
          <cell r="M710" t="str">
            <v>info.santander@fhclaret.org</v>
          </cell>
          <cell r="N710" t="str">
            <v>SRPA</v>
          </cell>
          <cell r="O710" t="str">
            <v>Centro de internamiento preventivo</v>
          </cell>
          <cell r="P710"/>
          <cell r="Q710" t="str">
            <v>SRPA</v>
          </cell>
          <cell r="R710"/>
          <cell r="S710" t="str">
            <v>6800-298-2024</v>
          </cell>
          <cell r="T710">
            <v>60</v>
          </cell>
          <cell r="U710">
            <v>45383</v>
          </cell>
          <cell r="V710">
            <v>45383</v>
          </cell>
          <cell r="W710">
            <v>45626</v>
          </cell>
          <cell r="X710">
            <v>1466581440</v>
          </cell>
          <cell r="Y710" t="str">
            <v>Liliana Maria Rincon Mantilla</v>
          </cell>
          <cell r="Z710" t="str">
            <v>Coordinador centro zonal</v>
          </cell>
        </row>
        <row r="711">
          <cell r="B711" t="str">
            <v>68-46-710</v>
          </cell>
          <cell r="C711" t="str">
            <v>Santander</v>
          </cell>
          <cell r="D711" t="str">
            <v>Corporación alianza para el desarrollo ambiental social y económico sostenible - CORPOADASES</v>
          </cell>
          <cell r="E711" t="str">
            <v>900274388-2</v>
          </cell>
          <cell r="F711" t="str">
            <v>Alexander Mantilla Pinto</v>
          </cell>
          <cell r="G711"/>
          <cell r="H711" t="str">
            <v>Calle 105 No. No. 24-46 Barrio Provenza</v>
          </cell>
          <cell r="I711" t="str">
            <v>Bucaramanga</v>
          </cell>
          <cell r="J711" t="str">
            <v>Resurgir</v>
          </cell>
          <cell r="K711" t="str">
            <v>607 7248268</v>
          </cell>
          <cell r="L711">
            <v>3167431309</v>
          </cell>
          <cell r="M711" t="str">
            <v>srpa.sangil@corpoadases.com corpoadases@hotmail.com</v>
          </cell>
          <cell r="N711" t="str">
            <v>SRPA</v>
          </cell>
          <cell r="O711" t="str">
            <v>Apoyo postinstitucional – SRPA</v>
          </cell>
          <cell r="P711"/>
          <cell r="Q711" t="str">
            <v>SRPA</v>
          </cell>
          <cell r="R711"/>
          <cell r="S711" t="str">
            <v>6800-299-2024</v>
          </cell>
          <cell r="T711">
            <v>75</v>
          </cell>
          <cell r="U711">
            <v>45383</v>
          </cell>
          <cell r="V711">
            <v>45383</v>
          </cell>
          <cell r="W711">
            <v>45626</v>
          </cell>
          <cell r="X711">
            <v>267813000</v>
          </cell>
          <cell r="Y711" t="str">
            <v>Liliana Maria Rincon Mantilla</v>
          </cell>
          <cell r="Z711" t="str">
            <v>Coordinador centro zonal</v>
          </cell>
        </row>
        <row r="712">
          <cell r="B712" t="str">
            <v>68-46-711</v>
          </cell>
          <cell r="C712" t="str">
            <v>Santander</v>
          </cell>
          <cell r="D712" t="str">
            <v>Corporación alianza para el desarrollo ambiental social y económico sostenible - CORPOADASES</v>
          </cell>
          <cell r="E712" t="str">
            <v>900274388-2</v>
          </cell>
          <cell r="F712" t="str">
            <v>Alexander Mantilla Pinto</v>
          </cell>
          <cell r="G712"/>
          <cell r="H712" t="str">
            <v>Calle 105 No. 24-46 Barrio Provenza</v>
          </cell>
          <cell r="I712" t="str">
            <v>Bucaramanga</v>
          </cell>
          <cell r="J712" t="str">
            <v>Resurgir</v>
          </cell>
          <cell r="K712">
            <v>376315718</v>
          </cell>
          <cell r="L712">
            <v>3012414985</v>
          </cell>
          <cell r="M712" t="str">
            <v>srpa.bucaramanga@corpoadases.com</v>
          </cell>
          <cell r="N712" t="str">
            <v>SRPA</v>
          </cell>
          <cell r="O712" t="str">
            <v>Externado RAJ</v>
          </cell>
          <cell r="P712" t="str">
            <v>Media jornada</v>
          </cell>
          <cell r="Q712" t="str">
            <v>RAJ</v>
          </cell>
          <cell r="R712"/>
          <cell r="S712" t="str">
            <v>6800-300-2024</v>
          </cell>
          <cell r="T712">
            <v>80</v>
          </cell>
          <cell r="U712">
            <v>45383</v>
          </cell>
          <cell r="V712">
            <v>45383</v>
          </cell>
          <cell r="W712">
            <v>45626</v>
          </cell>
          <cell r="X712">
            <v>429923200</v>
          </cell>
          <cell r="Y712" t="str">
            <v>Liliana Maria Rincon Mantilla</v>
          </cell>
          <cell r="Z712" t="str">
            <v>Coordinador centro zonal</v>
          </cell>
        </row>
        <row r="713">
          <cell r="B713" t="str">
            <v>68-46-712</v>
          </cell>
          <cell r="C713" t="str">
            <v>Santander</v>
          </cell>
          <cell r="D713" t="str">
            <v>Corporación alianza para el desarrollo ambiental social y económico sostenible - CORPOADASES</v>
          </cell>
          <cell r="E713" t="str">
            <v>900274388-2</v>
          </cell>
          <cell r="F713" t="str">
            <v>Alexander Mantilla Pinto</v>
          </cell>
          <cell r="G713"/>
          <cell r="H713" t="str">
            <v>Calle 105 No. 24-46 Barrio Provenza</v>
          </cell>
          <cell r="I713" t="str">
            <v>Bucaramanga</v>
          </cell>
          <cell r="J713" t="str">
            <v>Resurgir</v>
          </cell>
          <cell r="K713">
            <v>6076313167</v>
          </cell>
          <cell r="L713">
            <v>3012414985</v>
          </cell>
          <cell r="M713" t="str">
            <v>srpa.bucaramanga@corpoadases.com</v>
          </cell>
          <cell r="N713" t="str">
            <v>SRPA</v>
          </cell>
          <cell r="O713" t="str">
            <v>Internación en medio semicerrado</v>
          </cell>
          <cell r="P713"/>
          <cell r="Q713" t="str">
            <v>SRPA</v>
          </cell>
          <cell r="R713"/>
          <cell r="S713" t="str">
            <v>6800-301-2024</v>
          </cell>
          <cell r="T713">
            <v>70</v>
          </cell>
          <cell r="U713">
            <v>45383</v>
          </cell>
          <cell r="V713">
            <v>45383</v>
          </cell>
          <cell r="W713">
            <v>45626</v>
          </cell>
          <cell r="X713">
            <v>614447120</v>
          </cell>
          <cell r="Y713" t="str">
            <v>Liliana Maria Rincon Mantilla</v>
          </cell>
          <cell r="Z713" t="str">
            <v>Coordinador centro zonal</v>
          </cell>
        </row>
        <row r="714">
          <cell r="B714" t="str">
            <v>68-46-713</v>
          </cell>
          <cell r="C714" t="str">
            <v>Santander</v>
          </cell>
          <cell r="D714" t="str">
            <v>Corporación alianza para el desarrollo ambiental social y económico sostenible - CORPOADASES</v>
          </cell>
          <cell r="E714" t="str">
            <v>900274388-2</v>
          </cell>
          <cell r="F714" t="str">
            <v>Alexander Mantilla Pinto</v>
          </cell>
          <cell r="G714"/>
          <cell r="H714" t="str">
            <v>Calle 105 No. 24-46 Barrio Provenza</v>
          </cell>
          <cell r="I714" t="str">
            <v>Bucaramanga</v>
          </cell>
          <cell r="J714" t="str">
            <v>Resurgir</v>
          </cell>
          <cell r="K714">
            <v>7248268</v>
          </cell>
          <cell r="L714">
            <v>3167431309</v>
          </cell>
          <cell r="M714" t="str">
            <v>srpa.sangil@corpoadases.com corpoadases@hotmail.com</v>
          </cell>
          <cell r="N714" t="str">
            <v>SRPA</v>
          </cell>
          <cell r="O714" t="str">
            <v>Prestación de servicios a la comunidad</v>
          </cell>
          <cell r="P714"/>
          <cell r="Q714" t="str">
            <v>SRPA</v>
          </cell>
          <cell r="R714"/>
          <cell r="S714" t="str">
            <v>6800-302-2024</v>
          </cell>
          <cell r="T714">
            <v>15</v>
          </cell>
          <cell r="U714">
            <v>45383</v>
          </cell>
          <cell r="V714">
            <v>45383</v>
          </cell>
          <cell r="W714">
            <v>45626</v>
          </cell>
          <cell r="X714">
            <v>47055720</v>
          </cell>
          <cell r="Y714" t="str">
            <v>Liliana Maria Rincon Mantilla</v>
          </cell>
          <cell r="Z714" t="str">
            <v>Coordinador centro zonal</v>
          </cell>
        </row>
        <row r="715">
          <cell r="B715" t="str">
            <v>68-100-714</v>
          </cell>
          <cell r="C715" t="str">
            <v>Santander</v>
          </cell>
          <cell r="D715" t="str">
            <v>Fundación de apoyo social - FAS</v>
          </cell>
          <cell r="E715" t="str">
            <v>800052272-1</v>
          </cell>
          <cell r="F715" t="str">
            <v>Jorge Antonio Gavassa Morantes</v>
          </cell>
          <cell r="G715"/>
          <cell r="H715" t="str">
            <v>Calle 31 No.33-b42 Barrio Galán Sector Quinta Dania</v>
          </cell>
          <cell r="I715" t="str">
            <v>Bucaramanga</v>
          </cell>
          <cell r="J715" t="str">
            <v>Resurgir</v>
          </cell>
          <cell r="K715" t="str">
            <v>0376909933/0376349574</v>
          </cell>
          <cell r="L715">
            <v>3167473699</v>
          </cell>
          <cell r="M715" t="str">
            <v>fundasocial_09@hotmail.com</v>
          </cell>
          <cell r="N715" t="str">
            <v>SRPA</v>
          </cell>
          <cell r="O715" t="str">
            <v>Intervención de apoyo RAJ</v>
          </cell>
          <cell r="P715"/>
          <cell r="Q715" t="str">
            <v>RAJ</v>
          </cell>
          <cell r="R715"/>
          <cell r="S715" t="str">
            <v>6800-303-2024</v>
          </cell>
          <cell r="T715">
            <v>145</v>
          </cell>
          <cell r="U715">
            <v>45383</v>
          </cell>
          <cell r="V715">
            <v>45383</v>
          </cell>
          <cell r="W715">
            <v>45626</v>
          </cell>
          <cell r="X715">
            <v>501012120</v>
          </cell>
          <cell r="Y715" t="str">
            <v>Liliana Maria Rincon Mantilla</v>
          </cell>
          <cell r="Z715" t="str">
            <v>Coordinador centro zonal</v>
          </cell>
        </row>
        <row r="716">
          <cell r="B716" t="str">
            <v>68-100-715</v>
          </cell>
          <cell r="C716" t="str">
            <v>Santander</v>
          </cell>
          <cell r="D716" t="str">
            <v>Fundación de apoyo social - FAS</v>
          </cell>
          <cell r="E716" t="str">
            <v>800052272-1</v>
          </cell>
          <cell r="F716" t="str">
            <v>Jorge Antonio Gavassa Morantes</v>
          </cell>
          <cell r="G716"/>
          <cell r="H716" t="str">
            <v>Calle 31 No 33b-42 Barrio Galán Sector Quintana Dania</v>
          </cell>
          <cell r="I716" t="str">
            <v>Bucaramanga</v>
          </cell>
          <cell r="J716" t="str">
            <v>Resurgir</v>
          </cell>
          <cell r="K716">
            <v>6349574</v>
          </cell>
          <cell r="L716">
            <v>3167473699</v>
          </cell>
          <cell r="M716" t="str">
            <v>fundasocial_09@hotmail.com</v>
          </cell>
          <cell r="N716" t="str">
            <v>SRPA</v>
          </cell>
          <cell r="O716" t="str">
            <v>Libertad vigilada – asistida</v>
          </cell>
          <cell r="P716"/>
          <cell r="Q716" t="str">
            <v>SRPA</v>
          </cell>
          <cell r="R716"/>
          <cell r="S716" t="str">
            <v>6800-304-2024</v>
          </cell>
          <cell r="T716">
            <v>90</v>
          </cell>
          <cell r="U716">
            <v>45383</v>
          </cell>
          <cell r="V716">
            <v>45383</v>
          </cell>
          <cell r="W716">
            <v>45626</v>
          </cell>
          <cell r="X716">
            <v>413433360</v>
          </cell>
          <cell r="Y716" t="str">
            <v>Liliana Maria Rincon Mantilla</v>
          </cell>
          <cell r="Z716" t="str">
            <v>Coordinador centro zonal</v>
          </cell>
        </row>
        <row r="717">
          <cell r="B717" t="str">
            <v>68-103-716</v>
          </cell>
          <cell r="C717" t="str">
            <v>Santander</v>
          </cell>
          <cell r="D717" t="str">
            <v>Fundacion de personas en condicion de discapacidad de guacari - FUDIGUA</v>
          </cell>
          <cell r="E717" t="str">
            <v>900139603-4</v>
          </cell>
          <cell r="F717" t="str">
            <v>Ana Bolena Silva Echeverri</v>
          </cell>
          <cell r="G717" t="str">
            <v>Escuela de formacion integral los Robles - EFIR La Granja</v>
          </cell>
          <cell r="H717" t="str">
            <v>Kilómetro 2 Vía Guatiguara</v>
          </cell>
          <cell r="I717" t="str">
            <v>Piedecuesta</v>
          </cell>
          <cell r="J717" t="str">
            <v>Resurgir</v>
          </cell>
          <cell r="K717"/>
          <cell r="L717">
            <v>3217178743</v>
          </cell>
          <cell r="M717" t="str">
            <v>fudiguanacional@gmail.com</v>
          </cell>
          <cell r="N717" t="str">
            <v>SRPA</v>
          </cell>
          <cell r="O717" t="str">
            <v>Centro de atención especializada</v>
          </cell>
          <cell r="P717"/>
          <cell r="Q717" t="str">
            <v>SRPA</v>
          </cell>
          <cell r="R717"/>
          <cell r="S717" t="str">
            <v>6800-336-2023</v>
          </cell>
          <cell r="T717">
            <v>80</v>
          </cell>
          <cell r="U717">
            <v>45261</v>
          </cell>
          <cell r="V717">
            <v>45261</v>
          </cell>
          <cell r="W717">
            <v>45412</v>
          </cell>
          <cell r="X717">
            <v>2246520952</v>
          </cell>
          <cell r="Y717" t="str">
            <v>Liliana Maria Rincon Mantilla</v>
          </cell>
          <cell r="Z717" t="str">
            <v>Coordinador centro zonal</v>
          </cell>
        </row>
        <row r="718">
          <cell r="B718" t="str">
            <v>68-103-717</v>
          </cell>
          <cell r="C718" t="str">
            <v>Santander</v>
          </cell>
          <cell r="D718" t="str">
            <v>Fundacion de personas en condicion de discapacidad de guacari - FUDIGUA</v>
          </cell>
          <cell r="E718" t="str">
            <v>900139603-4</v>
          </cell>
          <cell r="F718" t="str">
            <v>Ana Bolena Silva Echeverri</v>
          </cell>
          <cell r="G718" t="str">
            <v>Escuela de formacion integral los Robles - EFIR</v>
          </cell>
          <cell r="H718" t="str">
            <v>Carrera 6 No. 6-66-Barrio El Centro</v>
          </cell>
          <cell r="I718" t="str">
            <v>Piedecuesta</v>
          </cell>
          <cell r="J718" t="str">
            <v>Resurgir</v>
          </cell>
          <cell r="K718" t="str">
            <v>607 655030</v>
          </cell>
          <cell r="L718">
            <v>3217178743</v>
          </cell>
          <cell r="M718" t="str">
            <v>fudiguanacional@gmail.com</v>
          </cell>
          <cell r="N718" t="str">
            <v>SRPA</v>
          </cell>
          <cell r="O718" t="str">
            <v>Centro de atención especializada</v>
          </cell>
          <cell r="P718"/>
          <cell r="Q718" t="str">
            <v>SRPA</v>
          </cell>
          <cell r="R718"/>
          <cell r="S718" t="str">
            <v>6800-336-2023</v>
          </cell>
          <cell r="T718"/>
          <cell r="U718">
            <v>45261</v>
          </cell>
          <cell r="V718">
            <v>45261</v>
          </cell>
          <cell r="W718">
            <v>45412</v>
          </cell>
          <cell r="X718"/>
          <cell r="Y718" t="str">
            <v>Liliana Maria Rincon Mantilla</v>
          </cell>
          <cell r="Z718" t="str">
            <v>Coordinador centro zonal</v>
          </cell>
        </row>
        <row r="719">
          <cell r="B719" t="str">
            <v>70-13-718</v>
          </cell>
          <cell r="C719" t="str">
            <v>Sucre</v>
          </cell>
          <cell r="D719" t="str">
            <v>Asociación de profesionales en programas de promoción y prevención, para la salud, la educación, la familia y la comunidad - APSEFACOM</v>
          </cell>
          <cell r="E719" t="str">
            <v>824002390-6</v>
          </cell>
          <cell r="F719" t="str">
            <v>Sahury Maria Emiliany Ruiz</v>
          </cell>
          <cell r="G719"/>
          <cell r="H719" t="str">
            <v>Calle 25 No. 36a-56 Barrio Venecia</v>
          </cell>
          <cell r="I719" t="str">
            <v>Sincelejo</v>
          </cell>
          <cell r="J719" t="str">
            <v>Regional</v>
          </cell>
          <cell r="K719"/>
          <cell r="L719">
            <v>3148654682</v>
          </cell>
          <cell r="M719" t="str">
            <v>hogarsustitutosucre@gmail.com</v>
          </cell>
          <cell r="N719" t="str">
            <v>SRD</v>
          </cell>
          <cell r="O719" t="str">
            <v>Hogar sustituto entidad</v>
          </cell>
          <cell r="P719"/>
          <cell r="Q719" t="str">
            <v>HS: Vulneración - Discapacidad</v>
          </cell>
          <cell r="R719"/>
          <cell r="S719" t="str">
            <v>7000-141-2024</v>
          </cell>
          <cell r="T719">
            <v>142</v>
          </cell>
          <cell r="U719">
            <v>45383</v>
          </cell>
          <cell r="V719">
            <v>45383</v>
          </cell>
          <cell r="W719">
            <v>45626</v>
          </cell>
          <cell r="X719">
            <v>2581290896</v>
          </cell>
          <cell r="Y719" t="str">
            <v>Linibeth Navarrete Esteban</v>
          </cell>
          <cell r="Z719" t="str">
            <v>Coordinador centro zonal</v>
          </cell>
        </row>
        <row r="720">
          <cell r="B720" t="str">
            <v>70-169-719</v>
          </cell>
          <cell r="C720" t="str">
            <v>Sucre</v>
          </cell>
          <cell r="D720" t="str">
            <v>Fundación para el desarrollo social y sostenible de Sucre - FUNDESUCRE</v>
          </cell>
          <cell r="E720" t="str">
            <v>900732839-8</v>
          </cell>
          <cell r="F720" t="str">
            <v>Xiomara Margarita Fadul Buelvas</v>
          </cell>
          <cell r="G720"/>
          <cell r="H720" t="str">
            <v>Calle 23a No. 15-37 Barrio Mochila</v>
          </cell>
          <cell r="I720" t="str">
            <v>Sincelejo</v>
          </cell>
          <cell r="J720" t="str">
            <v>Boston</v>
          </cell>
          <cell r="K720">
            <v>2770200</v>
          </cell>
          <cell r="L720">
            <v>3125011996</v>
          </cell>
          <cell r="M720" t="str">
            <v>ffundesucre@gmail.com</v>
          </cell>
          <cell r="N720" t="str">
            <v>SRPA</v>
          </cell>
          <cell r="O720" t="str">
            <v>Centro transitorio</v>
          </cell>
          <cell r="P720"/>
          <cell r="Q720" t="str">
            <v>SRPA</v>
          </cell>
          <cell r="R720"/>
          <cell r="S720" t="str">
            <v>7000-138-2024</v>
          </cell>
          <cell r="T720">
            <v>8</v>
          </cell>
          <cell r="U720">
            <v>45383</v>
          </cell>
          <cell r="V720">
            <v>45383</v>
          </cell>
          <cell r="W720">
            <v>45626</v>
          </cell>
          <cell r="X720">
            <v>181853568</v>
          </cell>
          <cell r="Y720" t="str">
            <v>Ruby Stella Castilla Arrieta</v>
          </cell>
          <cell r="Z720" t="str">
            <v>Coordinador centro zonal</v>
          </cell>
        </row>
        <row r="721">
          <cell r="B721" t="str">
            <v>70-201-720</v>
          </cell>
          <cell r="C721" t="str">
            <v>Sucre</v>
          </cell>
          <cell r="D721" t="str">
            <v>Fundación sin barrera</v>
          </cell>
          <cell r="E721" t="str">
            <v>900244596-1</v>
          </cell>
          <cell r="F721" t="str">
            <v>Alexander Miguel Cardenas Naranjo</v>
          </cell>
          <cell r="G721"/>
          <cell r="H721" t="str">
            <v>Calle 22 No. 12-68 Barrio Mochila</v>
          </cell>
          <cell r="I721" t="str">
            <v>Sincelejo</v>
          </cell>
          <cell r="J721" t="str">
            <v>Boston</v>
          </cell>
          <cell r="K721">
            <v>2786473</v>
          </cell>
          <cell r="L721">
            <v>3002444582</v>
          </cell>
          <cell r="M721" t="str">
            <v>Sinbarrera.untechoparamisderec@gmail.com</v>
          </cell>
          <cell r="N721" t="str">
            <v>SRPA</v>
          </cell>
          <cell r="O721" t="str">
            <v>Libertad vigilada – asistida</v>
          </cell>
          <cell r="P721"/>
          <cell r="Q721" t="str">
            <v>SRPA</v>
          </cell>
          <cell r="R721"/>
          <cell r="S721" t="str">
            <v>7000-139-2024</v>
          </cell>
          <cell r="T721">
            <v>33</v>
          </cell>
          <cell r="U721">
            <v>45383</v>
          </cell>
          <cell r="V721">
            <v>45383</v>
          </cell>
          <cell r="W721">
            <v>45626</v>
          </cell>
          <cell r="X721">
            <v>151592232</v>
          </cell>
          <cell r="Y721" t="str">
            <v>Ruby Stella Castilla Arrieta</v>
          </cell>
          <cell r="Z721" t="str">
            <v>Coordinador centro zonal</v>
          </cell>
        </row>
        <row r="722">
          <cell r="B722" t="str">
            <v>70-201-721</v>
          </cell>
          <cell r="C722" t="str">
            <v>Sucre</v>
          </cell>
          <cell r="D722" t="str">
            <v>Fundación sin barrera</v>
          </cell>
          <cell r="E722" t="str">
            <v>900244596-1</v>
          </cell>
          <cell r="F722" t="str">
            <v>Alexander Miguel Cardenas Naranjo</v>
          </cell>
          <cell r="G722"/>
          <cell r="H722" t="str">
            <v>Calle 22 No. 12-68 Barrio Mochila</v>
          </cell>
          <cell r="I722" t="str">
            <v>Sincelejo</v>
          </cell>
          <cell r="J722" t="str">
            <v>Boston</v>
          </cell>
          <cell r="K722">
            <v>2786473</v>
          </cell>
          <cell r="L722">
            <v>3002444582</v>
          </cell>
          <cell r="M722" t="str">
            <v>Sinbarrera.untechoparamisderec@gmail.com</v>
          </cell>
          <cell r="N722" t="str">
            <v>SRPA</v>
          </cell>
          <cell r="O722" t="str">
            <v>Intervención de apoyo RAJ</v>
          </cell>
          <cell r="P722"/>
          <cell r="Q722" t="str">
            <v>RAJ</v>
          </cell>
          <cell r="R722"/>
          <cell r="S722" t="str">
            <v>7000-140-2024</v>
          </cell>
          <cell r="T722">
            <v>20</v>
          </cell>
          <cell r="U722">
            <v>45383</v>
          </cell>
          <cell r="V722">
            <v>45383</v>
          </cell>
          <cell r="W722">
            <v>45626</v>
          </cell>
          <cell r="X722">
            <v>69105120</v>
          </cell>
          <cell r="Y722" t="str">
            <v>Ruby Stella Castilla Arrieta</v>
          </cell>
          <cell r="Z722" t="str">
            <v>Coordinador centro zonal</v>
          </cell>
        </row>
        <row r="723">
          <cell r="B723" t="str">
            <v>73-37-722</v>
          </cell>
          <cell r="C723" t="str">
            <v>Tolima</v>
          </cell>
          <cell r="D723" t="str">
            <v>Club Kiwanis ciudad musical</v>
          </cell>
          <cell r="E723" t="str">
            <v>800114694-3</v>
          </cell>
          <cell r="F723" t="str">
            <v>Elizabeth Sanchez</v>
          </cell>
          <cell r="G723"/>
          <cell r="H723" t="str">
            <v>Vereda El País La Ceibita Villa Natalia Casa 12</v>
          </cell>
          <cell r="I723" t="str">
            <v>Ibagué</v>
          </cell>
          <cell r="J723" t="str">
            <v>Galán</v>
          </cell>
          <cell r="K723">
            <v>2751928</v>
          </cell>
          <cell r="L723">
            <v>3172329891</v>
          </cell>
          <cell r="M723" t="str">
            <v>Kiwanisinternado@hotmail.com</v>
          </cell>
          <cell r="N723" t="str">
            <v>SRD</v>
          </cell>
          <cell r="O723" t="str">
            <v>Internado</v>
          </cell>
          <cell r="P723"/>
          <cell r="Q723" t="str">
            <v>Victimas de violencia sexual</v>
          </cell>
          <cell r="R723"/>
          <cell r="S723" t="str">
            <v>7300-272-2024</v>
          </cell>
          <cell r="T723">
            <v>34</v>
          </cell>
          <cell r="U723">
            <v>45378</v>
          </cell>
          <cell r="V723">
            <v>45383</v>
          </cell>
          <cell r="W723">
            <v>45626</v>
          </cell>
          <cell r="X723">
            <v>579959216</v>
          </cell>
          <cell r="Y723" t="str">
            <v>Aleyda Rivera Sanchez</v>
          </cell>
          <cell r="Z723" t="str">
            <v>Profesional centro zonal</v>
          </cell>
        </row>
        <row r="724">
          <cell r="B724" t="str">
            <v>73-86-723</v>
          </cell>
          <cell r="C724" t="str">
            <v>Tolima</v>
          </cell>
          <cell r="D724" t="str">
            <v>Fundación centro de estimulación, nivelación y desarrollo - CEDESNID</v>
          </cell>
          <cell r="E724" t="str">
            <v>860071892-7</v>
          </cell>
          <cell r="F724" t="str">
            <v>Camilo Alberto Arenas Rendon</v>
          </cell>
          <cell r="G724"/>
          <cell r="H724" t="str">
            <v>Carrera 3 Sur No. 29-05 Barrio Las Brisas</v>
          </cell>
          <cell r="I724" t="str">
            <v>Ibagué</v>
          </cell>
          <cell r="J724" t="str">
            <v>Galán</v>
          </cell>
          <cell r="K724">
            <v>2643657</v>
          </cell>
          <cell r="L724">
            <v>3174119483</v>
          </cell>
          <cell r="M724" t="str">
            <v>cedesnidibague@gmail.com</v>
          </cell>
          <cell r="N724" t="str">
            <v>SRD</v>
          </cell>
          <cell r="O724" t="str">
            <v>Internado</v>
          </cell>
          <cell r="P724"/>
          <cell r="Q724" t="str">
            <v>Con PARD</v>
          </cell>
          <cell r="R724"/>
          <cell r="S724" t="str">
            <v>7300-273-2024</v>
          </cell>
          <cell r="T724">
            <v>63</v>
          </cell>
          <cell r="U724">
            <v>45378</v>
          </cell>
          <cell r="V724">
            <v>45383</v>
          </cell>
          <cell r="W724">
            <v>45626</v>
          </cell>
          <cell r="X724">
            <v>1204552440</v>
          </cell>
          <cell r="Y724" t="str">
            <v>Aleyda Rivera Sanchez</v>
          </cell>
          <cell r="Z724" t="str">
            <v>Profesional centro zonal</v>
          </cell>
        </row>
        <row r="725">
          <cell r="B725" t="str">
            <v>73-119-724</v>
          </cell>
          <cell r="C725" t="str">
            <v>Tolima</v>
          </cell>
          <cell r="D725" t="str">
            <v>Fundación fraternal de ayuda</v>
          </cell>
          <cell r="E725" t="str">
            <v>900786421-5</v>
          </cell>
          <cell r="F725" t="str">
            <v>Alexandra Peña López</v>
          </cell>
          <cell r="G725"/>
          <cell r="H725" t="str">
            <v>Carrera 51 Sur No. 112-70-Sector De Aparco San Fransisco</v>
          </cell>
          <cell r="I725" t="str">
            <v>Ibagué</v>
          </cell>
          <cell r="J725" t="str">
            <v>Galán</v>
          </cell>
          <cell r="K725"/>
          <cell r="L725">
            <v>3165338123</v>
          </cell>
          <cell r="M725" t="str">
            <v>ffraternalvulneracion@hotmail.com</v>
          </cell>
          <cell r="N725" t="str">
            <v>SRD</v>
          </cell>
          <cell r="O725" t="str">
            <v>Internado</v>
          </cell>
          <cell r="P725"/>
          <cell r="Q725" t="str">
            <v>Con PARD</v>
          </cell>
          <cell r="R725"/>
          <cell r="S725" t="str">
            <v>7300-274-2024</v>
          </cell>
          <cell r="T725">
            <v>74</v>
          </cell>
          <cell r="U725">
            <v>45378</v>
          </cell>
          <cell r="V725">
            <v>45383</v>
          </cell>
          <cell r="W725">
            <v>45626</v>
          </cell>
          <cell r="X725">
            <v>1260578160</v>
          </cell>
          <cell r="Y725" t="str">
            <v>Aleyda Rivera Sanchez</v>
          </cell>
          <cell r="Z725" t="str">
            <v>Profesional centro zonal</v>
          </cell>
        </row>
        <row r="726">
          <cell r="B726" t="str">
            <v>73-119-725</v>
          </cell>
          <cell r="C726" t="str">
            <v>Tolima</v>
          </cell>
          <cell r="D726" t="str">
            <v>Fundación fraternal de ayuda</v>
          </cell>
          <cell r="E726" t="str">
            <v>900786421-5</v>
          </cell>
          <cell r="F726" t="str">
            <v>Alexandra Peña López</v>
          </cell>
          <cell r="G726"/>
          <cell r="H726" t="str">
            <v>Finca Villa Betty-Carrera 8 No. 145-201 Barrio El Salado-Vía Alvarado</v>
          </cell>
          <cell r="I726" t="str">
            <v>Ibagué</v>
          </cell>
          <cell r="J726" t="str">
            <v>Galán</v>
          </cell>
          <cell r="K726"/>
          <cell r="L726">
            <v>3105734286</v>
          </cell>
          <cell r="M726" t="str">
            <v>Fundafraternalgestantes@hotmail.com</v>
          </cell>
          <cell r="N726" t="str">
            <v>SRD</v>
          </cell>
          <cell r="O726" t="str">
            <v>Internado</v>
          </cell>
          <cell r="P726"/>
          <cell r="Q726" t="str">
            <v>Gestantes</v>
          </cell>
          <cell r="R726"/>
          <cell r="S726" t="str">
            <v>7300-275-2024</v>
          </cell>
          <cell r="T726">
            <v>50</v>
          </cell>
          <cell r="U726">
            <v>45378</v>
          </cell>
          <cell r="V726">
            <v>45383</v>
          </cell>
          <cell r="W726">
            <v>45626</v>
          </cell>
          <cell r="X726">
            <v>859959200</v>
          </cell>
          <cell r="Y726" t="str">
            <v>Aleyda Rivera Sanchez</v>
          </cell>
          <cell r="Z726" t="str">
            <v>Profesional centro zonal</v>
          </cell>
        </row>
        <row r="727">
          <cell r="B727" t="str">
            <v>73-167-726</v>
          </cell>
          <cell r="C727" t="str">
            <v>Tolima</v>
          </cell>
          <cell r="D727" t="str">
            <v>Fundación para el desarrollo integral de la persona y su entorno familiar y social - MACAMI</v>
          </cell>
          <cell r="E727" t="str">
            <v>809006985-1</v>
          </cell>
          <cell r="F727" t="str">
            <v>Harold Millan Flechas</v>
          </cell>
          <cell r="G727"/>
          <cell r="H727" t="str">
            <v>Calle 114 No. 48 Sur-65 Barrio Aparco</v>
          </cell>
          <cell r="I727" t="str">
            <v>Ibagué</v>
          </cell>
          <cell r="J727" t="str">
            <v>Galán</v>
          </cell>
          <cell r="K727">
            <v>2691858</v>
          </cell>
          <cell r="L727">
            <v>3208553943</v>
          </cell>
          <cell r="M727" t="str">
            <v>funmacami@hotmail.com</v>
          </cell>
          <cell r="N727" t="str">
            <v>SRD</v>
          </cell>
          <cell r="O727" t="str">
            <v>Internado</v>
          </cell>
          <cell r="P727"/>
          <cell r="Q727" t="str">
            <v>Con PARD</v>
          </cell>
          <cell r="R727"/>
          <cell r="S727" t="str">
            <v>7300-276-2024</v>
          </cell>
          <cell r="T727">
            <v>100</v>
          </cell>
          <cell r="U727">
            <v>45378</v>
          </cell>
          <cell r="V727">
            <v>45383</v>
          </cell>
          <cell r="W727">
            <v>45626</v>
          </cell>
          <cell r="X727">
            <v>1703484000</v>
          </cell>
          <cell r="Y727" t="str">
            <v>Aleyda Rivera Sanchez</v>
          </cell>
          <cell r="Z727" t="str">
            <v>Profesional centro zonal</v>
          </cell>
        </row>
        <row r="728">
          <cell r="B728" t="str">
            <v>73-1-727</v>
          </cell>
          <cell r="C728" t="str">
            <v>Tolima</v>
          </cell>
          <cell r="D728" t="str">
            <v>Albergue Infantil Alfonso López</v>
          </cell>
          <cell r="E728" t="str">
            <v>890700634-2</v>
          </cell>
          <cell r="F728" t="str">
            <v>Alexia Quiñonez Cerquera</v>
          </cell>
          <cell r="G728"/>
          <cell r="H728" t="str">
            <v>Avenida Ambala Calle 36</v>
          </cell>
          <cell r="I728" t="str">
            <v>Ibagué</v>
          </cell>
          <cell r="J728" t="str">
            <v>Galán</v>
          </cell>
          <cell r="K728">
            <v>2754511</v>
          </cell>
          <cell r="L728">
            <v>3158332712</v>
          </cell>
          <cell r="M728" t="str">
            <v>alberguealfonsolopez@gmail.com</v>
          </cell>
          <cell r="N728" t="str">
            <v>SRD</v>
          </cell>
          <cell r="O728" t="str">
            <v>Internado</v>
          </cell>
          <cell r="P728"/>
          <cell r="Q728" t="str">
            <v>Con PARD</v>
          </cell>
          <cell r="R728"/>
          <cell r="S728" t="str">
            <v>7300-277-2024</v>
          </cell>
          <cell r="T728">
            <v>75</v>
          </cell>
          <cell r="U728">
            <v>45378</v>
          </cell>
          <cell r="V728">
            <v>45383</v>
          </cell>
          <cell r="W728">
            <v>45626</v>
          </cell>
          <cell r="X728">
            <v>1277613000</v>
          </cell>
          <cell r="Y728" t="str">
            <v>Aleyda Rivera Sanchez</v>
          </cell>
          <cell r="Z728" t="str">
            <v>Profesional centro zonal</v>
          </cell>
        </row>
        <row r="729">
          <cell r="B729" t="str">
            <v>73-47-728</v>
          </cell>
          <cell r="C729" t="str">
            <v>Tolima</v>
          </cell>
          <cell r="D729" t="str">
            <v>Corporación amigos caminos con futuro</v>
          </cell>
          <cell r="E729" t="str">
            <v>809007029-1</v>
          </cell>
          <cell r="F729" t="str">
            <v>Gloria Leonor Barbosa Hurtado</v>
          </cell>
          <cell r="G729" t="str">
            <v>Huellitas De Corazón</v>
          </cell>
          <cell r="H729" t="str">
            <v>Carrera 8 No. 18-34 Barrio Interlaken</v>
          </cell>
          <cell r="I729" t="str">
            <v>Ibagué</v>
          </cell>
          <cell r="J729" t="str">
            <v>Galán</v>
          </cell>
          <cell r="K729">
            <v>2737933</v>
          </cell>
          <cell r="L729">
            <v>3134807939</v>
          </cell>
          <cell r="M729" t="str">
            <v>AMIGOSACF@YAHOO.COM.MX</v>
          </cell>
          <cell r="N729" t="str">
            <v>SRD</v>
          </cell>
          <cell r="O729" t="str">
            <v>Centro de emergencia</v>
          </cell>
          <cell r="P729"/>
          <cell r="Q729" t="str">
            <v>Con PARD</v>
          </cell>
          <cell r="R729"/>
          <cell r="S729" t="str">
            <v>7300-278-2024</v>
          </cell>
          <cell r="T729">
            <v>45</v>
          </cell>
          <cell r="U729">
            <v>45378</v>
          </cell>
          <cell r="V729">
            <v>45383</v>
          </cell>
          <cell r="W729">
            <v>45626</v>
          </cell>
          <cell r="X729">
            <v>890970480</v>
          </cell>
          <cell r="Y729" t="str">
            <v>Aleyda Rivera Sanchez</v>
          </cell>
          <cell r="Z729" t="str">
            <v>Profesional centro zonal</v>
          </cell>
        </row>
        <row r="730">
          <cell r="B730" t="str">
            <v>73-74-729</v>
          </cell>
          <cell r="C730" t="str">
            <v>Tolima</v>
          </cell>
          <cell r="D730" t="str">
            <v>Fundación "Shekinah" para la restauración atraves de la renovación integral de la familia</v>
          </cell>
          <cell r="E730" t="str">
            <v>900074832-3</v>
          </cell>
          <cell r="F730" t="str">
            <v>Juan Carlos Diaz Lozano</v>
          </cell>
          <cell r="G730" t="str">
            <v>Nuevo Amanecer</v>
          </cell>
          <cell r="H730" t="str">
            <v>Calle 131 No. 8-125 Barrio Montecarlo</v>
          </cell>
          <cell r="I730" t="str">
            <v>Ibagué</v>
          </cell>
          <cell r="J730" t="str">
            <v>Jordán</v>
          </cell>
          <cell r="K730">
            <v>2761934</v>
          </cell>
          <cell r="L730">
            <v>3115457308</v>
          </cell>
          <cell r="M730" t="str">
            <v>funshekinah@yahoo.com</v>
          </cell>
          <cell r="N730" t="str">
            <v>SRD</v>
          </cell>
          <cell r="O730" t="str">
            <v>Centro de emergencia</v>
          </cell>
          <cell r="P730"/>
          <cell r="Q730" t="str">
            <v>Con PARD</v>
          </cell>
          <cell r="R730"/>
          <cell r="S730" t="str">
            <v>7300-279-2024</v>
          </cell>
          <cell r="T730">
            <v>55</v>
          </cell>
          <cell r="U730">
            <v>45378</v>
          </cell>
          <cell r="V730">
            <v>45383</v>
          </cell>
          <cell r="W730">
            <v>45626</v>
          </cell>
          <cell r="X730">
            <v>1088963920</v>
          </cell>
          <cell r="Y730" t="str">
            <v>Aleyda Rivera Sanchez</v>
          </cell>
          <cell r="Z730" t="str">
            <v>Profesional centro zonal</v>
          </cell>
        </row>
        <row r="731">
          <cell r="B731" t="str">
            <v>73-3-730</v>
          </cell>
          <cell r="C731" t="str">
            <v>Tolima</v>
          </cell>
          <cell r="D731" t="str">
            <v>Aldeas infantiles SOS Colombia</v>
          </cell>
          <cell r="E731" t="str">
            <v>860024041-6</v>
          </cell>
          <cell r="F731" t="str">
            <v>Esteban Reyes Trujillo</v>
          </cell>
          <cell r="G731"/>
          <cell r="H731" t="str">
            <v>Calle 87 No. 20-98-Sector Vergel</v>
          </cell>
          <cell r="I731" t="str">
            <v>Ibagué</v>
          </cell>
          <cell r="J731" t="str">
            <v>Jordán</v>
          </cell>
          <cell r="K731">
            <v>2717723</v>
          </cell>
          <cell r="L731">
            <v>3178935630</v>
          </cell>
          <cell r="M731" t="str">
            <v>adriana.arcila@aldeasinfantiles.org.co</v>
          </cell>
          <cell r="N731" t="str">
            <v>SRD</v>
          </cell>
          <cell r="O731" t="str">
            <v>Casa universitaria</v>
          </cell>
          <cell r="P731"/>
          <cell r="Q731" t="str">
            <v>Con PARD</v>
          </cell>
          <cell r="R731"/>
          <cell r="S731" t="str">
            <v>7300-280-2024</v>
          </cell>
          <cell r="T731">
            <v>43</v>
          </cell>
          <cell r="U731">
            <v>45378</v>
          </cell>
          <cell r="V731">
            <v>45383</v>
          </cell>
          <cell r="W731">
            <v>45626</v>
          </cell>
          <cell r="X731">
            <v>843046584</v>
          </cell>
          <cell r="Y731" t="str">
            <v>Lizeth Angelica Moreno Batte</v>
          </cell>
          <cell r="Z731" t="str">
            <v>Profesional centro zonal</v>
          </cell>
        </row>
        <row r="732">
          <cell r="B732" t="str">
            <v>73-74-731</v>
          </cell>
          <cell r="C732" t="str">
            <v>Tolima</v>
          </cell>
          <cell r="D732" t="str">
            <v>Fundación "Shekinah" para la restauración atraves de la renovación integral de la familia</v>
          </cell>
          <cell r="E732" t="str">
            <v>900074832-3</v>
          </cell>
          <cell r="F732" t="str">
            <v>Juan Carlos Diaz Lozano</v>
          </cell>
          <cell r="G732" t="str">
            <v>Sede masculina</v>
          </cell>
          <cell r="H732" t="str">
            <v>Calle 66 No. 23-61-Barrio Ambala</v>
          </cell>
          <cell r="I732" t="str">
            <v>Ibagué</v>
          </cell>
          <cell r="J732" t="str">
            <v>Jordán</v>
          </cell>
          <cell r="K732">
            <v>2758207</v>
          </cell>
          <cell r="L732">
            <v>3115457308</v>
          </cell>
          <cell r="M732" t="str">
            <v>coordi.cu@gmail.com</v>
          </cell>
          <cell r="N732" t="str">
            <v>SRD</v>
          </cell>
          <cell r="O732" t="str">
            <v>Casa universitaria</v>
          </cell>
          <cell r="P732"/>
          <cell r="Q732" t="str">
            <v>Con PARD</v>
          </cell>
          <cell r="R732"/>
          <cell r="S732" t="str">
            <v>7300-281-2024</v>
          </cell>
          <cell r="T732">
            <v>13</v>
          </cell>
          <cell r="U732">
            <v>45378</v>
          </cell>
          <cell r="V732">
            <v>45383</v>
          </cell>
          <cell r="W732">
            <v>45626</v>
          </cell>
          <cell r="X732">
            <v>515117188</v>
          </cell>
          <cell r="Y732" t="str">
            <v>Lizeth Angelica Moreno Batte</v>
          </cell>
          <cell r="Z732" t="str">
            <v>Profesional centro zonal</v>
          </cell>
        </row>
        <row r="733">
          <cell r="B733" t="str">
            <v>73-74-732</v>
          </cell>
          <cell r="C733" t="str">
            <v>Tolima</v>
          </cell>
          <cell r="D733" t="str">
            <v>Fundación "Shekinah" para la restauración atraves de la renovación integral de la familia</v>
          </cell>
          <cell r="E733" t="str">
            <v>900074832-3</v>
          </cell>
          <cell r="F733" t="str">
            <v>Juan Carlos Diaz Lozano</v>
          </cell>
          <cell r="G733" t="str">
            <v>Sede Femenina</v>
          </cell>
          <cell r="H733" t="str">
            <v>Manzana R2 Casa 4 B-Barrio Arkacentro Parrales</v>
          </cell>
          <cell r="I733" t="str">
            <v>Ibagué</v>
          </cell>
          <cell r="J733" t="str">
            <v>Jordán</v>
          </cell>
          <cell r="K733">
            <v>2758207</v>
          </cell>
          <cell r="L733">
            <v>3115457308</v>
          </cell>
          <cell r="M733" t="str">
            <v>coordi.cu@gmail.com</v>
          </cell>
          <cell r="N733" t="str">
            <v>SRD</v>
          </cell>
          <cell r="O733" t="str">
            <v>Casa universitaria</v>
          </cell>
          <cell r="P733"/>
          <cell r="Q733" t="str">
            <v>Con PARD</v>
          </cell>
          <cell r="R733"/>
          <cell r="S733" t="str">
            <v>7300-281-2024</v>
          </cell>
          <cell r="T733">
            <v>13</v>
          </cell>
          <cell r="U733">
            <v>45378</v>
          </cell>
          <cell r="V733">
            <v>45383</v>
          </cell>
          <cell r="W733">
            <v>45626</v>
          </cell>
          <cell r="X733"/>
          <cell r="Y733" t="str">
            <v>Lizeth Angelica Moreno Batte</v>
          </cell>
          <cell r="Z733" t="str">
            <v>Profesional centro zonal</v>
          </cell>
        </row>
        <row r="734">
          <cell r="B734" t="str">
            <v>73-3-733</v>
          </cell>
          <cell r="C734" t="str">
            <v>Tolima</v>
          </cell>
          <cell r="D734" t="str">
            <v>Aldeas infantiles SOS Colombia</v>
          </cell>
          <cell r="E734" t="str">
            <v>860024041-6</v>
          </cell>
          <cell r="F734" t="str">
            <v>Esteban Reyes Trujillo</v>
          </cell>
          <cell r="G734"/>
          <cell r="H734" t="str">
            <v>Calle 87 No. 20-98-Sector Vergel</v>
          </cell>
          <cell r="I734" t="str">
            <v>Ibagué</v>
          </cell>
          <cell r="J734" t="str">
            <v>Jordán</v>
          </cell>
          <cell r="K734">
            <v>2717723</v>
          </cell>
          <cell r="L734">
            <v>3178935630</v>
          </cell>
          <cell r="M734" t="str">
            <v>adriana.arcila@aldeasinfantiles.org.co</v>
          </cell>
          <cell r="N734" t="str">
            <v>SRD</v>
          </cell>
          <cell r="O734" t="str">
            <v>Casa hogar</v>
          </cell>
          <cell r="P734"/>
          <cell r="Q734" t="str">
            <v>Con PARD</v>
          </cell>
          <cell r="R734"/>
          <cell r="S734" t="str">
            <v>7300-282-2024</v>
          </cell>
          <cell r="T734">
            <v>48</v>
          </cell>
          <cell r="U734">
            <v>45378</v>
          </cell>
          <cell r="V734">
            <v>45383</v>
          </cell>
          <cell r="W734">
            <v>45626</v>
          </cell>
          <cell r="X734">
            <v>828535104</v>
          </cell>
          <cell r="Y734" t="str">
            <v>Lizeth Angelica Moreno Batte</v>
          </cell>
          <cell r="Z734" t="str">
            <v>Profesional centro zonal</v>
          </cell>
        </row>
        <row r="735">
          <cell r="B735" t="str">
            <v>73-126-734</v>
          </cell>
          <cell r="C735" t="str">
            <v>Tolima</v>
          </cell>
          <cell r="D735" t="str">
            <v>Fundación hogar del niño Del Líbano</v>
          </cell>
          <cell r="E735" t="str">
            <v>809001337-6</v>
          </cell>
          <cell r="F735" t="str">
            <v>William Tellez Zambrano</v>
          </cell>
          <cell r="G735" t="str">
            <v>Sede Masculina</v>
          </cell>
          <cell r="H735" t="str">
            <v>Carrera 5 No. 2-76 Barrio San Antonio</v>
          </cell>
          <cell r="I735" t="str">
            <v>Líbano</v>
          </cell>
          <cell r="J735" t="str">
            <v>Líbano</v>
          </cell>
          <cell r="K735"/>
          <cell r="L735">
            <v>3112382600</v>
          </cell>
          <cell r="M735" t="str">
            <v>fundahogardelnino@gmail.com</v>
          </cell>
          <cell r="N735" t="str">
            <v>SRD</v>
          </cell>
          <cell r="O735" t="str">
            <v>Casa hogar</v>
          </cell>
          <cell r="P735"/>
          <cell r="Q735" t="str">
            <v>Con PARD</v>
          </cell>
          <cell r="R735"/>
          <cell r="S735" t="str">
            <v>7300-283-2024</v>
          </cell>
          <cell r="T735">
            <v>12</v>
          </cell>
          <cell r="U735">
            <v>45378</v>
          </cell>
          <cell r="V735">
            <v>45383</v>
          </cell>
          <cell r="W735">
            <v>45626</v>
          </cell>
          <cell r="X735">
            <v>205063776</v>
          </cell>
          <cell r="Y735" t="str">
            <v>Martha Lucia Jaramillo Norena</v>
          </cell>
          <cell r="Z735" t="str">
            <v>Coordinador centro zonal</v>
          </cell>
        </row>
        <row r="736">
          <cell r="B736" t="str">
            <v>73-126-735</v>
          </cell>
          <cell r="C736" t="str">
            <v>Tolima</v>
          </cell>
          <cell r="D736" t="str">
            <v>Fundación hogar del niño Del Líbano</v>
          </cell>
          <cell r="E736" t="str">
            <v>809001337-6</v>
          </cell>
          <cell r="F736" t="str">
            <v>William Tellez Zambrano</v>
          </cell>
          <cell r="G736" t="str">
            <v>Sede Femenina</v>
          </cell>
          <cell r="H736" t="str">
            <v>Calle 1 No. 4-07 Barrio Jaramillo</v>
          </cell>
          <cell r="I736" t="str">
            <v>Líbano</v>
          </cell>
          <cell r="J736" t="str">
            <v>Líbano</v>
          </cell>
          <cell r="K736">
            <v>2560140</v>
          </cell>
          <cell r="L736">
            <v>3112382600</v>
          </cell>
          <cell r="M736" t="str">
            <v>fundahogardelnino@gmail.com</v>
          </cell>
          <cell r="N736" t="str">
            <v>SRD</v>
          </cell>
          <cell r="O736" t="str">
            <v>Casa hogar</v>
          </cell>
          <cell r="P736"/>
          <cell r="Q736" t="str">
            <v>Con PARD</v>
          </cell>
          <cell r="R736"/>
          <cell r="S736" t="str">
            <v>7300-283-2024</v>
          </cell>
          <cell r="T736">
            <v>12</v>
          </cell>
          <cell r="U736">
            <v>45378</v>
          </cell>
          <cell r="V736">
            <v>45383</v>
          </cell>
          <cell r="W736">
            <v>45626</v>
          </cell>
          <cell r="X736">
            <v>205063776</v>
          </cell>
          <cell r="Y736" t="str">
            <v>Martha Lucia Jaramillo Norena</v>
          </cell>
          <cell r="Z736" t="str">
            <v>Coordinador centro zonal</v>
          </cell>
        </row>
        <row r="737">
          <cell r="B737" t="str">
            <v>73-74-736</v>
          </cell>
          <cell r="C737" t="str">
            <v>Tolima</v>
          </cell>
          <cell r="D737" t="str">
            <v>Fundación "Shekinah" para la restauración atraves de la renovación integral de la familia</v>
          </cell>
          <cell r="E737" t="str">
            <v>900074832-3</v>
          </cell>
          <cell r="F737" t="str">
            <v>Juan Carlos Diaz Lozano</v>
          </cell>
          <cell r="G737"/>
          <cell r="H737" t="str">
            <v>Calle 64 No. 17-23-Barrio Ambala</v>
          </cell>
          <cell r="I737" t="str">
            <v>Ibagué</v>
          </cell>
          <cell r="J737" t="str">
            <v>Jordán</v>
          </cell>
          <cell r="K737">
            <v>2771409</v>
          </cell>
          <cell r="L737">
            <v>3115457308</v>
          </cell>
          <cell r="M737" t="str">
            <v>funshekinah.ambala@gmail.com</v>
          </cell>
          <cell r="N737" t="str">
            <v>SRD</v>
          </cell>
          <cell r="O737" t="str">
            <v>Casa hogar</v>
          </cell>
          <cell r="P737"/>
          <cell r="Q737" t="str">
            <v>Con PARD</v>
          </cell>
          <cell r="R737"/>
          <cell r="S737" t="str">
            <v>7300-284-2024</v>
          </cell>
          <cell r="T737">
            <v>12</v>
          </cell>
          <cell r="U737">
            <v>45378</v>
          </cell>
          <cell r="V737">
            <v>45383</v>
          </cell>
          <cell r="W737">
            <v>45626</v>
          </cell>
          <cell r="X737">
            <v>211702176</v>
          </cell>
          <cell r="Y737" t="str">
            <v>Lizeth Angelica Moreno Batte</v>
          </cell>
          <cell r="Z737" t="str">
            <v>Profesional centro zonal</v>
          </cell>
        </row>
        <row r="738">
          <cell r="B738" t="str">
            <v>73-151-737</v>
          </cell>
          <cell r="C738" t="str">
            <v>Tolima</v>
          </cell>
          <cell r="D738" t="str">
            <v>Fundación Nawen</v>
          </cell>
          <cell r="E738" t="str">
            <v>900877034-9</v>
          </cell>
          <cell r="F738" t="str">
            <v>William Mauricio Cuellar Pascuas</v>
          </cell>
          <cell r="G738"/>
          <cell r="H738" t="str">
            <v>Carrera 3 No. 42-92-Barrio Casa Club</v>
          </cell>
          <cell r="I738" t="str">
            <v>Ibagué</v>
          </cell>
          <cell r="J738" t="str">
            <v>Jordán</v>
          </cell>
          <cell r="K738">
            <v>2646857</v>
          </cell>
          <cell r="L738">
            <v>3188655597</v>
          </cell>
          <cell r="M738" t="str">
            <v>Johanna.ariza@fundacionnawen.org.co</v>
          </cell>
          <cell r="N738" t="str">
            <v>SRD</v>
          </cell>
          <cell r="O738" t="str">
            <v>Apoyo psicológico especializado</v>
          </cell>
          <cell r="P738"/>
          <cell r="Q738" t="str">
            <v>Con PARD</v>
          </cell>
          <cell r="R738"/>
          <cell r="S738" t="str">
            <v>7300-285-2024</v>
          </cell>
          <cell r="T738">
            <v>72</v>
          </cell>
          <cell r="U738">
            <v>45378</v>
          </cell>
          <cell r="V738">
            <v>45383</v>
          </cell>
          <cell r="W738">
            <v>45504</v>
          </cell>
          <cell r="X738">
            <v>96149664</v>
          </cell>
          <cell r="Y738" t="str">
            <v>Julian Felipe Villarreal</v>
          </cell>
          <cell r="Z738" t="str">
            <v>Profesional centro zonal</v>
          </cell>
        </row>
        <row r="739">
          <cell r="B739" t="str">
            <v>73-74-738</v>
          </cell>
          <cell r="C739" t="str">
            <v>Tolima</v>
          </cell>
          <cell r="D739" t="str">
            <v>Fundación "Shekinah" para la restauración atraves de la renovación integral de la familia</v>
          </cell>
          <cell r="E739" t="str">
            <v>900074832-3</v>
          </cell>
          <cell r="F739" t="str">
            <v>Juan Carlos Diaz Lozano</v>
          </cell>
          <cell r="G739"/>
          <cell r="H739" t="str">
            <v>Carrera 4 Tamana No. 32a-20-Barrio La Francia</v>
          </cell>
          <cell r="I739" t="str">
            <v>Ibagué</v>
          </cell>
          <cell r="J739" t="str">
            <v>Jordán</v>
          </cell>
          <cell r="K739">
            <v>2786215</v>
          </cell>
          <cell r="L739">
            <v>3115457308</v>
          </cell>
          <cell r="M739" t="str">
            <v>shekinahtrabajoinfantil@gmail.com</v>
          </cell>
          <cell r="N739" t="str">
            <v>SRD</v>
          </cell>
          <cell r="O739" t="str">
            <v>Intervención de apoyo psicosocial</v>
          </cell>
          <cell r="P739"/>
          <cell r="Q739" t="str">
            <v>Con PARD</v>
          </cell>
          <cell r="R739"/>
          <cell r="S739" t="str">
            <v>7300-286-2024</v>
          </cell>
          <cell r="T739">
            <v>20</v>
          </cell>
          <cell r="U739">
            <v>45378</v>
          </cell>
          <cell r="V739">
            <v>45383</v>
          </cell>
          <cell r="W739">
            <v>45626</v>
          </cell>
          <cell r="X739">
            <v>83759520</v>
          </cell>
          <cell r="Y739" t="str">
            <v>Lizeth Angelica Moreno Batte</v>
          </cell>
          <cell r="Z739" t="str">
            <v>Profesional centro zonal</v>
          </cell>
        </row>
        <row r="740">
          <cell r="B740" t="str">
            <v>73-208-739</v>
          </cell>
          <cell r="C740" t="str">
            <v>Tolima</v>
          </cell>
          <cell r="D740" t="str">
            <v>Fundación somos todos</v>
          </cell>
          <cell r="E740" t="str">
            <v>901314172-5</v>
          </cell>
          <cell r="F740" t="str">
            <v>Katerine Corredor Quintero</v>
          </cell>
          <cell r="G740"/>
          <cell r="H740" t="str">
            <v>Manzana 16 Casa 16 Primera Etapa Del Jordán</v>
          </cell>
          <cell r="I740" t="str">
            <v>Ibagué</v>
          </cell>
          <cell r="J740" t="str">
            <v>Jordán</v>
          </cell>
          <cell r="K740"/>
          <cell r="L740">
            <v>3016512503</v>
          </cell>
          <cell r="M740" t="str">
            <v>fundacionsomostodos.fst@gmail.com - coordinadortecnico.fst@gmail.com</v>
          </cell>
          <cell r="N740" t="str">
            <v>SRD</v>
          </cell>
          <cell r="O740" t="str">
            <v>Hogar sustituto entidad</v>
          </cell>
          <cell r="P740"/>
          <cell r="Q740" t="str">
            <v>HS: Vulneración - Discapacidad</v>
          </cell>
          <cell r="R740"/>
          <cell r="S740" t="str">
            <v>7300-287-2024</v>
          </cell>
          <cell r="T740">
            <v>410</v>
          </cell>
          <cell r="U740">
            <v>45378</v>
          </cell>
          <cell r="V740">
            <v>45383</v>
          </cell>
          <cell r="W740">
            <v>45626</v>
          </cell>
          <cell r="X740">
            <v>9547693573</v>
          </cell>
          <cell r="Y740" t="str">
            <v>Julian Felipe Villarreal</v>
          </cell>
          <cell r="Z740" t="str">
            <v>Profesional centro zonal</v>
          </cell>
        </row>
        <row r="741">
          <cell r="B741" t="str">
            <v>73-208-740</v>
          </cell>
          <cell r="C741" t="str">
            <v>Tolima</v>
          </cell>
          <cell r="D741" t="str">
            <v>Fundación somos todos</v>
          </cell>
          <cell r="E741" t="str">
            <v>901314172-5</v>
          </cell>
          <cell r="F741" t="str">
            <v>Katerine Corredor Quintero</v>
          </cell>
          <cell r="G741"/>
          <cell r="H741" t="str">
            <v>Calle 9 No. 10-35 Barrio Centro</v>
          </cell>
          <cell r="I741" t="str">
            <v>Chaparral</v>
          </cell>
          <cell r="J741" t="str">
            <v>Jordán</v>
          </cell>
          <cell r="K741"/>
          <cell r="L741">
            <v>3016512503</v>
          </cell>
          <cell r="M741" t="str">
            <v>fundacionsomostodos.fst@gmail.com - coordinadortecnico.fst@gmail.com</v>
          </cell>
          <cell r="N741" t="str">
            <v>SRD</v>
          </cell>
          <cell r="O741" t="str">
            <v>Hogar sustituto entidad</v>
          </cell>
          <cell r="P741"/>
          <cell r="Q741" t="str">
            <v>HS: Vulneración - Discapacidad</v>
          </cell>
          <cell r="R741"/>
          <cell r="S741" t="str">
            <v>7300-287-2024</v>
          </cell>
          <cell r="T741">
            <v>60</v>
          </cell>
          <cell r="U741">
            <v>45378</v>
          </cell>
          <cell r="V741">
            <v>45383</v>
          </cell>
          <cell r="W741">
            <v>45626</v>
          </cell>
          <cell r="X741"/>
          <cell r="Y741" t="str">
            <v>Julian Felipe Villarreal</v>
          </cell>
          <cell r="Z741" t="str">
            <v>Profesional centro zonal</v>
          </cell>
        </row>
        <row r="742">
          <cell r="B742" t="str">
            <v>73-208-741</v>
          </cell>
          <cell r="C742" t="str">
            <v>Tolima</v>
          </cell>
          <cell r="D742" t="str">
            <v>Fundación somos todos</v>
          </cell>
          <cell r="E742" t="str">
            <v>901314172-5</v>
          </cell>
          <cell r="F742" t="str">
            <v>Katerine Corredor Quintero</v>
          </cell>
          <cell r="G742"/>
          <cell r="H742" t="str">
            <v>Manzana 16 Casa 16 Primera Etapa Del Jordán</v>
          </cell>
          <cell r="I742" t="str">
            <v>Melgar</v>
          </cell>
          <cell r="J742" t="str">
            <v>Jordán</v>
          </cell>
          <cell r="K742"/>
          <cell r="L742">
            <v>3016512503</v>
          </cell>
          <cell r="M742" t="str">
            <v>fundacionsomostodos.fst@gmail.com - coordinadortecnico.fst@gmail.com</v>
          </cell>
          <cell r="N742" t="str">
            <v>SRD</v>
          </cell>
          <cell r="O742" t="str">
            <v>Hogar sustituto entidad</v>
          </cell>
          <cell r="P742"/>
          <cell r="Q742" t="str">
            <v>HS: Vulneración - Discapacidad</v>
          </cell>
          <cell r="R742"/>
          <cell r="S742" t="str">
            <v>7300-287-2024</v>
          </cell>
          <cell r="T742">
            <v>56</v>
          </cell>
          <cell r="U742">
            <v>45378</v>
          </cell>
          <cell r="V742">
            <v>45383</v>
          </cell>
          <cell r="W742">
            <v>45626</v>
          </cell>
          <cell r="X742"/>
          <cell r="Y742" t="str">
            <v>Julian Felipe Villarreal</v>
          </cell>
          <cell r="Z742" t="str">
            <v>Profesional centro zonal</v>
          </cell>
        </row>
        <row r="743">
          <cell r="B743" t="str">
            <v>73-208-742</v>
          </cell>
          <cell r="C743" t="str">
            <v>Tolima</v>
          </cell>
          <cell r="D743" t="str">
            <v>Fundación somos todos</v>
          </cell>
          <cell r="E743" t="str">
            <v>901314172-5</v>
          </cell>
          <cell r="F743" t="str">
            <v>Katerine Corredor Quintero</v>
          </cell>
          <cell r="G743"/>
          <cell r="H743" t="str">
            <v>Carrera 6 Numero 7-78 Oficina 102 Barrio Centro</v>
          </cell>
          <cell r="I743" t="str">
            <v>Lérida</v>
          </cell>
          <cell r="J743" t="str">
            <v>Jordán</v>
          </cell>
          <cell r="K743"/>
          <cell r="L743">
            <v>3016512503</v>
          </cell>
          <cell r="M743" t="str">
            <v>fundacionsomostodos.fst@gmail.com - coordinadortecnico.fst@gmail.com</v>
          </cell>
          <cell r="N743" t="str">
            <v>SRD</v>
          </cell>
          <cell r="O743" t="str">
            <v>Hogar sustituto entidad</v>
          </cell>
          <cell r="P743"/>
          <cell r="Q743" t="str">
            <v>HS: Vulneración - Discapacidad</v>
          </cell>
          <cell r="R743"/>
          <cell r="S743" t="str">
            <v>7300-287-2024</v>
          </cell>
          <cell r="T743">
            <v>41</v>
          </cell>
          <cell r="U743">
            <v>45378</v>
          </cell>
          <cell r="V743">
            <v>45383</v>
          </cell>
          <cell r="W743">
            <v>45626</v>
          </cell>
          <cell r="X743"/>
          <cell r="Y743" t="str">
            <v>Julian Felipe Villarreal</v>
          </cell>
          <cell r="Z743" t="str">
            <v>Profesional centro zonal</v>
          </cell>
        </row>
        <row r="744">
          <cell r="B744" t="str">
            <v>73-126-743</v>
          </cell>
          <cell r="C744" t="str">
            <v>Tolima</v>
          </cell>
          <cell r="D744" t="str">
            <v>Fundación hogar del niño Del Líbano</v>
          </cell>
          <cell r="E744" t="str">
            <v>809001337-6</v>
          </cell>
          <cell r="F744" t="str">
            <v>William Tellez Zambrano</v>
          </cell>
          <cell r="G744"/>
          <cell r="H744" t="str">
            <v>Calle 2 No. 4-15 Barrio San Antonio</v>
          </cell>
          <cell r="I744" t="str">
            <v>Líbano</v>
          </cell>
          <cell r="J744" t="str">
            <v>Líbano</v>
          </cell>
          <cell r="K744">
            <v>2562194</v>
          </cell>
          <cell r="L744">
            <v>3112085654</v>
          </cell>
          <cell r="M744" t="str">
            <v>fundahogardelnino@gmail.com</v>
          </cell>
          <cell r="N744" t="str">
            <v>SRD</v>
          </cell>
          <cell r="O744" t="str">
            <v>Hogar sustituto entidad</v>
          </cell>
          <cell r="P744"/>
          <cell r="Q744" t="str">
            <v>HS: Vulneración - Discapacidad</v>
          </cell>
          <cell r="R744"/>
          <cell r="S744" t="str">
            <v>7300-288-2024</v>
          </cell>
          <cell r="T744">
            <v>85</v>
          </cell>
          <cell r="U744">
            <v>45378</v>
          </cell>
          <cell r="V744">
            <v>45383</v>
          </cell>
          <cell r="W744">
            <v>45626</v>
          </cell>
          <cell r="X744">
            <v>1370252969</v>
          </cell>
          <cell r="Y744" t="str">
            <v>Martha Lucia Jaramillo Norena</v>
          </cell>
          <cell r="Z744" t="str">
            <v>Coordinador centro zonal</v>
          </cell>
        </row>
        <row r="745">
          <cell r="B745" t="str">
            <v>73-10-744</v>
          </cell>
          <cell r="C745" t="str">
            <v>Tolima</v>
          </cell>
          <cell r="D745" t="str">
            <v>Asociación cristiana de jóvenes del Tolima - ACJ</v>
          </cell>
          <cell r="E745" t="str">
            <v>890705905-6</v>
          </cell>
          <cell r="F745" t="str">
            <v>Luz Ayda Gomez Chisco</v>
          </cell>
          <cell r="G745"/>
          <cell r="H745" t="str">
            <v>Manzana T Casa 12-Barrio Tolima Grande</v>
          </cell>
          <cell r="I745" t="str">
            <v>Ibagué</v>
          </cell>
          <cell r="J745" t="str">
            <v>Galán</v>
          </cell>
          <cell r="K745">
            <v>2612716</v>
          </cell>
          <cell r="L745">
            <v>3164374011</v>
          </cell>
          <cell r="M745" t="str">
            <v>luzaydagomez@ymcatolima.org</v>
          </cell>
          <cell r="N745" t="str">
            <v>SRD</v>
          </cell>
          <cell r="O745" t="str">
            <v>Externado</v>
          </cell>
          <cell r="P745" t="str">
            <v>Media jornada</v>
          </cell>
          <cell r="Q745" t="str">
            <v>Con PARD</v>
          </cell>
          <cell r="R745"/>
          <cell r="S745" t="str">
            <v>7300-289-2024</v>
          </cell>
          <cell r="T745">
            <v>40</v>
          </cell>
          <cell r="U745">
            <v>45378</v>
          </cell>
          <cell r="V745">
            <v>45383</v>
          </cell>
          <cell r="W745">
            <v>45626</v>
          </cell>
          <cell r="X745">
            <v>267489280</v>
          </cell>
          <cell r="Y745" t="str">
            <v>Aleyda Rivera Sanchez</v>
          </cell>
          <cell r="Z745" t="str">
            <v>Profesional centro zonal</v>
          </cell>
        </row>
        <row r="746">
          <cell r="B746" t="str">
            <v>73-10-745</v>
          </cell>
          <cell r="C746" t="str">
            <v>Tolima</v>
          </cell>
          <cell r="D746" t="str">
            <v>Asociación cristiana de jóvenes del Tolima - ACJ</v>
          </cell>
          <cell r="E746" t="str">
            <v>890705905-6</v>
          </cell>
          <cell r="F746" t="str">
            <v>Luz Ayda Gomez Chisco</v>
          </cell>
          <cell r="G746" t="str">
            <v>Centro Juvenil Saint Louis</v>
          </cell>
          <cell r="H746" t="str">
            <v>Calle 9 No. 7-11-Barrio Centro</v>
          </cell>
          <cell r="I746" t="str">
            <v>Lérida</v>
          </cell>
          <cell r="J746" t="str">
            <v>Lérida</v>
          </cell>
          <cell r="K746">
            <v>2890264</v>
          </cell>
          <cell r="L746">
            <v>3105793368</v>
          </cell>
          <cell r="M746" t="str">
            <v>dianaleiva@ymcatolima.org</v>
          </cell>
          <cell r="N746" t="str">
            <v>SRD</v>
          </cell>
          <cell r="O746" t="str">
            <v>Externado</v>
          </cell>
          <cell r="P746" t="str">
            <v>Media jornada</v>
          </cell>
          <cell r="Q746" t="str">
            <v>Con PARD</v>
          </cell>
          <cell r="R746"/>
          <cell r="S746" t="str">
            <v>7300-290-2024</v>
          </cell>
          <cell r="T746">
            <v>30</v>
          </cell>
          <cell r="U746">
            <v>45378</v>
          </cell>
          <cell r="V746">
            <v>45383</v>
          </cell>
          <cell r="W746">
            <v>45626</v>
          </cell>
          <cell r="X746">
            <v>200616960</v>
          </cell>
          <cell r="Y746" t="str">
            <v>Diana Marcela Zapata Ramos</v>
          </cell>
          <cell r="Z746" t="str">
            <v>Coordinador centro zonal</v>
          </cell>
        </row>
        <row r="747">
          <cell r="B747" t="str">
            <v>73-10-746</v>
          </cell>
          <cell r="C747" t="str">
            <v>Tolima</v>
          </cell>
          <cell r="D747" t="str">
            <v>Asociación cristiana de jóvenes del Tolima - ACJ</v>
          </cell>
          <cell r="E747" t="str">
            <v>890705905-6</v>
          </cell>
          <cell r="F747" t="str">
            <v>Luz Ayda Gomez Chisco</v>
          </cell>
          <cell r="G747"/>
          <cell r="H747" t="str">
            <v>Carrera 22 No. 6-36-Barrio Gualí</v>
          </cell>
          <cell r="I747" t="str">
            <v>Honda</v>
          </cell>
          <cell r="J747" t="str">
            <v>Honda</v>
          </cell>
          <cell r="K747">
            <v>2511886</v>
          </cell>
          <cell r="L747">
            <v>3214326241</v>
          </cell>
          <cell r="M747" t="str">
            <v>externadoacjhonda@ymcatolima.org</v>
          </cell>
          <cell r="N747" t="str">
            <v>SRD</v>
          </cell>
          <cell r="O747" t="str">
            <v>Externado</v>
          </cell>
          <cell r="P747" t="str">
            <v>Media jornada</v>
          </cell>
          <cell r="Q747" t="str">
            <v>Con PARD</v>
          </cell>
          <cell r="R747"/>
          <cell r="S747" t="str">
            <v>7300-291-2024</v>
          </cell>
          <cell r="T747">
            <v>40</v>
          </cell>
          <cell r="U747">
            <v>45378</v>
          </cell>
          <cell r="V747">
            <v>45383</v>
          </cell>
          <cell r="W747">
            <v>45626</v>
          </cell>
          <cell r="X747">
            <v>267489280</v>
          </cell>
          <cell r="Y747" t="str">
            <v>Andrea Gallego Carvajal</v>
          </cell>
          <cell r="Z747" t="str">
            <v>Coordinador centro zonal</v>
          </cell>
        </row>
        <row r="748">
          <cell r="B748" t="str">
            <v>73-47-747</v>
          </cell>
          <cell r="C748" t="str">
            <v>Tolima</v>
          </cell>
          <cell r="D748" t="str">
            <v>Corporación amigos caminos con futuro</v>
          </cell>
          <cell r="E748" t="str">
            <v>809007029-1</v>
          </cell>
          <cell r="F748" t="str">
            <v>Gloria Leonor Barbosa Hurtado</v>
          </cell>
          <cell r="G748" t="str">
            <v>Huellitas Del Futuro</v>
          </cell>
          <cell r="H748" t="str">
            <v>Carrera 2 No. 6-31 Barrio Gaviota</v>
          </cell>
          <cell r="I748" t="str">
            <v>Ibagué</v>
          </cell>
          <cell r="J748" t="str">
            <v>Galán</v>
          </cell>
          <cell r="K748">
            <v>2783338</v>
          </cell>
          <cell r="L748">
            <v>3124104531</v>
          </cell>
          <cell r="M748" t="str">
            <v>amigosacf@yahoo.com.mx</v>
          </cell>
          <cell r="N748" t="str">
            <v>SRD</v>
          </cell>
          <cell r="O748" t="str">
            <v>Externado</v>
          </cell>
          <cell r="P748" t="str">
            <v>Media jornada</v>
          </cell>
          <cell r="Q748" t="str">
            <v>Con PARD</v>
          </cell>
          <cell r="R748"/>
          <cell r="S748" t="str">
            <v>7300-292-2024</v>
          </cell>
          <cell r="T748">
            <v>25</v>
          </cell>
          <cell r="U748">
            <v>45378</v>
          </cell>
          <cell r="V748">
            <v>45383</v>
          </cell>
          <cell r="W748">
            <v>45626</v>
          </cell>
          <cell r="X748">
            <v>167180800</v>
          </cell>
          <cell r="Y748" t="str">
            <v>Aleyda Rivera Sanchez</v>
          </cell>
          <cell r="Z748" t="str">
            <v>Profesional centro zonal</v>
          </cell>
        </row>
        <row r="749">
          <cell r="B749" t="str">
            <v>73-126-748</v>
          </cell>
          <cell r="C749" t="str">
            <v>Tolima</v>
          </cell>
          <cell r="D749" t="str">
            <v>Fundación hogar del niño Del Líbano</v>
          </cell>
          <cell r="E749" t="str">
            <v>809001337-6</v>
          </cell>
          <cell r="F749" t="str">
            <v>William Tellez Zambrano</v>
          </cell>
          <cell r="G749"/>
          <cell r="H749" t="str">
            <v>Carrera 11 No. 6-67 Barrio Centro</v>
          </cell>
          <cell r="I749" t="str">
            <v>Líbano</v>
          </cell>
          <cell r="J749" t="str">
            <v>Líbano</v>
          </cell>
          <cell r="K749">
            <v>2562308</v>
          </cell>
          <cell r="L749">
            <v>3142262575</v>
          </cell>
          <cell r="M749" t="str">
            <v>fundahogardelnino@gmail.com</v>
          </cell>
          <cell r="N749" t="str">
            <v>SRD</v>
          </cell>
          <cell r="O749" t="str">
            <v>Externado</v>
          </cell>
          <cell r="P749" t="str">
            <v>Media jornada</v>
          </cell>
          <cell r="Q749" t="str">
            <v>Con PARD</v>
          </cell>
          <cell r="R749"/>
          <cell r="S749" t="str">
            <v>7300-293-2024</v>
          </cell>
          <cell r="T749">
            <v>26</v>
          </cell>
          <cell r="U749">
            <v>45378</v>
          </cell>
          <cell r="V749">
            <v>45383</v>
          </cell>
          <cell r="W749">
            <v>45626</v>
          </cell>
          <cell r="X749">
            <v>173868032</v>
          </cell>
          <cell r="Y749" t="str">
            <v>Martha Lucia Jaramillo Norena</v>
          </cell>
          <cell r="Z749" t="str">
            <v>Coordinador centro zonal</v>
          </cell>
        </row>
        <row r="750">
          <cell r="B750" t="str">
            <v>73-131-749</v>
          </cell>
          <cell r="C750" t="str">
            <v>Tolima</v>
          </cell>
          <cell r="D750" t="str">
            <v>Fundación IMIX</v>
          </cell>
          <cell r="E750" t="str">
            <v>900265071-5</v>
          </cell>
          <cell r="F750" t="str">
            <v>Eugenia Victoria Rojas De Bahamon</v>
          </cell>
          <cell r="G750"/>
          <cell r="H750" t="str">
            <v>Carrera 7 No. 8-59 Barrio Santa Barbara</v>
          </cell>
          <cell r="I750" t="str">
            <v>Purificación</v>
          </cell>
          <cell r="J750" t="str">
            <v>Purificación</v>
          </cell>
          <cell r="K750">
            <v>2762372</v>
          </cell>
          <cell r="L750" t="str">
            <v>3136647736-3176591949</v>
          </cell>
          <cell r="M750" t="str">
            <v>fundacionimix@gmail.com</v>
          </cell>
          <cell r="N750" t="str">
            <v>SRD</v>
          </cell>
          <cell r="O750" t="str">
            <v>Externado</v>
          </cell>
          <cell r="P750" t="str">
            <v>Media jornada</v>
          </cell>
          <cell r="Q750" t="str">
            <v>Con PARD</v>
          </cell>
          <cell r="R750"/>
          <cell r="S750" t="str">
            <v>7300-294-2024</v>
          </cell>
          <cell r="T750">
            <v>19</v>
          </cell>
          <cell r="U750">
            <v>45378</v>
          </cell>
          <cell r="V750">
            <v>45383</v>
          </cell>
          <cell r="W750">
            <v>45626</v>
          </cell>
          <cell r="X750">
            <v>127057408</v>
          </cell>
          <cell r="Y750" t="str">
            <v>Rosa Rebeca de la Hoz</v>
          </cell>
          <cell r="Z750" t="str">
            <v>Profesional centro zonal</v>
          </cell>
        </row>
        <row r="751">
          <cell r="B751" t="str">
            <v>73-143-750</v>
          </cell>
          <cell r="C751" t="str">
            <v>Tolima</v>
          </cell>
          <cell r="D751" t="str">
            <v>Fundación Loyal Ambar</v>
          </cell>
          <cell r="E751" t="str">
            <v>901024503-5</v>
          </cell>
          <cell r="F751" t="str">
            <v>Carlos Alberto Zambrano Fuentes</v>
          </cell>
          <cell r="G751"/>
          <cell r="H751" t="str">
            <v>Manzana G Casa 1-Barrio Hacienda Piedra Pintada</v>
          </cell>
          <cell r="I751" t="str">
            <v>Ibagué</v>
          </cell>
          <cell r="J751" t="str">
            <v>Galán</v>
          </cell>
          <cell r="K751"/>
          <cell r="L751">
            <v>3213762783</v>
          </cell>
          <cell r="M751" t="str">
            <v>fund.loyalambar@gmail.com&gt;</v>
          </cell>
          <cell r="N751" t="str">
            <v>SRD</v>
          </cell>
          <cell r="O751" t="str">
            <v>Externado</v>
          </cell>
          <cell r="P751" t="str">
            <v>Jornada Completa</v>
          </cell>
          <cell r="Q751" t="str">
            <v>Con PARD</v>
          </cell>
          <cell r="R751"/>
          <cell r="S751" t="str">
            <v>7300-295-2024</v>
          </cell>
          <cell r="T751">
            <v>40</v>
          </cell>
          <cell r="U751">
            <v>45378</v>
          </cell>
          <cell r="V751">
            <v>45383</v>
          </cell>
          <cell r="W751">
            <v>45626</v>
          </cell>
          <cell r="X751">
            <v>358269120</v>
          </cell>
          <cell r="Y751" t="str">
            <v>Aleyda Rivera Sanchez</v>
          </cell>
          <cell r="Z751" t="str">
            <v>Profesional centro zonal</v>
          </cell>
        </row>
        <row r="752">
          <cell r="B752" t="str">
            <v>73-149-751</v>
          </cell>
          <cell r="C752" t="str">
            <v>Tolima</v>
          </cell>
          <cell r="D752" t="str">
            <v>Fundación MUNAY</v>
          </cell>
          <cell r="E752" t="str">
            <v>900276174-2</v>
          </cell>
          <cell r="F752" t="str">
            <v>Jose Miguel Mendez Tavera</v>
          </cell>
          <cell r="G752" t="str">
            <v>Munay Ocobos</v>
          </cell>
          <cell r="H752" t="str">
            <v>Calle 32 No 5a-21 Barrio San Simón</v>
          </cell>
          <cell r="I752" t="str">
            <v>Ibagué</v>
          </cell>
          <cell r="J752" t="str">
            <v>Jordán</v>
          </cell>
          <cell r="K752"/>
          <cell r="L752" t="str">
            <v>3214395771-3125731553</v>
          </cell>
          <cell r="M752" t="str">
            <v>munaytolima@gmail.com</v>
          </cell>
          <cell r="N752" t="str">
            <v>SRPA</v>
          </cell>
          <cell r="O752" t="str">
            <v>Libertad vigilada – asistida</v>
          </cell>
          <cell r="P752"/>
          <cell r="Q752" t="str">
            <v>SRPA</v>
          </cell>
          <cell r="R752"/>
          <cell r="S752" t="str">
            <v>7300-296-2024</v>
          </cell>
          <cell r="T752">
            <v>75</v>
          </cell>
          <cell r="U752">
            <v>45378</v>
          </cell>
          <cell r="V752">
            <v>45383</v>
          </cell>
          <cell r="W752">
            <v>45626</v>
          </cell>
          <cell r="X752">
            <v>817389080</v>
          </cell>
          <cell r="Y752" t="str">
            <v>Lizeth Angelica Moreno Batte</v>
          </cell>
          <cell r="Z752" t="str">
            <v>Profesional centro zonal</v>
          </cell>
        </row>
        <row r="753">
          <cell r="B753" t="str">
            <v>73-149-752</v>
          </cell>
          <cell r="C753" t="str">
            <v>Tolima</v>
          </cell>
          <cell r="D753" t="str">
            <v>Fundación MUNAY</v>
          </cell>
          <cell r="E753" t="str">
            <v>900276174-2</v>
          </cell>
          <cell r="F753" t="str">
            <v>Jose Miguel Mendez Tavera</v>
          </cell>
          <cell r="G753" t="str">
            <v>Munay Ocobos</v>
          </cell>
          <cell r="H753" t="str">
            <v>Calle 32 No 5a-21 Barrio San Simón</v>
          </cell>
          <cell r="I753" t="str">
            <v>Ibagué</v>
          </cell>
          <cell r="J753" t="str">
            <v>Jordán</v>
          </cell>
          <cell r="K753"/>
          <cell r="L753" t="str">
            <v>3214395771-3125731553</v>
          </cell>
          <cell r="M753" t="str">
            <v>munaytolima@gmail.com</v>
          </cell>
          <cell r="N753" t="str">
            <v>SRPA</v>
          </cell>
          <cell r="O753" t="str">
            <v>Internación en medio semicerrado</v>
          </cell>
          <cell r="P753"/>
          <cell r="Q753" t="str">
            <v>SRPA</v>
          </cell>
          <cell r="R753"/>
          <cell r="S753" t="str">
            <v>7300-296-2024</v>
          </cell>
          <cell r="T753">
            <v>50</v>
          </cell>
          <cell r="U753">
            <v>45378</v>
          </cell>
          <cell r="V753">
            <v>45383</v>
          </cell>
          <cell r="W753">
            <v>45626</v>
          </cell>
          <cell r="X753"/>
          <cell r="Y753" t="str">
            <v>Lizeth Angelica Moreno Batte</v>
          </cell>
          <cell r="Z753" t="str">
            <v>Profesional centro zonal</v>
          </cell>
        </row>
        <row r="754">
          <cell r="B754" t="str">
            <v>73-149-753</v>
          </cell>
          <cell r="C754" t="str">
            <v>Tolima</v>
          </cell>
          <cell r="D754" t="str">
            <v>Fundación MUNAY</v>
          </cell>
          <cell r="E754" t="str">
            <v>900276174-2</v>
          </cell>
          <cell r="F754" t="str">
            <v>Jose Miguel Mendez Tavera</v>
          </cell>
          <cell r="G754" t="str">
            <v>Munay Ocobos</v>
          </cell>
          <cell r="H754" t="str">
            <v>Calle 32 No 5a-21 Barrio San Simón</v>
          </cell>
          <cell r="I754" t="str">
            <v>Ibagué</v>
          </cell>
          <cell r="J754" t="str">
            <v>Jordán</v>
          </cell>
          <cell r="K754"/>
          <cell r="L754" t="str">
            <v>3214395771-3125731553</v>
          </cell>
          <cell r="M754" t="str">
            <v>munaytolima@gmail.com</v>
          </cell>
          <cell r="N754" t="str">
            <v>SRPA</v>
          </cell>
          <cell r="O754" t="str">
            <v>Prestación de servicios a la comunidad</v>
          </cell>
          <cell r="P754"/>
          <cell r="Q754" t="str">
            <v>SRPA</v>
          </cell>
          <cell r="R754"/>
          <cell r="S754" t="str">
            <v>7300-296-2024</v>
          </cell>
          <cell r="T754">
            <v>10</v>
          </cell>
          <cell r="U754">
            <v>45378</v>
          </cell>
          <cell r="V754">
            <v>45383</v>
          </cell>
          <cell r="W754">
            <v>45626</v>
          </cell>
          <cell r="X754"/>
          <cell r="Y754" t="str">
            <v>Lizeth Angelica Moreno Batte</v>
          </cell>
          <cell r="Z754" t="str">
            <v>Profesional centro zonal</v>
          </cell>
        </row>
        <row r="755">
          <cell r="B755" t="str">
            <v>73-149-754</v>
          </cell>
          <cell r="C755" t="str">
            <v>Tolima</v>
          </cell>
          <cell r="D755" t="str">
            <v>Fundación MUNAY</v>
          </cell>
          <cell r="E755" t="str">
            <v>900276174-2</v>
          </cell>
          <cell r="F755" t="str">
            <v>Jose Miguel Mendez Tavera</v>
          </cell>
          <cell r="G755" t="str">
            <v>Munay Ocobos</v>
          </cell>
          <cell r="H755" t="str">
            <v>Calle 32 No 5a-21 Barrio San Simón</v>
          </cell>
          <cell r="I755" t="str">
            <v>Ibagué</v>
          </cell>
          <cell r="J755" t="str">
            <v>Jordán</v>
          </cell>
          <cell r="K755"/>
          <cell r="L755" t="str">
            <v>3214395771-3125731553</v>
          </cell>
          <cell r="M755" t="str">
            <v>munaytolima@gmail.com</v>
          </cell>
          <cell r="N755" t="str">
            <v>SRPA</v>
          </cell>
          <cell r="O755" t="str">
            <v>Apoyo postinstitucional – SRPA</v>
          </cell>
          <cell r="P755"/>
          <cell r="Q755" t="str">
            <v>SRPA</v>
          </cell>
          <cell r="R755"/>
          <cell r="S755" t="str">
            <v>7300-297-2024</v>
          </cell>
          <cell r="T755">
            <v>20</v>
          </cell>
          <cell r="U755">
            <v>45378</v>
          </cell>
          <cell r="V755">
            <v>45383</v>
          </cell>
          <cell r="W755">
            <v>45626</v>
          </cell>
          <cell r="X755">
            <v>71416800</v>
          </cell>
          <cell r="Y755" t="str">
            <v>Lizeth Angelica Moreno Batte</v>
          </cell>
          <cell r="Z755" t="str">
            <v>Profesional centro zonal</v>
          </cell>
        </row>
        <row r="756">
          <cell r="B756" t="str">
            <v>73-122-755</v>
          </cell>
          <cell r="C756" t="str">
            <v>Tolima</v>
          </cell>
          <cell r="D756" t="str">
            <v>Fundación grupo de apoyo</v>
          </cell>
          <cell r="E756" t="str">
            <v>900201470-6</v>
          </cell>
          <cell r="F756" t="str">
            <v>Jesús Suaza Maldonado</v>
          </cell>
          <cell r="G756" t="str">
            <v>Escuela De Formacion Integral Hogar Fenix</v>
          </cell>
          <cell r="H756" t="str">
            <v>Carrera 6 No. 43-55-Barrio Restrepo</v>
          </cell>
          <cell r="I756" t="str">
            <v>Ibagué</v>
          </cell>
          <cell r="J756" t="str">
            <v>Jordán</v>
          </cell>
          <cell r="K756"/>
          <cell r="L756">
            <v>3183516852</v>
          </cell>
          <cell r="M756" t="str">
            <v>fundapoyomedidasprivativas-srpa@hotmail.com</v>
          </cell>
          <cell r="N756" t="str">
            <v>SRPA</v>
          </cell>
          <cell r="O756" t="str">
            <v>Centro de Atención Especializada</v>
          </cell>
          <cell r="P756"/>
          <cell r="Q756" t="str">
            <v>SRPA</v>
          </cell>
          <cell r="R756"/>
          <cell r="S756" t="str">
            <v>7300-308-2023</v>
          </cell>
          <cell r="T756">
            <v>25</v>
          </cell>
          <cell r="U756">
            <v>45262</v>
          </cell>
          <cell r="V756">
            <v>45261</v>
          </cell>
          <cell r="W756">
            <v>45427</v>
          </cell>
          <cell r="X756">
            <v>140171273</v>
          </cell>
          <cell r="Y756" t="str">
            <v>Lizeth Angelica Moreno Batte</v>
          </cell>
          <cell r="Z756" t="str">
            <v>Profesional centro zonal</v>
          </cell>
        </row>
        <row r="757">
          <cell r="B757" t="str">
            <v>73-122-756</v>
          </cell>
          <cell r="C757" t="str">
            <v>Tolima</v>
          </cell>
          <cell r="D757" t="str">
            <v>Fundación grupo de apoyo</v>
          </cell>
          <cell r="E757" t="str">
            <v>900201470-6</v>
          </cell>
          <cell r="F757" t="str">
            <v>Jesús Suaza Maldonado</v>
          </cell>
          <cell r="G757" t="str">
            <v>Escuela De Formacion Integral Hogar Fenix</v>
          </cell>
          <cell r="H757" t="str">
            <v>Carrera 6 No. 43-55-Barrio Restrepo</v>
          </cell>
          <cell r="I757" t="str">
            <v>Ibagué</v>
          </cell>
          <cell r="J757" t="str">
            <v>Jordán</v>
          </cell>
          <cell r="K757"/>
          <cell r="L757">
            <v>3183516852</v>
          </cell>
          <cell r="M757" t="str">
            <v>fundapoyomedidasprivativas-srpa@hotmail.com</v>
          </cell>
          <cell r="N757" t="str">
            <v>SRPA</v>
          </cell>
          <cell r="O757" t="str">
            <v>Centro de internamiento preventivo</v>
          </cell>
          <cell r="P757"/>
          <cell r="Q757" t="str">
            <v>SRPA</v>
          </cell>
          <cell r="R757"/>
          <cell r="S757" t="str">
            <v>7300-308-2023</v>
          </cell>
          <cell r="T757">
            <v>5</v>
          </cell>
          <cell r="U757">
            <v>45262</v>
          </cell>
          <cell r="V757">
            <v>45261</v>
          </cell>
          <cell r="W757">
            <v>45427</v>
          </cell>
          <cell r="X757"/>
          <cell r="Y757" t="str">
            <v>Lizeth Angelica Moreno Batte</v>
          </cell>
          <cell r="Z757" t="str">
            <v>Profesional centro zonal</v>
          </cell>
        </row>
        <row r="758">
          <cell r="B758" t="str">
            <v>73-122-757</v>
          </cell>
          <cell r="C758" t="str">
            <v>Tolima</v>
          </cell>
          <cell r="D758" t="str">
            <v>Fundación grupo de apoyo</v>
          </cell>
          <cell r="E758" t="str">
            <v>900201470-6</v>
          </cell>
          <cell r="F758" t="str">
            <v>Jesús Suaza Maldonado</v>
          </cell>
          <cell r="G758"/>
          <cell r="H758" t="str">
            <v>Carrera 6 No. 43-44-Barrio Restrepo</v>
          </cell>
          <cell r="I758" t="str">
            <v>Ibagué</v>
          </cell>
          <cell r="J758" t="str">
            <v>Jordán</v>
          </cell>
          <cell r="K758"/>
          <cell r="L758">
            <v>3183516852</v>
          </cell>
          <cell r="M758" t="str">
            <v>fundapoyomedidasprivativas-srpa@hotmail.com</v>
          </cell>
          <cell r="N758" t="str">
            <v>SRPA</v>
          </cell>
          <cell r="O758" t="str">
            <v>Centro Transitorio</v>
          </cell>
          <cell r="P758"/>
          <cell r="Q758" t="str">
            <v>SRPA</v>
          </cell>
          <cell r="R758"/>
          <cell r="S758" t="str">
            <v>7300-309-2023</v>
          </cell>
          <cell r="T758">
            <v>2</v>
          </cell>
          <cell r="U758">
            <v>45262</v>
          </cell>
          <cell r="V758">
            <v>45261</v>
          </cell>
          <cell r="W758">
            <v>45427</v>
          </cell>
          <cell r="X758">
            <v>10524386</v>
          </cell>
          <cell r="Y758" t="str">
            <v>Lizeth Angelica Moreno Batte</v>
          </cell>
          <cell r="Z758" t="str">
            <v>Profesional centro zonal</v>
          </cell>
        </row>
        <row r="759">
          <cell r="B759" t="str">
            <v>73-122-758</v>
          </cell>
          <cell r="C759" t="str">
            <v>Tolima</v>
          </cell>
          <cell r="D759" t="str">
            <v>Fundación grupo de apoyo</v>
          </cell>
          <cell r="E759" t="str">
            <v>900201470-6</v>
          </cell>
          <cell r="F759" t="str">
            <v>Jesús Suaza Maldonado</v>
          </cell>
          <cell r="G759" t="str">
            <v>Restaurando Sueños</v>
          </cell>
          <cell r="H759" t="str">
            <v>Carrera 48 No. 117-120 Vía Aparco Picaleña-Finca Villa Las Marias</v>
          </cell>
          <cell r="I759" t="str">
            <v>Ibagué</v>
          </cell>
          <cell r="J759" t="str">
            <v>Jordán</v>
          </cell>
          <cell r="K759"/>
          <cell r="L759">
            <v>3183516852</v>
          </cell>
          <cell r="M759" t="str">
            <v>fundapoyo-srpa@hotmail.com</v>
          </cell>
          <cell r="N759" t="str">
            <v>SRPA</v>
          </cell>
          <cell r="O759" t="str">
            <v>Internado RAJ</v>
          </cell>
          <cell r="P759"/>
          <cell r="Q759" t="str">
            <v>RAJ</v>
          </cell>
          <cell r="R759"/>
          <cell r="S759" t="str">
            <v>7300-310-2023</v>
          </cell>
          <cell r="T759">
            <v>40</v>
          </cell>
          <cell r="U759">
            <v>45262</v>
          </cell>
          <cell r="V759">
            <v>45261</v>
          </cell>
          <cell r="W759">
            <v>45427</v>
          </cell>
          <cell r="X759">
            <v>150928560</v>
          </cell>
          <cell r="Y759" t="str">
            <v>Lizeth Angelica Moreno Batte</v>
          </cell>
          <cell r="Z759" t="str">
            <v>Profesional centro zonal</v>
          </cell>
        </row>
        <row r="760">
          <cell r="B760" t="str">
            <v>76-125-759</v>
          </cell>
          <cell r="C760" t="str">
            <v>Valle</v>
          </cell>
          <cell r="D760" t="str">
            <v>Fundación hogar del niño</v>
          </cell>
          <cell r="E760" t="str">
            <v>800069422-4</v>
          </cell>
          <cell r="F760" t="str">
            <v>Rosa Elena Jaramillo De Sendoya</v>
          </cell>
          <cell r="G760"/>
          <cell r="H760" t="str">
            <v>Variante Guacari-Buga Al Lado De La Estación De Servicio Villa Diana, En El Municipio De Guacari, Departameto Del Valle Del Cauca.</v>
          </cell>
          <cell r="I760" t="str">
            <v>Guacarí</v>
          </cell>
          <cell r="J760" t="str">
            <v>Buga</v>
          </cell>
          <cell r="K760" t="str">
            <v>(2) 2538557 - 2538727 - 3155772465</v>
          </cell>
          <cell r="L760">
            <v>3155772466</v>
          </cell>
          <cell r="M760" t="str">
            <v>ctsanfranciscodeasis@gmail.com</v>
          </cell>
          <cell r="N760" t="str">
            <v>SRD</v>
          </cell>
          <cell r="O760" t="str">
            <v>Internado</v>
          </cell>
          <cell r="P760"/>
          <cell r="Q760" t="str">
            <v>Con PARD</v>
          </cell>
          <cell r="R760"/>
          <cell r="S760" t="str">
            <v>7600-530-2024</v>
          </cell>
          <cell r="T760">
            <v>100</v>
          </cell>
          <cell r="U760">
            <v>45378</v>
          </cell>
          <cell r="V760">
            <v>45383</v>
          </cell>
          <cell r="W760">
            <v>45626</v>
          </cell>
          <cell r="X760">
            <v>1704284000</v>
          </cell>
          <cell r="Y760" t="str">
            <v>Olivia Messa Quintero</v>
          </cell>
          <cell r="Z760" t="str">
            <v>Profesional centro zonal</v>
          </cell>
        </row>
        <row r="761">
          <cell r="B761" t="str">
            <v>76-226-760</v>
          </cell>
          <cell r="C761" t="str">
            <v>Valle</v>
          </cell>
          <cell r="D761" t="str">
            <v>Institución casa del niño pobre - Siervas de la madre de Dios</v>
          </cell>
          <cell r="E761" t="str">
            <v>815000672-6</v>
          </cell>
          <cell r="F761" t="str">
            <v>Alba De Jesus Calle Morales</v>
          </cell>
          <cell r="G761"/>
          <cell r="H761" t="str">
            <v>Calle 28 No. 19-35, Barrio Libertadores, Municipio De Palmira, Valle Del Cauca.</v>
          </cell>
          <cell r="I761" t="str">
            <v>Palmira</v>
          </cell>
          <cell r="J761" t="str">
            <v>Palmira</v>
          </cell>
          <cell r="K761">
            <v>2873119</v>
          </cell>
          <cell r="L761">
            <v>3154106237</v>
          </cell>
          <cell r="M761" t="str">
            <v>incanipo@hotmail.com; nna-87@hotmail.com</v>
          </cell>
          <cell r="N761" t="str">
            <v>SRD</v>
          </cell>
          <cell r="O761" t="str">
            <v>Externado</v>
          </cell>
          <cell r="P761" t="str">
            <v>Media jornada</v>
          </cell>
          <cell r="Q761" t="str">
            <v>Con PARD</v>
          </cell>
          <cell r="R761"/>
          <cell r="S761" t="str">
            <v>7600-536-2024</v>
          </cell>
          <cell r="T761">
            <v>100</v>
          </cell>
          <cell r="U761">
            <v>45383</v>
          </cell>
          <cell r="V761">
            <v>45383</v>
          </cell>
          <cell r="W761">
            <v>45626</v>
          </cell>
          <cell r="X761">
            <v>668723200</v>
          </cell>
          <cell r="Y761" t="str">
            <v>Juan David Gonzalez Gaviria</v>
          </cell>
          <cell r="Z761" t="str">
            <v>Profesional centro zonal</v>
          </cell>
        </row>
        <row r="762">
          <cell r="B762" t="str">
            <v>76-188-761</v>
          </cell>
          <cell r="C762" t="str">
            <v>Valle</v>
          </cell>
          <cell r="D762" t="str">
            <v>Fundación salud mental del Valle</v>
          </cell>
          <cell r="E762" t="str">
            <v>900356106-5</v>
          </cell>
          <cell r="F762" t="str">
            <v>Clara Ines Trujillo Alarcon</v>
          </cell>
          <cell r="G762"/>
          <cell r="H762" t="str">
            <v>Via Potrerito Kilometro8, Via A San Antonio, Finca La Cristalina, Municipio De Jamundi, Valle Del Cauca.</v>
          </cell>
          <cell r="I762" t="str">
            <v>Jamundí</v>
          </cell>
          <cell r="J762" t="str">
            <v>Jamundi</v>
          </cell>
          <cell r="K762"/>
          <cell r="L762" t="str">
            <v>3012893942- 3012895653</v>
          </cell>
          <cell r="M762" t="str">
            <v>fundasament@hotmail.com</v>
          </cell>
          <cell r="N762" t="str">
            <v>SRD</v>
          </cell>
          <cell r="O762" t="str">
            <v>Internado</v>
          </cell>
          <cell r="P762"/>
          <cell r="Q762" t="str">
            <v>Discapacidad</v>
          </cell>
          <cell r="R762" t="str">
            <v>Otros tipos de discapacidad</v>
          </cell>
          <cell r="S762" t="str">
            <v>7600-537-2024</v>
          </cell>
          <cell r="T762">
            <v>80</v>
          </cell>
          <cell r="U762">
            <v>45378</v>
          </cell>
          <cell r="V762">
            <v>45383</v>
          </cell>
          <cell r="W762">
            <v>45626</v>
          </cell>
          <cell r="X762">
            <v>1551890400</v>
          </cell>
          <cell r="Y762" t="str">
            <v>Alejandra Hurtado Trujillo</v>
          </cell>
          <cell r="Z762" t="str">
            <v>Profesional centro zonal</v>
          </cell>
        </row>
        <row r="763">
          <cell r="B763" t="str">
            <v>76-202-762</v>
          </cell>
          <cell r="C763" t="str">
            <v>Valle</v>
          </cell>
          <cell r="D763" t="str">
            <v>Fundación sinapsis vital</v>
          </cell>
          <cell r="E763" t="str">
            <v>900497719-4</v>
          </cell>
          <cell r="F763" t="str">
            <v>Fernando Mauricio Vasquez Bueno</v>
          </cell>
          <cell r="G763" t="str">
            <v>Sede Finca Guadalupe</v>
          </cell>
          <cell r="H763" t="str">
            <v>Callejón De La Virgen, 1.5 Kilometros Finca Villa Guadalupe Del Municipìo De Ginebra Departamento Del Valle Del Cauca.</v>
          </cell>
          <cell r="I763" t="str">
            <v>Guacarí</v>
          </cell>
          <cell r="J763" t="str">
            <v>Buga</v>
          </cell>
          <cell r="K763" t="str">
            <v>(2)2530298</v>
          </cell>
          <cell r="L763">
            <v>3165307274</v>
          </cell>
          <cell r="M763" t="str">
            <v>fundacionsinapsisv@gmail.com</v>
          </cell>
          <cell r="N763" t="str">
            <v>SRD</v>
          </cell>
          <cell r="O763" t="str">
            <v>Internado</v>
          </cell>
          <cell r="P763"/>
          <cell r="Q763" t="str">
            <v>Discapacidad</v>
          </cell>
          <cell r="R763" t="str">
            <v>Psicosocial</v>
          </cell>
          <cell r="S763" t="str">
            <v>7600-539-2024</v>
          </cell>
          <cell r="T763">
            <v>90</v>
          </cell>
          <cell r="U763">
            <v>45383</v>
          </cell>
          <cell r="V763">
            <v>45383</v>
          </cell>
          <cell r="W763">
            <v>45626</v>
          </cell>
          <cell r="X763">
            <v>7092879920</v>
          </cell>
          <cell r="Y763" t="str">
            <v>Olivia Messa Quintero</v>
          </cell>
          <cell r="Z763" t="str">
            <v>Profesional centro zonal</v>
          </cell>
        </row>
        <row r="764">
          <cell r="B764" t="str">
            <v>76-202-763</v>
          </cell>
          <cell r="C764" t="str">
            <v>Valle</v>
          </cell>
          <cell r="D764" t="str">
            <v>Fundación sinapsis vital</v>
          </cell>
          <cell r="E764" t="str">
            <v>900497719-4</v>
          </cell>
          <cell r="F764" t="str">
            <v>Fernando Mauricio Vasquez Bueno</v>
          </cell>
          <cell r="G764" t="str">
            <v>Sede Octavio Grisales</v>
          </cell>
          <cell r="H764" t="str">
            <v>Hacienda Caracolí, Corregimiento De Sabaletas, Municipio De Ginebra, Valle Del Cauca.</v>
          </cell>
          <cell r="I764" t="str">
            <v>Guacarí</v>
          </cell>
          <cell r="J764" t="str">
            <v>Buga</v>
          </cell>
          <cell r="K764" t="str">
            <v>(2)2530298</v>
          </cell>
          <cell r="L764">
            <v>3165307274</v>
          </cell>
          <cell r="M764" t="str">
            <v>fundacionsinapsisv@gmail.com</v>
          </cell>
          <cell r="N764" t="str">
            <v>SRD</v>
          </cell>
          <cell r="O764" t="str">
            <v>Internado</v>
          </cell>
          <cell r="P764"/>
          <cell r="Q764" t="str">
            <v>Discapacidad</v>
          </cell>
          <cell r="R764" t="str">
            <v>Psicosocial</v>
          </cell>
          <cell r="S764" t="str">
            <v>7600-539-2024</v>
          </cell>
          <cell r="T764">
            <v>90</v>
          </cell>
          <cell r="U764">
            <v>45383</v>
          </cell>
          <cell r="V764">
            <v>45383</v>
          </cell>
          <cell r="W764">
            <v>45626</v>
          </cell>
          <cell r="X764"/>
          <cell r="Y764" t="str">
            <v>Olivia Messa Quintero</v>
          </cell>
          <cell r="Z764" t="str">
            <v>Profesional centro zonal</v>
          </cell>
        </row>
        <row r="765">
          <cell r="B765" t="str">
            <v>76-202-764</v>
          </cell>
          <cell r="C765" t="str">
            <v>Valle</v>
          </cell>
          <cell r="D765" t="str">
            <v>Fundación sinapsis vital</v>
          </cell>
          <cell r="E765" t="str">
            <v>900497719-4</v>
          </cell>
          <cell r="F765" t="str">
            <v>Fernando Mauricio Vasquez Bueno</v>
          </cell>
          <cell r="G765" t="str">
            <v>Sede Paraiso Crisoles</v>
          </cell>
          <cell r="H765" t="str">
            <v>Corregimiento De Guabas Finca El Caballo, Municipio De Guacarí, Valle Del Cauca.</v>
          </cell>
          <cell r="I765" t="str">
            <v>Guacarí</v>
          </cell>
          <cell r="J765" t="str">
            <v>Buga</v>
          </cell>
          <cell r="K765" t="str">
            <v>(2)2530298</v>
          </cell>
          <cell r="L765">
            <v>3165307274</v>
          </cell>
          <cell r="M765" t="str">
            <v>fundacionsinapsisv@gmail.com</v>
          </cell>
          <cell r="N765" t="str">
            <v>SRD</v>
          </cell>
          <cell r="O765" t="str">
            <v>Internado</v>
          </cell>
          <cell r="P765"/>
          <cell r="Q765" t="str">
            <v>Discapacidad</v>
          </cell>
          <cell r="R765" t="str">
            <v>Psicosocial</v>
          </cell>
          <cell r="S765" t="str">
            <v>7600-539-2024</v>
          </cell>
          <cell r="T765">
            <v>90</v>
          </cell>
          <cell r="U765">
            <v>45383</v>
          </cell>
          <cell r="V765">
            <v>45383</v>
          </cell>
          <cell r="W765">
            <v>45626</v>
          </cell>
          <cell r="X765"/>
          <cell r="Y765" t="str">
            <v>Olivia Messa Quintero</v>
          </cell>
          <cell r="Z765" t="str">
            <v>Profesional centro zonal</v>
          </cell>
        </row>
        <row r="766">
          <cell r="B766" t="str">
            <v>76-197-765</v>
          </cell>
          <cell r="C766" t="str">
            <v>Valle</v>
          </cell>
          <cell r="D766" t="str">
            <v>Fundación ser gestante</v>
          </cell>
          <cell r="E766" t="str">
            <v>900269899-4</v>
          </cell>
          <cell r="F766" t="str">
            <v>Carlos Alonso Salcedo Gonzalez</v>
          </cell>
          <cell r="G766" t="str">
            <v>Gestando Amor</v>
          </cell>
          <cell r="H766" t="str">
            <v>Callejón La Unión Corregimiento Rozo, Municipio De Palmira, Valle Del Cauca.</v>
          </cell>
          <cell r="I766" t="str">
            <v>Palmira</v>
          </cell>
          <cell r="J766" t="str">
            <v>Palmira</v>
          </cell>
          <cell r="K766">
            <v>3157301223</v>
          </cell>
          <cell r="L766">
            <v>3157301224</v>
          </cell>
          <cell r="M766" t="str">
            <v>sergestanterozo@gmail.com; fundasergestante@hotmail.com</v>
          </cell>
          <cell r="N766" t="str">
            <v>SRD</v>
          </cell>
          <cell r="O766" t="str">
            <v>Internado</v>
          </cell>
          <cell r="P766"/>
          <cell r="Q766" t="str">
            <v>Discapacidad</v>
          </cell>
          <cell r="R766" t="str">
            <v>Psicosocial</v>
          </cell>
          <cell r="S766" t="str">
            <v>7600-542-2024</v>
          </cell>
          <cell r="T766">
            <v>165</v>
          </cell>
          <cell r="U766">
            <v>45378</v>
          </cell>
          <cell r="V766">
            <v>45383</v>
          </cell>
          <cell r="W766">
            <v>45626</v>
          </cell>
          <cell r="X766">
            <v>4334148840</v>
          </cell>
          <cell r="Y766" t="str">
            <v>Juan David Gonzalez Gaviria</v>
          </cell>
          <cell r="Z766" t="str">
            <v>Profesional centro zonal</v>
          </cell>
        </row>
        <row r="767">
          <cell r="B767" t="str">
            <v>76-164-766</v>
          </cell>
          <cell r="C767" t="str">
            <v>Valle</v>
          </cell>
          <cell r="D767" t="str">
            <v>Fundación para el bienestar y desarrollo social - FUNBISOCIAL</v>
          </cell>
          <cell r="E767" t="str">
            <v>900333981-4</v>
          </cell>
          <cell r="F767" t="str">
            <v>Rosa Inyailuz Jordan Lobon</v>
          </cell>
          <cell r="G767"/>
          <cell r="H767" t="str">
            <v>Calle 13 No. 10-191, Callejón Gonzalez, Corregimiento De Rozo, Municipio De Palmira, Valle Del Cauca.</v>
          </cell>
          <cell r="I767" t="str">
            <v>Palmira</v>
          </cell>
          <cell r="J767" t="str">
            <v>Palmira</v>
          </cell>
          <cell r="K767">
            <v>3153474432</v>
          </cell>
          <cell r="L767">
            <v>3153474432</v>
          </cell>
          <cell r="M767" t="str">
            <v>funbisocialsedeparaiso@gmail.com</v>
          </cell>
          <cell r="N767" t="str">
            <v>SRD</v>
          </cell>
          <cell r="O767" t="str">
            <v>Internado</v>
          </cell>
          <cell r="P767"/>
          <cell r="Q767" t="str">
            <v>Discapacidad</v>
          </cell>
          <cell r="R767" t="str">
            <v>Psicosocial</v>
          </cell>
          <cell r="S767" t="str">
            <v>7600-544-2024</v>
          </cell>
          <cell r="T767">
            <v>200</v>
          </cell>
          <cell r="U767">
            <v>45378</v>
          </cell>
          <cell r="V767">
            <v>45383</v>
          </cell>
          <cell r="W767">
            <v>45626</v>
          </cell>
          <cell r="X767">
            <v>5253059200</v>
          </cell>
          <cell r="Y767" t="str">
            <v>Juan David Gonzalez Gaviria</v>
          </cell>
          <cell r="Z767" t="str">
            <v>Profesional centro zonal</v>
          </cell>
        </row>
        <row r="768">
          <cell r="B768" t="str">
            <v>76-95-767</v>
          </cell>
          <cell r="C768" t="str">
            <v>Valle</v>
          </cell>
          <cell r="D768" t="str">
            <v>Fundación Christogol</v>
          </cell>
          <cell r="E768" t="str">
            <v>900745755-4</v>
          </cell>
          <cell r="F768" t="str">
            <v>Christopher Hermes Moreno Arias</v>
          </cell>
          <cell r="G768"/>
          <cell r="H768" t="str">
            <v>Calle 4 No. 51 D-85 Piso 2 Barrio Transformación, Muncipio De Buenaventura, Valle Del Cauca</v>
          </cell>
          <cell r="I768" t="str">
            <v>Buenaventura</v>
          </cell>
          <cell r="J768" t="str">
            <v>Buenaventura</v>
          </cell>
          <cell r="K768">
            <v>3146168970</v>
          </cell>
          <cell r="L768">
            <v>3146168971</v>
          </cell>
          <cell r="M768" t="str">
            <v>coordi.externadochristogol@gmail.com; bagadoch@gmail.com</v>
          </cell>
          <cell r="N768" t="str">
            <v>SRD</v>
          </cell>
          <cell r="O768" t="str">
            <v>Externado</v>
          </cell>
          <cell r="P768" t="str">
            <v>Media jornada</v>
          </cell>
          <cell r="Q768" t="str">
            <v>Con PARD</v>
          </cell>
          <cell r="R768"/>
          <cell r="S768" t="str">
            <v>7600-545-2024</v>
          </cell>
          <cell r="T768">
            <v>80</v>
          </cell>
          <cell r="U768">
            <v>45378</v>
          </cell>
          <cell r="V768">
            <v>45383</v>
          </cell>
          <cell r="W768">
            <v>45626</v>
          </cell>
          <cell r="X768">
            <v>534978560</v>
          </cell>
          <cell r="Y768" t="str">
            <v>Karen Lizeth Sinisterra Cuero</v>
          </cell>
          <cell r="Z768" t="str">
            <v>Profesional centro zonal</v>
          </cell>
        </row>
        <row r="769">
          <cell r="B769" t="str">
            <v>76-164-768</v>
          </cell>
          <cell r="C769" t="str">
            <v>Valle</v>
          </cell>
          <cell r="D769" t="str">
            <v>Fundación para el bienestar y desarrollo social - FUNBISOCIAL</v>
          </cell>
          <cell r="E769" t="str">
            <v>900333981-4</v>
          </cell>
          <cell r="F769" t="str">
            <v>Rosa Inyailuz Jordan Lobon</v>
          </cell>
          <cell r="G769"/>
          <cell r="H769" t="str">
            <v>Avenida 9 No. 7a-21 Corregimiento De Rozo, Municipio De Palmira, Valle Del Cauca.</v>
          </cell>
          <cell r="I769" t="str">
            <v>Palmira</v>
          </cell>
          <cell r="J769" t="str">
            <v>Palmira</v>
          </cell>
          <cell r="K769">
            <v>3205029232</v>
          </cell>
          <cell r="L769">
            <v>3205029232</v>
          </cell>
          <cell r="M769" t="str">
            <v>funbisocial@gmail.com</v>
          </cell>
          <cell r="N769" t="str">
            <v>SRD</v>
          </cell>
          <cell r="O769" t="str">
            <v>Internado</v>
          </cell>
          <cell r="P769"/>
          <cell r="Q769" t="str">
            <v>Con PARD</v>
          </cell>
          <cell r="R769"/>
          <cell r="S769" t="str">
            <v>7600-546-2024</v>
          </cell>
          <cell r="T769">
            <v>130</v>
          </cell>
          <cell r="U769">
            <v>45378</v>
          </cell>
          <cell r="V769">
            <v>45383</v>
          </cell>
          <cell r="W769">
            <v>45626</v>
          </cell>
          <cell r="X769">
            <v>2216029200</v>
          </cell>
          <cell r="Y769" t="str">
            <v>Juan David Gonzalez Gaviria</v>
          </cell>
          <cell r="Z769" t="str">
            <v>Profesional centro zonal</v>
          </cell>
        </row>
        <row r="770">
          <cell r="B770" t="str">
            <v>76-28-769</v>
          </cell>
          <cell r="C770" t="str">
            <v>Valle</v>
          </cell>
          <cell r="D770" t="str">
            <v>Casa de protección del menor nuestra señora del Palmar</v>
          </cell>
          <cell r="E770" t="str">
            <v>891380077-9</v>
          </cell>
          <cell r="F770" t="str">
            <v>Andres Felipe Vargas Gutierrez</v>
          </cell>
          <cell r="G770"/>
          <cell r="H770" t="str">
            <v>Calle 31 No. 1-16 Barrio El Bosque, Municipio De Palmira, Valle Del Cauca.</v>
          </cell>
          <cell r="I770" t="str">
            <v>Palmira</v>
          </cell>
          <cell r="J770" t="str">
            <v>Palmira</v>
          </cell>
          <cell r="K770" t="str">
            <v>2732794 - 2734796</v>
          </cell>
          <cell r="L770"/>
          <cell r="M770" t="str">
            <v>capro_ongpal@gmail.com; coordinacion.capro@gmail.com</v>
          </cell>
          <cell r="N770" t="str">
            <v>SRD</v>
          </cell>
          <cell r="O770" t="str">
            <v>Internado</v>
          </cell>
          <cell r="P770"/>
          <cell r="Q770" t="str">
            <v>Con PARD</v>
          </cell>
          <cell r="R770"/>
          <cell r="S770" t="str">
            <v>7600-548-2024</v>
          </cell>
          <cell r="T770">
            <v>60</v>
          </cell>
          <cell r="U770">
            <v>45378</v>
          </cell>
          <cell r="V770">
            <v>45383</v>
          </cell>
          <cell r="W770">
            <v>45626</v>
          </cell>
          <cell r="X770">
            <v>1023090400</v>
          </cell>
          <cell r="Y770" t="str">
            <v>Juan David Gonzalez Gaviria</v>
          </cell>
          <cell r="Z770" t="str">
            <v>Profesional centro zonal</v>
          </cell>
        </row>
        <row r="771">
          <cell r="B771" t="str">
            <v>76-227-770</v>
          </cell>
          <cell r="C771" t="str">
            <v>Valle</v>
          </cell>
          <cell r="D771" t="str">
            <v>Institución san José</v>
          </cell>
          <cell r="E771" t="str">
            <v>890304058-1</v>
          </cell>
          <cell r="F771" t="str">
            <v>Jose Antonio Valencia Izquierdo</v>
          </cell>
          <cell r="G771"/>
          <cell r="H771" t="str">
            <v>Calle 12 No 24-90 Barrio Junín</v>
          </cell>
          <cell r="I771" t="str">
            <v>Cali</v>
          </cell>
          <cell r="J771" t="str">
            <v>Nororiental</v>
          </cell>
          <cell r="K771">
            <v>5579198</v>
          </cell>
          <cell r="L771"/>
          <cell r="M771" t="str">
            <v>javalencia@institucionsanjose.org; paorozco@institucionsanjose.org</v>
          </cell>
          <cell r="N771" t="str">
            <v>SRD</v>
          </cell>
          <cell r="O771" t="str">
            <v>Internado</v>
          </cell>
          <cell r="P771"/>
          <cell r="Q771" t="str">
            <v>Con PARD</v>
          </cell>
          <cell r="R771"/>
          <cell r="S771" t="str">
            <v>7600-549-2024</v>
          </cell>
          <cell r="T771">
            <v>100</v>
          </cell>
          <cell r="U771">
            <v>45375</v>
          </cell>
          <cell r="V771">
            <v>45383</v>
          </cell>
          <cell r="W771">
            <v>45626</v>
          </cell>
          <cell r="X771">
            <v>1703484000</v>
          </cell>
          <cell r="Y771" t="str">
            <v>Andres Gómez Montes</v>
          </cell>
          <cell r="Z771" t="str">
            <v>Profesional coordinación técnica Protección</v>
          </cell>
        </row>
        <row r="772">
          <cell r="B772" t="str">
            <v>76-240-771</v>
          </cell>
          <cell r="C772" t="str">
            <v>Valle</v>
          </cell>
          <cell r="D772" t="str">
            <v>ONG Crecer en familia</v>
          </cell>
          <cell r="E772" t="str">
            <v>805020621-1</v>
          </cell>
          <cell r="F772" t="str">
            <v>Zulamita Ana Liliana Kaim Torres</v>
          </cell>
          <cell r="G772"/>
          <cell r="H772" t="str">
            <v>Vía Rio Claro-Callejón Coca Cola, Finca El Manantial,del Corregimiento De Potrerito, Municipio De Jamundi, Valle Del Cauca.</v>
          </cell>
          <cell r="I772" t="str">
            <v>Jamundí</v>
          </cell>
          <cell r="J772" t="str">
            <v>Jamundi</v>
          </cell>
          <cell r="K772" t="str">
            <v>PBX: (092)5143661</v>
          </cell>
          <cell r="L772" t="str">
            <v>316 528 2646</v>
          </cell>
          <cell r="M772" t="str">
            <v>valleinternadopardvillaesperanza@crecefamilia.org</v>
          </cell>
          <cell r="N772" t="str">
            <v>SRD</v>
          </cell>
          <cell r="O772" t="str">
            <v>Internado</v>
          </cell>
          <cell r="P772"/>
          <cell r="Q772" t="str">
            <v>Con PARD</v>
          </cell>
          <cell r="R772"/>
          <cell r="S772" t="str">
            <v>7600-551-2024</v>
          </cell>
          <cell r="T772">
            <v>60</v>
          </cell>
          <cell r="U772">
            <v>45378</v>
          </cell>
          <cell r="V772">
            <v>45383</v>
          </cell>
          <cell r="W772">
            <v>45626</v>
          </cell>
          <cell r="X772">
            <v>1022590400</v>
          </cell>
          <cell r="Y772" t="str">
            <v>Alejandra Hurtado Trujillo</v>
          </cell>
          <cell r="Z772" t="str">
            <v>Profesional centro zonal</v>
          </cell>
        </row>
        <row r="773">
          <cell r="B773" t="str">
            <v>76-166-772</v>
          </cell>
          <cell r="C773" t="str">
            <v>Valle</v>
          </cell>
          <cell r="D773" t="str">
            <v>Fundación para el desarrollo de las artes del litoral pacifico - Pacificarte</v>
          </cell>
          <cell r="E773" t="str">
            <v>835001999-6</v>
          </cell>
          <cell r="F773" t="str">
            <v>Monica Maria Correa Gomez</v>
          </cell>
          <cell r="G773"/>
          <cell r="H773" t="str">
            <v>Diagonal 3 A No. 3a-72 Barrio Centro Del Disitrito Especial De Buenaventura, Departamento Del Valle Del Cauca / Diagonal 3 A No. 3a-39 Barrio Calimita Del Disitrito Especial De Buenaventura, Departamento Del Valle Del Cauca.</v>
          </cell>
          <cell r="I773" t="str">
            <v>Buenaventura</v>
          </cell>
          <cell r="J773" t="str">
            <v>Buenaventura</v>
          </cell>
          <cell r="K773" t="str">
            <v>317 835 5449; 2421661</v>
          </cell>
          <cell r="L773" t="str">
            <v>318 835 5449</v>
          </cell>
          <cell r="M773" t="str">
            <v>pacificarte@gmail.com</v>
          </cell>
          <cell r="N773" t="str">
            <v>SRD</v>
          </cell>
          <cell r="O773" t="str">
            <v>Externado</v>
          </cell>
          <cell r="P773" t="str">
            <v>Media jornada</v>
          </cell>
          <cell r="Q773" t="str">
            <v>Con PARD</v>
          </cell>
          <cell r="R773"/>
          <cell r="S773" t="str">
            <v>7600-553-2024</v>
          </cell>
          <cell r="T773">
            <v>80</v>
          </cell>
          <cell r="U773">
            <v>45378</v>
          </cell>
          <cell r="V773">
            <v>45383</v>
          </cell>
          <cell r="W773">
            <v>45626</v>
          </cell>
          <cell r="X773">
            <v>534978560</v>
          </cell>
          <cell r="Y773" t="str">
            <v>Karen Lizeth Sinisterra Cuero</v>
          </cell>
          <cell r="Z773" t="str">
            <v>Profesional centro zonal</v>
          </cell>
        </row>
        <row r="774">
          <cell r="B774" t="str">
            <v>76-224-773</v>
          </cell>
          <cell r="C774" t="str">
            <v>Valle</v>
          </cell>
          <cell r="D774" t="str">
            <v>Hogar juvenil campesino la Leonera</v>
          </cell>
          <cell r="E774" t="str">
            <v>805003462-3</v>
          </cell>
          <cell r="F774" t="str">
            <v>Tomas Dorian Muñoz Lucio</v>
          </cell>
          <cell r="G774"/>
          <cell r="H774" t="str">
            <v>Corregimiento La Leonera, Santiago De Cali, Valle Del Cauca.</v>
          </cell>
          <cell r="I774" t="str">
            <v>Cali</v>
          </cell>
          <cell r="J774" t="str">
            <v>Centro</v>
          </cell>
          <cell r="K774" t="str">
            <v>(2) 8927239</v>
          </cell>
          <cell r="L774" t="str">
            <v>3165299791 - 3188684543 - 3147680412</v>
          </cell>
          <cell r="M774" t="str">
            <v>hjcleonera@hotmail.es</v>
          </cell>
          <cell r="N774" t="str">
            <v>SRD</v>
          </cell>
          <cell r="O774" t="str">
            <v>Externado</v>
          </cell>
          <cell r="P774" t="str">
            <v>Media jornada</v>
          </cell>
          <cell r="Q774" t="str">
            <v>Con PARD</v>
          </cell>
          <cell r="R774"/>
          <cell r="S774" t="str">
            <v>7600-554-2024</v>
          </cell>
          <cell r="T774">
            <v>40</v>
          </cell>
          <cell r="U774">
            <v>45377</v>
          </cell>
          <cell r="V774">
            <v>45383</v>
          </cell>
          <cell r="W774">
            <v>45626</v>
          </cell>
          <cell r="X774">
            <v>267489280</v>
          </cell>
          <cell r="Y774" t="str">
            <v>Maricela Botina Melendez</v>
          </cell>
          <cell r="Z774" t="str">
            <v>Coordinador centro zonal</v>
          </cell>
        </row>
        <row r="775">
          <cell r="B775" t="str">
            <v>76-161-774</v>
          </cell>
          <cell r="C775" t="str">
            <v>Valle</v>
          </cell>
          <cell r="D775" t="str">
            <v>Fundación nuevo comienzo</v>
          </cell>
          <cell r="E775" t="str">
            <v>805029669-3</v>
          </cell>
          <cell r="F775" t="str">
            <v>Susana Katia Santiago</v>
          </cell>
          <cell r="G775"/>
          <cell r="H775" t="str">
            <v>Diagonal 26p 12 No. 103-14, Barrio Marroquín 1° Etapa, Municipio Santiago De Cali, Valle Del Cauca.</v>
          </cell>
          <cell r="I775" t="str">
            <v>Cali</v>
          </cell>
          <cell r="J775" t="str">
            <v>Suroriental</v>
          </cell>
          <cell r="K775">
            <v>3146521020</v>
          </cell>
          <cell r="L775">
            <v>3146521020</v>
          </cell>
          <cell r="M775" t="str">
            <v>fundanuevcom@yahoo.com</v>
          </cell>
          <cell r="N775" t="str">
            <v>SRD</v>
          </cell>
          <cell r="O775" t="str">
            <v>Intervención de apoyo psicosocial</v>
          </cell>
          <cell r="P775"/>
          <cell r="Q775" t="str">
            <v>Con PARD</v>
          </cell>
          <cell r="R775"/>
          <cell r="S775" t="str">
            <v>7600-555-2024</v>
          </cell>
          <cell r="T775">
            <v>120</v>
          </cell>
          <cell r="U775">
            <v>45383</v>
          </cell>
          <cell r="V775">
            <v>45383</v>
          </cell>
          <cell r="W775">
            <v>45626</v>
          </cell>
          <cell r="X775">
            <v>502557120</v>
          </cell>
          <cell r="Y775" t="str">
            <v>Adolfo León Vasquez Rodríguez</v>
          </cell>
          <cell r="Z775" t="str">
            <v>Profesional coordinación técnica Protección</v>
          </cell>
        </row>
        <row r="776">
          <cell r="B776" t="str">
            <v>76-231-775</v>
          </cell>
          <cell r="C776" t="str">
            <v>Valle</v>
          </cell>
          <cell r="D776" t="str">
            <v>Instituto Oscar Scarpetta Orejuela de Protección infantil</v>
          </cell>
          <cell r="E776" t="str">
            <v>890304176-2</v>
          </cell>
          <cell r="F776" t="str">
            <v>Luciana Gonzalez Jaramillo</v>
          </cell>
          <cell r="G776"/>
          <cell r="H776" t="str">
            <v>Carrera 139 No. 44-151 Corregimiento De Hormiguero Vereda Cascajal Del Municipio De Santiago De Cali, Departamento Del Valle Del Cauca.</v>
          </cell>
          <cell r="I776" t="str">
            <v>Cali</v>
          </cell>
          <cell r="J776" t="str">
            <v>Suroriental</v>
          </cell>
          <cell r="K776" t="str">
            <v>(602) 5558525 - 3803594/52</v>
          </cell>
          <cell r="L776"/>
          <cell r="M776" t="str">
            <v>institucional@josopi.org.co; luciana.gonzalez@iosopi.org.co</v>
          </cell>
          <cell r="N776" t="str">
            <v>SRD</v>
          </cell>
          <cell r="O776" t="str">
            <v>Internado</v>
          </cell>
          <cell r="P776"/>
          <cell r="Q776" t="str">
            <v>Con PARD</v>
          </cell>
          <cell r="R776"/>
          <cell r="S776" t="str">
            <v>7600-556-2024</v>
          </cell>
          <cell r="T776">
            <v>100</v>
          </cell>
          <cell r="U776">
            <v>45383</v>
          </cell>
          <cell r="V776">
            <v>45383</v>
          </cell>
          <cell r="W776">
            <v>45626</v>
          </cell>
          <cell r="X776">
            <v>1703986965</v>
          </cell>
          <cell r="Y776" t="str">
            <v>Adolfo León Vasquez Rodríguez</v>
          </cell>
          <cell r="Z776" t="str">
            <v>Profesional coordinación técnica Protección</v>
          </cell>
        </row>
        <row r="777">
          <cell r="B777" t="str">
            <v>76-26-776</v>
          </cell>
          <cell r="C777" t="str">
            <v>Valle</v>
          </cell>
          <cell r="D777" t="str">
            <v>Casa de protección a la niñez mundo nuevo</v>
          </cell>
          <cell r="E777" t="str">
            <v>891904274-4</v>
          </cell>
          <cell r="F777" t="str">
            <v>Ana Julia Bejarano Restrepo</v>
          </cell>
          <cell r="G777"/>
          <cell r="H777" t="str">
            <v>Manzana 49, Casa 01, Barrio Bosques De Maracaibo, Municipio De Tulua, Valle Del Cauca.</v>
          </cell>
          <cell r="I777" t="str">
            <v>Tuluá</v>
          </cell>
          <cell r="J777" t="str">
            <v>Tulua</v>
          </cell>
          <cell r="K777" t="str">
            <v>2303996 - 3128433457- 3122583348</v>
          </cell>
          <cell r="L777" t="str">
            <v>3128433457- 3122583348</v>
          </cell>
          <cell r="M777" t="str">
            <v>capromun@gmail.com</v>
          </cell>
          <cell r="N777" t="str">
            <v>SRD</v>
          </cell>
          <cell r="O777" t="str">
            <v>Externado</v>
          </cell>
          <cell r="P777" t="str">
            <v>Media jornada</v>
          </cell>
          <cell r="Q777" t="str">
            <v>Con PARD</v>
          </cell>
          <cell r="R777"/>
          <cell r="S777" t="str">
            <v>7600-557-2024</v>
          </cell>
          <cell r="T777">
            <v>46</v>
          </cell>
          <cell r="U777">
            <v>45378</v>
          </cell>
          <cell r="V777">
            <v>45383</v>
          </cell>
          <cell r="W777">
            <v>45626</v>
          </cell>
          <cell r="X777">
            <v>307612672</v>
          </cell>
          <cell r="Y777" t="str">
            <v>Gloria Angelica Osorio Gutierrez</v>
          </cell>
          <cell r="Z777" t="str">
            <v>Coordinador centro zonal</v>
          </cell>
        </row>
        <row r="778">
          <cell r="B778" t="str">
            <v>76-234-777</v>
          </cell>
          <cell r="C778" t="str">
            <v>Valle</v>
          </cell>
          <cell r="D778" t="str">
            <v>Instituto Tobías Emanuel</v>
          </cell>
          <cell r="E778" t="str">
            <v>890303522-3</v>
          </cell>
          <cell r="F778" t="str">
            <v>Stella Rubiano Rozo</v>
          </cell>
          <cell r="G778"/>
          <cell r="H778" t="str">
            <v>Calle 5b2 No 37a-75 Barrio San Fernando, Municipio Santiago De Cali, Valle Del Cauca.</v>
          </cell>
          <cell r="I778" t="str">
            <v>Cali</v>
          </cell>
          <cell r="J778" t="str">
            <v>Sur</v>
          </cell>
          <cell r="K778" t="str">
            <v>5140202 5140343</v>
          </cell>
          <cell r="L778"/>
          <cell r="M778" t="str">
            <v>trabajo.social@tobiasemanuel.org; psicologa@tobiasemanuel.org</v>
          </cell>
          <cell r="N778" t="str">
            <v>SRD</v>
          </cell>
          <cell r="O778" t="str">
            <v>Internado</v>
          </cell>
          <cell r="P778"/>
          <cell r="Q778" t="str">
            <v>Discapacidad</v>
          </cell>
          <cell r="R778" t="str">
            <v>Psicosocial</v>
          </cell>
          <cell r="S778" t="str">
            <v>7600-558-2024</v>
          </cell>
          <cell r="T778">
            <v>150</v>
          </cell>
          <cell r="U778">
            <v>45377</v>
          </cell>
          <cell r="V778">
            <v>45383</v>
          </cell>
          <cell r="W778">
            <v>45626</v>
          </cell>
          <cell r="X778">
            <v>2880468800</v>
          </cell>
          <cell r="Y778" t="str">
            <v>Jaime Arcos Barajas</v>
          </cell>
          <cell r="Z778" t="str">
            <v>Profesional coordinación técnica Protección</v>
          </cell>
        </row>
        <row r="779">
          <cell r="B779" t="str">
            <v>76-26-778</v>
          </cell>
          <cell r="C779" t="str">
            <v>Valle</v>
          </cell>
          <cell r="D779" t="str">
            <v>Casa de protección a la niñez mundo nuevo</v>
          </cell>
          <cell r="E779" t="str">
            <v>891904274-4</v>
          </cell>
          <cell r="F779" t="str">
            <v>Ana Julia Bejarano Restrepo</v>
          </cell>
          <cell r="G779"/>
          <cell r="H779" t="str">
            <v>Manzana 49 Ultima Etapa/ Barrio Bosques De Maracaibo, Municipio De Tuluá, Valle Del Cauca.</v>
          </cell>
          <cell r="I779" t="str">
            <v>Tuluá</v>
          </cell>
          <cell r="J779" t="str">
            <v>Tulua</v>
          </cell>
          <cell r="K779" t="str">
            <v>2303996 - 3128433457- 3122583348</v>
          </cell>
          <cell r="L779" t="str">
            <v>3128433457- 3122583348</v>
          </cell>
          <cell r="M779" t="str">
            <v>capromun@gmail.com</v>
          </cell>
          <cell r="N779" t="str">
            <v>SRD</v>
          </cell>
          <cell r="O779" t="str">
            <v>Internado</v>
          </cell>
          <cell r="P779"/>
          <cell r="Q779" t="str">
            <v>Con PARD</v>
          </cell>
          <cell r="R779"/>
          <cell r="S779" t="str">
            <v>7600-559-2024</v>
          </cell>
          <cell r="T779">
            <v>50</v>
          </cell>
          <cell r="U779">
            <v>45378</v>
          </cell>
          <cell r="V779">
            <v>45383</v>
          </cell>
          <cell r="W779">
            <v>45626</v>
          </cell>
          <cell r="X779">
            <v>851742000</v>
          </cell>
          <cell r="Y779" t="str">
            <v>Gloria Angelica Osorio Gutierrez</v>
          </cell>
          <cell r="Z779" t="str">
            <v>Coordinador centro zonal</v>
          </cell>
        </row>
        <row r="780">
          <cell r="B780" t="str">
            <v>76-8-779</v>
          </cell>
          <cell r="C780" t="str">
            <v>Valle</v>
          </cell>
          <cell r="D780" t="str">
            <v>Asociación cristiana de jóvenes - ACJ</v>
          </cell>
          <cell r="E780" t="str">
            <v>890327568-5</v>
          </cell>
          <cell r="F780" t="str">
            <v>Jenny Lopez Torres</v>
          </cell>
          <cell r="G780" t="str">
            <v>Sede el Jordán</v>
          </cell>
          <cell r="H780" t="str">
            <v>Carrera 94 A No. 2-16 Barrio Jordan Del Municipio De Santiago De Cali.</v>
          </cell>
          <cell r="I780" t="str">
            <v>Cali</v>
          </cell>
          <cell r="J780" t="str">
            <v>Centro</v>
          </cell>
          <cell r="K780" t="str">
            <v>(2) 5130719 - 5518204 - 3153033</v>
          </cell>
          <cell r="L780"/>
          <cell r="M780" t="str">
            <v>ymcacali@ymcacali.org; directora@ymcacali.org</v>
          </cell>
          <cell r="N780" t="str">
            <v>SRD</v>
          </cell>
          <cell r="O780" t="str">
            <v>Externado</v>
          </cell>
          <cell r="P780" t="str">
            <v>Media jornada</v>
          </cell>
          <cell r="Q780" t="str">
            <v>Con PARD</v>
          </cell>
          <cell r="R780"/>
          <cell r="S780" t="str">
            <v>7600-560-2024</v>
          </cell>
          <cell r="T780">
            <v>66</v>
          </cell>
          <cell r="U780">
            <v>45378</v>
          </cell>
          <cell r="V780">
            <v>45383</v>
          </cell>
          <cell r="W780">
            <v>45626</v>
          </cell>
          <cell r="X780">
            <v>1337446400</v>
          </cell>
          <cell r="Y780" t="str">
            <v>Adolfo León Vasquez Rodríguez</v>
          </cell>
          <cell r="Z780" t="str">
            <v>Profesional coordinación técnica Protección</v>
          </cell>
        </row>
        <row r="781">
          <cell r="B781" t="str">
            <v>76-8-780</v>
          </cell>
          <cell r="C781" t="str">
            <v>Valle</v>
          </cell>
          <cell r="D781" t="str">
            <v>Asociación cristiana de jóvenes - ACJ</v>
          </cell>
          <cell r="E781" t="str">
            <v>890327568-5</v>
          </cell>
          <cell r="F781" t="str">
            <v>Jenny Lopez Torres</v>
          </cell>
          <cell r="G781" t="str">
            <v>Sede Alfonso Bonilla Aragón</v>
          </cell>
          <cell r="H781" t="str">
            <v>Carrera 27 No. 86-04 Barrio Alfonso Bonilla Aragón Del Municipio De Santiago De Cali.</v>
          </cell>
          <cell r="I781" t="str">
            <v>Cali</v>
          </cell>
          <cell r="J781" t="str">
            <v>Suroriental</v>
          </cell>
          <cell r="K781" t="str">
            <v>(2) 5130719 - 5518204 - 3153033</v>
          </cell>
          <cell r="L781"/>
          <cell r="M781" t="str">
            <v>ymcacali@ymcacali.org; directora@ymcacali.org</v>
          </cell>
          <cell r="N781" t="str">
            <v>SRD</v>
          </cell>
          <cell r="O781" t="str">
            <v>Externado</v>
          </cell>
          <cell r="P781" t="str">
            <v>Media jornada</v>
          </cell>
          <cell r="Q781" t="str">
            <v>Con PARD</v>
          </cell>
          <cell r="R781"/>
          <cell r="S781" t="str">
            <v>7600-560-2024</v>
          </cell>
          <cell r="T781">
            <v>67</v>
          </cell>
          <cell r="U781">
            <v>45378</v>
          </cell>
          <cell r="V781">
            <v>45383</v>
          </cell>
          <cell r="W781">
            <v>45626</v>
          </cell>
          <cell r="X781"/>
          <cell r="Y781" t="str">
            <v>Adolfo León Vasquez Rodríguez</v>
          </cell>
          <cell r="Z781" t="str">
            <v>Profesional coordinación técnica Protección</v>
          </cell>
        </row>
        <row r="782">
          <cell r="B782" t="str">
            <v>76-8-781</v>
          </cell>
          <cell r="C782" t="str">
            <v>Valle</v>
          </cell>
          <cell r="D782" t="str">
            <v>Asociación cristiana de jóvenes - ACJ</v>
          </cell>
          <cell r="E782" t="str">
            <v>890327568-5</v>
          </cell>
          <cell r="F782" t="str">
            <v>Jenny Lopez Torres</v>
          </cell>
          <cell r="G782" t="str">
            <v>Sede Doce de Octubre</v>
          </cell>
          <cell r="H782" t="str">
            <v>Calle 50 No. 28d-28 Barrio Doce De Octubre Del Municipio De Santiago De Cali</v>
          </cell>
          <cell r="I782" t="str">
            <v>Cali</v>
          </cell>
          <cell r="J782" t="str">
            <v>Suroriental</v>
          </cell>
          <cell r="K782" t="str">
            <v>(2) 5130719 - 5518204 - 3153033</v>
          </cell>
          <cell r="L782"/>
          <cell r="M782" t="str">
            <v>ymcacali@ymcacali.org; directora@ymcacali.org</v>
          </cell>
          <cell r="N782" t="str">
            <v>SRD</v>
          </cell>
          <cell r="O782" t="str">
            <v>Externado</v>
          </cell>
          <cell r="P782" t="str">
            <v>Media jornada</v>
          </cell>
          <cell r="Q782" t="str">
            <v>Con PARD</v>
          </cell>
          <cell r="R782"/>
          <cell r="S782" t="str">
            <v>7600-560-2024</v>
          </cell>
          <cell r="T782">
            <v>67</v>
          </cell>
          <cell r="U782">
            <v>45378</v>
          </cell>
          <cell r="V782">
            <v>45383</v>
          </cell>
          <cell r="W782">
            <v>45626</v>
          </cell>
          <cell r="X782"/>
          <cell r="Y782" t="str">
            <v>Adolfo León Vasquez Rodríguez</v>
          </cell>
          <cell r="Z782" t="str">
            <v>Profesional coordinación técnica Protección</v>
          </cell>
        </row>
        <row r="783">
          <cell r="B783" t="str">
            <v>76-212-782</v>
          </cell>
          <cell r="C783" t="str">
            <v>Valle</v>
          </cell>
          <cell r="D783" t="str">
            <v>Fundación Teresita Cardenas de Candelo</v>
          </cell>
          <cell r="E783" t="str">
            <v>800190924-6</v>
          </cell>
          <cell r="F783" t="str">
            <v>Consuelo Palau De Pinedo</v>
          </cell>
          <cell r="G783"/>
          <cell r="H783" t="str">
            <v>Calle 7 No 14b-02, Barrio Carlos Holmes, Municipio De Cartago, Valle Del Cauca</v>
          </cell>
          <cell r="I783" t="str">
            <v>Cartago</v>
          </cell>
          <cell r="J783" t="str">
            <v>Cartago</v>
          </cell>
          <cell r="K783" t="str">
            <v>2124782 - Fax: 2118022</v>
          </cell>
          <cell r="L783"/>
          <cell r="M783" t="str">
            <v>ftc1993@hotmail.com</v>
          </cell>
          <cell r="N783" t="str">
            <v>SRD</v>
          </cell>
          <cell r="O783" t="str">
            <v>Externado</v>
          </cell>
          <cell r="P783" t="str">
            <v>Media jornada</v>
          </cell>
          <cell r="Q783" t="str">
            <v>Con PARD</v>
          </cell>
          <cell r="R783"/>
          <cell r="S783" t="str">
            <v>7600-561-2024</v>
          </cell>
          <cell r="T783">
            <v>112</v>
          </cell>
          <cell r="U783">
            <v>45377</v>
          </cell>
          <cell r="V783">
            <v>45383</v>
          </cell>
          <cell r="W783">
            <v>45626</v>
          </cell>
          <cell r="X783">
            <v>748969984</v>
          </cell>
          <cell r="Y783" t="str">
            <v>John Jairo Pulido Leon</v>
          </cell>
          <cell r="Z783" t="str">
            <v>Profesional centro zonal</v>
          </cell>
        </row>
        <row r="784">
          <cell r="B784" t="str">
            <v>76-94-783</v>
          </cell>
          <cell r="C784" t="str">
            <v>Valle</v>
          </cell>
          <cell r="D784" t="str">
            <v>Fundación Chiquitines</v>
          </cell>
          <cell r="E784" t="str">
            <v>890319720-5</v>
          </cell>
          <cell r="F784" t="str">
            <v>Gonzalo Gutierrez Lleras</v>
          </cell>
          <cell r="G784"/>
          <cell r="H784" t="str">
            <v>Calle 22 No 126-54 , Avenida El Banco, Pance, Santiago De Cali, Valle Del Cauca.</v>
          </cell>
          <cell r="I784" t="str">
            <v>Cali</v>
          </cell>
          <cell r="J784" t="str">
            <v>Centro</v>
          </cell>
          <cell r="K784" t="str">
            <v>5246670 - 31548225540 - 314 2865925</v>
          </cell>
          <cell r="L784" t="str">
            <v>31548225540 - 314 2865926</v>
          </cell>
          <cell r="M784" t="str">
            <v>atencionintegral@fundacionchiquitines.org</v>
          </cell>
          <cell r="N784" t="str">
            <v>SRD</v>
          </cell>
          <cell r="O784" t="str">
            <v>Internado</v>
          </cell>
          <cell r="P784"/>
          <cell r="Q784" t="str">
            <v>0 a 8 años</v>
          </cell>
          <cell r="R784"/>
          <cell r="S784" t="str">
            <v>7600-563-2024</v>
          </cell>
          <cell r="T784">
            <v>100</v>
          </cell>
          <cell r="U784">
            <v>45377</v>
          </cell>
          <cell r="V784">
            <v>45383</v>
          </cell>
          <cell r="W784">
            <v>45626</v>
          </cell>
          <cell r="X784">
            <v>1826251704</v>
          </cell>
          <cell r="Y784" t="str">
            <v>Maricela Botina Melendez</v>
          </cell>
          <cell r="Z784" t="str">
            <v>Coordinador centro zonal</v>
          </cell>
        </row>
        <row r="785">
          <cell r="B785" t="str">
            <v>76-60-784</v>
          </cell>
          <cell r="C785" t="str">
            <v>Valle</v>
          </cell>
          <cell r="D785" t="str">
            <v>Corporación Juan Bosco</v>
          </cell>
          <cell r="E785" t="str">
            <v>800196208-8</v>
          </cell>
          <cell r="F785" t="str">
            <v>Eusebio Antonio Patiño Barco</v>
          </cell>
          <cell r="G785"/>
          <cell r="H785" t="str">
            <v>Calle 83 No. 26q – 130 Barrio Alfonso Bonilla Aragón Del Distrito Especial De Santiago De Cali, Valle Del Cauca.</v>
          </cell>
          <cell r="I785" t="str">
            <v>Cali</v>
          </cell>
          <cell r="J785" t="str">
            <v>Suroriental</v>
          </cell>
          <cell r="K785" t="str">
            <v>5242370 ext 107
4267937</v>
          </cell>
          <cell r="L785"/>
          <cell r="M785" t="str">
            <v>direccion@corpobosco.org;</v>
          </cell>
          <cell r="N785" t="str">
            <v>SRD</v>
          </cell>
          <cell r="O785" t="str">
            <v>Externado</v>
          </cell>
          <cell r="P785" t="str">
            <v>Media jornada</v>
          </cell>
          <cell r="Q785" t="str">
            <v>Con PARD</v>
          </cell>
          <cell r="R785"/>
          <cell r="S785" t="str">
            <v>7600-564-2024</v>
          </cell>
          <cell r="T785">
            <v>100</v>
          </cell>
          <cell r="U785">
            <v>45378</v>
          </cell>
          <cell r="V785">
            <v>45383</v>
          </cell>
          <cell r="W785">
            <v>45626</v>
          </cell>
          <cell r="X785">
            <v>668723200</v>
          </cell>
          <cell r="Y785" t="str">
            <v>Adolfo León Vasquez Rodríguez</v>
          </cell>
          <cell r="Z785" t="str">
            <v>Profesional coordinación técnica Protección</v>
          </cell>
        </row>
        <row r="786">
          <cell r="B786" t="str">
            <v>76-44-785</v>
          </cell>
          <cell r="C786" t="str">
            <v>Valle</v>
          </cell>
          <cell r="D786" t="str">
            <v>Congregación siervas de Cristo sacerdote - Sagrada familia</v>
          </cell>
          <cell r="E786" t="str">
            <v>860007314-1</v>
          </cell>
          <cell r="F786" t="str">
            <v>Maria Raquel Escalante Castañeda</v>
          </cell>
          <cell r="G786"/>
          <cell r="H786" t="str">
            <v>Calle 15 No 5-22, Barrio El Carmen, Municipio De Cartago, Valle Del Cauca</v>
          </cell>
          <cell r="I786" t="str">
            <v>Cartago</v>
          </cell>
          <cell r="J786" t="str">
            <v>Cartago</v>
          </cell>
          <cell r="K786">
            <v>2142673</v>
          </cell>
          <cell r="L786"/>
          <cell r="M786" t="str">
            <v>siervasdecristocartago1522@gmail.com; internadocasadecristocartago@outlook.com</v>
          </cell>
          <cell r="N786" t="str">
            <v>SRD</v>
          </cell>
          <cell r="O786" t="str">
            <v>Internado</v>
          </cell>
          <cell r="P786"/>
          <cell r="Q786" t="str">
            <v>Con PARD</v>
          </cell>
          <cell r="R786"/>
          <cell r="S786" t="str">
            <v>7600-565-2024</v>
          </cell>
          <cell r="T786">
            <v>35</v>
          </cell>
          <cell r="U786">
            <v>45383</v>
          </cell>
          <cell r="V786">
            <v>45383</v>
          </cell>
          <cell r="W786">
            <v>45626</v>
          </cell>
          <cell r="X786">
            <v>597519400</v>
          </cell>
          <cell r="Y786" t="str">
            <v>John Jairo Pulido Leon</v>
          </cell>
          <cell r="Z786" t="str">
            <v>Profesional centro zonal</v>
          </cell>
        </row>
        <row r="787">
          <cell r="B787" t="str">
            <v>76-27-786</v>
          </cell>
          <cell r="C787" t="str">
            <v>Valle</v>
          </cell>
          <cell r="D787" t="str">
            <v>Casa de protección al menor senderos</v>
          </cell>
          <cell r="E787" t="str">
            <v>891900641-6</v>
          </cell>
          <cell r="F787" t="str">
            <v>Francisco Antonio Ramirez Osorio</v>
          </cell>
          <cell r="G787"/>
          <cell r="H787" t="str">
            <v>Carrera 64 No 8-19, Zaragosa Del Municipio De Cartago, Valle Del Cauca</v>
          </cell>
          <cell r="I787" t="str">
            <v>Cartago</v>
          </cell>
          <cell r="J787" t="str">
            <v>Cartago</v>
          </cell>
          <cell r="K787" t="str">
            <v>(2) 2114656</v>
          </cell>
          <cell r="L787"/>
          <cell r="M787" t="str">
            <v>casadelmenorsenderos819@outlook.com</v>
          </cell>
          <cell r="N787" t="str">
            <v>SRD</v>
          </cell>
          <cell r="O787" t="str">
            <v>Internado</v>
          </cell>
          <cell r="P787"/>
          <cell r="Q787" t="str">
            <v>Con PARD</v>
          </cell>
          <cell r="R787"/>
          <cell r="S787" t="str">
            <v>7600-566-2024</v>
          </cell>
          <cell r="T787">
            <v>35</v>
          </cell>
          <cell r="U787">
            <v>45378</v>
          </cell>
          <cell r="V787">
            <v>45383</v>
          </cell>
          <cell r="W787">
            <v>45626</v>
          </cell>
          <cell r="X787">
            <v>596219400</v>
          </cell>
          <cell r="Y787" t="str">
            <v>John Jairo Pulido Leon</v>
          </cell>
          <cell r="Z787" t="str">
            <v>Profesional centro zonal</v>
          </cell>
        </row>
        <row r="788">
          <cell r="B788" t="str">
            <v>76-67-787</v>
          </cell>
          <cell r="C788" t="str">
            <v>Valle</v>
          </cell>
          <cell r="D788" t="str">
            <v>Corporación presencia para el ejercicio de los derechos humanos económicos sociales culturales y ambientales - PREDHESCA</v>
          </cell>
          <cell r="E788" t="str">
            <v>900118249-1</v>
          </cell>
          <cell r="F788" t="str">
            <v>Betty Alarcon Afiuni</v>
          </cell>
          <cell r="G788"/>
          <cell r="H788" t="str">
            <v>Carrera 41 D No 48-05, Barrio El Vallado, Municipio Santiago De Cali, Valle Del Cauca.</v>
          </cell>
          <cell r="I788" t="str">
            <v>Cali</v>
          </cell>
          <cell r="J788" t="str">
            <v>Suroriental</v>
          </cell>
          <cell r="K788" t="str">
            <v>338 61 65 ; 312 296 10 97</v>
          </cell>
          <cell r="L788" t="str">
            <v>312 296 10 97</v>
          </cell>
          <cell r="M788" t="str">
            <v>predhesca@gmail.com</v>
          </cell>
          <cell r="N788" t="str">
            <v>SRD</v>
          </cell>
          <cell r="O788" t="str">
            <v>Externado</v>
          </cell>
          <cell r="P788" t="str">
            <v>Media jornada</v>
          </cell>
          <cell r="Q788" t="str">
            <v>Con PARD</v>
          </cell>
          <cell r="R788"/>
          <cell r="S788" t="str">
            <v>7600-567-2024</v>
          </cell>
          <cell r="T788">
            <v>100</v>
          </cell>
          <cell r="U788">
            <v>45377</v>
          </cell>
          <cell r="V788">
            <v>45383</v>
          </cell>
          <cell r="W788">
            <v>45626</v>
          </cell>
          <cell r="X788">
            <v>668723200</v>
          </cell>
          <cell r="Y788" t="str">
            <v>Adolfo León Vasquez Rodríguez</v>
          </cell>
          <cell r="Z788" t="str">
            <v>Profesional coordinación técnica Protección</v>
          </cell>
        </row>
        <row r="789">
          <cell r="B789" t="str">
            <v>76-88-788</v>
          </cell>
          <cell r="C789" t="str">
            <v>Valle</v>
          </cell>
          <cell r="D789" t="str">
            <v>Fundación centro de orientación y albergue de la mujer - Cermujer</v>
          </cell>
          <cell r="E789" t="str">
            <v>800083350-0</v>
          </cell>
          <cell r="F789" t="str">
            <v>Melisa Pedroza Monedero</v>
          </cell>
          <cell r="G789"/>
          <cell r="H789" t="str">
            <v>Calle 8 No. 14-08, Santiago De Cali, Valle Del Cauca</v>
          </cell>
          <cell r="I789" t="str">
            <v>Cali</v>
          </cell>
          <cell r="J789" t="str">
            <v>Nororiental</v>
          </cell>
          <cell r="K789" t="str">
            <v>8800038 - 8854674</v>
          </cell>
          <cell r="L789"/>
          <cell r="M789" t="str">
            <v>alberguecermujer@gmail.com</v>
          </cell>
          <cell r="N789" t="str">
            <v>SRD</v>
          </cell>
          <cell r="O789" t="str">
            <v>Internado</v>
          </cell>
          <cell r="P789"/>
          <cell r="Q789" t="str">
            <v>Gestantes</v>
          </cell>
          <cell r="R789"/>
          <cell r="S789" t="str">
            <v>7600-568-2024</v>
          </cell>
          <cell r="T789">
            <v>34</v>
          </cell>
          <cell r="U789">
            <v>45378</v>
          </cell>
          <cell r="V789">
            <v>45383</v>
          </cell>
          <cell r="W789">
            <v>45626</v>
          </cell>
          <cell r="X789">
            <v>586935222</v>
          </cell>
          <cell r="Y789" t="str">
            <v>Andres Gómez Montes</v>
          </cell>
          <cell r="Z789" t="str">
            <v>Profesional coordinación técnica Protección</v>
          </cell>
        </row>
        <row r="790">
          <cell r="B790" t="str">
            <v>76-170-789</v>
          </cell>
          <cell r="C790" t="str">
            <v>Valle</v>
          </cell>
          <cell r="D790" t="str">
            <v>Fundación para el desarrollo y el fomento del bienestar social - FUNDENID</v>
          </cell>
          <cell r="E790" t="str">
            <v>805017786-5</v>
          </cell>
          <cell r="F790" t="str">
            <v>Andrea Leudo Perez</v>
          </cell>
          <cell r="G790" t="str">
            <v>Sede Ciudad Cordoba</v>
          </cell>
          <cell r="H790" t="str">
            <v>Calle 55 B No. 47-79, Barrio Ciudad Córdoba, Municipio De Santiago De Cali, Valle Del Cauca</v>
          </cell>
          <cell r="I790" t="str">
            <v>Cali</v>
          </cell>
          <cell r="J790" t="str">
            <v>Suroriental</v>
          </cell>
          <cell r="K790" t="str">
            <v>(2) 4035132 - 3188421980</v>
          </cell>
          <cell r="L790">
            <v>3188421981</v>
          </cell>
          <cell r="M790" t="str">
            <v>fundenid@hotmail.com</v>
          </cell>
          <cell r="N790" t="str">
            <v>SRD</v>
          </cell>
          <cell r="O790" t="str">
            <v>Externado</v>
          </cell>
          <cell r="P790" t="str">
            <v>Media jornada</v>
          </cell>
          <cell r="Q790" t="str">
            <v>Con PARD</v>
          </cell>
          <cell r="R790"/>
          <cell r="S790" t="str">
            <v>7600-569-2024</v>
          </cell>
          <cell r="T790">
            <v>100</v>
          </cell>
          <cell r="U790">
            <v>45377</v>
          </cell>
          <cell r="V790">
            <v>45383</v>
          </cell>
          <cell r="W790">
            <v>45626</v>
          </cell>
          <cell r="X790">
            <v>1203701760</v>
          </cell>
          <cell r="Y790" t="str">
            <v>Adolfo León Vasquez Rodríguez</v>
          </cell>
          <cell r="Z790" t="str">
            <v>Profesional coordinación técnica Protección</v>
          </cell>
        </row>
        <row r="791">
          <cell r="B791" t="str">
            <v>76-170-790</v>
          </cell>
          <cell r="C791" t="str">
            <v>Valle</v>
          </cell>
          <cell r="D791" t="str">
            <v>Fundación para el desarrollo y el fomento del bienestar social - FUNDENID</v>
          </cell>
          <cell r="E791" t="str">
            <v>805017786-5</v>
          </cell>
          <cell r="F791" t="str">
            <v>Andrea Leudo Perez</v>
          </cell>
          <cell r="G791" t="str">
            <v>Sede Laureano Gomez</v>
          </cell>
          <cell r="H791" t="str">
            <v>Calle 54 No 32a-89, Barrio Laureano Gomez, Municipio De Santiago De Cali, Valle Del Cauca.</v>
          </cell>
          <cell r="I791" t="str">
            <v>Cali</v>
          </cell>
          <cell r="J791" t="str">
            <v>Suroriental</v>
          </cell>
          <cell r="K791" t="str">
            <v>(2) 4035132 - 3188421980</v>
          </cell>
          <cell r="L791">
            <v>3188421981</v>
          </cell>
          <cell r="M791" t="str">
            <v>fundenid@hotmail.com</v>
          </cell>
          <cell r="N791" t="str">
            <v>SRD</v>
          </cell>
          <cell r="O791" t="str">
            <v>Externado</v>
          </cell>
          <cell r="P791" t="str">
            <v>Media jornada</v>
          </cell>
          <cell r="Q791" t="str">
            <v>Con PARD</v>
          </cell>
          <cell r="R791"/>
          <cell r="S791" t="str">
            <v>7600-569-2024</v>
          </cell>
          <cell r="T791">
            <v>80</v>
          </cell>
          <cell r="U791">
            <v>45377</v>
          </cell>
          <cell r="V791">
            <v>45383</v>
          </cell>
          <cell r="W791">
            <v>45626</v>
          </cell>
          <cell r="X791"/>
          <cell r="Y791" t="str">
            <v>Adolfo León Vasquez Rodríguez</v>
          </cell>
          <cell r="Z791" t="str">
            <v>Profesional coordinación técnica Protección</v>
          </cell>
        </row>
        <row r="792">
          <cell r="B792" t="str">
            <v>76-211-791</v>
          </cell>
          <cell r="C792" t="str">
            <v>Valle</v>
          </cell>
          <cell r="D792" t="str">
            <v>Fundación taller del maestro</v>
          </cell>
          <cell r="E792" t="str">
            <v>805029013-2</v>
          </cell>
          <cell r="F792" t="str">
            <v>Camilo Ernesto Alvarado Osorio</v>
          </cell>
          <cell r="G792"/>
          <cell r="H792" t="str">
            <v>Calle 5b1 No. 30-17 Barrio San Fernando, Municipio Santiago De Cali, Valle Del Cauca</v>
          </cell>
          <cell r="I792" t="str">
            <v>Cali</v>
          </cell>
          <cell r="J792" t="str">
            <v>Centro</v>
          </cell>
          <cell r="K792">
            <v>8899053</v>
          </cell>
          <cell r="L792">
            <v>8899054</v>
          </cell>
          <cell r="M792" t="str">
            <v>fundacioneltallerdelmaestro@hotmail.com; tallerdelmaestro.coord@hotmail.com</v>
          </cell>
          <cell r="N792" t="str">
            <v>SRD</v>
          </cell>
          <cell r="O792" t="str">
            <v>Casa universitaria</v>
          </cell>
          <cell r="P792"/>
          <cell r="Q792" t="str">
            <v>Con PARD</v>
          </cell>
          <cell r="R792"/>
          <cell r="S792" t="str">
            <v>7600-570-2024</v>
          </cell>
          <cell r="T792">
            <v>40</v>
          </cell>
          <cell r="U792">
            <v>45378</v>
          </cell>
          <cell r="V792">
            <v>45383</v>
          </cell>
          <cell r="W792">
            <v>45626</v>
          </cell>
          <cell r="X792">
            <v>713247520</v>
          </cell>
          <cell r="Y792" t="str">
            <v>Maricela Botina Melendez</v>
          </cell>
          <cell r="Z792" t="str">
            <v>Coordinador centro zonal</v>
          </cell>
        </row>
        <row r="793">
          <cell r="B793" t="str">
            <v>76-72-792</v>
          </cell>
          <cell r="C793" t="str">
            <v>Valle</v>
          </cell>
          <cell r="D793" t="str">
            <v>Corporación unida por el desarrollo - CORPUDESA</v>
          </cell>
          <cell r="E793" t="str">
            <v>900208959-7</v>
          </cell>
          <cell r="F793" t="str">
            <v>Adrian Eduardo Ocampo Escobar</v>
          </cell>
          <cell r="G793"/>
          <cell r="H793" t="str">
            <v>Calle 112 No. 26q-87 Barrio Manuela Beltrán, Del Municipio De Santiago De Cali, Departamento Del Valle Del Cauca.</v>
          </cell>
          <cell r="I793" t="str">
            <v>Cali</v>
          </cell>
          <cell r="J793" t="str">
            <v>Suroriental</v>
          </cell>
          <cell r="K793" t="str">
            <v>6026637137; 3163541058</v>
          </cell>
          <cell r="L793">
            <v>3163541059</v>
          </cell>
          <cell r="M793" t="str">
            <v>corpudesa@gmail.com; corpudesatalentohumano@gmail.com</v>
          </cell>
          <cell r="N793" t="str">
            <v>SRD</v>
          </cell>
          <cell r="O793" t="str">
            <v>Externado</v>
          </cell>
          <cell r="P793" t="str">
            <v>Media jornada</v>
          </cell>
          <cell r="Q793" t="str">
            <v>Con PARD</v>
          </cell>
          <cell r="R793"/>
          <cell r="S793" t="str">
            <v>7600-571-2024</v>
          </cell>
          <cell r="T793">
            <v>100</v>
          </cell>
          <cell r="U793">
            <v>45377</v>
          </cell>
          <cell r="V793">
            <v>45383</v>
          </cell>
          <cell r="W793">
            <v>45626</v>
          </cell>
          <cell r="X793">
            <v>668723200</v>
          </cell>
          <cell r="Y793" t="str">
            <v>Adolfo León Vasquez Rodríguez</v>
          </cell>
          <cell r="Z793" t="str">
            <v>Profesional coordinación técnica Protección</v>
          </cell>
        </row>
        <row r="794">
          <cell r="B794" t="str">
            <v>76-223-793</v>
          </cell>
          <cell r="C794" t="str">
            <v>Valle</v>
          </cell>
          <cell r="D794" t="str">
            <v>Hogar juvenil campesino de Bugalagrande</v>
          </cell>
          <cell r="E794" t="str">
            <v>891901205-2</v>
          </cell>
          <cell r="F794" t="str">
            <v>Hector Fabio Berrio Diaz</v>
          </cell>
          <cell r="G794"/>
          <cell r="H794" t="str">
            <v>Corregimiento De Galicia, Via Chicoral, Municipio De Buigalagrande, Valle Del Cauca.</v>
          </cell>
          <cell r="I794" t="str">
            <v>Bugalagrande</v>
          </cell>
          <cell r="J794" t="str">
            <v>Tulua</v>
          </cell>
          <cell r="K794">
            <v>7000324</v>
          </cell>
          <cell r="L794">
            <v>3162989706</v>
          </cell>
          <cell r="M794" t="str">
            <v>hjcbugalagrande@yahoo.es</v>
          </cell>
          <cell r="N794" t="str">
            <v>SRD</v>
          </cell>
          <cell r="O794" t="str">
            <v>Internado</v>
          </cell>
          <cell r="P794"/>
          <cell r="Q794" t="str">
            <v>Con PARD</v>
          </cell>
          <cell r="R794"/>
          <cell r="S794" t="str">
            <v>7600-572-2024</v>
          </cell>
          <cell r="T794">
            <v>50</v>
          </cell>
          <cell r="U794">
            <v>45378</v>
          </cell>
          <cell r="V794">
            <v>45383</v>
          </cell>
          <cell r="W794">
            <v>45626</v>
          </cell>
          <cell r="X794">
            <v>851742000</v>
          </cell>
          <cell r="Y794" t="str">
            <v>Gloria Angelica Osorio Gutierrez</v>
          </cell>
          <cell r="Z794" t="str">
            <v>Coordinador centro zonal</v>
          </cell>
        </row>
        <row r="795">
          <cell r="B795" t="str">
            <v>76-7-794</v>
          </cell>
          <cell r="C795" t="str">
            <v>Valle</v>
          </cell>
          <cell r="D795" t="str">
            <v>Asociación creemos en ti</v>
          </cell>
          <cell r="E795" t="str">
            <v>830051999-1</v>
          </cell>
          <cell r="F795" t="str">
            <v>Martha Isabel Vargas Angel</v>
          </cell>
          <cell r="G795" t="str">
            <v>Cali</v>
          </cell>
          <cell r="H795" t="str">
            <v>Carrera 43no. 5c-47 Barrio Tequendama De La Ciudad De Cali.</v>
          </cell>
          <cell r="I795" t="str">
            <v>Cali</v>
          </cell>
          <cell r="J795" t="str">
            <v>Sur</v>
          </cell>
          <cell r="K795">
            <v>3175730387</v>
          </cell>
          <cell r="L795">
            <v>3175730388</v>
          </cell>
          <cell r="M795" t="str">
            <v>Laura.pradilla@socreemosenti.org</v>
          </cell>
          <cell r="N795" t="str">
            <v>SRD</v>
          </cell>
          <cell r="O795" t="str">
            <v>Apoyo psicológico especializado</v>
          </cell>
          <cell r="P795"/>
          <cell r="Q795" t="str">
            <v>Con PARD</v>
          </cell>
          <cell r="R795"/>
          <cell r="S795" t="str">
            <v>7600-573-2024</v>
          </cell>
          <cell r="T795">
            <v>72</v>
          </cell>
          <cell r="U795">
            <v>45378</v>
          </cell>
          <cell r="V795">
            <v>45383</v>
          </cell>
          <cell r="W795">
            <v>45626</v>
          </cell>
          <cell r="X795">
            <v>451369256</v>
          </cell>
          <cell r="Y795" t="str">
            <v>Jaime Arcos Barajas</v>
          </cell>
          <cell r="Z795" t="str">
            <v>Profesional coordinación técnica Protección</v>
          </cell>
        </row>
        <row r="796">
          <cell r="B796" t="str">
            <v>76-7-795</v>
          </cell>
          <cell r="C796" t="str">
            <v>Valle</v>
          </cell>
          <cell r="D796" t="str">
            <v>Asociación creemos en ti</v>
          </cell>
          <cell r="E796" t="str">
            <v>830051999-1</v>
          </cell>
          <cell r="F796" t="str">
            <v>Martha Isabel Vargas Angel</v>
          </cell>
          <cell r="G796" t="str">
            <v>Tuluá</v>
          </cell>
          <cell r="H796" t="str">
            <v>Carrera 27no. 24-63 Oficina 102 Barrio Centro Del Municipio De Tuluá</v>
          </cell>
          <cell r="I796" t="str">
            <v>Tuluá</v>
          </cell>
          <cell r="J796" t="str">
            <v>Sur</v>
          </cell>
          <cell r="K796">
            <v>3175730387</v>
          </cell>
          <cell r="L796">
            <v>3175730388</v>
          </cell>
          <cell r="M796" t="str">
            <v>Laura.pradilla@socreemosenti.org</v>
          </cell>
          <cell r="N796" t="str">
            <v>SRD</v>
          </cell>
          <cell r="O796" t="str">
            <v>Apoyo psicológico especializado</v>
          </cell>
          <cell r="P796"/>
          <cell r="Q796" t="str">
            <v>Con PARD</v>
          </cell>
          <cell r="R796"/>
          <cell r="S796" t="str">
            <v>7600-573-2024</v>
          </cell>
          <cell r="T796">
            <v>36</v>
          </cell>
          <cell r="U796">
            <v>45378</v>
          </cell>
          <cell r="V796">
            <v>45383</v>
          </cell>
          <cell r="W796">
            <v>45626</v>
          </cell>
          <cell r="X796"/>
          <cell r="Y796" t="str">
            <v>Jaime Arcos Barajas</v>
          </cell>
          <cell r="Z796" t="str">
            <v>Profesional coordinación técnica Protección</v>
          </cell>
        </row>
        <row r="797">
          <cell r="B797" t="str">
            <v>76-7-796</v>
          </cell>
          <cell r="C797" t="str">
            <v>Valle</v>
          </cell>
          <cell r="D797" t="str">
            <v>Asociación creemos en ti</v>
          </cell>
          <cell r="E797" t="str">
            <v>830051999-1</v>
          </cell>
          <cell r="F797" t="str">
            <v>Martha Isabel Vargas Angel</v>
          </cell>
          <cell r="G797" t="str">
            <v>Yumbo</v>
          </cell>
          <cell r="H797" t="str">
            <v>Calle 6 No. 4-47 Local 209 Barrio Belarcazar Del Municipio De Yumbo.</v>
          </cell>
          <cell r="I797" t="str">
            <v>Yumbo</v>
          </cell>
          <cell r="J797" t="str">
            <v>Sur</v>
          </cell>
          <cell r="K797">
            <v>3175730387</v>
          </cell>
          <cell r="L797">
            <v>3175730388</v>
          </cell>
          <cell r="M797" t="str">
            <v>Laura.pradilla@socreemosenti.org</v>
          </cell>
          <cell r="N797" t="str">
            <v>SRD</v>
          </cell>
          <cell r="O797" t="str">
            <v>Apoyo psicológico especializado</v>
          </cell>
          <cell r="P797"/>
          <cell r="Q797" t="str">
            <v>Con PARD</v>
          </cell>
          <cell r="R797"/>
          <cell r="S797" t="str">
            <v>7600-573-2024</v>
          </cell>
          <cell r="T797">
            <v>25</v>
          </cell>
          <cell r="U797">
            <v>45378</v>
          </cell>
          <cell r="V797">
            <v>45383</v>
          </cell>
          <cell r="W797">
            <v>45626</v>
          </cell>
          <cell r="X797"/>
          <cell r="Y797" t="str">
            <v>Jaime Arcos Barajas</v>
          </cell>
          <cell r="Z797" t="str">
            <v>Profesional coordinación técnica Protección</v>
          </cell>
        </row>
        <row r="798">
          <cell r="B798" t="str">
            <v>76-7-797</v>
          </cell>
          <cell r="C798" t="str">
            <v>Valle</v>
          </cell>
          <cell r="D798" t="str">
            <v>Asociación creemos en ti</v>
          </cell>
          <cell r="E798" t="str">
            <v>830051999-1</v>
          </cell>
          <cell r="F798" t="str">
            <v>Martha Isabel Vargas Angel</v>
          </cell>
          <cell r="G798" t="str">
            <v>Palmira</v>
          </cell>
          <cell r="H798" t="str">
            <v>Carrera 31no. 28-16 Locales 2 Y 3 Barrio Nuevo Del Municipio De Palmira</v>
          </cell>
          <cell r="I798" t="str">
            <v>Palmira</v>
          </cell>
          <cell r="J798" t="str">
            <v>Sur</v>
          </cell>
          <cell r="K798">
            <v>3175730387</v>
          </cell>
          <cell r="L798">
            <v>3175730388</v>
          </cell>
          <cell r="M798" t="str">
            <v>Laura.pradilla@socreemosenti.org</v>
          </cell>
          <cell r="N798" t="str">
            <v>SRD</v>
          </cell>
          <cell r="O798" t="str">
            <v>Apoyo psicológico especializado</v>
          </cell>
          <cell r="P798"/>
          <cell r="Q798" t="str">
            <v>Con PARD</v>
          </cell>
          <cell r="R798"/>
          <cell r="S798" t="str">
            <v>7600-573-2024</v>
          </cell>
          <cell r="T798">
            <v>36</v>
          </cell>
          <cell r="U798">
            <v>45378</v>
          </cell>
          <cell r="V798">
            <v>45383</v>
          </cell>
          <cell r="W798">
            <v>45626</v>
          </cell>
          <cell r="X798"/>
          <cell r="Y798" t="str">
            <v>Jaime Arcos Barajas</v>
          </cell>
          <cell r="Z798" t="str">
            <v>Profesional coordinación técnica Protección</v>
          </cell>
        </row>
        <row r="799">
          <cell r="B799" t="str">
            <v>76-8-798</v>
          </cell>
          <cell r="C799" t="str">
            <v>Valle</v>
          </cell>
          <cell r="D799" t="str">
            <v>Asociación cristiana de jóvenes - ACJ</v>
          </cell>
          <cell r="E799" t="str">
            <v>890327568-5</v>
          </cell>
          <cell r="F799" t="str">
            <v>Jenny Lopez Torres</v>
          </cell>
          <cell r="G799"/>
          <cell r="H799" t="str">
            <v>Calle 100 No 26 B1-63, Barrio Puertas Del Sol Sector, Municipio De Santiago De Cali, Valle Del Cauca.</v>
          </cell>
          <cell r="I799" t="str">
            <v>Cali</v>
          </cell>
          <cell r="J799" t="str">
            <v>Suroriental</v>
          </cell>
          <cell r="K799" t="str">
            <v>(2) 5130719 - 5518204 - 3153033</v>
          </cell>
          <cell r="L799"/>
          <cell r="M799" t="str">
            <v>ymcacali@ymcacali.org; directora@ymcacali.org</v>
          </cell>
          <cell r="N799" t="str">
            <v>SRD</v>
          </cell>
          <cell r="O799" t="str">
            <v>Intervención de apoyo psicosocial</v>
          </cell>
          <cell r="P799"/>
          <cell r="Q799" t="str">
            <v>Con PARD</v>
          </cell>
          <cell r="R799"/>
          <cell r="S799" t="str">
            <v>7600-574-2024</v>
          </cell>
          <cell r="T799">
            <v>110</v>
          </cell>
          <cell r="U799">
            <v>45378</v>
          </cell>
          <cell r="V799">
            <v>45383</v>
          </cell>
          <cell r="W799">
            <v>45626</v>
          </cell>
          <cell r="X799">
            <v>460677360</v>
          </cell>
          <cell r="Y799" t="str">
            <v>Adolfo León Vasquez Rodríguez</v>
          </cell>
          <cell r="Z799" t="str">
            <v>Profesional coordinación técnica Protección</v>
          </cell>
        </row>
        <row r="800">
          <cell r="B800" t="str">
            <v>76-150-799</v>
          </cell>
          <cell r="C800" t="str">
            <v>Valle</v>
          </cell>
          <cell r="D800" t="str">
            <v>Fundacion nacional para el desarrollo sostenible de las comunidades vulnerables - NADECO</v>
          </cell>
          <cell r="E800" t="str">
            <v>805015752-6</v>
          </cell>
          <cell r="F800" t="str">
            <v>Luis Antonio Lucumi Lucumi</v>
          </cell>
          <cell r="G800"/>
          <cell r="H800" t="str">
            <v>Carrera 26 L1 No.121-17 Urbanización Manantial Comuna 21 Sector De Aguablanca En La Ciudad De Cali, Departamento Del Valle Del Cauca</v>
          </cell>
          <cell r="I800" t="str">
            <v>Cali</v>
          </cell>
          <cell r="J800" t="str">
            <v>CZ Nororiental</v>
          </cell>
          <cell r="K800">
            <v>3147338531</v>
          </cell>
          <cell r="L800">
            <v>3147338531</v>
          </cell>
          <cell r="M800" t="str">
            <v>undacionnadeco@hotmail.com</v>
          </cell>
          <cell r="N800" t="str">
            <v>SRD</v>
          </cell>
          <cell r="O800" t="str">
            <v>Externado</v>
          </cell>
          <cell r="P800" t="str">
            <v>Media jornada</v>
          </cell>
          <cell r="Q800" t="str">
            <v>Con PARD</v>
          </cell>
          <cell r="R800"/>
          <cell r="S800" t="str">
            <v>7600-575-2024</v>
          </cell>
          <cell r="T800">
            <v>100</v>
          </cell>
          <cell r="U800">
            <v>45383</v>
          </cell>
          <cell r="V800">
            <v>45383</v>
          </cell>
          <cell r="W800">
            <v>45596</v>
          </cell>
          <cell r="X800">
            <v>668723200</v>
          </cell>
          <cell r="Y800" t="str">
            <v>Andres Gómez Montes</v>
          </cell>
          <cell r="Z800" t="str">
            <v>Profesional coordinación técnica Protección</v>
          </cell>
        </row>
        <row r="801">
          <cell r="B801" t="str">
            <v>76-245-800</v>
          </cell>
          <cell r="C801" t="str">
            <v>Valle</v>
          </cell>
          <cell r="D801" t="str">
            <v>Pía sociedad saleciana inspectoría san Luis Beltrán centro de capacitación don Bosco</v>
          </cell>
          <cell r="E801" t="str">
            <v>890905980-7</v>
          </cell>
          <cell r="F801" t="str">
            <v>Adolfo Enrique Romero Vera</v>
          </cell>
          <cell r="G801"/>
          <cell r="H801" t="str">
            <v>Carrera 31 No 39-42, Municipio De Cali, Valle Del Cauca.</v>
          </cell>
          <cell r="I801" t="str">
            <v>Cali</v>
          </cell>
          <cell r="J801" t="str">
            <v>Sur</v>
          </cell>
          <cell r="K801" t="str">
            <v>4373530/1 -426 15 77- 4373543 Fax: 437 35 42 ext 107</v>
          </cell>
          <cell r="L801"/>
          <cell r="M801" t="str">
            <v>mediajornada.ccdb@salesianos.edu.co</v>
          </cell>
          <cell r="N801" t="str">
            <v>SRD</v>
          </cell>
          <cell r="O801" t="str">
            <v>Externado</v>
          </cell>
          <cell r="P801" t="str">
            <v>Media jornada</v>
          </cell>
          <cell r="Q801" t="str">
            <v>Con PARD</v>
          </cell>
          <cell r="R801"/>
          <cell r="S801" t="str">
            <v>7600-576-2024</v>
          </cell>
          <cell r="T801">
            <v>100</v>
          </cell>
          <cell r="U801">
            <v>45378</v>
          </cell>
          <cell r="V801">
            <v>45383</v>
          </cell>
          <cell r="W801">
            <v>45565</v>
          </cell>
          <cell r="X801">
            <v>501542400</v>
          </cell>
          <cell r="Y801" t="str">
            <v>Jaime Arcos Barajas</v>
          </cell>
          <cell r="Z801" t="str">
            <v>Profesional coordinación técnica Protección</v>
          </cell>
        </row>
        <row r="802">
          <cell r="B802" t="str">
            <v>76-165-801</v>
          </cell>
          <cell r="C802" t="str">
            <v>Valle</v>
          </cell>
          <cell r="D802" t="str">
            <v>Fundación para el desarrollo de la educación - FUNDAPRE</v>
          </cell>
          <cell r="E802" t="str">
            <v>890327635-0</v>
          </cell>
          <cell r="F802" t="str">
            <v>Holmes Andres Arroyave Angulo</v>
          </cell>
          <cell r="G802" t="str">
            <v>Sede El Vallado</v>
          </cell>
          <cell r="H802" t="str">
            <v>Calle 54 No. 41B-52 Barrio El Vallado</v>
          </cell>
          <cell r="I802" t="str">
            <v>Cali</v>
          </cell>
          <cell r="J802" t="str">
            <v>Suroriental</v>
          </cell>
          <cell r="K802">
            <v>3163541058</v>
          </cell>
          <cell r="L802">
            <v>3163541058</v>
          </cell>
          <cell r="M802" t="str">
            <v>fundapre_nna@hotmail.com; fundapre@hotmail.com; direccion@fundapre.org; externado913@fundapre.org</v>
          </cell>
          <cell r="N802" t="str">
            <v>SRD</v>
          </cell>
          <cell r="O802" t="str">
            <v>Externado</v>
          </cell>
          <cell r="P802" t="str">
            <v>Media jornada</v>
          </cell>
          <cell r="Q802" t="str">
            <v>Con PARD</v>
          </cell>
          <cell r="R802"/>
          <cell r="S802" t="str">
            <v>7600-577-2024</v>
          </cell>
          <cell r="T802">
            <v>100</v>
          </cell>
          <cell r="U802">
            <v>45378</v>
          </cell>
          <cell r="V802">
            <v>45383</v>
          </cell>
          <cell r="W802">
            <v>45626</v>
          </cell>
          <cell r="X802">
            <v>2340531200</v>
          </cell>
          <cell r="Y802" t="str">
            <v>Maricela Botina Melendez</v>
          </cell>
          <cell r="Z802" t="str">
            <v>Coordinador centro zonal</v>
          </cell>
        </row>
        <row r="803">
          <cell r="B803" t="str">
            <v>76-165-802</v>
          </cell>
          <cell r="C803" t="str">
            <v>Valle</v>
          </cell>
          <cell r="D803" t="str">
            <v>Fundación para el desarrollo de la educación - FUNDAPRE</v>
          </cell>
          <cell r="E803" t="str">
            <v>890327635-0</v>
          </cell>
          <cell r="F803" t="str">
            <v>Holmes Andres Arroyave Angulo</v>
          </cell>
          <cell r="G803" t="str">
            <v>Sede Bonilla Aragón</v>
          </cell>
          <cell r="H803" t="str">
            <v>Calle 75 No. 27-155 Barrio Alfonso Bonilla Aragón</v>
          </cell>
          <cell r="I803" t="str">
            <v>Cali</v>
          </cell>
          <cell r="J803" t="str">
            <v>Suroriental</v>
          </cell>
          <cell r="K803">
            <v>3163541058</v>
          </cell>
          <cell r="L803">
            <v>3163541058</v>
          </cell>
          <cell r="M803" t="str">
            <v>fundapre_nna@hotmail.com; fundapre@hotmail.com; direccion@fundapre.org; externado913@fundapre.org</v>
          </cell>
          <cell r="N803" t="str">
            <v>SRD</v>
          </cell>
          <cell r="O803" t="str">
            <v>Externado</v>
          </cell>
          <cell r="P803" t="str">
            <v>Media jornada</v>
          </cell>
          <cell r="Q803" t="str">
            <v>Con PARD</v>
          </cell>
          <cell r="R803"/>
          <cell r="S803" t="str">
            <v>7600-577-2024</v>
          </cell>
          <cell r="T803">
            <v>150</v>
          </cell>
          <cell r="U803">
            <v>45378</v>
          </cell>
          <cell r="V803">
            <v>45383</v>
          </cell>
          <cell r="W803">
            <v>45626</v>
          </cell>
          <cell r="X803"/>
          <cell r="Y803" t="str">
            <v>Maricela Botina Melendez</v>
          </cell>
          <cell r="Z803" t="str">
            <v>Coordinador centro zonal</v>
          </cell>
        </row>
        <row r="804">
          <cell r="B804" t="str">
            <v>76-165-803</v>
          </cell>
          <cell r="C804" t="str">
            <v>Valle</v>
          </cell>
          <cell r="D804" t="str">
            <v>Fundación para el desarrollo de la educación - FUNDAPRE</v>
          </cell>
          <cell r="E804" t="str">
            <v>890327635-0</v>
          </cell>
          <cell r="F804" t="str">
            <v>Holmes Andres Arroyave Angulo</v>
          </cell>
          <cell r="G804" t="str">
            <v>Sede Barrio Lourdes</v>
          </cell>
          <cell r="H804" t="str">
            <v>Carrera 70 No 1A-30 Barrio Lourdes</v>
          </cell>
          <cell r="I804" t="str">
            <v>Cali</v>
          </cell>
          <cell r="J804" t="str">
            <v>Centro</v>
          </cell>
          <cell r="K804">
            <v>3163541058</v>
          </cell>
          <cell r="L804">
            <v>3163541058</v>
          </cell>
          <cell r="M804" t="str">
            <v>fundapre_nna@hotmail.com; fundapre@hotmail.com; direccion@fundapre.org; externado913@fundapre.org</v>
          </cell>
          <cell r="N804" t="str">
            <v>SRD</v>
          </cell>
          <cell r="O804" t="str">
            <v>Externado</v>
          </cell>
          <cell r="P804" t="str">
            <v>Media jornada</v>
          </cell>
          <cell r="Q804" t="str">
            <v>Con PARD</v>
          </cell>
          <cell r="R804"/>
          <cell r="S804" t="str">
            <v>7600-577-2024</v>
          </cell>
          <cell r="T804">
            <v>50</v>
          </cell>
          <cell r="U804">
            <v>45378</v>
          </cell>
          <cell r="V804">
            <v>45383</v>
          </cell>
          <cell r="W804">
            <v>45626</v>
          </cell>
          <cell r="X804"/>
          <cell r="Y804" t="str">
            <v>Maricela Botina Melendez</v>
          </cell>
          <cell r="Z804" t="str">
            <v>Coordinador centro zonal</v>
          </cell>
        </row>
        <row r="805">
          <cell r="B805" t="str">
            <v>76-165-804</v>
          </cell>
          <cell r="C805" t="str">
            <v>Valle</v>
          </cell>
          <cell r="D805" t="str">
            <v>Fundación para el desarrollo de la educación - FUNDAPRE</v>
          </cell>
          <cell r="E805" t="str">
            <v>890327635-0</v>
          </cell>
          <cell r="F805" t="str">
            <v>Holmes Andres Arroyave Angulo</v>
          </cell>
          <cell r="G805" t="str">
            <v>Sede Barrio Sucre</v>
          </cell>
          <cell r="H805" t="str">
            <v>Calle 19 No 8-92 Barrio Sucre</v>
          </cell>
          <cell r="I805" t="str">
            <v>Cali</v>
          </cell>
          <cell r="J805" t="str">
            <v>Centro</v>
          </cell>
          <cell r="K805">
            <v>3163541058</v>
          </cell>
          <cell r="L805">
            <v>3163541058</v>
          </cell>
          <cell r="M805" t="str">
            <v>fundapre_nna@hotmail.com; fundapre@hotmail.com; direccion@fundapre.org; externado913@fundapre.org</v>
          </cell>
          <cell r="N805" t="str">
            <v>SRD</v>
          </cell>
          <cell r="O805" t="str">
            <v>Externado</v>
          </cell>
          <cell r="P805" t="str">
            <v>Media jornada</v>
          </cell>
          <cell r="Q805" t="str">
            <v>Con PARD</v>
          </cell>
          <cell r="R805"/>
          <cell r="S805" t="str">
            <v>7600-577-2024</v>
          </cell>
          <cell r="T805">
            <v>50</v>
          </cell>
          <cell r="U805">
            <v>45378</v>
          </cell>
          <cell r="V805">
            <v>45383</v>
          </cell>
          <cell r="W805">
            <v>45626</v>
          </cell>
          <cell r="X805"/>
          <cell r="Y805" t="str">
            <v>Maricela Botina Melendez</v>
          </cell>
          <cell r="Z805" t="str">
            <v>Coordinador centro zonal</v>
          </cell>
        </row>
        <row r="806">
          <cell r="B806" t="str">
            <v>76-3-805</v>
          </cell>
          <cell r="C806" t="str">
            <v>Valle</v>
          </cell>
          <cell r="D806" t="str">
            <v>Aldeas infantiles SOS Colombia</v>
          </cell>
          <cell r="E806" t="str">
            <v>860024041-6</v>
          </cell>
          <cell r="F806" t="str">
            <v>Angela Maria Rosales Rodriguez</v>
          </cell>
          <cell r="G806"/>
          <cell r="H806" t="str">
            <v>Casa No. 1: Calle 1d No 79-30, Barrio Prados Del Sur; Casa No. 2: Calle 1d No 79-42, Barrio Prados Del Sur; Casa No. 3: Calle 1d No 79-54, Barrio Prados Del Sur; Casa No. 4: Calle 1d No 79-67, Barrio Prados Del Sur</v>
          </cell>
          <cell r="I806" t="str">
            <v>Cali</v>
          </cell>
          <cell r="J806" t="str">
            <v>Centro</v>
          </cell>
          <cell r="K806" t="str">
            <v>3240064/3176675715</v>
          </cell>
          <cell r="L806">
            <v>3176675716</v>
          </cell>
          <cell r="M806" t="str">
            <v>david.ortegon@aldeasinfantiles.org.co</v>
          </cell>
          <cell r="N806" t="str">
            <v>SRD</v>
          </cell>
          <cell r="O806" t="str">
            <v>Casa hogar</v>
          </cell>
          <cell r="P806"/>
          <cell r="Q806" t="str">
            <v>Con PARD</v>
          </cell>
          <cell r="R806"/>
          <cell r="S806" t="str">
            <v>7600-578-2024</v>
          </cell>
          <cell r="T806">
            <v>60</v>
          </cell>
          <cell r="U806">
            <v>45378</v>
          </cell>
          <cell r="V806">
            <v>45383</v>
          </cell>
          <cell r="W806">
            <v>45626</v>
          </cell>
          <cell r="X806">
            <v>1025318880</v>
          </cell>
          <cell r="Y806" t="str">
            <v>Maricela Botina Melendez</v>
          </cell>
          <cell r="Z806" t="str">
            <v>Coordinador centro zonal</v>
          </cell>
        </row>
        <row r="807">
          <cell r="B807" t="str">
            <v>76-3-806</v>
          </cell>
          <cell r="C807" t="str">
            <v>Valle</v>
          </cell>
          <cell r="D807" t="str">
            <v>Aldeas infantiles SOS Colombia</v>
          </cell>
          <cell r="E807" t="str">
            <v>860024041-6</v>
          </cell>
          <cell r="F807" t="str">
            <v>Angela Maria Rosales Rodriguez</v>
          </cell>
          <cell r="G807"/>
          <cell r="H807" t="str">
            <v>Casa No. 5: Calle 1d No 79-78, Barrio Prados Del Sur; Casa No. 6: Calle 1d No 79-79, Barrio Prados Del Sur; Casa No. 7: Calle 1d No 79-91, Barrio Prados Del Sur; Casa No. 8: Calle 1d No 79-103, Barrio Prados Del Sur, Santiago De Cali, Valle Del Cauca</v>
          </cell>
          <cell r="I807" t="str">
            <v>Cali</v>
          </cell>
          <cell r="J807" t="str">
            <v>Centro</v>
          </cell>
          <cell r="K807" t="str">
            <v>3240064/3176675715</v>
          </cell>
          <cell r="L807">
            <v>3176675716</v>
          </cell>
          <cell r="M807" t="str">
            <v>david.ortegon@aldeasinfantiles.org.co</v>
          </cell>
          <cell r="N807" t="str">
            <v>SRD</v>
          </cell>
          <cell r="O807" t="str">
            <v>Casa hogar</v>
          </cell>
          <cell r="P807"/>
          <cell r="Q807" t="str">
            <v>Con PARD</v>
          </cell>
          <cell r="R807"/>
          <cell r="S807" t="str">
            <v>7600-578-2024</v>
          </cell>
          <cell r="T807"/>
          <cell r="U807">
            <v>45378</v>
          </cell>
          <cell r="V807">
            <v>45383</v>
          </cell>
          <cell r="W807">
            <v>45626</v>
          </cell>
          <cell r="X807"/>
          <cell r="Y807" t="str">
            <v>Maricela Botina Melendez</v>
          </cell>
          <cell r="Z807" t="str">
            <v>Coordinador centro zonal</v>
          </cell>
        </row>
        <row r="808">
          <cell r="B808" t="str">
            <v>76-108-807</v>
          </cell>
          <cell r="C808" t="str">
            <v>Valle</v>
          </cell>
          <cell r="D808" t="str">
            <v>Fundación despertando corazones</v>
          </cell>
          <cell r="E808" t="str">
            <v>836000364-9</v>
          </cell>
          <cell r="F808" t="str">
            <v>Martha Lucia Montoya Angel</v>
          </cell>
          <cell r="G808"/>
          <cell r="H808" t="str">
            <v>Carrera 3 No. 5-21 Barrio Collarejo Del Municipio De Cartago, Departamento Del Valle Del Cauca.</v>
          </cell>
          <cell r="I808" t="str">
            <v>Cartago</v>
          </cell>
          <cell r="J808" t="str">
            <v>Cartago</v>
          </cell>
          <cell r="K808">
            <v>2113619</v>
          </cell>
          <cell r="L808" t="str">
            <v>3218177890 / 3218314955</v>
          </cell>
          <cell r="M808" t="str">
            <v>fundesco7@gmail.com</v>
          </cell>
          <cell r="N808" t="str">
            <v>SRD</v>
          </cell>
          <cell r="O808" t="str">
            <v>Internado</v>
          </cell>
          <cell r="P808"/>
          <cell r="Q808" t="str">
            <v>Con PARD</v>
          </cell>
          <cell r="R808"/>
          <cell r="S808" t="str">
            <v>7600-580-2024</v>
          </cell>
          <cell r="T808">
            <v>50</v>
          </cell>
          <cell r="U808">
            <v>45383</v>
          </cell>
          <cell r="V808">
            <v>45383</v>
          </cell>
          <cell r="W808">
            <v>45626</v>
          </cell>
          <cell r="X808">
            <v>853742000</v>
          </cell>
          <cell r="Y808" t="str">
            <v>John Jairo Pulido Leon</v>
          </cell>
          <cell r="Z808" t="str">
            <v>Profesional centro zonal</v>
          </cell>
        </row>
        <row r="809">
          <cell r="B809" t="str">
            <v>76-108-808</v>
          </cell>
          <cell r="C809" t="str">
            <v>Valle</v>
          </cell>
          <cell r="D809" t="str">
            <v>Fundación despertando corazones</v>
          </cell>
          <cell r="E809" t="str">
            <v>836000364-9</v>
          </cell>
          <cell r="F809" t="str">
            <v>Martha Lucia Montoya Angel</v>
          </cell>
          <cell r="G809"/>
          <cell r="H809" t="str">
            <v>Calle 54 No. 02 –85 Barrio Santa Ana, Finca Villa Santana Del Municipio De Cartago –valle Delcauca</v>
          </cell>
          <cell r="I809" t="str">
            <v>Cartago</v>
          </cell>
          <cell r="J809" t="str">
            <v>Cartago</v>
          </cell>
          <cell r="K809">
            <v>2113619</v>
          </cell>
          <cell r="L809" t="str">
            <v>3218177890 / 3218314955</v>
          </cell>
          <cell r="M809" t="str">
            <v>fundescofemenino@gmail.com</v>
          </cell>
          <cell r="N809" t="str">
            <v>SRD</v>
          </cell>
          <cell r="O809" t="str">
            <v>Internado</v>
          </cell>
          <cell r="P809"/>
          <cell r="Q809" t="str">
            <v>Victimas de violencia sexual</v>
          </cell>
          <cell r="R809"/>
          <cell r="S809" t="str">
            <v>7600-582-2024</v>
          </cell>
          <cell r="T809">
            <v>40</v>
          </cell>
          <cell r="U809">
            <v>45378</v>
          </cell>
          <cell r="V809">
            <v>45383</v>
          </cell>
          <cell r="W809">
            <v>45626</v>
          </cell>
          <cell r="X809">
            <v>683104960</v>
          </cell>
          <cell r="Y809" t="str">
            <v>John Jairo Pulido Leon</v>
          </cell>
          <cell r="Z809" t="str">
            <v>Profesional centro zonal</v>
          </cell>
        </row>
        <row r="810">
          <cell r="B810" t="str">
            <v>76-177-809</v>
          </cell>
          <cell r="C810" t="str">
            <v>Valle</v>
          </cell>
          <cell r="D810" t="str">
            <v>Fundación para la orientación familiar - FUNOF</v>
          </cell>
          <cell r="E810" t="str">
            <v>890310770-2</v>
          </cell>
          <cell r="F810" t="str">
            <v>Julieta Arboleda Arciniegas</v>
          </cell>
          <cell r="G810"/>
          <cell r="H810" t="str">
            <v>Calle 11 No 1-62, Barrio El Prado, Muncipio De Cartago Valle Del Cauca</v>
          </cell>
          <cell r="I810" t="str">
            <v>Cartago</v>
          </cell>
          <cell r="J810" t="str">
            <v>Cartago</v>
          </cell>
          <cell r="K810" t="str">
            <v>6661473 6661608
6659931 - 3207882993</v>
          </cell>
          <cell r="L810">
            <v>3207882993</v>
          </cell>
          <cell r="M810" t="str">
            <v>coordinacionproteccion@funof.org</v>
          </cell>
          <cell r="N810" t="str">
            <v>SRD</v>
          </cell>
          <cell r="O810" t="str">
            <v>Intervención de apoyo psicosocial</v>
          </cell>
          <cell r="P810"/>
          <cell r="Q810" t="str">
            <v>Con PARD</v>
          </cell>
          <cell r="R810"/>
          <cell r="S810" t="str">
            <v>7600-583-2024</v>
          </cell>
          <cell r="T810">
            <v>80</v>
          </cell>
          <cell r="U810">
            <v>45383</v>
          </cell>
          <cell r="V810">
            <v>45383</v>
          </cell>
          <cell r="W810">
            <v>45626</v>
          </cell>
          <cell r="X810">
            <v>335038080</v>
          </cell>
          <cell r="Y810" t="str">
            <v>John Jairo Pulido Leon</v>
          </cell>
          <cell r="Z810" t="str">
            <v>Profesional centro zonal</v>
          </cell>
        </row>
        <row r="811">
          <cell r="B811" t="str">
            <v>76-177-810</v>
          </cell>
          <cell r="C811" t="str">
            <v>Valle</v>
          </cell>
          <cell r="D811" t="str">
            <v>Fundación para la orientación familiar - FUNOF</v>
          </cell>
          <cell r="E811" t="str">
            <v>890310770-2</v>
          </cell>
          <cell r="F811" t="str">
            <v>Julieta Arboleda Arciniegas</v>
          </cell>
          <cell r="G811" t="str">
            <v>Jamundí</v>
          </cell>
          <cell r="H811" t="str">
            <v>Carrera 15a No 16-39 Barrio La Pradera, Municipio De Jamundi, Valle Del Cauca</v>
          </cell>
          <cell r="I811" t="str">
            <v>Jamundí</v>
          </cell>
          <cell r="J811" t="str">
            <v>Centro</v>
          </cell>
          <cell r="K811" t="str">
            <v>6661473 6661608
6659931 - 3207882993</v>
          </cell>
          <cell r="L811"/>
          <cell r="M811" t="str">
            <v>coordinacionproteccion@funof.org; funof@funof.org</v>
          </cell>
          <cell r="N811" t="str">
            <v>SRD</v>
          </cell>
          <cell r="O811" t="str">
            <v>Intervención de apoyo psicosocial</v>
          </cell>
          <cell r="P811"/>
          <cell r="Q811" t="str">
            <v>Con PARD</v>
          </cell>
          <cell r="R811"/>
          <cell r="S811" t="str">
            <v>7600-584-2024</v>
          </cell>
          <cell r="T811">
            <v>40</v>
          </cell>
          <cell r="U811">
            <v>45383</v>
          </cell>
          <cell r="V811">
            <v>45383</v>
          </cell>
          <cell r="W811">
            <v>45626</v>
          </cell>
          <cell r="X811">
            <v>293158320</v>
          </cell>
          <cell r="Y811" t="str">
            <v>Maricela Botina Melendez</v>
          </cell>
          <cell r="Z811" t="str">
            <v>Coordinador centro zonal</v>
          </cell>
        </row>
        <row r="812">
          <cell r="B812" t="str">
            <v>76-177-811</v>
          </cell>
          <cell r="C812" t="str">
            <v>Valle</v>
          </cell>
          <cell r="D812" t="str">
            <v>Fundación para la orientación familiar - FUNOF</v>
          </cell>
          <cell r="E812" t="str">
            <v>890310770-2</v>
          </cell>
          <cell r="F812" t="str">
            <v>Julieta Arboleda Arciniegas</v>
          </cell>
          <cell r="G812" t="str">
            <v>Cali</v>
          </cell>
          <cell r="H812" t="str">
            <v>Diagonal 50 No 12-15 Oeste, Santiago De Cali, Valle Del Cauca.</v>
          </cell>
          <cell r="I812" t="str">
            <v>Cali</v>
          </cell>
          <cell r="J812" t="str">
            <v>Centro</v>
          </cell>
          <cell r="K812" t="str">
            <v>6661473 6661608
6659931 - 3207882993</v>
          </cell>
          <cell r="L812"/>
          <cell r="M812" t="str">
            <v>coordinacionproteccion@funof.org; funof@funof.org</v>
          </cell>
          <cell r="N812" t="str">
            <v>SRD</v>
          </cell>
          <cell r="O812" t="str">
            <v>Intervención de apoyo psicosocial</v>
          </cell>
          <cell r="P812"/>
          <cell r="Q812" t="str">
            <v>Con PARD</v>
          </cell>
          <cell r="R812"/>
          <cell r="S812" t="str">
            <v>7600-584-2024</v>
          </cell>
          <cell r="T812">
            <v>30</v>
          </cell>
          <cell r="U812">
            <v>45383</v>
          </cell>
          <cell r="V812">
            <v>45383</v>
          </cell>
          <cell r="W812">
            <v>45626</v>
          </cell>
          <cell r="X812"/>
          <cell r="Y812" t="str">
            <v>Maricela Botina Melendez</v>
          </cell>
          <cell r="Z812" t="str">
            <v>Coordinador centro zonal</v>
          </cell>
        </row>
        <row r="813">
          <cell r="B813" t="str">
            <v>76-72-812</v>
          </cell>
          <cell r="C813" t="str">
            <v>Valle</v>
          </cell>
          <cell r="D813" t="str">
            <v>Corporación unida por el desarrollo - CORPUDESA</v>
          </cell>
          <cell r="E813" t="str">
            <v>900208959-7</v>
          </cell>
          <cell r="F813" t="str">
            <v>Adrian Eduardo Ocampo Escobar</v>
          </cell>
          <cell r="G813"/>
          <cell r="H813" t="str">
            <v>Calle 67 Norte No. 8n-39 Barrio Menga En La Ciudad De Cali, Departamento Del Valle Del Cauca.</v>
          </cell>
          <cell r="I813" t="str">
            <v>Cali</v>
          </cell>
          <cell r="J813" t="str">
            <v>Nororiental</v>
          </cell>
          <cell r="K813" t="str">
            <v>(602) 3705110
3163541058</v>
          </cell>
          <cell r="L813"/>
          <cell r="M813" t="str">
            <v>corpudesa@gmail.com</v>
          </cell>
          <cell r="N813" t="str">
            <v>SRD</v>
          </cell>
          <cell r="O813" t="str">
            <v>Casa universitaria</v>
          </cell>
          <cell r="P813"/>
          <cell r="Q813" t="str">
            <v>Con PARD</v>
          </cell>
          <cell r="R813"/>
          <cell r="S813" t="str">
            <v>7600-585-2024</v>
          </cell>
          <cell r="T813">
            <v>22</v>
          </cell>
          <cell r="U813">
            <v>45378</v>
          </cell>
          <cell r="V813">
            <v>45383</v>
          </cell>
          <cell r="W813">
            <v>45626</v>
          </cell>
          <cell r="X813">
            <v>391571136</v>
          </cell>
          <cell r="Y813" t="str">
            <v>Andres Gómez Montes</v>
          </cell>
          <cell r="Z813" t="str">
            <v>Profesional coordinación técnica Protección</v>
          </cell>
        </row>
        <row r="814">
          <cell r="B814" t="str">
            <v>76-60-813</v>
          </cell>
          <cell r="C814" t="str">
            <v>Valle</v>
          </cell>
          <cell r="D814" t="str">
            <v>Corporación Juan Bosco</v>
          </cell>
          <cell r="E814" t="str">
            <v>800196208-8</v>
          </cell>
          <cell r="F814" t="str">
            <v>Eusebio Antonio Patiño Barco</v>
          </cell>
          <cell r="G814" t="str">
            <v>Sede El Vergel</v>
          </cell>
          <cell r="H814" t="str">
            <v>Carrera 33 No. 44-59, Barrio El Vergel, Santiago De Cali, Valle Del Cauca.</v>
          </cell>
          <cell r="I814" t="str">
            <v>Cali</v>
          </cell>
          <cell r="J814" t="str">
            <v>Suroriental</v>
          </cell>
          <cell r="K814" t="str">
            <v>5242370 ext 107
4267937</v>
          </cell>
          <cell r="L814"/>
          <cell r="M814" t="str">
            <v>direccion@corpobosco.org</v>
          </cell>
          <cell r="N814" t="str">
            <v>SRD</v>
          </cell>
          <cell r="O814" t="str">
            <v>Intervención de apoyo psicosocial</v>
          </cell>
          <cell r="P814"/>
          <cell r="Q814" t="str">
            <v>Con PARD</v>
          </cell>
          <cell r="R814"/>
          <cell r="S814" t="str">
            <v>7600-586-2024</v>
          </cell>
          <cell r="T814">
            <v>100</v>
          </cell>
          <cell r="U814">
            <v>45378</v>
          </cell>
          <cell r="V814">
            <v>45383</v>
          </cell>
          <cell r="W814">
            <v>45626</v>
          </cell>
          <cell r="X814">
            <v>418797600</v>
          </cell>
          <cell r="Y814" t="str">
            <v>Adolfo León Vasquez Rodríguez</v>
          </cell>
          <cell r="Z814" t="str">
            <v>Profesional coordinación técnica Protección</v>
          </cell>
        </row>
        <row r="815">
          <cell r="B815" t="str">
            <v>76-30-814</v>
          </cell>
          <cell r="C815" t="str">
            <v>Valle</v>
          </cell>
          <cell r="D815" t="str">
            <v>Casita de Belén</v>
          </cell>
          <cell r="E815" t="str">
            <v>890399021-7</v>
          </cell>
          <cell r="F815" t="str">
            <v>Gloria Stella Libreros Caicedo</v>
          </cell>
          <cell r="G815"/>
          <cell r="H815" t="str">
            <v>Carrera 4 No 36a-45 Barrio Las Delicias, Municipio De Santiago De Cali, Valle Del Cauca.</v>
          </cell>
          <cell r="I815" t="str">
            <v>Cali</v>
          </cell>
          <cell r="J815" t="str">
            <v>Nororiental</v>
          </cell>
          <cell r="K815" t="str">
            <v>4431745, 4441680, 3809815</v>
          </cell>
          <cell r="L815"/>
          <cell r="M815" t="str">
            <v>trabajosocialinternado@casitadebelen.co; direccion@casitadebelen.co</v>
          </cell>
          <cell r="N815" t="str">
            <v>SRD</v>
          </cell>
          <cell r="O815" t="str">
            <v>Internado</v>
          </cell>
          <cell r="P815"/>
          <cell r="Q815" t="str">
            <v>Con PARD</v>
          </cell>
          <cell r="R815"/>
          <cell r="S815" t="str">
            <v>7600-587-2024</v>
          </cell>
          <cell r="T815">
            <v>125</v>
          </cell>
          <cell r="U815">
            <v>45378</v>
          </cell>
          <cell r="V815">
            <v>45383</v>
          </cell>
          <cell r="W815">
            <v>45626</v>
          </cell>
          <cell r="X815">
            <v>2131355000</v>
          </cell>
          <cell r="Y815" t="str">
            <v>Andres Gómez Montes</v>
          </cell>
          <cell r="Z815" t="str">
            <v>Profesional coordinación técnica Protección</v>
          </cell>
        </row>
        <row r="816">
          <cell r="B816" t="str">
            <v>76-30-815</v>
          </cell>
          <cell r="C816" t="str">
            <v>Valle</v>
          </cell>
          <cell r="D816" t="str">
            <v>Casita de Belén</v>
          </cell>
          <cell r="E816" t="str">
            <v>890399021-7</v>
          </cell>
          <cell r="F816" t="str">
            <v>Gloria Stella Libreros Caicedo</v>
          </cell>
          <cell r="G816"/>
          <cell r="H816" t="str">
            <v>Carrera 4 No 36a-45 Barrio Las Delicias, Municipio De Santiago De Cali, Valle Del Cauca.</v>
          </cell>
          <cell r="I816" t="str">
            <v>Cali</v>
          </cell>
          <cell r="J816" t="str">
            <v>Nororiental</v>
          </cell>
          <cell r="K816" t="str">
            <v>4431745, 4441680, 3809815</v>
          </cell>
          <cell r="L816"/>
          <cell r="M816" t="str">
            <v>direccion@casitadebelen.co; coordinacionexternado@casitadebelen.co</v>
          </cell>
          <cell r="N816" t="str">
            <v>SRD</v>
          </cell>
          <cell r="O816" t="str">
            <v>Externado</v>
          </cell>
          <cell r="P816" t="str">
            <v>Media jornada</v>
          </cell>
          <cell r="Q816" t="str">
            <v>Con PARD</v>
          </cell>
          <cell r="R816"/>
          <cell r="S816" t="str">
            <v>7600-588-2024</v>
          </cell>
          <cell r="T816">
            <v>100</v>
          </cell>
          <cell r="U816">
            <v>45378</v>
          </cell>
          <cell r="V816">
            <v>45383</v>
          </cell>
          <cell r="W816">
            <v>45626</v>
          </cell>
          <cell r="X816">
            <v>668723200</v>
          </cell>
          <cell r="Y816" t="str">
            <v>Andres Gómez Montes</v>
          </cell>
          <cell r="Z816" t="str">
            <v>Profesional coordinación técnica Protección</v>
          </cell>
        </row>
        <row r="817">
          <cell r="B817" t="str">
            <v>76-22-816</v>
          </cell>
          <cell r="C817" t="str">
            <v>Valle</v>
          </cell>
          <cell r="D817" t="str">
            <v>Asociación para la salud mental infantil y del adolescente - SIMA</v>
          </cell>
          <cell r="E817" t="str">
            <v>800106362-1</v>
          </cell>
          <cell r="F817" t="str">
            <v>Orlando Solarte Santanilla</v>
          </cell>
          <cell r="G817"/>
          <cell r="H817" t="str">
            <v>Carrera 26 No. 5b-59, Barrio San Fernando, Municipio De Cali, Valle Del Cauca</v>
          </cell>
          <cell r="I817" t="str">
            <v>Cali</v>
          </cell>
          <cell r="J817" t="str">
            <v>Centro</v>
          </cell>
          <cell r="K817" t="str">
            <v>5134793 - 6805704- 3962978 - 3174313924</v>
          </cell>
          <cell r="L817">
            <v>3174313925</v>
          </cell>
          <cell r="M817" t="str">
            <v>sima19902009@hotmail.com</v>
          </cell>
          <cell r="N817" t="str">
            <v>SRD</v>
          </cell>
          <cell r="O817" t="str">
            <v>Intervención de apoyo psicosocial</v>
          </cell>
          <cell r="P817"/>
          <cell r="Q817" t="str">
            <v>Con PARD</v>
          </cell>
          <cell r="R817"/>
          <cell r="S817" t="str">
            <v>7600-589-2024</v>
          </cell>
          <cell r="T817">
            <v>300</v>
          </cell>
          <cell r="U817">
            <v>45378</v>
          </cell>
          <cell r="V817">
            <v>45383</v>
          </cell>
          <cell r="W817">
            <v>45626</v>
          </cell>
          <cell r="X817">
            <v>1256392800</v>
          </cell>
          <cell r="Y817" t="str">
            <v>Maricela Botina Melendez</v>
          </cell>
          <cell r="Z817" t="str">
            <v>Coordinador centro zonal</v>
          </cell>
        </row>
        <row r="818">
          <cell r="B818" t="str">
            <v>76-141-817</v>
          </cell>
          <cell r="C818" t="str">
            <v>Valle</v>
          </cell>
          <cell r="D818" t="str">
            <v>Fundación Lazzos de Amor</v>
          </cell>
          <cell r="E818" t="str">
            <v>900922597-6</v>
          </cell>
          <cell r="F818" t="str">
            <v>Felipe Arturo Cruz Martinez</v>
          </cell>
          <cell r="G818"/>
          <cell r="H818" t="str">
            <v>Carrera 28 No. 5b-76, Piso 2, Barrio San Fernando, Santiago De Cali, Valle Del Cauca</v>
          </cell>
          <cell r="I818" t="str">
            <v>Cali</v>
          </cell>
          <cell r="J818" t="str">
            <v>Sur</v>
          </cell>
          <cell r="K818" t="str">
            <v>602-3972367</v>
          </cell>
          <cell r="L818"/>
          <cell r="M818" t="str">
            <v>fundacionlazzosdeamor@gmail.com</v>
          </cell>
          <cell r="N818" t="str">
            <v>SRD</v>
          </cell>
          <cell r="O818" t="str">
            <v>Apoyo psicológico especializado</v>
          </cell>
          <cell r="P818"/>
          <cell r="Q818" t="str">
            <v>Con PARD</v>
          </cell>
          <cell r="R818"/>
          <cell r="S818" t="str">
            <v>7600-590-2024</v>
          </cell>
          <cell r="T818">
            <v>108</v>
          </cell>
          <cell r="U818">
            <v>45383</v>
          </cell>
          <cell r="V818">
            <v>45383</v>
          </cell>
          <cell r="W818">
            <v>45626</v>
          </cell>
          <cell r="X818">
            <v>288448992</v>
          </cell>
          <cell r="Y818" t="str">
            <v>Jaime Arcos Barajas</v>
          </cell>
          <cell r="Z818" t="str">
            <v>Profesional coordinación técnica Protección</v>
          </cell>
        </row>
        <row r="819">
          <cell r="B819" t="str">
            <v>76-130-818</v>
          </cell>
          <cell r="C819" t="str">
            <v>Valle</v>
          </cell>
          <cell r="D819" t="str">
            <v>Fundación ideal para la rehabilitación integral Julio H Calonje</v>
          </cell>
          <cell r="E819" t="str">
            <v>890308493-0</v>
          </cell>
          <cell r="F819" t="str">
            <v>Rodolfo Millan Muñoz</v>
          </cell>
          <cell r="G819"/>
          <cell r="H819" t="str">
            <v>Calle 41 No. 5b-19 Barrio Tequendama, Municipio De Santiago De Cali, Departamento Del Valle Del Cauca.</v>
          </cell>
          <cell r="I819" t="str">
            <v>Cali</v>
          </cell>
          <cell r="J819" t="str">
            <v>Nororiental</v>
          </cell>
          <cell r="K819" t="str">
            <v>602 4415062; 602 4863732</v>
          </cell>
          <cell r="L819"/>
          <cell r="M819" t="str">
            <v>direccion@fundacionideal.org.co; ipsvillacolombia@fundacionideal.org.co</v>
          </cell>
          <cell r="N819" t="str">
            <v>SRD</v>
          </cell>
          <cell r="O819" t="str">
            <v>Intervención de apoyo psicosocial</v>
          </cell>
          <cell r="P819"/>
          <cell r="Q819" t="str">
            <v>Con PARD</v>
          </cell>
          <cell r="R819"/>
          <cell r="S819" t="str">
            <v>7600-591-2024</v>
          </cell>
          <cell r="T819">
            <v>40</v>
          </cell>
          <cell r="U819">
            <v>45378</v>
          </cell>
          <cell r="V819">
            <v>45383</v>
          </cell>
          <cell r="W819">
            <v>45626</v>
          </cell>
          <cell r="X819">
            <v>167519040</v>
          </cell>
          <cell r="Y819" t="str">
            <v>Andres Gómez Montes</v>
          </cell>
          <cell r="Z819" t="str">
            <v>Profesional coordinación técnica Protección</v>
          </cell>
        </row>
        <row r="820">
          <cell r="B820" t="str">
            <v>76-81-819</v>
          </cell>
          <cell r="C820" t="str">
            <v>Valle</v>
          </cell>
          <cell r="D820" t="str">
            <v>Fundación Caicedo González Riopaila Castilla</v>
          </cell>
          <cell r="E820" t="str">
            <v>890301972-5</v>
          </cell>
          <cell r="F820" t="str">
            <v>Ana Milena Lemos Paredes</v>
          </cell>
          <cell r="G820"/>
          <cell r="H820" t="str">
            <v>Carrera 38n No 3cn-86, Barrio Prados Del Norte, Municipio De Santiago De Cali, Valle Del Cauca.</v>
          </cell>
          <cell r="I820" t="str">
            <v>Cali</v>
          </cell>
          <cell r="J820" t="str">
            <v>Nororiental</v>
          </cell>
          <cell r="K820" t="str">
            <v xml:space="preserve">8838847 Fax: Ext 106 - 5145535 - 36/37 
</v>
          </cell>
          <cell r="L820"/>
          <cell r="M820" t="str">
            <v>hsustitutos@fcgriopailacastilla.org; auxiliarhs@fcgriopailacastilla.org; sadministrativahs@fundacioncaicedogonzalez.org</v>
          </cell>
          <cell r="N820" t="str">
            <v>SRD</v>
          </cell>
          <cell r="O820" t="str">
            <v>Hogar sustituto entidad</v>
          </cell>
          <cell r="P820"/>
          <cell r="Q820" t="str">
            <v>Con PARD</v>
          </cell>
          <cell r="R820"/>
          <cell r="S820" t="str">
            <v>7600-592-2024</v>
          </cell>
          <cell r="T820">
            <v>280</v>
          </cell>
          <cell r="U820">
            <v>45383</v>
          </cell>
          <cell r="V820">
            <v>45383</v>
          </cell>
          <cell r="W820">
            <v>45626</v>
          </cell>
          <cell r="X820">
            <v>4490229779</v>
          </cell>
          <cell r="Y820" t="str">
            <v>Andres Gómez Montes</v>
          </cell>
          <cell r="Z820" t="str">
            <v>Profesional coordinación técnica Protección</v>
          </cell>
        </row>
        <row r="821">
          <cell r="B821" t="str">
            <v>76-171-820</v>
          </cell>
          <cell r="C821" t="str">
            <v>Valle</v>
          </cell>
          <cell r="D821" t="str">
            <v>Fundación para el fomento de la educación, la salud, la alimentación y la nutrición de Colombia - FESANCO</v>
          </cell>
          <cell r="E821" t="str">
            <v>801001664-0</v>
          </cell>
          <cell r="F821" t="str">
            <v>Guillermo Jose Arcila Soto</v>
          </cell>
          <cell r="G821"/>
          <cell r="H821" t="str">
            <v>Carrera 92 No. 28-11 Barrio Valle Del Lili De La Ciudad De Cali</v>
          </cell>
          <cell r="I821" t="str">
            <v>Cali</v>
          </cell>
          <cell r="J821" t="str">
            <v>Sur</v>
          </cell>
          <cell r="K821"/>
          <cell r="L821">
            <v>3188894648</v>
          </cell>
          <cell r="M821" t="str">
            <v>fesancocali@gmail.com5/04/2024 fesanco98@gmail.com</v>
          </cell>
          <cell r="N821" t="str">
            <v>SRD</v>
          </cell>
          <cell r="O821" t="str">
            <v>Apoyo psicológico especializado</v>
          </cell>
          <cell r="P821"/>
          <cell r="Q821" t="str">
            <v>Con PARD</v>
          </cell>
          <cell r="R821"/>
          <cell r="S821" t="str">
            <v>7600-593-2024</v>
          </cell>
          <cell r="T821">
            <v>72</v>
          </cell>
          <cell r="U821">
            <v>45378</v>
          </cell>
          <cell r="V821">
            <v>45383</v>
          </cell>
          <cell r="W821">
            <v>45626</v>
          </cell>
          <cell r="X821">
            <v>192299328</v>
          </cell>
          <cell r="Y821" t="str">
            <v>Jaime Arcos Barajas</v>
          </cell>
          <cell r="Z821" t="str">
            <v>Profesional coordinación técnica Protección</v>
          </cell>
        </row>
        <row r="822">
          <cell r="B822" t="str">
            <v>76-173-821</v>
          </cell>
          <cell r="C822" t="str">
            <v>Valle</v>
          </cell>
          <cell r="D822" t="str">
            <v>Fundación para la acción social nueva vida</v>
          </cell>
          <cell r="E822" t="str">
            <v>800139469-1</v>
          </cell>
          <cell r="F822" t="str">
            <v>Jose Oswaldo Mondragon Varela</v>
          </cell>
          <cell r="G822" t="str">
            <v>Sevilla</v>
          </cell>
          <cell r="H822" t="str">
            <v>Carrera 52 No. 82-246 Tres Esquinas</v>
          </cell>
          <cell r="I822" t="str">
            <v>Sevilla</v>
          </cell>
          <cell r="J822" t="str">
            <v>Sevilla</v>
          </cell>
          <cell r="K822"/>
          <cell r="L822" t="str">
            <v>3157126414 - 3113157398</v>
          </cell>
          <cell r="M822" t="str">
            <v>fundacionuevavida2022@gmail.com</v>
          </cell>
          <cell r="N822" t="str">
            <v>SRD</v>
          </cell>
          <cell r="O822" t="str">
            <v>Externado</v>
          </cell>
          <cell r="P822" t="str">
            <v>Media jornada</v>
          </cell>
          <cell r="Q822" t="str">
            <v>Con PARD</v>
          </cell>
          <cell r="R822"/>
          <cell r="S822" t="str">
            <v>7600-594-2024</v>
          </cell>
          <cell r="T822">
            <v>75</v>
          </cell>
          <cell r="U822">
            <v>45383</v>
          </cell>
          <cell r="V822">
            <v>45383</v>
          </cell>
          <cell r="W822">
            <v>45626</v>
          </cell>
          <cell r="X822">
            <v>668723200</v>
          </cell>
          <cell r="Y822" t="str">
            <v>Noralba Rivas Arenas</v>
          </cell>
          <cell r="Z822" t="str">
            <v>Coordinador centro zonal</v>
          </cell>
        </row>
        <row r="823">
          <cell r="B823" t="str">
            <v>76-173-822</v>
          </cell>
          <cell r="C823" t="str">
            <v>Valle</v>
          </cell>
          <cell r="D823" t="str">
            <v>Fundación para la acción social nueva vida</v>
          </cell>
          <cell r="E823" t="str">
            <v>800139469-1</v>
          </cell>
          <cell r="F823" t="str">
            <v>Jose Oswaldo Mondragon Varela</v>
          </cell>
          <cell r="G823" t="str">
            <v>Roldanillo</v>
          </cell>
          <cell r="H823" t="str">
            <v>Carrera 11 calle 1B - 02 Institución Educativa Jorge Isaac sede Libardo Madrid</v>
          </cell>
          <cell r="I823" t="str">
            <v>Roldanillo</v>
          </cell>
          <cell r="J823" t="str">
            <v>Sevilla</v>
          </cell>
          <cell r="K823"/>
          <cell r="L823" t="str">
            <v>3157126414 - 3113157398</v>
          </cell>
          <cell r="M823" t="str">
            <v>fundacionuevavida2022@gmail.com</v>
          </cell>
          <cell r="N823" t="str">
            <v>SRD</v>
          </cell>
          <cell r="O823" t="str">
            <v>Externado</v>
          </cell>
          <cell r="P823" t="str">
            <v>Media jornada</v>
          </cell>
          <cell r="Q823" t="str">
            <v>Con PARD</v>
          </cell>
          <cell r="R823"/>
          <cell r="S823" t="str">
            <v>7600-594-2024</v>
          </cell>
          <cell r="T823">
            <v>25</v>
          </cell>
          <cell r="U823">
            <v>45383</v>
          </cell>
          <cell r="V823">
            <v>45383</v>
          </cell>
          <cell r="W823">
            <v>45626</v>
          </cell>
          <cell r="X823"/>
          <cell r="Y823" t="str">
            <v>Noralba Rivas Arenas</v>
          </cell>
          <cell r="Z823" t="str">
            <v>Coordinador centro zonal</v>
          </cell>
        </row>
        <row r="824">
          <cell r="B824" t="str">
            <v>76-171-823</v>
          </cell>
          <cell r="C824" t="str">
            <v>Valle</v>
          </cell>
          <cell r="D824" t="str">
            <v>Fundación para el fomento de la educación, la salud, la alimentación y la nutrición de Colombia - FESANCO</v>
          </cell>
          <cell r="E824" t="str">
            <v>801001664-0</v>
          </cell>
          <cell r="F824" t="str">
            <v>Guillermo Jose Arcila Soto</v>
          </cell>
          <cell r="G824" t="str">
            <v>Tuluá</v>
          </cell>
          <cell r="H824" t="str">
            <v>Carrera 37 No. 19-49 Barrio Nuevo Alvernia, Del Municipio De Tuluá, Departamento Del Valle Del Cauca</v>
          </cell>
          <cell r="I824" t="str">
            <v>Tuluá</v>
          </cell>
          <cell r="J824" t="str">
            <v>Roldanillo</v>
          </cell>
          <cell r="K824" t="str">
            <v>(6) 7458844, 2244545-2246966</v>
          </cell>
          <cell r="L824">
            <v>3146173719</v>
          </cell>
          <cell r="M824" t="str">
            <v>fesanco98@gmail.com; hogaressustitutostulua@fundacionfesanco.com</v>
          </cell>
          <cell r="N824" t="str">
            <v>SRD</v>
          </cell>
          <cell r="O824" t="str">
            <v>Hogar sustituto entidad</v>
          </cell>
          <cell r="P824"/>
          <cell r="Q824" t="str">
            <v>Discapacidad</v>
          </cell>
          <cell r="R824" t="str">
            <v>Intelectual</v>
          </cell>
          <cell r="S824" t="str">
            <v>7600-595-2024</v>
          </cell>
          <cell r="T824">
            <v>90</v>
          </cell>
          <cell r="U824">
            <v>45378</v>
          </cell>
          <cell r="V824">
            <v>45383</v>
          </cell>
          <cell r="W824">
            <v>45626</v>
          </cell>
          <cell r="X824">
            <v>1859501840</v>
          </cell>
          <cell r="Y824" t="str">
            <v>Jessica Andrea Narvaez Restrepo</v>
          </cell>
          <cell r="Z824" t="str">
            <v>Coordinador centro zonal</v>
          </cell>
        </row>
        <row r="825">
          <cell r="B825" t="str">
            <v>76-171-824</v>
          </cell>
          <cell r="C825" t="str">
            <v>Valle</v>
          </cell>
          <cell r="D825" t="str">
            <v>Fundación para el fomento de la educación, la salud, la alimentación y la nutrición de Colombia - FESANCO</v>
          </cell>
          <cell r="E825" t="str">
            <v>801001664-0</v>
          </cell>
          <cell r="F825" t="str">
            <v>Guillermo Jose Arcila Soto</v>
          </cell>
          <cell r="G825" t="str">
            <v>Cartago</v>
          </cell>
          <cell r="H825" t="str">
            <v>Calle 12 No. 1n-42, Barrio El Prado, Municipio De Cartago, Valle Del Cauca.</v>
          </cell>
          <cell r="I825" t="str">
            <v>Cartago</v>
          </cell>
          <cell r="J825" t="str">
            <v>Roldanillo</v>
          </cell>
          <cell r="K825" t="str">
            <v>(6) 7458844, 2244545-2246966</v>
          </cell>
          <cell r="L825">
            <v>3146173719</v>
          </cell>
          <cell r="M825" t="str">
            <v>Fesancocoordinacion@gmail.com; fesanco98@gmail.com</v>
          </cell>
          <cell r="N825" t="str">
            <v>SRD</v>
          </cell>
          <cell r="O825" t="str">
            <v>Hogar sustituto entidad</v>
          </cell>
          <cell r="P825"/>
          <cell r="Q825" t="str">
            <v>Discapacidad</v>
          </cell>
          <cell r="R825" t="str">
            <v>Intelectual</v>
          </cell>
          <cell r="S825" t="str">
            <v>7600-595-2024</v>
          </cell>
          <cell r="T825"/>
          <cell r="U825">
            <v>45378</v>
          </cell>
          <cell r="V825">
            <v>45383</v>
          </cell>
          <cell r="W825">
            <v>45626</v>
          </cell>
          <cell r="X825"/>
          <cell r="Y825" t="str">
            <v>Jessica Andrea Narvaez Restrepo</v>
          </cell>
          <cell r="Z825" t="str">
            <v>Coordinador centro zonal</v>
          </cell>
        </row>
        <row r="826">
          <cell r="B826" t="str">
            <v>76-171-825</v>
          </cell>
          <cell r="C826" t="str">
            <v>Valle</v>
          </cell>
          <cell r="D826" t="str">
            <v>Fundación para el fomento de la educación, la salud, la alimentación y la nutrición de Colombia - FESANCO</v>
          </cell>
          <cell r="E826" t="str">
            <v>801001664-0</v>
          </cell>
          <cell r="F826" t="str">
            <v>Guillermo Jose Arcila Soto</v>
          </cell>
          <cell r="G826" t="str">
            <v>Tuluá</v>
          </cell>
          <cell r="H826" t="str">
            <v>Carrera 37 No. 19-49 Barrio Nuevo Alvernia, Del Municipio De Tuluá, Departamento Del Valle Del Cauca</v>
          </cell>
          <cell r="I826" t="str">
            <v>Tuluá</v>
          </cell>
          <cell r="J826" t="str">
            <v>Roldanillo</v>
          </cell>
          <cell r="K826" t="str">
            <v>(6) 7458844 2244545-2246966;3146173718</v>
          </cell>
          <cell r="L826">
            <v>3146173719</v>
          </cell>
          <cell r="M826" t="str">
            <v>fesanco98@gmail.com; hogaressustitutostulua@fundacionfesanco.com</v>
          </cell>
          <cell r="N826" t="str">
            <v>SRD</v>
          </cell>
          <cell r="O826" t="str">
            <v>Hogar sustituto entidad</v>
          </cell>
          <cell r="P826"/>
          <cell r="Q826" t="str">
            <v>Con PARD</v>
          </cell>
          <cell r="R826"/>
          <cell r="S826" t="str">
            <v>7600-596-2024</v>
          </cell>
          <cell r="T826">
            <v>200</v>
          </cell>
          <cell r="U826">
            <v>45378</v>
          </cell>
          <cell r="V826">
            <v>45383</v>
          </cell>
          <cell r="W826">
            <v>45626</v>
          </cell>
          <cell r="X826">
            <v>3221107128</v>
          </cell>
          <cell r="Y826" t="str">
            <v>Jessica Andrea Narvaez Restrepo</v>
          </cell>
          <cell r="Z826" t="str">
            <v>Coordinador centro zonal</v>
          </cell>
        </row>
        <row r="827">
          <cell r="B827" t="str">
            <v>76-171-826</v>
          </cell>
          <cell r="C827" t="str">
            <v>Valle</v>
          </cell>
          <cell r="D827" t="str">
            <v>Fundación para el fomento de la educación, la salud, la alimentación y la nutrición de Colombia - FESANCO</v>
          </cell>
          <cell r="E827" t="str">
            <v>801001664-0</v>
          </cell>
          <cell r="F827" t="str">
            <v>Guillermo Jose Arcila Soto</v>
          </cell>
          <cell r="G827" t="str">
            <v>Cartago</v>
          </cell>
          <cell r="H827" t="str">
            <v>Calle 12 No. 1n-42, Barrio El Prado, Municipio De Cartago, Valle Del Cauca.</v>
          </cell>
          <cell r="I827" t="str">
            <v>Cartago</v>
          </cell>
          <cell r="J827" t="str">
            <v>Roldanillo</v>
          </cell>
          <cell r="K827" t="str">
            <v>(6) 7458844 2244545-2246966;3146173718</v>
          </cell>
          <cell r="L827">
            <v>3146173719</v>
          </cell>
          <cell r="M827" t="str">
            <v>Fesancocoordinacion@gmail.com; fesanco98@gmail.com</v>
          </cell>
          <cell r="N827" t="str">
            <v>SRD</v>
          </cell>
          <cell r="O827" t="str">
            <v>Hogar sustituto entidad</v>
          </cell>
          <cell r="P827"/>
          <cell r="Q827" t="str">
            <v>Con PARD</v>
          </cell>
          <cell r="R827"/>
          <cell r="S827" t="str">
            <v>7600-596-2024</v>
          </cell>
          <cell r="T827"/>
          <cell r="U827">
            <v>45378</v>
          </cell>
          <cell r="V827">
            <v>45383</v>
          </cell>
          <cell r="W827">
            <v>45626</v>
          </cell>
          <cell r="X827"/>
          <cell r="Y827" t="str">
            <v>Jessica Andrea Narvaez Restrepo</v>
          </cell>
          <cell r="Z827" t="str">
            <v>Coordinador centro zonal</v>
          </cell>
        </row>
        <row r="828">
          <cell r="B828" t="str">
            <v>76-202-827</v>
          </cell>
          <cell r="C828" t="str">
            <v>Valle</v>
          </cell>
          <cell r="D828" t="str">
            <v>Fundación sinapsis vital</v>
          </cell>
          <cell r="E828" t="str">
            <v>900497719-4</v>
          </cell>
          <cell r="F828" t="str">
            <v>Fernando Mauricio Vasquez Bueno</v>
          </cell>
          <cell r="G828"/>
          <cell r="H828" t="str">
            <v>Carrera 26 No. 6 A-20 Barrio 3 De Julio, Del Distrito Especial De Santiago De Cali, Departamento Del Valle Del Cauca.</v>
          </cell>
          <cell r="I828" t="str">
            <v>Cali</v>
          </cell>
          <cell r="J828" t="str">
            <v>Sur</v>
          </cell>
          <cell r="K828" t="str">
            <v>(2)2530298</v>
          </cell>
          <cell r="L828">
            <v>3165307274</v>
          </cell>
          <cell r="M828" t="str">
            <v>fundacionsinapsisv@gmail.com</v>
          </cell>
          <cell r="N828" t="str">
            <v>SRD</v>
          </cell>
          <cell r="O828" t="str">
            <v>Intervención de apoyo psicosocial</v>
          </cell>
          <cell r="P828"/>
          <cell r="Q828" t="str">
            <v>Con PARD</v>
          </cell>
          <cell r="R828"/>
          <cell r="S828" t="str">
            <v>7600-597-2024</v>
          </cell>
          <cell r="T828">
            <v>350</v>
          </cell>
          <cell r="U828">
            <v>45383</v>
          </cell>
          <cell r="V828">
            <v>45383</v>
          </cell>
          <cell r="W828">
            <v>45626</v>
          </cell>
          <cell r="X828">
            <v>1465791600</v>
          </cell>
          <cell r="Y828" t="str">
            <v>Jaime Arcos Barajas</v>
          </cell>
          <cell r="Z828" t="str">
            <v>Profesional coordinación técnica Protección</v>
          </cell>
        </row>
        <row r="829">
          <cell r="B829" t="str">
            <v>76-129-828</v>
          </cell>
          <cell r="C829" t="str">
            <v>Valle</v>
          </cell>
          <cell r="D829" t="str">
            <v>Fundación hogares Claret</v>
          </cell>
          <cell r="E829" t="str">
            <v>800098983-8</v>
          </cell>
          <cell r="F829" t="str">
            <v>Hernan Montoya Cadavid</v>
          </cell>
          <cell r="G829"/>
          <cell r="H829" t="str">
            <v>Kilometro 3, Corregimiento De La Buitrera, Via Polvorines, Municipio De Sntiago De Cali, Valle Del Cauca.</v>
          </cell>
          <cell r="I829" t="str">
            <v>Cali</v>
          </cell>
          <cell r="J829" t="str">
            <v>Sur</v>
          </cell>
          <cell r="K829" t="str">
            <v xml:space="preserve">5140515 - 5140517 
</v>
          </cell>
          <cell r="L829"/>
          <cell r="M829" t="str">
            <v>ciudadela.valle@fhclaret.org; info.valle@fhclaret.org</v>
          </cell>
          <cell r="N829" t="str">
            <v>SRD</v>
          </cell>
          <cell r="O829" t="str">
            <v>Internado</v>
          </cell>
          <cell r="P829"/>
          <cell r="Q829" t="str">
            <v>Con PARD</v>
          </cell>
          <cell r="R829"/>
          <cell r="S829" t="str">
            <v>7600-598-2024</v>
          </cell>
          <cell r="T829">
            <v>75</v>
          </cell>
          <cell r="U829">
            <v>45384</v>
          </cell>
          <cell r="V829">
            <v>45383</v>
          </cell>
          <cell r="W829">
            <v>45626</v>
          </cell>
          <cell r="X829">
            <v>1277613000</v>
          </cell>
          <cell r="Y829" t="str">
            <v>Jaime Arcos Barajas</v>
          </cell>
          <cell r="Z829" t="str">
            <v>Profesional coordinación técnica Protección</v>
          </cell>
        </row>
        <row r="830">
          <cell r="B830" t="str">
            <v>76-185-829</v>
          </cell>
          <cell r="C830" t="str">
            <v>Valle</v>
          </cell>
          <cell r="D830" t="str">
            <v>Fundación Renovar ser</v>
          </cell>
          <cell r="E830" t="str">
            <v>901541152-0</v>
          </cell>
          <cell r="F830" t="str">
            <v>Santiago Jose Romero Agudelo</v>
          </cell>
          <cell r="G830"/>
          <cell r="H830" t="str">
            <v>Calle 9 No.9-130 Del Municipio De Roldanillo En El Departamento Del Valle Del Cauca.</v>
          </cell>
          <cell r="I830" t="str">
            <v>Roldanillo</v>
          </cell>
          <cell r="J830" t="str">
            <v>Roldanillo</v>
          </cell>
          <cell r="K830"/>
          <cell r="L830">
            <v>3217178744</v>
          </cell>
          <cell r="M830" t="str">
            <v>fundarenovar.ser@gmail.com</v>
          </cell>
          <cell r="N830" t="str">
            <v>SRD</v>
          </cell>
          <cell r="O830" t="str">
            <v>Intervención de apoyo psicosocial</v>
          </cell>
          <cell r="P830"/>
          <cell r="Q830" t="str">
            <v>Con PARD</v>
          </cell>
          <cell r="R830"/>
          <cell r="S830" t="str">
            <v>7600-599-2024</v>
          </cell>
          <cell r="T830">
            <v>50</v>
          </cell>
          <cell r="U830">
            <v>45383</v>
          </cell>
          <cell r="V830">
            <v>45383</v>
          </cell>
          <cell r="W830">
            <v>45626</v>
          </cell>
          <cell r="X830">
            <v>209398800</v>
          </cell>
          <cell r="Y830" t="str">
            <v>Jessica Andrea Narvaez Restrepo</v>
          </cell>
          <cell r="Z830" t="str">
            <v>Coordinador centro zonal</v>
          </cell>
        </row>
        <row r="831">
          <cell r="B831" t="str">
            <v>76-240-830</v>
          </cell>
          <cell r="C831" t="str">
            <v>Valle</v>
          </cell>
          <cell r="D831" t="str">
            <v>ONG Crecer en familia</v>
          </cell>
          <cell r="E831" t="str">
            <v>805020621-1</v>
          </cell>
          <cell r="F831" t="str">
            <v>Zulamita Ana Liliana Kaim Torres</v>
          </cell>
          <cell r="G831"/>
          <cell r="H831" t="str">
            <v>Carrera 52 A No 5b-62 Barrio Nuevo Tequendama, Municipio Santiago De Cali, Valle Del Cauca.</v>
          </cell>
          <cell r="I831" t="str">
            <v>Cali</v>
          </cell>
          <cell r="J831" t="str">
            <v>Centro. Suroriental, Nororiental, Sur, Yumbo</v>
          </cell>
          <cell r="K831" t="str">
            <v>PBX: (092)5143661</v>
          </cell>
          <cell r="L831" t="str">
            <v>316 528 2646</v>
          </cell>
          <cell r="M831" t="str">
            <v>vallehsustituto@crecefamilia.org</v>
          </cell>
          <cell r="N831" t="str">
            <v>SRD</v>
          </cell>
          <cell r="O831" t="str">
            <v>Hogar sustituto entidad</v>
          </cell>
          <cell r="P831"/>
          <cell r="Q831" t="str">
            <v>Discapacidad</v>
          </cell>
          <cell r="R831" t="str">
            <v>Intelectual</v>
          </cell>
          <cell r="S831" t="str">
            <v>7600-600-2024</v>
          </cell>
          <cell r="T831">
            <v>100</v>
          </cell>
          <cell r="U831">
            <v>45378</v>
          </cell>
          <cell r="V831">
            <v>45383</v>
          </cell>
          <cell r="W831">
            <v>45626</v>
          </cell>
          <cell r="X831">
            <v>2063467600</v>
          </cell>
          <cell r="Y831" t="str">
            <v>Maricela Botina Melendez</v>
          </cell>
          <cell r="Z831" t="str">
            <v>Coordinador centro zonal</v>
          </cell>
        </row>
        <row r="832">
          <cell r="B832" t="str">
            <v>76-245-831</v>
          </cell>
          <cell r="C832" t="str">
            <v>Valle</v>
          </cell>
          <cell r="D832" t="str">
            <v>Pía sociedad saleciana inspectoría san Luis Beltrán centro de capacitación don Bosco</v>
          </cell>
          <cell r="E832" t="str">
            <v>890905980-7</v>
          </cell>
          <cell r="F832" t="str">
            <v>Adolfo Enrique Romero Vera</v>
          </cell>
          <cell r="G832"/>
          <cell r="H832" t="str">
            <v>Carrera 31 No 39-42, Barrio El Diamante, Municipio Santiago De Cali, Valle Del Cauca</v>
          </cell>
          <cell r="I832" t="str">
            <v>Cali</v>
          </cell>
          <cell r="J832" t="str">
            <v>Sur</v>
          </cell>
          <cell r="K832" t="str">
            <v>4373530/1 -426 15 77 - 4373543 Fax: 437 35 42 ext 107</v>
          </cell>
          <cell r="L832"/>
          <cell r="M832" t="str">
            <v>casaproteccion.ccdb@salesianos.edu.co</v>
          </cell>
          <cell r="N832" t="str">
            <v>SRD</v>
          </cell>
          <cell r="O832" t="str">
            <v>Casa de protección</v>
          </cell>
          <cell r="P832"/>
          <cell r="Q832" t="str">
            <v>Desvinculados</v>
          </cell>
          <cell r="R832"/>
          <cell r="S832" t="str">
            <v>7600-601-2024</v>
          </cell>
          <cell r="T832">
            <v>30</v>
          </cell>
          <cell r="U832">
            <v>45378</v>
          </cell>
          <cell r="V832">
            <v>45383</v>
          </cell>
          <cell r="W832">
            <v>45626</v>
          </cell>
          <cell r="X832">
            <v>702178160</v>
          </cell>
          <cell r="Y832" t="str">
            <v>Jaime Arcos Barajas</v>
          </cell>
          <cell r="Z832" t="str">
            <v>Profesional coordinación técnica Protección</v>
          </cell>
        </row>
        <row r="833">
          <cell r="B833" t="str">
            <v>76-240-832</v>
          </cell>
          <cell r="C833" t="str">
            <v>Valle</v>
          </cell>
          <cell r="D833" t="str">
            <v>ONG Crecer en familia</v>
          </cell>
          <cell r="E833" t="str">
            <v>805020621-1</v>
          </cell>
          <cell r="F833" t="str">
            <v>Zulamita Ana Liliana Kaim Torres</v>
          </cell>
          <cell r="G833" t="str">
            <v>Sede Valle del Lili</v>
          </cell>
          <cell r="H833" t="str">
            <v>Carrera 108 No. 48-91 Kilometro 1 Via Jamundi</v>
          </cell>
          <cell r="I833" t="str">
            <v>Cali</v>
          </cell>
          <cell r="J833" t="str">
            <v>Restaurar</v>
          </cell>
          <cell r="K833">
            <v>5143661</v>
          </cell>
          <cell r="L833">
            <v>3165282646</v>
          </cell>
          <cell r="M833" t="str">
            <v>vallecfjvalledellili@crecefamilia.org; vallecfjbuenpastor@crecefamilia.org</v>
          </cell>
          <cell r="N833" t="str">
            <v>SRPA</v>
          </cell>
          <cell r="O833" t="str">
            <v>Centro de atención especializada</v>
          </cell>
          <cell r="P833"/>
          <cell r="Q833" t="str">
            <v>SRPA</v>
          </cell>
          <cell r="R833"/>
          <cell r="S833" t="str">
            <v>7600-176-2024</v>
          </cell>
          <cell r="T833">
            <v>167</v>
          </cell>
          <cell r="U833">
            <v>45321</v>
          </cell>
          <cell r="V833">
            <v>45323</v>
          </cell>
          <cell r="W833">
            <v>45412</v>
          </cell>
          <cell r="X833">
            <v>3618097116</v>
          </cell>
          <cell r="Y833" t="str">
            <v>Tatiana Narvaez Jimenez</v>
          </cell>
          <cell r="Z833" t="str">
            <v>Coordinador centro zonal</v>
          </cell>
        </row>
        <row r="834">
          <cell r="B834" t="str">
            <v>76-240-833</v>
          </cell>
          <cell r="C834" t="str">
            <v>Valle</v>
          </cell>
          <cell r="D834" t="str">
            <v>ONG Crecer en familia</v>
          </cell>
          <cell r="E834" t="str">
            <v>805020621-1</v>
          </cell>
          <cell r="F834" t="str">
            <v>Zulamita Ana Liliana Kaim Torres</v>
          </cell>
          <cell r="G834" t="str">
            <v>Sede Buen Pastor</v>
          </cell>
          <cell r="H834" t="str">
            <v>Carrera 31a No. 28m1-34 Barrio La Fortaleza</v>
          </cell>
          <cell r="I834" t="str">
            <v>Cali</v>
          </cell>
          <cell r="J834" t="str">
            <v>Restaurar</v>
          </cell>
          <cell r="K834">
            <v>5143661</v>
          </cell>
          <cell r="L834">
            <v>3165282646</v>
          </cell>
          <cell r="M834" t="str">
            <v>vallecfjvalledellili@crecefamilia.org; vallecfjbuenpastor@crecefamilia.org</v>
          </cell>
          <cell r="N834" t="str">
            <v>SRPA</v>
          </cell>
          <cell r="O834" t="str">
            <v>Centro de atención especializada</v>
          </cell>
          <cell r="P834"/>
          <cell r="Q834" t="str">
            <v>SRPA</v>
          </cell>
          <cell r="R834"/>
          <cell r="S834" t="str">
            <v>7600-176-2024</v>
          </cell>
          <cell r="T834">
            <v>233</v>
          </cell>
          <cell r="U834">
            <v>45321</v>
          </cell>
          <cell r="V834">
            <v>45323</v>
          </cell>
          <cell r="W834">
            <v>45412</v>
          </cell>
          <cell r="X834"/>
          <cell r="Y834" t="str">
            <v>Tatiana Narvaez Jimenez</v>
          </cell>
          <cell r="Z834" t="str">
            <v>Coordinador centro zonal</v>
          </cell>
        </row>
        <row r="835">
          <cell r="B835" t="str">
            <v>76-240-834</v>
          </cell>
          <cell r="C835" t="str">
            <v>Valle</v>
          </cell>
          <cell r="D835" t="str">
            <v>ONG Crecer en familia</v>
          </cell>
          <cell r="E835" t="str">
            <v>805020621-1</v>
          </cell>
          <cell r="F835" t="str">
            <v>Zulamita Ana Liliana Kaim Torres</v>
          </cell>
          <cell r="G835" t="str">
            <v>Sede Buen Pastor</v>
          </cell>
          <cell r="H835" t="str">
            <v>Carrera 31a No. 28m1-34 Barrio La Fortaleza</v>
          </cell>
          <cell r="I835" t="str">
            <v>Cali</v>
          </cell>
          <cell r="J835" t="str">
            <v>Restaurar</v>
          </cell>
          <cell r="K835">
            <v>5143661</v>
          </cell>
          <cell r="L835">
            <v>3165282646</v>
          </cell>
          <cell r="M835" t="str">
            <v>vallecfjvalledellili@crecefamilia.org; vallecfjbuenpastor@crecefamilia.org</v>
          </cell>
          <cell r="N835" t="str">
            <v>SRPA</v>
          </cell>
          <cell r="O835" t="str">
            <v>Centro de internamiento preventivo</v>
          </cell>
          <cell r="P835"/>
          <cell r="Q835" t="str">
            <v>SRPA</v>
          </cell>
          <cell r="R835"/>
          <cell r="S835" t="str">
            <v>7600-177-2024</v>
          </cell>
          <cell r="T835">
            <v>55</v>
          </cell>
          <cell r="U835">
            <v>45321</v>
          </cell>
          <cell r="V835">
            <v>45323</v>
          </cell>
          <cell r="W835">
            <v>45412</v>
          </cell>
          <cell r="X835">
            <v>892344154</v>
          </cell>
          <cell r="Y835" t="str">
            <v>Tatiana Narvaez Jimenez</v>
          </cell>
          <cell r="Z835" t="str">
            <v>Coordinador centro zonal</v>
          </cell>
        </row>
        <row r="836">
          <cell r="B836" t="str">
            <v>76-240-835</v>
          </cell>
          <cell r="C836" t="str">
            <v>Valle</v>
          </cell>
          <cell r="D836" t="str">
            <v>ONG Crecer en familia</v>
          </cell>
          <cell r="E836" t="str">
            <v>805020621-1</v>
          </cell>
          <cell r="F836" t="str">
            <v>Zulamita Ana Liliana Kaim Torres</v>
          </cell>
          <cell r="G836" t="str">
            <v>Sede Valle del Lili</v>
          </cell>
          <cell r="H836" t="str">
            <v>Carrera 108 No. 48-91 Kilometro 1 Via Jamundi</v>
          </cell>
          <cell r="I836" t="str">
            <v>Cali</v>
          </cell>
          <cell r="J836" t="str">
            <v>Restaurar</v>
          </cell>
          <cell r="K836">
            <v>5143661</v>
          </cell>
          <cell r="L836">
            <v>3165282646</v>
          </cell>
          <cell r="M836" t="str">
            <v>vallecfjvalledellili@crecefamilia.org; vallecfjbuenpastor@crecefamilia.org</v>
          </cell>
          <cell r="N836" t="str">
            <v>SRPA</v>
          </cell>
          <cell r="O836" t="str">
            <v>Centro de internamiento preventivo</v>
          </cell>
          <cell r="P836"/>
          <cell r="Q836" t="str">
            <v>SRPA</v>
          </cell>
          <cell r="R836"/>
          <cell r="S836" t="str">
            <v>7600-177-2024</v>
          </cell>
          <cell r="T836">
            <v>45</v>
          </cell>
          <cell r="U836">
            <v>45321</v>
          </cell>
          <cell r="V836">
            <v>45323</v>
          </cell>
          <cell r="W836">
            <v>45412</v>
          </cell>
          <cell r="X836"/>
          <cell r="Y836" t="str">
            <v>Tatiana Narvaez Jimenez</v>
          </cell>
          <cell r="Z836" t="str">
            <v>Coordinador centro zonal</v>
          </cell>
        </row>
        <row r="837">
          <cell r="B837" t="str">
            <v>76-72-836</v>
          </cell>
          <cell r="C837" t="str">
            <v>Valle</v>
          </cell>
          <cell r="D837" t="str">
            <v>Corporación unida por el desarrollo - CORPUDESA</v>
          </cell>
          <cell r="E837" t="str">
            <v>900208959-7</v>
          </cell>
          <cell r="F837" t="str">
            <v>Adrian Eduardo Ocampo Escobar</v>
          </cell>
          <cell r="G837"/>
          <cell r="H837" t="str">
            <v>Calle 47 Norte No. 8n-36, Municipio De Cali, Valle Del Cauca</v>
          </cell>
          <cell r="I837" t="str">
            <v>Cali</v>
          </cell>
          <cell r="J837" t="str">
            <v>Restaurar</v>
          </cell>
          <cell r="K837" t="str">
            <v>(4) 4444719 - 3006535283</v>
          </cell>
          <cell r="L837">
            <v>3006535283</v>
          </cell>
          <cell r="M837" t="str">
            <v>corpudesa@gmail.com</v>
          </cell>
          <cell r="N837" t="str">
            <v>SRPA</v>
          </cell>
          <cell r="O837" t="str">
            <v>Prestación de servicios a la comunidad</v>
          </cell>
          <cell r="P837"/>
          <cell r="Q837" t="str">
            <v>SRPA</v>
          </cell>
          <cell r="R837"/>
          <cell r="S837" t="str">
            <v>7600-529-2024</v>
          </cell>
          <cell r="T837">
            <v>15</v>
          </cell>
          <cell r="U837">
            <v>45377</v>
          </cell>
          <cell r="V837">
            <v>45383</v>
          </cell>
          <cell r="W837">
            <v>45626</v>
          </cell>
          <cell r="X837">
            <v>47055720</v>
          </cell>
          <cell r="Y837" t="str">
            <v>Tatiana Narvaez Jimenez</v>
          </cell>
          <cell r="Z837" t="str">
            <v>Coordinador centro zonal</v>
          </cell>
        </row>
        <row r="838">
          <cell r="B838" t="str">
            <v>76-177-837</v>
          </cell>
          <cell r="C838" t="str">
            <v>Valle</v>
          </cell>
          <cell r="D838" t="str">
            <v>Fundación para la orientación familiar - FUNOF</v>
          </cell>
          <cell r="E838" t="str">
            <v>890310770-2</v>
          </cell>
          <cell r="F838" t="str">
            <v>Julieta Arboleda Arciniegas</v>
          </cell>
          <cell r="G838" t="str">
            <v>Cali</v>
          </cell>
          <cell r="H838" t="str">
            <v>Calle 35 Norte No. 3n-36 Barrio Prados Del Norte Del Municipio De Cali, Valle Del Cauca</v>
          </cell>
          <cell r="I838" t="str">
            <v>Cali</v>
          </cell>
          <cell r="J838" t="str">
            <v>Restaurar</v>
          </cell>
          <cell r="K838" t="str">
            <v>6661473 6661608
6659931 - 3207882993</v>
          </cell>
          <cell r="L838"/>
          <cell r="M838" t="str">
            <v>coordinacionproteccion@funof.org; funof@funof.org</v>
          </cell>
          <cell r="N838" t="str">
            <v>SRPA</v>
          </cell>
          <cell r="O838" t="str">
            <v>Libertad vigilada – asistida</v>
          </cell>
          <cell r="P838"/>
          <cell r="Q838" t="str">
            <v>SRPA</v>
          </cell>
          <cell r="R838"/>
          <cell r="S838" t="str">
            <v>7600-531-2024</v>
          </cell>
          <cell r="T838">
            <v>50</v>
          </cell>
          <cell r="U838">
            <v>45383</v>
          </cell>
          <cell r="V838">
            <v>45383</v>
          </cell>
          <cell r="W838">
            <v>45626</v>
          </cell>
          <cell r="X838">
            <v>413433360</v>
          </cell>
          <cell r="Y838" t="str">
            <v>Tatiana Narvaez Jimenez</v>
          </cell>
          <cell r="Z838" t="str">
            <v>Coordinador centro zonal</v>
          </cell>
        </row>
        <row r="839">
          <cell r="B839" t="str">
            <v>76-177-838</v>
          </cell>
          <cell r="C839" t="str">
            <v>Valle</v>
          </cell>
          <cell r="D839" t="str">
            <v>Fundación para la orientación familiar - FUNOF</v>
          </cell>
          <cell r="E839" t="str">
            <v>890310770-2</v>
          </cell>
          <cell r="F839" t="str">
            <v>Julieta Arboleda Arciniegas</v>
          </cell>
          <cell r="G839" t="str">
            <v>Tuluá</v>
          </cell>
          <cell r="H839" t="str">
            <v>Calle 33 No. 21-51, Barrio Sajonia, Municipio De Tuluá, Valle Del Cauca.</v>
          </cell>
          <cell r="I839" t="str">
            <v>Tuluá</v>
          </cell>
          <cell r="J839" t="str">
            <v>Tulua</v>
          </cell>
          <cell r="K839" t="str">
            <v>6661473 6661608
6659931 - 3207882993</v>
          </cell>
          <cell r="L839"/>
          <cell r="M839" t="str">
            <v>coordinacionproteccion@funof.org; funof@funof.org</v>
          </cell>
          <cell r="N839" t="str">
            <v>SRPA</v>
          </cell>
          <cell r="O839" t="str">
            <v>Libertad vigilada – asistida</v>
          </cell>
          <cell r="P839"/>
          <cell r="Q839" t="str">
            <v>SRPA</v>
          </cell>
          <cell r="R839"/>
          <cell r="S839" t="str">
            <v>7600-531-2024</v>
          </cell>
          <cell r="T839">
            <v>40</v>
          </cell>
          <cell r="U839">
            <v>45383</v>
          </cell>
          <cell r="V839">
            <v>45383</v>
          </cell>
          <cell r="W839">
            <v>45626</v>
          </cell>
          <cell r="X839"/>
          <cell r="Y839" t="str">
            <v>Tatiana Narvaez Jimenez</v>
          </cell>
          <cell r="Z839" t="str">
            <v>Coordinador centro zonal</v>
          </cell>
        </row>
        <row r="840">
          <cell r="B840" t="str">
            <v>76-240-839</v>
          </cell>
          <cell r="C840" t="str">
            <v>Valle</v>
          </cell>
          <cell r="D840" t="str">
            <v>ONG Crecer en familia</v>
          </cell>
          <cell r="E840" t="str">
            <v>805020621-1</v>
          </cell>
          <cell r="F840" t="str">
            <v>Zulamita Ana Liliana Kaim Torres</v>
          </cell>
          <cell r="G840" t="str">
            <v>Sede Vipasa</v>
          </cell>
          <cell r="H840" t="str">
            <v>Calle 44n No. 3e-159, Barrio Vipasa, Municipio De Santiago De Cali, Valle Del Cauca</v>
          </cell>
          <cell r="I840" t="str">
            <v>Cali</v>
          </cell>
          <cell r="J840" t="str">
            <v>Restaurar</v>
          </cell>
          <cell r="K840" t="str">
            <v>PBX: (092)5143661</v>
          </cell>
          <cell r="L840" t="str">
            <v>316 528 2646</v>
          </cell>
          <cell r="M840" t="str">
            <v>valleexternadoraj@crecefamilia.org</v>
          </cell>
          <cell r="N840" t="str">
            <v>SRPA</v>
          </cell>
          <cell r="O840" t="str">
            <v>Externado RAJ</v>
          </cell>
          <cell r="P840" t="str">
            <v>Media jornada</v>
          </cell>
          <cell r="Q840" t="str">
            <v>RAJ</v>
          </cell>
          <cell r="R840"/>
          <cell r="S840" t="str">
            <v>7600-532-2024</v>
          </cell>
          <cell r="T840">
            <v>20</v>
          </cell>
          <cell r="U840">
            <v>45375</v>
          </cell>
          <cell r="V840">
            <v>45383</v>
          </cell>
          <cell r="W840">
            <v>45626</v>
          </cell>
          <cell r="X840">
            <v>107480800</v>
          </cell>
          <cell r="Y840" t="str">
            <v>Any Mayerlin Bedoya García</v>
          </cell>
          <cell r="Z840" t="str">
            <v>Profesional centro zonal</v>
          </cell>
        </row>
        <row r="841">
          <cell r="B841" t="str">
            <v>76-240-840</v>
          </cell>
          <cell r="C841" t="str">
            <v>Valle</v>
          </cell>
          <cell r="D841" t="str">
            <v>ONG Crecer en familia</v>
          </cell>
          <cell r="E841" t="str">
            <v>805020621-1</v>
          </cell>
          <cell r="F841" t="str">
            <v>Zulamita Ana Liliana Kaim Torres</v>
          </cell>
          <cell r="G841" t="str">
            <v>Sede Vipasa</v>
          </cell>
          <cell r="H841" t="str">
            <v>Calle 44n No. 3e-159, Barrio Vipasa, Municipio De Santiago De Cali, Valle Del Cauca</v>
          </cell>
          <cell r="I841" t="str">
            <v>Cali</v>
          </cell>
          <cell r="J841" t="str">
            <v>Restaurar</v>
          </cell>
          <cell r="K841" t="str">
            <v>PBX: (092)5143661</v>
          </cell>
          <cell r="L841" t="str">
            <v>316 528 2646</v>
          </cell>
          <cell r="M841" t="str">
            <v>valleintervencionraj@crecefamilia.org</v>
          </cell>
          <cell r="N841" t="str">
            <v>SRPA</v>
          </cell>
          <cell r="O841" t="str">
            <v>Intervención de apoyo RAJ</v>
          </cell>
          <cell r="P841"/>
          <cell r="Q841" t="str">
            <v>RAJ</v>
          </cell>
          <cell r="R841"/>
          <cell r="S841" t="str">
            <v>7600-533-2024</v>
          </cell>
          <cell r="T841">
            <v>30</v>
          </cell>
          <cell r="U841">
            <v>45375</v>
          </cell>
          <cell r="V841">
            <v>45383</v>
          </cell>
          <cell r="W841">
            <v>45626</v>
          </cell>
          <cell r="X841">
            <v>103657680</v>
          </cell>
          <cell r="Y841" t="str">
            <v>Any Mayerlin Bedoya García</v>
          </cell>
          <cell r="Z841" t="str">
            <v>Profesional centro zonal</v>
          </cell>
        </row>
        <row r="842">
          <cell r="B842" t="str">
            <v>76-240-841</v>
          </cell>
          <cell r="C842" t="str">
            <v>Valle</v>
          </cell>
          <cell r="D842" t="str">
            <v>ONG Crecer en familia</v>
          </cell>
          <cell r="E842" t="str">
            <v>805020621-1</v>
          </cell>
          <cell r="F842" t="str">
            <v>Zulamita Ana Liliana Kaim Torres</v>
          </cell>
          <cell r="G842"/>
          <cell r="H842" t="str">
            <v>Calle 30 Carrera 33 Esquina-barrio La Estacion, Municipio De Palmira, Valle Del Cauca.</v>
          </cell>
          <cell r="I842" t="str">
            <v>Palmira</v>
          </cell>
          <cell r="J842" t="str">
            <v>Palmira</v>
          </cell>
          <cell r="K842" t="str">
            <v>PBX: (092)5143661</v>
          </cell>
          <cell r="L842" t="str">
            <v>316 528 2646</v>
          </cell>
          <cell r="M842" t="str">
            <v>vallecippalmaspalmira@crecefamilia.org</v>
          </cell>
          <cell r="N842" t="str">
            <v>SRPA</v>
          </cell>
          <cell r="O842" t="str">
            <v>Centro de internamiento preventivo</v>
          </cell>
          <cell r="P842"/>
          <cell r="Q842" t="str">
            <v>SRPA</v>
          </cell>
          <cell r="R842"/>
          <cell r="S842" t="str">
            <v>7600-538-2024</v>
          </cell>
          <cell r="T842">
            <v>40</v>
          </cell>
          <cell r="U842">
            <v>45378</v>
          </cell>
          <cell r="V842">
            <v>45383</v>
          </cell>
          <cell r="W842">
            <v>45626</v>
          </cell>
          <cell r="X842">
            <v>973720960</v>
          </cell>
          <cell r="Y842" t="str">
            <v>Juan David Gonzalez Gaviria</v>
          </cell>
          <cell r="Z842" t="str">
            <v>Profesional centro zonal</v>
          </cell>
        </row>
        <row r="843">
          <cell r="B843" t="str">
            <v>76-240-842</v>
          </cell>
          <cell r="C843" t="str">
            <v>Valle</v>
          </cell>
          <cell r="D843" t="str">
            <v>ONG Crecer en familia</v>
          </cell>
          <cell r="E843" t="str">
            <v>805020621-1</v>
          </cell>
          <cell r="F843" t="str">
            <v>Zulamita Ana Liliana Kaim Torres</v>
          </cell>
          <cell r="G843"/>
          <cell r="H843" t="str">
            <v>Calle 30 No. 9 –59 Edificio Los Chapos, Municipiode Palmira, Departamento Del Valledel Cauca.</v>
          </cell>
          <cell r="I843" t="str">
            <v>Palmira</v>
          </cell>
          <cell r="J843" t="str">
            <v>Palmira</v>
          </cell>
          <cell r="K843">
            <v>6022836028</v>
          </cell>
          <cell r="L843"/>
          <cell r="M843" t="str">
            <v>vallectranspalmira@crecefamilia.org</v>
          </cell>
          <cell r="N843" t="str">
            <v>SRPA</v>
          </cell>
          <cell r="O843" t="str">
            <v>Centro transitorio</v>
          </cell>
          <cell r="P843"/>
          <cell r="Q843" t="str">
            <v>SRPA</v>
          </cell>
          <cell r="R843"/>
          <cell r="S843" t="str">
            <v>7600-540-2024</v>
          </cell>
          <cell r="T843">
            <v>5</v>
          </cell>
          <cell r="U843">
            <v>45377</v>
          </cell>
          <cell r="V843">
            <v>45383</v>
          </cell>
          <cell r="W843">
            <v>45626</v>
          </cell>
          <cell r="X843">
            <v>113658480</v>
          </cell>
          <cell r="Y843" t="str">
            <v>Juan David Gonzalez Gaviria</v>
          </cell>
          <cell r="Z843" t="str">
            <v>Profesional centro zonal</v>
          </cell>
        </row>
        <row r="844">
          <cell r="B844" t="str">
            <v>76-240-843</v>
          </cell>
          <cell r="C844" t="str">
            <v>Valle</v>
          </cell>
          <cell r="D844" t="str">
            <v>ONG Crecer en familia</v>
          </cell>
          <cell r="E844" t="str">
            <v>805020621-1</v>
          </cell>
          <cell r="F844" t="str">
            <v>Zulamita Ana Liliana Kaim Torres</v>
          </cell>
          <cell r="G844"/>
          <cell r="H844" t="str">
            <v>Calle 34 No. 22-28, Barrio Uribe, Municipio De Pamira, Valle Del Cauca.</v>
          </cell>
          <cell r="I844" t="str">
            <v>Palmira</v>
          </cell>
          <cell r="J844" t="str">
            <v>Palmira</v>
          </cell>
          <cell r="K844" t="str">
            <v>PBX: (092)5143661</v>
          </cell>
          <cell r="L844" t="str">
            <v>316 528 2646</v>
          </cell>
          <cell r="M844" t="str">
            <v>valleinternacionpalmira@crecefamilia.org</v>
          </cell>
          <cell r="N844" t="str">
            <v>SRPA</v>
          </cell>
          <cell r="O844" t="str">
            <v>Internación en medio semicerrado</v>
          </cell>
          <cell r="P844"/>
          <cell r="Q844" t="str">
            <v>SRPA</v>
          </cell>
          <cell r="R844"/>
          <cell r="S844" t="str">
            <v>7600-541-2024</v>
          </cell>
          <cell r="T844">
            <v>40</v>
          </cell>
          <cell r="U844">
            <v>45377</v>
          </cell>
          <cell r="V844">
            <v>45383</v>
          </cell>
          <cell r="W844">
            <v>45626</v>
          </cell>
          <cell r="X844">
            <v>351112640</v>
          </cell>
          <cell r="Y844" t="str">
            <v>Juan David Gonzalez Gaviria</v>
          </cell>
          <cell r="Z844" t="str">
            <v>Profesional centro zonal</v>
          </cell>
        </row>
        <row r="845">
          <cell r="B845" t="str">
            <v>76-240-844</v>
          </cell>
          <cell r="C845" t="str">
            <v>Valle</v>
          </cell>
          <cell r="D845" t="str">
            <v>ONG Crecer en familia</v>
          </cell>
          <cell r="E845" t="str">
            <v>805020621-1</v>
          </cell>
          <cell r="F845" t="str">
            <v>Zulamita Ana Liliana Kaim Torres</v>
          </cell>
          <cell r="G845" t="str">
            <v>Sede del Trebol</v>
          </cell>
          <cell r="H845" t="str">
            <v>Sede El Trebol: Carrera 23 No 56-69 Barrio El Trebol, Santiago De Cali, Valle Del Cauca.</v>
          </cell>
          <cell r="I845" t="str">
            <v>Cali</v>
          </cell>
          <cell r="J845" t="str">
            <v>Restaurar</v>
          </cell>
          <cell r="K845" t="str">
            <v>PBX: (092)5143661</v>
          </cell>
          <cell r="L845" t="str">
            <v>316 528 2646</v>
          </cell>
          <cell r="M845" t="str">
            <v>vallectransitoriotrebol@crecefamilia.org</v>
          </cell>
          <cell r="N845" t="str">
            <v>SRPA</v>
          </cell>
          <cell r="O845" t="str">
            <v>Centro transitorio</v>
          </cell>
          <cell r="P845"/>
          <cell r="Q845" t="str">
            <v>SRPA</v>
          </cell>
          <cell r="R845"/>
          <cell r="S845" t="str">
            <v>7600-543-2024</v>
          </cell>
          <cell r="T845">
            <v>10</v>
          </cell>
          <cell r="U845">
            <v>45377</v>
          </cell>
          <cell r="V845">
            <v>45383</v>
          </cell>
          <cell r="W845">
            <v>45626</v>
          </cell>
          <cell r="X845">
            <v>227316960</v>
          </cell>
          <cell r="Y845" t="str">
            <v>Any Mayerlin Bedoya García</v>
          </cell>
          <cell r="Z845" t="str">
            <v>Profesional centro zonal</v>
          </cell>
        </row>
        <row r="846">
          <cell r="B846" t="str">
            <v>76-177-845</v>
          </cell>
          <cell r="C846" t="str">
            <v>Valle</v>
          </cell>
          <cell r="D846" t="str">
            <v>Fundación para la orientación familiar - FUNOF</v>
          </cell>
          <cell r="E846" t="str">
            <v>890310770-2</v>
          </cell>
          <cell r="F846" t="str">
            <v>Julieta Arboleda Arciniegas</v>
          </cell>
          <cell r="G846"/>
          <cell r="H846" t="str">
            <v>Calle 29 No 17-51/ Barrio La Colombiana, Municipio De Palmira-Valle Del Cauca.</v>
          </cell>
          <cell r="I846" t="str">
            <v>Palmira</v>
          </cell>
          <cell r="J846" t="str">
            <v>Palmira</v>
          </cell>
          <cell r="K846" t="str">
            <v>6661473 6661608
6659931 - 3207882993</v>
          </cell>
          <cell r="L846"/>
          <cell r="M846" t="str">
            <v>coordinacionproteccion@funof.org; funof@funof.org</v>
          </cell>
          <cell r="N846" t="str">
            <v>SRPA</v>
          </cell>
          <cell r="O846" t="str">
            <v>Libertad vigilada – asistida</v>
          </cell>
          <cell r="P846"/>
          <cell r="Q846" t="str">
            <v>SRPA</v>
          </cell>
          <cell r="R846"/>
          <cell r="S846" t="str">
            <v>7600-547-2024</v>
          </cell>
          <cell r="T846">
            <v>35</v>
          </cell>
          <cell r="U846">
            <v>45383</v>
          </cell>
          <cell r="V846">
            <v>45383</v>
          </cell>
          <cell r="W846">
            <v>45626</v>
          </cell>
          <cell r="X846">
            <v>160779640</v>
          </cell>
          <cell r="Y846" t="str">
            <v>Juan David Gonzalez Gaviria</v>
          </cell>
          <cell r="Z846" t="str">
            <v>Profesional centro zonal</v>
          </cell>
        </row>
        <row r="847">
          <cell r="B847" t="str">
            <v>76-72-846</v>
          </cell>
          <cell r="C847" t="str">
            <v>Valle</v>
          </cell>
          <cell r="D847" t="str">
            <v>Corporación unida por el desarrollo - CORPUDESA</v>
          </cell>
          <cell r="E847" t="str">
            <v>900208959-7</v>
          </cell>
          <cell r="F847" t="str">
            <v>Adrian Eduardo Ocampo Escobar</v>
          </cell>
          <cell r="G847" t="str">
            <v>Cali</v>
          </cell>
          <cell r="H847" t="str">
            <v>Calle 44 Norte No. 6bn-41. Municipio De Cali, Valle Del Cauca</v>
          </cell>
          <cell r="I847" t="str">
            <v>Cali</v>
          </cell>
          <cell r="J847" t="str">
            <v>Restaurar</v>
          </cell>
          <cell r="K847" t="str">
            <v>(4) 4444719 - 3006535283</v>
          </cell>
          <cell r="L847">
            <v>3006535283</v>
          </cell>
          <cell r="M847" t="str">
            <v>corpudesa@gmail.com</v>
          </cell>
          <cell r="N847" t="str">
            <v>SRPA</v>
          </cell>
          <cell r="O847" t="str">
            <v>Apoyo postinstitucional – SRPA</v>
          </cell>
          <cell r="P847"/>
          <cell r="Q847" t="str">
            <v>SRPA</v>
          </cell>
          <cell r="R847"/>
          <cell r="S847" t="str">
            <v>7600-550-2024</v>
          </cell>
          <cell r="T847">
            <v>130</v>
          </cell>
          <cell r="U847">
            <v>45383</v>
          </cell>
          <cell r="V847">
            <v>45383</v>
          </cell>
          <cell r="W847">
            <v>45626</v>
          </cell>
          <cell r="X847">
            <v>624897000</v>
          </cell>
          <cell r="Y847" t="str">
            <v>Any Mayerlin Bedoya García</v>
          </cell>
          <cell r="Z847" t="str">
            <v>Profesional centro zonal</v>
          </cell>
        </row>
        <row r="848">
          <cell r="B848" t="str">
            <v>76-72-847</v>
          </cell>
          <cell r="C848" t="str">
            <v>Valle</v>
          </cell>
          <cell r="D848" t="str">
            <v>Corporación unida por el desarrollo - CORPUDESA</v>
          </cell>
          <cell r="E848" t="str">
            <v>900208959-7</v>
          </cell>
          <cell r="F848" t="str">
            <v>Adrian Eduardo Ocampo Escobar</v>
          </cell>
          <cell r="G848" t="str">
            <v>Buga</v>
          </cell>
          <cell r="H848" t="str">
            <v>Carrera 8 No. 5-54 Barrio El Carmelo, Guadalajara De Buga, Valle Del Cauca.</v>
          </cell>
          <cell r="I848" t="str">
            <v>Guadalajara De Buga</v>
          </cell>
          <cell r="J848" t="str">
            <v>Restaurar</v>
          </cell>
          <cell r="K848" t="str">
            <v>(4) 4444719 - 3006535283</v>
          </cell>
          <cell r="L848">
            <v>3006535283</v>
          </cell>
          <cell r="M848" t="str">
            <v>corpudesa@gmail.com</v>
          </cell>
          <cell r="N848" t="str">
            <v>SRPA</v>
          </cell>
          <cell r="O848" t="str">
            <v>Apoyo postinstitucional – SRPA</v>
          </cell>
          <cell r="P848"/>
          <cell r="Q848" t="str">
            <v>SRPA</v>
          </cell>
          <cell r="R848"/>
          <cell r="S848" t="str">
            <v>7600-550-2024</v>
          </cell>
          <cell r="T848">
            <v>45</v>
          </cell>
          <cell r="U848">
            <v>45383</v>
          </cell>
          <cell r="V848">
            <v>45383</v>
          </cell>
          <cell r="W848">
            <v>45626</v>
          </cell>
          <cell r="X848"/>
          <cell r="Y848" t="str">
            <v>Any Mayerlin Bedoya García</v>
          </cell>
          <cell r="Z848" t="str">
            <v>Profesional centro zonal</v>
          </cell>
        </row>
        <row r="849">
          <cell r="B849" t="str">
            <v>76-240-848</v>
          </cell>
          <cell r="C849" t="str">
            <v>Valle</v>
          </cell>
          <cell r="D849" t="str">
            <v>ONG Crecer en familia</v>
          </cell>
          <cell r="E849" t="str">
            <v>805020621-1</v>
          </cell>
          <cell r="F849" t="str">
            <v>Zulamita Ana Liliana Kaim Torres</v>
          </cell>
          <cell r="G849"/>
          <cell r="H849" t="str">
            <v>Via Al Paso De La Bolsa,vereda El Tesoro-Callejon Casuca-finca Villa Paz Municipio Jamundi, Valle Del Cauca</v>
          </cell>
          <cell r="I849" t="str">
            <v>Jamundí</v>
          </cell>
          <cell r="J849" t="str">
            <v>Jamundi</v>
          </cell>
          <cell r="K849" t="str">
            <v>PBX: (092)5143661</v>
          </cell>
          <cell r="L849" t="str">
            <v>316 528 2646</v>
          </cell>
          <cell r="M849" t="str">
            <v>valleinternadorajvillapaz@crecefamilia.org</v>
          </cell>
          <cell r="N849" t="str">
            <v>SRPA</v>
          </cell>
          <cell r="O849" t="str">
            <v>Internado RAJ</v>
          </cell>
          <cell r="P849"/>
          <cell r="Q849" t="str">
            <v>RAJ</v>
          </cell>
          <cell r="R849"/>
          <cell r="S849" t="str">
            <v>7600-552-2024</v>
          </cell>
          <cell r="T849">
            <v>70</v>
          </cell>
          <cell r="U849">
            <v>45378</v>
          </cell>
          <cell r="V849">
            <v>45383</v>
          </cell>
          <cell r="W849">
            <v>45626</v>
          </cell>
          <cell r="X849">
            <v>1383666560</v>
          </cell>
          <cell r="Y849" t="str">
            <v>Alejandra Hurtado Trujillo</v>
          </cell>
          <cell r="Z849" t="str">
            <v>Profesional centro zonal</v>
          </cell>
        </row>
        <row r="850">
          <cell r="B850" t="str">
            <v>76-72-849</v>
          </cell>
          <cell r="C850" t="str">
            <v>Valle</v>
          </cell>
          <cell r="D850" t="str">
            <v>Corporación unida por el desarrollo - CORPUDESA</v>
          </cell>
          <cell r="E850" t="str">
            <v>900208959-7</v>
          </cell>
          <cell r="F850" t="str">
            <v>Adrian Eduardo Ocampo Escobar</v>
          </cell>
          <cell r="G850" t="str">
            <v>Cali</v>
          </cell>
          <cell r="H850" t="str">
            <v>Calle 44 No. 6bn-41 Barrio La Campiña Del Distrito De Santiago De Cali, Departamento Del Valle Del Cauca</v>
          </cell>
          <cell r="I850" t="str">
            <v>Cali</v>
          </cell>
          <cell r="J850" t="str">
            <v>Restaurar</v>
          </cell>
          <cell r="K850" t="str">
            <v>(4) 4444719 - 3006535283</v>
          </cell>
          <cell r="L850">
            <v>3006535283</v>
          </cell>
          <cell r="M850" t="str">
            <v>corpudesa@gmail.com; libertadvigilada.valle@corpudesa.org</v>
          </cell>
          <cell r="N850" t="str">
            <v>SRPA</v>
          </cell>
          <cell r="O850" t="str">
            <v>Libertad vigilada – asistida</v>
          </cell>
          <cell r="P850"/>
          <cell r="Q850" t="str">
            <v>SRPA</v>
          </cell>
          <cell r="R850"/>
          <cell r="S850" t="str">
            <v>7600-562-2024</v>
          </cell>
          <cell r="T850">
            <v>70</v>
          </cell>
          <cell r="U850">
            <v>45383</v>
          </cell>
          <cell r="V850">
            <v>45383</v>
          </cell>
          <cell r="W850">
            <v>45626</v>
          </cell>
          <cell r="X850">
            <v>505307440</v>
          </cell>
          <cell r="Y850" t="str">
            <v>Tatiana Narvaez Jimenez</v>
          </cell>
          <cell r="Z850" t="str">
            <v>Coordinador centro zonal</v>
          </cell>
        </row>
        <row r="851">
          <cell r="B851" t="str">
            <v>76-72-850</v>
          </cell>
          <cell r="C851" t="str">
            <v>Valle</v>
          </cell>
          <cell r="D851" t="str">
            <v>Corporación unida por el desarrollo - CORPUDESA</v>
          </cell>
          <cell r="E851" t="str">
            <v>900208959-7</v>
          </cell>
          <cell r="F851" t="str">
            <v>Adrian Eduardo Ocampo Escobar</v>
          </cell>
          <cell r="G851" t="str">
            <v>Buga</v>
          </cell>
          <cell r="H851" t="str">
            <v>Carrera 8 No. 5-54 Del Barrio El Carmelo Del Municipio Guadalajara De Buga, Departamento Del Valle Del Cauca.</v>
          </cell>
          <cell r="I851" t="str">
            <v>Guadalajara De Buga</v>
          </cell>
          <cell r="J851" t="str">
            <v>Restaurar</v>
          </cell>
          <cell r="K851" t="str">
            <v>(4) 4444719 - 3006535283</v>
          </cell>
          <cell r="L851">
            <v>3006535283</v>
          </cell>
          <cell r="M851" t="str">
            <v>corpudesa@gmail.com; libertadvigilada.valle@corpudesa.org</v>
          </cell>
          <cell r="N851" t="str">
            <v>SRPA</v>
          </cell>
          <cell r="O851" t="str">
            <v>Libertad vigilada – asistida</v>
          </cell>
          <cell r="P851"/>
          <cell r="Q851" t="str">
            <v>SRPA</v>
          </cell>
          <cell r="R851"/>
          <cell r="S851" t="str">
            <v>7600-562-2024</v>
          </cell>
          <cell r="T851">
            <v>40</v>
          </cell>
          <cell r="U851">
            <v>45383</v>
          </cell>
          <cell r="V851">
            <v>45383</v>
          </cell>
          <cell r="W851">
            <v>45626</v>
          </cell>
          <cell r="X851"/>
          <cell r="Y851" t="str">
            <v>Tatiana Narvaez Jimenez</v>
          </cell>
          <cell r="Z851" t="str">
            <v>Coordinador centro zonal</v>
          </cell>
        </row>
        <row r="852">
          <cell r="B852" t="str">
            <v>76-129-851</v>
          </cell>
          <cell r="C852" t="str">
            <v>Valle</v>
          </cell>
          <cell r="D852" t="str">
            <v>Fundación hogares Claret</v>
          </cell>
          <cell r="E852" t="str">
            <v>800098983-8</v>
          </cell>
          <cell r="F852" t="str">
            <v>Hernan Montoya Cadavid</v>
          </cell>
          <cell r="G852"/>
          <cell r="H852" t="str">
            <v>Calle 18n No. 10-60, Barrio Granada, Municipio De Santiago De Cali, Valle Del Cauca.</v>
          </cell>
          <cell r="I852" t="str">
            <v>Cali</v>
          </cell>
          <cell r="J852" t="str">
            <v>Restaurar</v>
          </cell>
          <cell r="K852" t="str">
            <v xml:space="preserve">5140515 - 5140517 
</v>
          </cell>
          <cell r="L852"/>
          <cell r="M852" t="str">
            <v>info.concienciajoven@fhclaret.org; concienciajoven.valle@fhclaret.org</v>
          </cell>
          <cell r="N852" t="str">
            <v>SRPA</v>
          </cell>
          <cell r="O852" t="str">
            <v>Libertad vigilada – asistida</v>
          </cell>
          <cell r="P852"/>
          <cell r="Q852" t="str">
            <v>SRPA</v>
          </cell>
          <cell r="R852"/>
          <cell r="S852" t="str">
            <v>7600-602-2024</v>
          </cell>
          <cell r="T852">
            <v>60</v>
          </cell>
          <cell r="U852">
            <v>45386</v>
          </cell>
          <cell r="V852">
            <v>45383</v>
          </cell>
          <cell r="W852">
            <v>45626</v>
          </cell>
          <cell r="X852">
            <v>275622240</v>
          </cell>
          <cell r="Y852" t="str">
            <v>Tatiana Narvaez Jimenez</v>
          </cell>
          <cell r="Z852" t="str">
            <v>Coordinador centro zonal</v>
          </cell>
        </row>
        <row r="853">
          <cell r="B853" t="str">
            <v>76-185-852</v>
          </cell>
          <cell r="C853" t="str">
            <v>Valle</v>
          </cell>
          <cell r="D853" t="str">
            <v>Fundación Renovar ser</v>
          </cell>
          <cell r="E853" t="str">
            <v>901541152-0</v>
          </cell>
          <cell r="F853" t="str">
            <v>Santiago Jose Romero Agudelo</v>
          </cell>
          <cell r="G853"/>
          <cell r="H853" t="str">
            <v>Calle 7 No. 18-53</v>
          </cell>
          <cell r="I853" t="str">
            <v>Guadalajara De Buga</v>
          </cell>
          <cell r="J853" t="str">
            <v>Buenaventura</v>
          </cell>
          <cell r="K853"/>
          <cell r="L853">
            <v>3217178744</v>
          </cell>
          <cell r="M853" t="str">
            <v>fundarenovar.ser@gmail.com</v>
          </cell>
          <cell r="N853" t="str">
            <v>SRPA</v>
          </cell>
          <cell r="O853" t="str">
            <v>Libertad vigilada – asistida</v>
          </cell>
          <cell r="P853"/>
          <cell r="Q853" t="str">
            <v>SRPA</v>
          </cell>
          <cell r="R853"/>
          <cell r="S853" t="str">
            <v>7600-619-2024</v>
          </cell>
          <cell r="T853">
            <v>35</v>
          </cell>
          <cell r="U853">
            <v>45392</v>
          </cell>
          <cell r="V853">
            <v>45391</v>
          </cell>
          <cell r="W853">
            <v>45626</v>
          </cell>
          <cell r="X853">
            <v>160779640</v>
          </cell>
          <cell r="Y853" t="str">
            <v>Karen Lizeth Sinisterra Cuero</v>
          </cell>
          <cell r="Z853" t="str">
            <v>Profesional centro zonal</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10"/>
  <sheetViews>
    <sheetView tabSelected="1" zoomScale="85" zoomScaleNormal="85" workbookViewId="0">
      <pane ySplit="5" topLeftCell="A6" activePane="bottomLeft" state="frozen"/>
      <selection pane="bottomLeft" activeCell="A4" sqref="A4"/>
    </sheetView>
  </sheetViews>
  <sheetFormatPr baseColWidth="10" defaultColWidth="11.42578125" defaultRowHeight="12.75" x14ac:dyDescent="0.25"/>
  <cols>
    <col min="1" max="1" width="15.28515625" style="1" bestFit="1" customWidth="1"/>
    <col min="2" max="2" width="17.140625" style="1" bestFit="1" customWidth="1"/>
    <col min="3" max="3" width="41.5703125" style="1" customWidth="1"/>
    <col min="4" max="4" width="20" style="1" customWidth="1"/>
    <col min="5" max="5" width="33.7109375" style="1" bestFit="1" customWidth="1"/>
    <col min="6" max="6" width="33.7109375" style="1" customWidth="1"/>
    <col min="7" max="7" width="31.5703125" style="1" bestFit="1" customWidth="1"/>
    <col min="8" max="8" width="16.85546875" style="1" customWidth="1"/>
    <col min="9" max="9" width="16.140625" style="1" customWidth="1"/>
    <col min="10" max="11" width="15.5703125" style="1" customWidth="1"/>
    <col min="12" max="12" width="35" style="1" bestFit="1" customWidth="1"/>
    <col min="13" max="13" width="14.7109375" style="1" customWidth="1"/>
    <col min="14" max="14" width="52.7109375" style="1" bestFit="1" customWidth="1"/>
    <col min="15" max="15" width="30.42578125" style="1" bestFit="1" customWidth="1"/>
    <col min="16" max="16" width="23.85546875" style="1" bestFit="1" customWidth="1"/>
    <col min="17" max="17" width="24.7109375" style="1" customWidth="1"/>
    <col min="18" max="18" width="15.5703125" style="1" customWidth="1"/>
    <col min="19" max="19" width="19.140625" style="1" customWidth="1"/>
    <col min="20" max="20" width="26.7109375" style="2" customWidth="1"/>
    <col min="21" max="22" width="16.7109375" style="2" customWidth="1"/>
    <col min="23" max="23" width="21.28515625" style="2" bestFit="1" customWidth="1"/>
    <col min="24" max="25" width="28" style="2" customWidth="1"/>
    <col min="26" max="26" width="25.85546875" style="2" bestFit="1" customWidth="1"/>
    <col min="27" max="27" width="15.7109375" style="2" customWidth="1"/>
    <col min="28" max="28" width="45.28515625" style="2" bestFit="1" customWidth="1"/>
    <col min="29" max="29" width="93.140625" style="2" customWidth="1"/>
    <col min="30" max="36" width="16.7109375" style="2" customWidth="1"/>
    <col min="37" max="37" width="48" style="1" customWidth="1"/>
    <col min="38" max="16384" width="11.42578125" style="1"/>
  </cols>
  <sheetData>
    <row r="1" spans="1:37" ht="30" customHeight="1" x14ac:dyDescent="0.25">
      <c r="A1" s="57"/>
      <c r="B1" s="58"/>
      <c r="C1" s="58" t="s">
        <v>0</v>
      </c>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63" t="s">
        <v>1</v>
      </c>
      <c r="AJ1" s="63"/>
      <c r="AK1" s="50">
        <v>45411</v>
      </c>
    </row>
    <row r="2" spans="1:37" ht="30" customHeight="1" x14ac:dyDescent="0.25">
      <c r="A2" s="59"/>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4" t="s">
        <v>475</v>
      </c>
      <c r="AJ2" s="64"/>
      <c r="AK2" s="10" t="s">
        <v>2</v>
      </c>
    </row>
    <row r="3" spans="1:37" ht="30" customHeight="1" x14ac:dyDescent="0.25">
      <c r="A3" s="6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5" t="s">
        <v>3</v>
      </c>
      <c r="AJ3" s="65"/>
      <c r="AK3" s="66"/>
    </row>
    <row r="4" spans="1:37" s="14" customFormat="1" ht="34.5" customHeight="1" x14ac:dyDescent="0.25">
      <c r="A4" s="15"/>
      <c r="B4" s="56" t="s">
        <v>4</v>
      </c>
      <c r="C4" s="56"/>
      <c r="D4" s="56"/>
      <c r="E4" s="56"/>
      <c r="F4" s="56"/>
      <c r="G4" s="56"/>
      <c r="H4" s="56"/>
      <c r="I4" s="56"/>
      <c r="J4" s="56"/>
      <c r="K4" s="56"/>
      <c r="L4" s="15"/>
      <c r="M4" s="56" t="s">
        <v>4</v>
      </c>
      <c r="N4" s="56"/>
      <c r="O4" s="56"/>
      <c r="P4" s="56"/>
      <c r="Q4" s="56"/>
      <c r="R4" s="56"/>
      <c r="S4" s="56"/>
      <c r="T4" s="56"/>
      <c r="U4" s="56"/>
      <c r="V4" s="56"/>
      <c r="W4" s="15"/>
      <c r="X4" s="56" t="s">
        <v>4</v>
      </c>
      <c r="Y4" s="56"/>
      <c r="Z4" s="56"/>
      <c r="AA4" s="56"/>
      <c r="AB4" s="56"/>
      <c r="AC4" s="56"/>
      <c r="AD4" s="56"/>
      <c r="AE4" s="56"/>
      <c r="AF4" s="56"/>
      <c r="AG4" s="56"/>
      <c r="AH4" s="56"/>
      <c r="AI4" s="56"/>
      <c r="AJ4" s="56"/>
      <c r="AK4" s="15"/>
    </row>
    <row r="5" spans="1:37" ht="63.75" x14ac:dyDescent="0.25">
      <c r="A5" s="11" t="s">
        <v>5</v>
      </c>
      <c r="B5" s="41" t="s">
        <v>6</v>
      </c>
      <c r="C5" s="41" t="s">
        <v>7</v>
      </c>
      <c r="D5" s="41" t="s">
        <v>8</v>
      </c>
      <c r="E5" s="41" t="s">
        <v>9</v>
      </c>
      <c r="F5" s="41" t="s">
        <v>10</v>
      </c>
      <c r="G5" s="41" t="s">
        <v>11</v>
      </c>
      <c r="H5" s="41" t="s">
        <v>12</v>
      </c>
      <c r="I5" s="41" t="s">
        <v>13</v>
      </c>
      <c r="J5" s="41" t="s">
        <v>14</v>
      </c>
      <c r="K5" s="41" t="s">
        <v>15</v>
      </c>
      <c r="L5" s="41" t="s">
        <v>16</v>
      </c>
      <c r="M5" s="41" t="s">
        <v>17</v>
      </c>
      <c r="N5" s="41" t="s">
        <v>18</v>
      </c>
      <c r="O5" s="41" t="s">
        <v>19</v>
      </c>
      <c r="P5" s="41" t="s">
        <v>20</v>
      </c>
      <c r="Q5" s="41" t="s">
        <v>21</v>
      </c>
      <c r="R5" s="41" t="s">
        <v>22</v>
      </c>
      <c r="S5" s="41" t="s">
        <v>23</v>
      </c>
      <c r="T5" s="52" t="s">
        <v>24</v>
      </c>
      <c r="U5" s="52" t="s">
        <v>25</v>
      </c>
      <c r="V5" s="52" t="s">
        <v>26</v>
      </c>
      <c r="W5" s="41" t="s">
        <v>27</v>
      </c>
      <c r="X5" s="41" t="s">
        <v>28</v>
      </c>
      <c r="Y5" s="41" t="s">
        <v>29</v>
      </c>
      <c r="Z5" s="11" t="s">
        <v>30</v>
      </c>
      <c r="AA5" s="11" t="s">
        <v>31</v>
      </c>
      <c r="AB5" s="11" t="s">
        <v>32</v>
      </c>
      <c r="AC5" s="11" t="s">
        <v>33</v>
      </c>
      <c r="AD5" s="11" t="s">
        <v>34</v>
      </c>
      <c r="AE5" s="11" t="s">
        <v>35</v>
      </c>
      <c r="AF5" s="11" t="s">
        <v>36</v>
      </c>
      <c r="AG5" s="11" t="s">
        <v>37</v>
      </c>
      <c r="AH5" s="11" t="s">
        <v>38</v>
      </c>
      <c r="AI5" s="11" t="s">
        <v>39</v>
      </c>
      <c r="AJ5" s="12" t="s">
        <v>40</v>
      </c>
      <c r="AK5" s="13" t="s">
        <v>41</v>
      </c>
    </row>
    <row r="6" spans="1:37" x14ac:dyDescent="0.25">
      <c r="A6" s="42"/>
      <c r="B6" s="43" t="str">
        <f>+IFERROR(VLOOKUP(A6,[1]Directorio!$B$2:$Z$1100,2,FALSE),"")</f>
        <v/>
      </c>
      <c r="C6" s="44" t="str">
        <f>+IFERROR(VLOOKUP(A6,[1]Directorio!$B$2:$Z$1100,3,FALSE),"")</f>
        <v/>
      </c>
      <c r="D6" s="43" t="str">
        <f>+IFERROR(VLOOKUP(A6,[1]Directorio!$B$2:$Z$1100,4,FALSE),"")</f>
        <v/>
      </c>
      <c r="E6" s="43" t="str">
        <f>+IFERROR(VLOOKUP(A6,[1]Directorio!$B$2:$Z$1100,5,FALSE),"")</f>
        <v/>
      </c>
      <c r="F6" s="43" t="str">
        <f>+IFERROR(VLOOKUP(A6,[1]Directorio!$B$2:$Z$1100,6,FALSE),"")</f>
        <v/>
      </c>
      <c r="G6" s="43" t="str">
        <f>+IFERROR(VLOOKUP(A6,[1]Directorio!$B$2:$Z$1100,7,FALSE),"")</f>
        <v/>
      </c>
      <c r="H6" s="43" t="str">
        <f>+IFERROR(VLOOKUP(A6,[1]Directorio!$B$2:$Z$1100,8,FALSE),"")</f>
        <v/>
      </c>
      <c r="I6" s="43" t="str">
        <f>+IFERROR(VLOOKUP(A6,[1]Directorio!$B$2:$Z$1100,9,FALSE),"")</f>
        <v/>
      </c>
      <c r="J6" s="43" t="str">
        <f>+IFERROR(VLOOKUP(A6,[1]Directorio!$B$2:$Z$1100,10,FALSE),"")</f>
        <v/>
      </c>
      <c r="K6" s="43" t="str">
        <f>+IFERROR(VLOOKUP(A6,[1]Directorio!$B$2:$Z$1100,11,FALSE),"")</f>
        <v/>
      </c>
      <c r="L6" s="45" t="str">
        <f>+IFERROR(VLOOKUP(A6,[1]Directorio!$B$2:$Z$1100,12,FALSE),"")</f>
        <v/>
      </c>
      <c r="M6" s="43" t="str">
        <f>+IFERROR(VLOOKUP(A6,[1]Directorio!$B$2:$Z$1100,13,FALSE),"")</f>
        <v/>
      </c>
      <c r="N6" s="43" t="str">
        <f>+IFERROR(VLOOKUP(A6,[1]Directorio!$B$2:$Z$1100,14,FALSE),"")</f>
        <v/>
      </c>
      <c r="O6" s="43" t="str">
        <f>+IFERROR(VLOOKUP(A6,[1]Directorio!$B$2:$Z$1100,15,FALSE),"")</f>
        <v/>
      </c>
      <c r="P6" s="43" t="str">
        <f>+IFERROR(VLOOKUP(A6,[1]Directorio!$B$2:$Z$1100,16,FALSE),"")</f>
        <v/>
      </c>
      <c r="Q6" s="43" t="str">
        <f>+IFERROR(VLOOKUP(A6,[1]Directorio!$B$2:$Z$1100,17,FALSE),"")</f>
        <v/>
      </c>
      <c r="R6" s="43" t="str">
        <f>+IFERROR(VLOOKUP(A6,[1]Directorio!$B$2:$Z$1100,18,FALSE),"")</f>
        <v/>
      </c>
      <c r="S6" s="43" t="str">
        <f>+IFERROR(VLOOKUP(A6,[1]Directorio!$B$2:$Z$1100,19,FALSE),"")</f>
        <v/>
      </c>
      <c r="T6" s="53" t="str">
        <f>+IFERROR(VLOOKUP(A6,[1]Directorio!$B$2:$Z$1100,20,FALSE),"")</f>
        <v/>
      </c>
      <c r="U6" s="53" t="str">
        <f>+IFERROR(VLOOKUP(A6,[1]Directorio!$B$2:$Z$1100,21,FALSE),"")</f>
        <v/>
      </c>
      <c r="V6" s="53" t="str">
        <f>+IFERROR(VLOOKUP(A6,[1]Directorio!$B$2:$Z$1100,22,FALSE),"")</f>
        <v/>
      </c>
      <c r="W6" s="54" t="str">
        <f>+IFERROR(VLOOKUP(A6,[1]Directorio!$B$2:$Z$1100,23,FALSE),"")</f>
        <v/>
      </c>
      <c r="X6" s="43" t="str">
        <f>+IFERROR(VLOOKUP(A6,[1]Directorio!$B$2:$Z$1100,24,FALSE),"")</f>
        <v/>
      </c>
      <c r="Y6" s="43" t="str">
        <f>+IFERROR(VLOOKUP(A6,[1]Directorio!$B$2:$Z$1100,25,FALSE),"")</f>
        <v/>
      </c>
      <c r="Z6" s="46"/>
      <c r="AA6" s="9"/>
      <c r="AB6" s="46"/>
      <c r="AC6" s="47"/>
      <c r="AD6" s="46"/>
      <c r="AE6" s="42"/>
      <c r="AF6" s="9"/>
      <c r="AG6" s="46"/>
      <c r="AH6" s="9"/>
      <c r="AI6" s="46"/>
      <c r="AJ6" s="46"/>
      <c r="AK6" s="48"/>
    </row>
    <row r="7" spans="1:37" x14ac:dyDescent="0.25">
      <c r="A7" s="42"/>
      <c r="B7" s="43" t="str">
        <f>+IFERROR(VLOOKUP(A7,[1]Directorio!$B$2:$Z$1100,2,FALSE),"")</f>
        <v/>
      </c>
      <c r="C7" s="44" t="str">
        <f>+IFERROR(VLOOKUP(A7,[1]Directorio!$B$2:$Z$1100,3,FALSE),"")</f>
        <v/>
      </c>
      <c r="D7" s="43" t="str">
        <f>+IFERROR(VLOOKUP(A7,[1]Directorio!$B$2:$Z$1100,4,FALSE),"")</f>
        <v/>
      </c>
      <c r="E7" s="43" t="str">
        <f>+IFERROR(VLOOKUP(A7,[1]Directorio!$B$2:$Z$1100,5,FALSE),"")</f>
        <v/>
      </c>
      <c r="F7" s="43" t="str">
        <f>+IFERROR(VLOOKUP(A7,[1]Directorio!$B$2:$Z$1100,6,FALSE),"")</f>
        <v/>
      </c>
      <c r="G7" s="43" t="str">
        <f>+IFERROR(VLOOKUP(A7,[1]Directorio!$B$2:$Z$1100,7,FALSE),"")</f>
        <v/>
      </c>
      <c r="H7" s="43" t="str">
        <f>+IFERROR(VLOOKUP(A7,[1]Directorio!$B$2:$Z$1100,8,FALSE),"")</f>
        <v/>
      </c>
      <c r="I7" s="43" t="str">
        <f>+IFERROR(VLOOKUP(A7,[1]Directorio!$B$2:$Z$1100,9,FALSE),"")</f>
        <v/>
      </c>
      <c r="J7" s="43" t="str">
        <f>+IFERROR(VLOOKUP(A7,[1]Directorio!$B$2:$Z$1100,10,FALSE),"")</f>
        <v/>
      </c>
      <c r="K7" s="43" t="str">
        <f>+IFERROR(VLOOKUP(A7,[1]Directorio!$B$2:$Z$1100,11,FALSE),"")</f>
        <v/>
      </c>
      <c r="L7" s="45" t="str">
        <f>+IFERROR(VLOOKUP(A7,[1]Directorio!$B$2:$Z$1100,12,FALSE),"")</f>
        <v/>
      </c>
      <c r="M7" s="43" t="str">
        <f>+IFERROR(VLOOKUP(A7,[1]Directorio!$B$2:$Z$1100,13,FALSE),"")</f>
        <v/>
      </c>
      <c r="N7" s="43" t="str">
        <f>+IFERROR(VLOOKUP(A7,[1]Directorio!$B$2:$Z$1100,14,FALSE),"")</f>
        <v/>
      </c>
      <c r="O7" s="43" t="str">
        <f>+IFERROR(VLOOKUP(A7,[1]Directorio!$B$2:$Z$1100,15,FALSE),"")</f>
        <v/>
      </c>
      <c r="P7" s="43" t="str">
        <f>+IFERROR(VLOOKUP(A7,[1]Directorio!$B$2:$Z$1100,16,FALSE),"")</f>
        <v/>
      </c>
      <c r="Q7" s="43" t="str">
        <f>+IFERROR(VLOOKUP(A7,[1]Directorio!$B$2:$Z$1100,17,FALSE),"")</f>
        <v/>
      </c>
      <c r="R7" s="43" t="str">
        <f>+IFERROR(VLOOKUP(A7,[1]Directorio!$B$2:$Z$1100,18,FALSE),"")</f>
        <v/>
      </c>
      <c r="S7" s="43" t="str">
        <f>+IFERROR(VLOOKUP(A7,[1]Directorio!$B$2:$Z$1100,19,FALSE),"")</f>
        <v/>
      </c>
      <c r="T7" s="53" t="str">
        <f>+IFERROR(VLOOKUP(A7,[1]Directorio!$B$2:$Z$1100,20,FALSE),"")</f>
        <v/>
      </c>
      <c r="U7" s="53" t="str">
        <f>+IFERROR(VLOOKUP(A7,[1]Directorio!$B$2:$Z$1100,21,FALSE),"")</f>
        <v/>
      </c>
      <c r="V7" s="53" t="str">
        <f>+IFERROR(VLOOKUP(A7,[1]Directorio!$B$2:$Z$1100,22,FALSE),"")</f>
        <v/>
      </c>
      <c r="W7" s="54" t="str">
        <f>+IFERROR(VLOOKUP(A7,[1]Directorio!$B$2:$Z$1100,23,FALSE),"")</f>
        <v/>
      </c>
      <c r="X7" s="43" t="str">
        <f>+IFERROR(VLOOKUP(A7,[1]Directorio!$B$2:$Z$1100,24,FALSE),"")</f>
        <v/>
      </c>
      <c r="Y7" s="43" t="str">
        <f>+IFERROR(VLOOKUP(A7,[1]Directorio!$B$2:$Z$1100,25,FALSE),"")</f>
        <v/>
      </c>
      <c r="Z7" s="46"/>
      <c r="AA7" s="9"/>
      <c r="AB7" s="46"/>
      <c r="AC7" s="47"/>
      <c r="AD7" s="46"/>
      <c r="AE7" s="42"/>
      <c r="AF7" s="9"/>
      <c r="AG7" s="46"/>
      <c r="AH7" s="9"/>
      <c r="AI7" s="46"/>
      <c r="AJ7" s="46"/>
      <c r="AK7" s="48"/>
    </row>
    <row r="8" spans="1:37" x14ac:dyDescent="0.25">
      <c r="A8" s="42"/>
      <c r="B8" s="43" t="str">
        <f>+IFERROR(VLOOKUP(A8,[1]Directorio!$B$2:$Z$1100,2,FALSE),"")</f>
        <v/>
      </c>
      <c r="C8" s="44" t="str">
        <f>+IFERROR(VLOOKUP(A8,[1]Directorio!$B$2:$Z$1100,3,FALSE),"")</f>
        <v/>
      </c>
      <c r="D8" s="43" t="str">
        <f>+IFERROR(VLOOKUP(A8,[1]Directorio!$B$2:$Z$1100,4,FALSE),"")</f>
        <v/>
      </c>
      <c r="E8" s="43" t="str">
        <f>+IFERROR(VLOOKUP(A8,[1]Directorio!$B$2:$Z$1100,5,FALSE),"")</f>
        <v/>
      </c>
      <c r="F8" s="43" t="str">
        <f>+IFERROR(VLOOKUP(A8,[1]Directorio!$B$2:$Z$1100,6,FALSE),"")</f>
        <v/>
      </c>
      <c r="G8" s="43" t="str">
        <f>+IFERROR(VLOOKUP(A8,[1]Directorio!$B$2:$Z$1100,7,FALSE),"")</f>
        <v/>
      </c>
      <c r="H8" s="43" t="str">
        <f>+IFERROR(VLOOKUP(A8,[1]Directorio!$B$2:$Z$1100,8,FALSE),"")</f>
        <v/>
      </c>
      <c r="I8" s="43" t="str">
        <f>+IFERROR(VLOOKUP(A8,[1]Directorio!$B$2:$Z$1100,9,FALSE),"")</f>
        <v/>
      </c>
      <c r="J8" s="43" t="str">
        <f>+IFERROR(VLOOKUP(A8,[1]Directorio!$B$2:$Z$1100,10,FALSE),"")</f>
        <v/>
      </c>
      <c r="K8" s="43" t="str">
        <f>+IFERROR(VLOOKUP(A8,[1]Directorio!$B$2:$Z$1100,11,FALSE),"")</f>
        <v/>
      </c>
      <c r="L8" s="45" t="str">
        <f>+IFERROR(VLOOKUP(A8,[1]Directorio!$B$2:$Z$1100,12,FALSE),"")</f>
        <v/>
      </c>
      <c r="M8" s="43" t="str">
        <f>+IFERROR(VLOOKUP(A8,[1]Directorio!$B$2:$Z$1100,13,FALSE),"")</f>
        <v/>
      </c>
      <c r="N8" s="43" t="str">
        <f>+IFERROR(VLOOKUP(A8,[1]Directorio!$B$2:$Z$1100,14,FALSE),"")</f>
        <v/>
      </c>
      <c r="O8" s="43" t="str">
        <f>+IFERROR(VLOOKUP(A8,[1]Directorio!$B$2:$Z$1100,15,FALSE),"")</f>
        <v/>
      </c>
      <c r="P8" s="43" t="str">
        <f>+IFERROR(VLOOKUP(A8,[1]Directorio!$B$2:$Z$1100,16,FALSE),"")</f>
        <v/>
      </c>
      <c r="Q8" s="43" t="str">
        <f>+IFERROR(VLOOKUP(A8,[1]Directorio!$B$2:$Z$1100,17,FALSE),"")</f>
        <v/>
      </c>
      <c r="R8" s="43" t="str">
        <f>+IFERROR(VLOOKUP(A8,[1]Directorio!$B$2:$Z$1100,18,FALSE),"")</f>
        <v/>
      </c>
      <c r="S8" s="43" t="str">
        <f>+IFERROR(VLOOKUP(A8,[1]Directorio!$B$2:$Z$1100,19,FALSE),"")</f>
        <v/>
      </c>
      <c r="T8" s="53" t="str">
        <f>+IFERROR(VLOOKUP(A8,[1]Directorio!$B$2:$Z$1100,20,FALSE),"")</f>
        <v/>
      </c>
      <c r="U8" s="53" t="str">
        <f>+IFERROR(VLOOKUP(A8,[1]Directorio!$B$2:$Z$1100,21,FALSE),"")</f>
        <v/>
      </c>
      <c r="V8" s="53" t="str">
        <f>+IFERROR(VLOOKUP(A8,[1]Directorio!$B$2:$Z$1100,22,FALSE),"")</f>
        <v/>
      </c>
      <c r="W8" s="54" t="str">
        <f>+IFERROR(VLOOKUP(A8,[1]Directorio!$B$2:$Z$1100,23,FALSE),"")</f>
        <v/>
      </c>
      <c r="X8" s="43" t="str">
        <f>+IFERROR(VLOOKUP(A8,[1]Directorio!$B$2:$Z$1100,24,FALSE),"")</f>
        <v/>
      </c>
      <c r="Y8" s="43" t="str">
        <f>+IFERROR(VLOOKUP(A8,[1]Directorio!$B$2:$Z$1100,25,FALSE),"")</f>
        <v/>
      </c>
      <c r="Z8" s="46"/>
      <c r="AA8" s="9"/>
      <c r="AB8" s="46"/>
      <c r="AC8" s="47"/>
      <c r="AD8" s="46"/>
      <c r="AE8" s="42"/>
      <c r="AF8" s="9"/>
      <c r="AG8" s="46"/>
      <c r="AH8" s="9"/>
      <c r="AI8" s="46"/>
      <c r="AJ8" s="46"/>
      <c r="AK8" s="48"/>
    </row>
    <row r="9" spans="1:37" x14ac:dyDescent="0.25">
      <c r="A9" s="42"/>
      <c r="B9" s="43" t="str">
        <f>+IFERROR(VLOOKUP(A9,[1]Directorio!$B$2:$Z$1100,2,FALSE),"")</f>
        <v/>
      </c>
      <c r="C9" s="44" t="str">
        <f>+IFERROR(VLOOKUP(A9,[1]Directorio!$B$2:$Z$1100,3,FALSE),"")</f>
        <v/>
      </c>
      <c r="D9" s="43" t="str">
        <f>+IFERROR(VLOOKUP(A9,[1]Directorio!$B$2:$Z$1100,4,FALSE),"")</f>
        <v/>
      </c>
      <c r="E9" s="43" t="str">
        <f>+IFERROR(VLOOKUP(A9,[1]Directorio!$B$2:$Z$1100,5,FALSE),"")</f>
        <v/>
      </c>
      <c r="F9" s="43" t="str">
        <f>+IFERROR(VLOOKUP(A9,[1]Directorio!$B$2:$Z$1100,6,FALSE),"")</f>
        <v/>
      </c>
      <c r="G9" s="43" t="str">
        <f>+IFERROR(VLOOKUP(A9,[1]Directorio!$B$2:$Z$1100,7,FALSE),"")</f>
        <v/>
      </c>
      <c r="H9" s="43" t="str">
        <f>+IFERROR(VLOOKUP(A9,[1]Directorio!$B$2:$Z$1100,8,FALSE),"")</f>
        <v/>
      </c>
      <c r="I9" s="43" t="str">
        <f>+IFERROR(VLOOKUP(A9,[1]Directorio!$B$2:$Z$1100,9,FALSE),"")</f>
        <v/>
      </c>
      <c r="J9" s="43" t="str">
        <f>+IFERROR(VLOOKUP(A9,[1]Directorio!$B$2:$Z$1100,10,FALSE),"")</f>
        <v/>
      </c>
      <c r="K9" s="43" t="str">
        <f>+IFERROR(VLOOKUP(A9,[1]Directorio!$B$2:$Z$1100,11,FALSE),"")</f>
        <v/>
      </c>
      <c r="L9" s="45" t="str">
        <f>+IFERROR(VLOOKUP(A9,[1]Directorio!$B$2:$Z$1100,12,FALSE),"")</f>
        <v/>
      </c>
      <c r="M9" s="43" t="str">
        <f>+IFERROR(VLOOKUP(A9,[1]Directorio!$B$2:$Z$1100,13,FALSE),"")</f>
        <v/>
      </c>
      <c r="N9" s="43" t="str">
        <f>+IFERROR(VLOOKUP(A9,[1]Directorio!$B$2:$Z$1100,14,FALSE),"")</f>
        <v/>
      </c>
      <c r="O9" s="43" t="str">
        <f>+IFERROR(VLOOKUP(A9,[1]Directorio!$B$2:$Z$1100,15,FALSE),"")</f>
        <v/>
      </c>
      <c r="P9" s="43" t="str">
        <f>+IFERROR(VLOOKUP(A9,[1]Directorio!$B$2:$Z$1100,16,FALSE),"")</f>
        <v/>
      </c>
      <c r="Q9" s="43" t="str">
        <f>+IFERROR(VLOOKUP(A9,[1]Directorio!$B$2:$Z$1100,17,FALSE),"")</f>
        <v/>
      </c>
      <c r="R9" s="43" t="str">
        <f>+IFERROR(VLOOKUP(A9,[1]Directorio!$B$2:$Z$1100,18,FALSE),"")</f>
        <v/>
      </c>
      <c r="S9" s="43" t="str">
        <f>+IFERROR(VLOOKUP(A9,[1]Directorio!$B$2:$Z$1100,19,FALSE),"")</f>
        <v/>
      </c>
      <c r="T9" s="53" t="str">
        <f>+IFERROR(VLOOKUP(A9,[1]Directorio!$B$2:$Z$1100,20,FALSE),"")</f>
        <v/>
      </c>
      <c r="U9" s="53" t="str">
        <f>+IFERROR(VLOOKUP(A9,[1]Directorio!$B$2:$Z$1100,21,FALSE),"")</f>
        <v/>
      </c>
      <c r="V9" s="53" t="str">
        <f>+IFERROR(VLOOKUP(A9,[1]Directorio!$B$2:$Z$1100,22,FALSE),"")</f>
        <v/>
      </c>
      <c r="W9" s="54" t="str">
        <f>+IFERROR(VLOOKUP(A9,[1]Directorio!$B$2:$Z$1100,23,FALSE),"")</f>
        <v/>
      </c>
      <c r="X9" s="43" t="str">
        <f>+IFERROR(VLOOKUP(A9,[1]Directorio!$B$2:$Z$1100,24,FALSE),"")</f>
        <v/>
      </c>
      <c r="Y9" s="43" t="str">
        <f>+IFERROR(VLOOKUP(A9,[1]Directorio!$B$2:$Z$1100,25,FALSE),"")</f>
        <v/>
      </c>
      <c r="Z9" s="46"/>
      <c r="AA9" s="9"/>
      <c r="AB9" s="46"/>
      <c r="AC9" s="47"/>
      <c r="AD9" s="46"/>
      <c r="AE9" s="42"/>
      <c r="AF9" s="9"/>
      <c r="AG9" s="46"/>
      <c r="AH9" s="9"/>
      <c r="AI9" s="46"/>
      <c r="AJ9" s="46"/>
      <c r="AK9" s="48"/>
    </row>
    <row r="10" spans="1:37" x14ac:dyDescent="0.25">
      <c r="A10" s="42"/>
      <c r="B10" s="43" t="str">
        <f>+IFERROR(VLOOKUP(A10,[1]Directorio!$B$2:$Z$1100,2,FALSE),"")</f>
        <v/>
      </c>
      <c r="C10" s="44" t="str">
        <f>+IFERROR(VLOOKUP(A10,[1]Directorio!$B$2:$Z$1100,3,FALSE),"")</f>
        <v/>
      </c>
      <c r="D10" s="43" t="str">
        <f>+IFERROR(VLOOKUP(A10,[1]Directorio!$B$2:$Z$1100,4,FALSE),"")</f>
        <v/>
      </c>
      <c r="E10" s="43" t="str">
        <f>+IFERROR(VLOOKUP(A10,[1]Directorio!$B$2:$Z$1100,5,FALSE),"")</f>
        <v/>
      </c>
      <c r="F10" s="43" t="str">
        <f>+IFERROR(VLOOKUP(A10,[1]Directorio!$B$2:$Z$1100,6,FALSE),"")</f>
        <v/>
      </c>
      <c r="G10" s="43" t="str">
        <f>+IFERROR(VLOOKUP(A10,[1]Directorio!$B$2:$Z$1100,7,FALSE),"")</f>
        <v/>
      </c>
      <c r="H10" s="43" t="str">
        <f>+IFERROR(VLOOKUP(A10,[1]Directorio!$B$2:$Z$1100,8,FALSE),"")</f>
        <v/>
      </c>
      <c r="I10" s="43" t="str">
        <f>+IFERROR(VLOOKUP(A10,[1]Directorio!$B$2:$Z$1100,9,FALSE),"")</f>
        <v/>
      </c>
      <c r="J10" s="43" t="str">
        <f>+IFERROR(VLOOKUP(A10,[1]Directorio!$B$2:$Z$1100,10,FALSE),"")</f>
        <v/>
      </c>
      <c r="K10" s="43" t="str">
        <f>+IFERROR(VLOOKUP(A10,[1]Directorio!$B$2:$Z$1100,11,FALSE),"")</f>
        <v/>
      </c>
      <c r="L10" s="45" t="str">
        <f>+IFERROR(VLOOKUP(A10,[1]Directorio!$B$2:$Z$1100,12,FALSE),"")</f>
        <v/>
      </c>
      <c r="M10" s="43" t="str">
        <f>+IFERROR(VLOOKUP(A10,[1]Directorio!$B$2:$Z$1100,13,FALSE),"")</f>
        <v/>
      </c>
      <c r="N10" s="43" t="str">
        <f>+IFERROR(VLOOKUP(A10,[1]Directorio!$B$2:$Z$1100,14,FALSE),"")</f>
        <v/>
      </c>
      <c r="O10" s="43" t="str">
        <f>+IFERROR(VLOOKUP(A10,[1]Directorio!$B$2:$Z$1100,15,FALSE),"")</f>
        <v/>
      </c>
      <c r="P10" s="43" t="str">
        <f>+IFERROR(VLOOKUP(A10,[1]Directorio!$B$2:$Z$1100,16,FALSE),"")</f>
        <v/>
      </c>
      <c r="Q10" s="43" t="str">
        <f>+IFERROR(VLOOKUP(A10,[1]Directorio!$B$2:$Z$1100,17,FALSE),"")</f>
        <v/>
      </c>
      <c r="R10" s="43" t="str">
        <f>+IFERROR(VLOOKUP(A10,[1]Directorio!$B$2:$Z$1100,18,FALSE),"")</f>
        <v/>
      </c>
      <c r="S10" s="43" t="str">
        <f>+IFERROR(VLOOKUP(A10,[1]Directorio!$B$2:$Z$1100,19,FALSE),"")</f>
        <v/>
      </c>
      <c r="T10" s="53" t="str">
        <f>+IFERROR(VLOOKUP(A10,[1]Directorio!$B$2:$Z$1100,20,FALSE),"")</f>
        <v/>
      </c>
      <c r="U10" s="53" t="str">
        <f>+IFERROR(VLOOKUP(A10,[1]Directorio!$B$2:$Z$1100,21,FALSE),"")</f>
        <v/>
      </c>
      <c r="V10" s="53" t="str">
        <f>+IFERROR(VLOOKUP(A10,[1]Directorio!$B$2:$Z$1100,22,FALSE),"")</f>
        <v/>
      </c>
      <c r="W10" s="54" t="str">
        <f>+IFERROR(VLOOKUP(A10,[1]Directorio!$B$2:$Z$1100,23,FALSE),"")</f>
        <v/>
      </c>
      <c r="X10" s="43" t="str">
        <f>+IFERROR(VLOOKUP(A10,[1]Directorio!$B$2:$Z$1100,24,FALSE),"")</f>
        <v/>
      </c>
      <c r="Y10" s="43" t="str">
        <f>+IFERROR(VLOOKUP(A10,[1]Directorio!$B$2:$Z$1100,25,FALSE),"")</f>
        <v/>
      </c>
      <c r="Z10" s="46"/>
      <c r="AA10" s="9"/>
      <c r="AB10" s="46"/>
      <c r="AC10" s="47"/>
      <c r="AD10" s="46"/>
      <c r="AE10" s="42"/>
      <c r="AF10" s="9"/>
      <c r="AG10" s="46"/>
      <c r="AH10" s="9"/>
      <c r="AI10" s="46"/>
      <c r="AJ10" s="46"/>
      <c r="AK10" s="48"/>
    </row>
    <row r="11" spans="1:37" x14ac:dyDescent="0.25">
      <c r="A11" s="42"/>
      <c r="B11" s="43" t="str">
        <f>+IFERROR(VLOOKUP(A11,[1]Directorio!$B$2:$Z$1100,2,FALSE),"")</f>
        <v/>
      </c>
      <c r="C11" s="44" t="str">
        <f>+IFERROR(VLOOKUP(A11,[1]Directorio!$B$2:$Z$1100,3,FALSE),"")</f>
        <v/>
      </c>
      <c r="D11" s="43" t="str">
        <f>+IFERROR(VLOOKUP(A11,[1]Directorio!$B$2:$Z$1100,4,FALSE),"")</f>
        <v/>
      </c>
      <c r="E11" s="43" t="str">
        <f>+IFERROR(VLOOKUP(A11,[1]Directorio!$B$2:$Z$1100,5,FALSE),"")</f>
        <v/>
      </c>
      <c r="F11" s="43" t="str">
        <f>+IFERROR(VLOOKUP(A11,[1]Directorio!$B$2:$Z$1100,6,FALSE),"")</f>
        <v/>
      </c>
      <c r="G11" s="43" t="str">
        <f>+IFERROR(VLOOKUP(A11,[1]Directorio!$B$2:$Z$1100,7,FALSE),"")</f>
        <v/>
      </c>
      <c r="H11" s="43" t="str">
        <f>+IFERROR(VLOOKUP(A11,[1]Directorio!$B$2:$Z$1100,8,FALSE),"")</f>
        <v/>
      </c>
      <c r="I11" s="43" t="str">
        <f>+IFERROR(VLOOKUP(A11,[1]Directorio!$B$2:$Z$1100,9,FALSE),"")</f>
        <v/>
      </c>
      <c r="J11" s="43" t="str">
        <f>+IFERROR(VLOOKUP(A11,[1]Directorio!$B$2:$Z$1100,10,FALSE),"")</f>
        <v/>
      </c>
      <c r="K11" s="43" t="str">
        <f>+IFERROR(VLOOKUP(A11,[1]Directorio!$B$2:$Z$1100,11,FALSE),"")</f>
        <v/>
      </c>
      <c r="L11" s="45" t="str">
        <f>+IFERROR(VLOOKUP(A11,[1]Directorio!$B$2:$Z$1100,12,FALSE),"")</f>
        <v/>
      </c>
      <c r="M11" s="43" t="str">
        <f>+IFERROR(VLOOKUP(A11,[1]Directorio!$B$2:$Z$1100,13,FALSE),"")</f>
        <v/>
      </c>
      <c r="N11" s="43" t="str">
        <f>+IFERROR(VLOOKUP(A11,[1]Directorio!$B$2:$Z$1100,14,FALSE),"")</f>
        <v/>
      </c>
      <c r="O11" s="43" t="str">
        <f>+IFERROR(VLOOKUP(A11,[1]Directorio!$B$2:$Z$1100,15,FALSE),"")</f>
        <v/>
      </c>
      <c r="P11" s="43" t="str">
        <f>+IFERROR(VLOOKUP(A11,[1]Directorio!$B$2:$Z$1100,16,FALSE),"")</f>
        <v/>
      </c>
      <c r="Q11" s="43" t="str">
        <f>+IFERROR(VLOOKUP(A11,[1]Directorio!$B$2:$Z$1100,17,FALSE),"")</f>
        <v/>
      </c>
      <c r="R11" s="43" t="str">
        <f>+IFERROR(VLOOKUP(A11,[1]Directorio!$B$2:$Z$1100,18,FALSE),"")</f>
        <v/>
      </c>
      <c r="S11" s="43" t="str">
        <f>+IFERROR(VLOOKUP(A11,[1]Directorio!$B$2:$Z$1100,19,FALSE),"")</f>
        <v/>
      </c>
      <c r="T11" s="53" t="str">
        <f>+IFERROR(VLOOKUP(A11,[1]Directorio!$B$2:$Z$1100,20,FALSE),"")</f>
        <v/>
      </c>
      <c r="U11" s="53" t="str">
        <f>+IFERROR(VLOOKUP(A11,[1]Directorio!$B$2:$Z$1100,21,FALSE),"")</f>
        <v/>
      </c>
      <c r="V11" s="53" t="str">
        <f>+IFERROR(VLOOKUP(A11,[1]Directorio!$B$2:$Z$1100,22,FALSE),"")</f>
        <v/>
      </c>
      <c r="W11" s="54" t="str">
        <f>+IFERROR(VLOOKUP(A11,[1]Directorio!$B$2:$Z$1100,23,FALSE),"")</f>
        <v/>
      </c>
      <c r="X11" s="43" t="str">
        <f>+IFERROR(VLOOKUP(A11,[1]Directorio!$B$2:$Z$1100,24,FALSE),"")</f>
        <v/>
      </c>
      <c r="Y11" s="43" t="str">
        <f>+IFERROR(VLOOKUP(A11,[1]Directorio!$B$2:$Z$1100,25,FALSE),"")</f>
        <v/>
      </c>
      <c r="Z11" s="46"/>
      <c r="AA11" s="9"/>
      <c r="AB11" s="46"/>
      <c r="AC11" s="47"/>
      <c r="AD11" s="46"/>
      <c r="AE11" s="42"/>
      <c r="AF11" s="9"/>
      <c r="AG11" s="46"/>
      <c r="AH11" s="9"/>
      <c r="AI11" s="46"/>
      <c r="AJ11" s="46"/>
      <c r="AK11" s="48"/>
    </row>
    <row r="12" spans="1:37" x14ac:dyDescent="0.25">
      <c r="A12" s="42"/>
      <c r="B12" s="43" t="str">
        <f>+IFERROR(VLOOKUP(A12,[1]Directorio!$B$2:$Z$1100,2,FALSE),"")</f>
        <v/>
      </c>
      <c r="C12" s="44" t="str">
        <f>+IFERROR(VLOOKUP(A12,[1]Directorio!$B$2:$Z$1100,3,FALSE),"")</f>
        <v/>
      </c>
      <c r="D12" s="43" t="str">
        <f>+IFERROR(VLOOKUP(A12,[1]Directorio!$B$2:$Z$1100,4,FALSE),"")</f>
        <v/>
      </c>
      <c r="E12" s="43" t="str">
        <f>+IFERROR(VLOOKUP(A12,[1]Directorio!$B$2:$Z$1100,5,FALSE),"")</f>
        <v/>
      </c>
      <c r="F12" s="43" t="str">
        <f>+IFERROR(VLOOKUP(A12,[1]Directorio!$B$2:$Z$1100,6,FALSE),"")</f>
        <v/>
      </c>
      <c r="G12" s="43" t="str">
        <f>+IFERROR(VLOOKUP(A12,[1]Directorio!$B$2:$Z$1100,7,FALSE),"")</f>
        <v/>
      </c>
      <c r="H12" s="43" t="str">
        <f>+IFERROR(VLOOKUP(A12,[1]Directorio!$B$2:$Z$1100,8,FALSE),"")</f>
        <v/>
      </c>
      <c r="I12" s="43" t="str">
        <f>+IFERROR(VLOOKUP(A12,[1]Directorio!$B$2:$Z$1100,9,FALSE),"")</f>
        <v/>
      </c>
      <c r="J12" s="43" t="str">
        <f>+IFERROR(VLOOKUP(A12,[1]Directorio!$B$2:$Z$1100,10,FALSE),"")</f>
        <v/>
      </c>
      <c r="K12" s="43" t="str">
        <f>+IFERROR(VLOOKUP(A12,[1]Directorio!$B$2:$Z$1100,11,FALSE),"")</f>
        <v/>
      </c>
      <c r="L12" s="45" t="str">
        <f>+IFERROR(VLOOKUP(A12,[1]Directorio!$B$2:$Z$1100,12,FALSE),"")</f>
        <v/>
      </c>
      <c r="M12" s="43" t="str">
        <f>+IFERROR(VLOOKUP(A12,[1]Directorio!$B$2:$Z$1100,13,FALSE),"")</f>
        <v/>
      </c>
      <c r="N12" s="43" t="str">
        <f>+IFERROR(VLOOKUP(A12,[1]Directorio!$B$2:$Z$1100,14,FALSE),"")</f>
        <v/>
      </c>
      <c r="O12" s="43" t="str">
        <f>+IFERROR(VLOOKUP(A12,[1]Directorio!$B$2:$Z$1100,15,FALSE),"")</f>
        <v/>
      </c>
      <c r="P12" s="43" t="str">
        <f>+IFERROR(VLOOKUP(A12,[1]Directorio!$B$2:$Z$1100,16,FALSE),"")</f>
        <v/>
      </c>
      <c r="Q12" s="43" t="str">
        <f>+IFERROR(VLOOKUP(A12,[1]Directorio!$B$2:$Z$1100,17,FALSE),"")</f>
        <v/>
      </c>
      <c r="R12" s="43" t="str">
        <f>+IFERROR(VLOOKUP(A12,[1]Directorio!$B$2:$Z$1100,18,FALSE),"")</f>
        <v/>
      </c>
      <c r="S12" s="43" t="str">
        <f>+IFERROR(VLOOKUP(A12,[1]Directorio!$B$2:$Z$1100,19,FALSE),"")</f>
        <v/>
      </c>
      <c r="T12" s="53" t="str">
        <f>+IFERROR(VLOOKUP(A12,[1]Directorio!$B$2:$Z$1100,20,FALSE),"")</f>
        <v/>
      </c>
      <c r="U12" s="53" t="str">
        <f>+IFERROR(VLOOKUP(A12,[1]Directorio!$B$2:$Z$1100,21,FALSE),"")</f>
        <v/>
      </c>
      <c r="V12" s="53" t="str">
        <f>+IFERROR(VLOOKUP(A12,[1]Directorio!$B$2:$Z$1100,22,FALSE),"")</f>
        <v/>
      </c>
      <c r="W12" s="54" t="str">
        <f>+IFERROR(VLOOKUP(A12,[1]Directorio!$B$2:$Z$1100,23,FALSE),"")</f>
        <v/>
      </c>
      <c r="X12" s="43" t="str">
        <f>+IFERROR(VLOOKUP(A12,[1]Directorio!$B$2:$Z$1100,24,FALSE),"")</f>
        <v/>
      </c>
      <c r="Y12" s="43" t="str">
        <f>+IFERROR(VLOOKUP(A12,[1]Directorio!$B$2:$Z$1100,25,FALSE),"")</f>
        <v/>
      </c>
      <c r="Z12" s="46"/>
      <c r="AA12" s="9"/>
      <c r="AB12" s="46"/>
      <c r="AC12" s="47"/>
      <c r="AD12" s="46"/>
      <c r="AE12" s="42"/>
      <c r="AF12" s="9"/>
      <c r="AG12" s="46"/>
      <c r="AH12" s="9"/>
      <c r="AI12" s="46"/>
      <c r="AJ12" s="46"/>
      <c r="AK12" s="48"/>
    </row>
    <row r="13" spans="1:37" x14ac:dyDescent="0.25">
      <c r="A13" s="42"/>
      <c r="B13" s="43" t="str">
        <f>+IFERROR(VLOOKUP(A13,[1]Directorio!$B$2:$Z$1100,2,FALSE),"")</f>
        <v/>
      </c>
      <c r="C13" s="44" t="str">
        <f>+IFERROR(VLOOKUP(A13,[1]Directorio!$B$2:$Z$1100,3,FALSE),"")</f>
        <v/>
      </c>
      <c r="D13" s="43" t="str">
        <f>+IFERROR(VLOOKUP(A13,[1]Directorio!$B$2:$Z$1100,4,FALSE),"")</f>
        <v/>
      </c>
      <c r="E13" s="43" t="str">
        <f>+IFERROR(VLOOKUP(A13,[1]Directorio!$B$2:$Z$1100,5,FALSE),"")</f>
        <v/>
      </c>
      <c r="F13" s="43" t="str">
        <f>+IFERROR(VLOOKUP(A13,[1]Directorio!$B$2:$Z$1100,6,FALSE),"")</f>
        <v/>
      </c>
      <c r="G13" s="43" t="str">
        <f>+IFERROR(VLOOKUP(A13,[1]Directorio!$B$2:$Z$1100,7,FALSE),"")</f>
        <v/>
      </c>
      <c r="H13" s="43" t="str">
        <f>+IFERROR(VLOOKUP(A13,[1]Directorio!$B$2:$Z$1100,8,FALSE),"")</f>
        <v/>
      </c>
      <c r="I13" s="43" t="str">
        <f>+IFERROR(VLOOKUP(A13,[1]Directorio!$B$2:$Z$1100,9,FALSE),"")</f>
        <v/>
      </c>
      <c r="J13" s="43" t="str">
        <f>+IFERROR(VLOOKUP(A13,[1]Directorio!$B$2:$Z$1100,10,FALSE),"")</f>
        <v/>
      </c>
      <c r="K13" s="43" t="str">
        <f>+IFERROR(VLOOKUP(A13,[1]Directorio!$B$2:$Z$1100,11,FALSE),"")</f>
        <v/>
      </c>
      <c r="L13" s="45" t="str">
        <f>+IFERROR(VLOOKUP(A13,[1]Directorio!$B$2:$Z$1100,12,FALSE),"")</f>
        <v/>
      </c>
      <c r="M13" s="43" t="str">
        <f>+IFERROR(VLOOKUP(A13,[1]Directorio!$B$2:$Z$1100,13,FALSE),"")</f>
        <v/>
      </c>
      <c r="N13" s="43" t="str">
        <f>+IFERROR(VLOOKUP(A13,[1]Directorio!$B$2:$Z$1100,14,FALSE),"")</f>
        <v/>
      </c>
      <c r="O13" s="43" t="str">
        <f>+IFERROR(VLOOKUP(A13,[1]Directorio!$B$2:$Z$1100,15,FALSE),"")</f>
        <v/>
      </c>
      <c r="P13" s="43" t="str">
        <f>+IFERROR(VLOOKUP(A13,[1]Directorio!$B$2:$Z$1100,16,FALSE),"")</f>
        <v/>
      </c>
      <c r="Q13" s="43" t="str">
        <f>+IFERROR(VLOOKUP(A13,[1]Directorio!$B$2:$Z$1100,17,FALSE),"")</f>
        <v/>
      </c>
      <c r="R13" s="43" t="str">
        <f>+IFERROR(VLOOKUP(A13,[1]Directorio!$B$2:$Z$1100,18,FALSE),"")</f>
        <v/>
      </c>
      <c r="S13" s="43" t="str">
        <f>+IFERROR(VLOOKUP(A13,[1]Directorio!$B$2:$Z$1100,19,FALSE),"")</f>
        <v/>
      </c>
      <c r="T13" s="53" t="str">
        <f>+IFERROR(VLOOKUP(A13,[1]Directorio!$B$2:$Z$1100,20,FALSE),"")</f>
        <v/>
      </c>
      <c r="U13" s="53" t="str">
        <f>+IFERROR(VLOOKUP(A13,[1]Directorio!$B$2:$Z$1100,21,FALSE),"")</f>
        <v/>
      </c>
      <c r="V13" s="53" t="str">
        <f>+IFERROR(VLOOKUP(A13,[1]Directorio!$B$2:$Z$1100,22,FALSE),"")</f>
        <v/>
      </c>
      <c r="W13" s="54" t="str">
        <f>+IFERROR(VLOOKUP(A13,[1]Directorio!$B$2:$Z$1100,23,FALSE),"")</f>
        <v/>
      </c>
      <c r="X13" s="43" t="str">
        <f>+IFERROR(VLOOKUP(A13,[1]Directorio!$B$2:$Z$1100,24,FALSE),"")</f>
        <v/>
      </c>
      <c r="Y13" s="43" t="str">
        <f>+IFERROR(VLOOKUP(A13,[1]Directorio!$B$2:$Z$1100,25,FALSE),"")</f>
        <v/>
      </c>
      <c r="Z13" s="46"/>
      <c r="AA13" s="9"/>
      <c r="AB13" s="46"/>
      <c r="AC13" s="47"/>
      <c r="AD13" s="46"/>
      <c r="AE13" s="42"/>
      <c r="AF13" s="9"/>
      <c r="AG13" s="46"/>
      <c r="AH13" s="9"/>
      <c r="AI13" s="46"/>
      <c r="AJ13" s="46"/>
      <c r="AK13" s="48"/>
    </row>
    <row r="14" spans="1:37" x14ac:dyDescent="0.25">
      <c r="A14" s="42"/>
      <c r="B14" s="43" t="str">
        <f>+IFERROR(VLOOKUP(A14,[1]Directorio!$B$2:$Z$1100,2,FALSE),"")</f>
        <v/>
      </c>
      <c r="C14" s="44" t="str">
        <f>+IFERROR(VLOOKUP(A14,[1]Directorio!$B$2:$Z$1100,3,FALSE),"")</f>
        <v/>
      </c>
      <c r="D14" s="43" t="str">
        <f>+IFERROR(VLOOKUP(A14,[1]Directorio!$B$2:$Z$1100,4,FALSE),"")</f>
        <v/>
      </c>
      <c r="E14" s="43" t="str">
        <f>+IFERROR(VLOOKUP(A14,[1]Directorio!$B$2:$Z$1100,5,FALSE),"")</f>
        <v/>
      </c>
      <c r="F14" s="43" t="str">
        <f>+IFERROR(VLOOKUP(A14,[1]Directorio!$B$2:$Z$1100,6,FALSE),"")</f>
        <v/>
      </c>
      <c r="G14" s="43" t="str">
        <f>+IFERROR(VLOOKUP(A14,[1]Directorio!$B$2:$Z$1100,7,FALSE),"")</f>
        <v/>
      </c>
      <c r="H14" s="43" t="str">
        <f>+IFERROR(VLOOKUP(A14,[1]Directorio!$B$2:$Z$1100,8,FALSE),"")</f>
        <v/>
      </c>
      <c r="I14" s="43" t="str">
        <f>+IFERROR(VLOOKUP(A14,[1]Directorio!$B$2:$Z$1100,9,FALSE),"")</f>
        <v/>
      </c>
      <c r="J14" s="43" t="str">
        <f>+IFERROR(VLOOKUP(A14,[1]Directorio!$B$2:$Z$1100,10,FALSE),"")</f>
        <v/>
      </c>
      <c r="K14" s="43" t="str">
        <f>+IFERROR(VLOOKUP(A14,[1]Directorio!$B$2:$Z$1100,11,FALSE),"")</f>
        <v/>
      </c>
      <c r="L14" s="45" t="str">
        <f>+IFERROR(VLOOKUP(A14,[1]Directorio!$B$2:$Z$1100,12,FALSE),"")</f>
        <v/>
      </c>
      <c r="M14" s="43" t="str">
        <f>+IFERROR(VLOOKUP(A14,[1]Directorio!$B$2:$Z$1100,13,FALSE),"")</f>
        <v/>
      </c>
      <c r="N14" s="43" t="str">
        <f>+IFERROR(VLOOKUP(A14,[1]Directorio!$B$2:$Z$1100,14,FALSE),"")</f>
        <v/>
      </c>
      <c r="O14" s="43" t="str">
        <f>+IFERROR(VLOOKUP(A14,[1]Directorio!$B$2:$Z$1100,15,FALSE),"")</f>
        <v/>
      </c>
      <c r="P14" s="43" t="str">
        <f>+IFERROR(VLOOKUP(A14,[1]Directorio!$B$2:$Z$1100,16,FALSE),"")</f>
        <v/>
      </c>
      <c r="Q14" s="43" t="str">
        <f>+IFERROR(VLOOKUP(A14,[1]Directorio!$B$2:$Z$1100,17,FALSE),"")</f>
        <v/>
      </c>
      <c r="R14" s="43" t="str">
        <f>+IFERROR(VLOOKUP(A14,[1]Directorio!$B$2:$Z$1100,18,FALSE),"")</f>
        <v/>
      </c>
      <c r="S14" s="43" t="str">
        <f>+IFERROR(VLOOKUP(A14,[1]Directorio!$B$2:$Z$1100,19,FALSE),"")</f>
        <v/>
      </c>
      <c r="T14" s="53" t="str">
        <f>+IFERROR(VLOOKUP(A14,[1]Directorio!$B$2:$Z$1100,20,FALSE),"")</f>
        <v/>
      </c>
      <c r="U14" s="53" t="str">
        <f>+IFERROR(VLOOKUP(A14,[1]Directorio!$B$2:$Z$1100,21,FALSE),"")</f>
        <v/>
      </c>
      <c r="V14" s="53" t="str">
        <f>+IFERROR(VLOOKUP(A14,[1]Directorio!$B$2:$Z$1100,22,FALSE),"")</f>
        <v/>
      </c>
      <c r="W14" s="54" t="str">
        <f>+IFERROR(VLOOKUP(A14,[1]Directorio!$B$2:$Z$1100,23,FALSE),"")</f>
        <v/>
      </c>
      <c r="X14" s="43" t="str">
        <f>+IFERROR(VLOOKUP(A14,[1]Directorio!$B$2:$Z$1100,24,FALSE),"")</f>
        <v/>
      </c>
      <c r="Y14" s="43" t="str">
        <f>+IFERROR(VLOOKUP(A14,[1]Directorio!$B$2:$Z$1100,25,FALSE),"")</f>
        <v/>
      </c>
      <c r="Z14" s="46"/>
      <c r="AA14" s="9"/>
      <c r="AB14" s="46"/>
      <c r="AC14" s="47"/>
      <c r="AD14" s="46"/>
      <c r="AE14" s="42"/>
      <c r="AF14" s="9"/>
      <c r="AG14" s="46"/>
      <c r="AH14" s="9"/>
      <c r="AI14" s="46"/>
      <c r="AJ14" s="46"/>
      <c r="AK14" s="48"/>
    </row>
    <row r="15" spans="1:37" x14ac:dyDescent="0.25">
      <c r="A15" s="42"/>
      <c r="B15" s="43" t="str">
        <f>+IFERROR(VLOOKUP(A15,[1]Directorio!$B$2:$Z$1100,2,FALSE),"")</f>
        <v/>
      </c>
      <c r="C15" s="44" t="str">
        <f>+IFERROR(VLOOKUP(A15,[1]Directorio!$B$2:$Z$1100,3,FALSE),"")</f>
        <v/>
      </c>
      <c r="D15" s="43" t="str">
        <f>+IFERROR(VLOOKUP(A15,[1]Directorio!$B$2:$Z$1100,4,FALSE),"")</f>
        <v/>
      </c>
      <c r="E15" s="43" t="str">
        <f>+IFERROR(VLOOKUP(A15,[1]Directorio!$B$2:$Z$1100,5,FALSE),"")</f>
        <v/>
      </c>
      <c r="F15" s="43" t="str">
        <f>+IFERROR(VLOOKUP(A15,[1]Directorio!$B$2:$Z$1100,6,FALSE),"")</f>
        <v/>
      </c>
      <c r="G15" s="43" t="str">
        <f>+IFERROR(VLOOKUP(A15,[1]Directorio!$B$2:$Z$1100,7,FALSE),"")</f>
        <v/>
      </c>
      <c r="H15" s="43" t="str">
        <f>+IFERROR(VLOOKUP(A15,[1]Directorio!$B$2:$Z$1100,8,FALSE),"")</f>
        <v/>
      </c>
      <c r="I15" s="43" t="str">
        <f>+IFERROR(VLOOKUP(A15,[1]Directorio!$B$2:$Z$1100,9,FALSE),"")</f>
        <v/>
      </c>
      <c r="J15" s="43" t="str">
        <f>+IFERROR(VLOOKUP(A15,[1]Directorio!$B$2:$Z$1100,10,FALSE),"")</f>
        <v/>
      </c>
      <c r="K15" s="43" t="str">
        <f>+IFERROR(VLOOKUP(A15,[1]Directorio!$B$2:$Z$1100,11,FALSE),"")</f>
        <v/>
      </c>
      <c r="L15" s="45" t="str">
        <f>+IFERROR(VLOOKUP(A15,[1]Directorio!$B$2:$Z$1100,12,FALSE),"")</f>
        <v/>
      </c>
      <c r="M15" s="43" t="str">
        <f>+IFERROR(VLOOKUP(A15,[1]Directorio!$B$2:$Z$1100,13,FALSE),"")</f>
        <v/>
      </c>
      <c r="N15" s="43" t="str">
        <f>+IFERROR(VLOOKUP(A15,[1]Directorio!$B$2:$Z$1100,14,FALSE),"")</f>
        <v/>
      </c>
      <c r="O15" s="43" t="str">
        <f>+IFERROR(VLOOKUP(A15,[1]Directorio!$B$2:$Z$1100,15,FALSE),"")</f>
        <v/>
      </c>
      <c r="P15" s="43" t="str">
        <f>+IFERROR(VLOOKUP(A15,[1]Directorio!$B$2:$Z$1100,16,FALSE),"")</f>
        <v/>
      </c>
      <c r="Q15" s="43" t="str">
        <f>+IFERROR(VLOOKUP(A15,[1]Directorio!$B$2:$Z$1100,17,FALSE),"")</f>
        <v/>
      </c>
      <c r="R15" s="43" t="str">
        <f>+IFERROR(VLOOKUP(A15,[1]Directorio!$B$2:$Z$1100,18,FALSE),"")</f>
        <v/>
      </c>
      <c r="S15" s="43" t="str">
        <f>+IFERROR(VLOOKUP(A15,[1]Directorio!$B$2:$Z$1100,19,FALSE),"")</f>
        <v/>
      </c>
      <c r="T15" s="53" t="str">
        <f>+IFERROR(VLOOKUP(A15,[1]Directorio!$B$2:$Z$1100,20,FALSE),"")</f>
        <v/>
      </c>
      <c r="U15" s="53" t="str">
        <f>+IFERROR(VLOOKUP(A15,[1]Directorio!$B$2:$Z$1100,21,FALSE),"")</f>
        <v/>
      </c>
      <c r="V15" s="53" t="str">
        <f>+IFERROR(VLOOKUP(A15,[1]Directorio!$B$2:$Z$1100,22,FALSE),"")</f>
        <v/>
      </c>
      <c r="W15" s="54" t="str">
        <f>+IFERROR(VLOOKUP(A15,[1]Directorio!$B$2:$Z$1100,23,FALSE),"")</f>
        <v/>
      </c>
      <c r="X15" s="43" t="str">
        <f>+IFERROR(VLOOKUP(A15,[1]Directorio!$B$2:$Z$1100,24,FALSE),"")</f>
        <v/>
      </c>
      <c r="Y15" s="43" t="str">
        <f>+IFERROR(VLOOKUP(A15,[1]Directorio!$B$2:$Z$1100,25,FALSE),"")</f>
        <v/>
      </c>
      <c r="Z15" s="46"/>
      <c r="AA15" s="9"/>
      <c r="AB15" s="46"/>
      <c r="AC15" s="47"/>
      <c r="AD15" s="46"/>
      <c r="AE15" s="42"/>
      <c r="AF15" s="9"/>
      <c r="AG15" s="46"/>
      <c r="AH15" s="9"/>
      <c r="AI15" s="46"/>
      <c r="AJ15" s="46"/>
      <c r="AK15" s="48"/>
    </row>
    <row r="16" spans="1:37" x14ac:dyDescent="0.25">
      <c r="A16" s="42"/>
      <c r="B16" s="43" t="str">
        <f>+IFERROR(VLOOKUP(A16,[1]Directorio!$B$2:$Z$1100,2,FALSE),"")</f>
        <v/>
      </c>
      <c r="C16" s="44" t="str">
        <f>+IFERROR(VLOOKUP(A16,[1]Directorio!$B$2:$Z$1100,3,FALSE),"")</f>
        <v/>
      </c>
      <c r="D16" s="43" t="str">
        <f>+IFERROR(VLOOKUP(A16,[1]Directorio!$B$2:$Z$1100,4,FALSE),"")</f>
        <v/>
      </c>
      <c r="E16" s="43" t="str">
        <f>+IFERROR(VLOOKUP(A16,[1]Directorio!$B$2:$Z$1100,5,FALSE),"")</f>
        <v/>
      </c>
      <c r="F16" s="43" t="str">
        <f>+IFERROR(VLOOKUP(A16,[1]Directorio!$B$2:$Z$1100,6,FALSE),"")</f>
        <v/>
      </c>
      <c r="G16" s="43" t="str">
        <f>+IFERROR(VLOOKUP(A16,[1]Directorio!$B$2:$Z$1100,7,FALSE),"")</f>
        <v/>
      </c>
      <c r="H16" s="43" t="str">
        <f>+IFERROR(VLOOKUP(A16,[1]Directorio!$B$2:$Z$1100,8,FALSE),"")</f>
        <v/>
      </c>
      <c r="I16" s="43" t="str">
        <f>+IFERROR(VLOOKUP(A16,[1]Directorio!$B$2:$Z$1100,9,FALSE),"")</f>
        <v/>
      </c>
      <c r="J16" s="43" t="str">
        <f>+IFERROR(VLOOKUP(A16,[1]Directorio!$B$2:$Z$1100,10,FALSE),"")</f>
        <v/>
      </c>
      <c r="K16" s="43" t="str">
        <f>+IFERROR(VLOOKUP(A16,[1]Directorio!$B$2:$Z$1100,11,FALSE),"")</f>
        <v/>
      </c>
      <c r="L16" s="45" t="str">
        <f>+IFERROR(VLOOKUP(A16,[1]Directorio!$B$2:$Z$1100,12,FALSE),"")</f>
        <v/>
      </c>
      <c r="M16" s="43" t="str">
        <f>+IFERROR(VLOOKUP(A16,[1]Directorio!$B$2:$Z$1100,13,FALSE),"")</f>
        <v/>
      </c>
      <c r="N16" s="43" t="str">
        <f>+IFERROR(VLOOKUP(A16,[1]Directorio!$B$2:$Z$1100,14,FALSE),"")</f>
        <v/>
      </c>
      <c r="O16" s="43" t="str">
        <f>+IFERROR(VLOOKUP(A16,[1]Directorio!$B$2:$Z$1100,15,FALSE),"")</f>
        <v/>
      </c>
      <c r="P16" s="43" t="str">
        <f>+IFERROR(VLOOKUP(A16,[1]Directorio!$B$2:$Z$1100,16,FALSE),"")</f>
        <v/>
      </c>
      <c r="Q16" s="43" t="str">
        <f>+IFERROR(VLOOKUP(A16,[1]Directorio!$B$2:$Z$1100,17,FALSE),"")</f>
        <v/>
      </c>
      <c r="R16" s="43" t="str">
        <f>+IFERROR(VLOOKUP(A16,[1]Directorio!$B$2:$Z$1100,18,FALSE),"")</f>
        <v/>
      </c>
      <c r="S16" s="43" t="str">
        <f>+IFERROR(VLOOKUP(A16,[1]Directorio!$B$2:$Z$1100,19,FALSE),"")</f>
        <v/>
      </c>
      <c r="T16" s="53" t="str">
        <f>+IFERROR(VLOOKUP(A16,[1]Directorio!$B$2:$Z$1100,20,FALSE),"")</f>
        <v/>
      </c>
      <c r="U16" s="53" t="str">
        <f>+IFERROR(VLOOKUP(A16,[1]Directorio!$B$2:$Z$1100,21,FALSE),"")</f>
        <v/>
      </c>
      <c r="V16" s="53" t="str">
        <f>+IFERROR(VLOOKUP(A16,[1]Directorio!$B$2:$Z$1100,22,FALSE),"")</f>
        <v/>
      </c>
      <c r="W16" s="54" t="str">
        <f>+IFERROR(VLOOKUP(A16,[1]Directorio!$B$2:$Z$1100,23,FALSE),"")</f>
        <v/>
      </c>
      <c r="X16" s="43" t="str">
        <f>+IFERROR(VLOOKUP(A16,[1]Directorio!$B$2:$Z$1100,24,FALSE),"")</f>
        <v/>
      </c>
      <c r="Y16" s="43" t="str">
        <f>+IFERROR(VLOOKUP(A16,[1]Directorio!$B$2:$Z$1100,25,FALSE),"")</f>
        <v/>
      </c>
      <c r="Z16" s="46"/>
      <c r="AA16" s="9"/>
      <c r="AB16" s="46"/>
      <c r="AC16" s="47"/>
      <c r="AD16" s="46"/>
      <c r="AE16" s="42"/>
      <c r="AF16" s="9"/>
      <c r="AG16" s="46"/>
      <c r="AH16" s="9"/>
      <c r="AI16" s="46"/>
      <c r="AJ16" s="46"/>
      <c r="AK16" s="48"/>
    </row>
    <row r="17" spans="1:37" x14ac:dyDescent="0.25">
      <c r="A17" s="42"/>
      <c r="B17" s="43" t="str">
        <f>+IFERROR(VLOOKUP(A17,[1]Directorio!$B$2:$Z$1100,2,FALSE),"")</f>
        <v/>
      </c>
      <c r="C17" s="44" t="str">
        <f>+IFERROR(VLOOKUP(A17,[1]Directorio!$B$2:$Z$1100,3,FALSE),"")</f>
        <v/>
      </c>
      <c r="D17" s="43" t="str">
        <f>+IFERROR(VLOOKUP(A17,[1]Directorio!$B$2:$Z$1100,4,FALSE),"")</f>
        <v/>
      </c>
      <c r="E17" s="43" t="str">
        <f>+IFERROR(VLOOKUP(A17,[1]Directorio!$B$2:$Z$1100,5,FALSE),"")</f>
        <v/>
      </c>
      <c r="F17" s="43" t="str">
        <f>+IFERROR(VLOOKUP(A17,[1]Directorio!$B$2:$Z$1100,6,FALSE),"")</f>
        <v/>
      </c>
      <c r="G17" s="43" t="str">
        <f>+IFERROR(VLOOKUP(A17,[1]Directorio!$B$2:$Z$1100,7,FALSE),"")</f>
        <v/>
      </c>
      <c r="H17" s="43" t="str">
        <f>+IFERROR(VLOOKUP(A17,[1]Directorio!$B$2:$Z$1100,8,FALSE),"")</f>
        <v/>
      </c>
      <c r="I17" s="43" t="str">
        <f>+IFERROR(VLOOKUP(A17,[1]Directorio!$B$2:$Z$1100,9,FALSE),"")</f>
        <v/>
      </c>
      <c r="J17" s="43" t="str">
        <f>+IFERROR(VLOOKUP(A17,[1]Directorio!$B$2:$Z$1100,10,FALSE),"")</f>
        <v/>
      </c>
      <c r="K17" s="43" t="str">
        <f>+IFERROR(VLOOKUP(A17,[1]Directorio!$B$2:$Z$1100,11,FALSE),"")</f>
        <v/>
      </c>
      <c r="L17" s="45" t="str">
        <f>+IFERROR(VLOOKUP(A17,[1]Directorio!$B$2:$Z$1100,12,FALSE),"")</f>
        <v/>
      </c>
      <c r="M17" s="43" t="str">
        <f>+IFERROR(VLOOKUP(A17,[1]Directorio!$B$2:$Z$1100,13,FALSE),"")</f>
        <v/>
      </c>
      <c r="N17" s="43" t="str">
        <f>+IFERROR(VLOOKUP(A17,[1]Directorio!$B$2:$Z$1100,14,FALSE),"")</f>
        <v/>
      </c>
      <c r="O17" s="43" t="str">
        <f>+IFERROR(VLOOKUP(A17,[1]Directorio!$B$2:$Z$1100,15,FALSE),"")</f>
        <v/>
      </c>
      <c r="P17" s="43" t="str">
        <f>+IFERROR(VLOOKUP(A17,[1]Directorio!$B$2:$Z$1100,16,FALSE),"")</f>
        <v/>
      </c>
      <c r="Q17" s="43" t="str">
        <f>+IFERROR(VLOOKUP(A17,[1]Directorio!$B$2:$Z$1100,17,FALSE),"")</f>
        <v/>
      </c>
      <c r="R17" s="43" t="str">
        <f>+IFERROR(VLOOKUP(A17,[1]Directorio!$B$2:$Z$1100,18,FALSE),"")</f>
        <v/>
      </c>
      <c r="S17" s="43" t="str">
        <f>+IFERROR(VLOOKUP(A17,[1]Directorio!$B$2:$Z$1100,19,FALSE),"")</f>
        <v/>
      </c>
      <c r="T17" s="53" t="str">
        <f>+IFERROR(VLOOKUP(A17,[1]Directorio!$B$2:$Z$1100,20,FALSE),"")</f>
        <v/>
      </c>
      <c r="U17" s="53" t="str">
        <f>+IFERROR(VLOOKUP(A17,[1]Directorio!$B$2:$Z$1100,21,FALSE),"")</f>
        <v/>
      </c>
      <c r="V17" s="53" t="str">
        <f>+IFERROR(VLOOKUP(A17,[1]Directorio!$B$2:$Z$1100,22,FALSE),"")</f>
        <v/>
      </c>
      <c r="W17" s="54" t="str">
        <f>+IFERROR(VLOOKUP(A17,[1]Directorio!$B$2:$Z$1100,23,FALSE),"")</f>
        <v/>
      </c>
      <c r="X17" s="43" t="str">
        <f>+IFERROR(VLOOKUP(A17,[1]Directorio!$B$2:$Z$1100,24,FALSE),"")</f>
        <v/>
      </c>
      <c r="Y17" s="43" t="str">
        <f>+IFERROR(VLOOKUP(A17,[1]Directorio!$B$2:$Z$1100,25,FALSE),"")</f>
        <v/>
      </c>
      <c r="Z17" s="46"/>
      <c r="AA17" s="9"/>
      <c r="AB17" s="46"/>
      <c r="AC17" s="47"/>
      <c r="AD17" s="46"/>
      <c r="AE17" s="42"/>
      <c r="AF17" s="9"/>
      <c r="AG17" s="46"/>
      <c r="AH17" s="9"/>
      <c r="AI17" s="46"/>
      <c r="AJ17" s="46"/>
      <c r="AK17" s="48"/>
    </row>
    <row r="18" spans="1:37" x14ac:dyDescent="0.25">
      <c r="A18" s="42"/>
      <c r="B18" s="43" t="str">
        <f>+IFERROR(VLOOKUP(A18,[1]Directorio!$B$2:$Z$1100,2,FALSE),"")</f>
        <v/>
      </c>
      <c r="C18" s="44" t="str">
        <f>+IFERROR(VLOOKUP(A18,[1]Directorio!$B$2:$Z$1100,3,FALSE),"")</f>
        <v/>
      </c>
      <c r="D18" s="43" t="str">
        <f>+IFERROR(VLOOKUP(A18,[1]Directorio!$B$2:$Z$1100,4,FALSE),"")</f>
        <v/>
      </c>
      <c r="E18" s="43" t="str">
        <f>+IFERROR(VLOOKUP(A18,[1]Directorio!$B$2:$Z$1100,5,FALSE),"")</f>
        <v/>
      </c>
      <c r="F18" s="43" t="str">
        <f>+IFERROR(VLOOKUP(A18,[1]Directorio!$B$2:$Z$1100,6,FALSE),"")</f>
        <v/>
      </c>
      <c r="G18" s="43" t="str">
        <f>+IFERROR(VLOOKUP(A18,[1]Directorio!$B$2:$Z$1100,7,FALSE),"")</f>
        <v/>
      </c>
      <c r="H18" s="43" t="str">
        <f>+IFERROR(VLOOKUP(A18,[1]Directorio!$B$2:$Z$1100,8,FALSE),"")</f>
        <v/>
      </c>
      <c r="I18" s="43" t="str">
        <f>+IFERROR(VLOOKUP(A18,[1]Directorio!$B$2:$Z$1100,9,FALSE),"")</f>
        <v/>
      </c>
      <c r="J18" s="43" t="str">
        <f>+IFERROR(VLOOKUP(A18,[1]Directorio!$B$2:$Z$1100,10,FALSE),"")</f>
        <v/>
      </c>
      <c r="K18" s="43" t="str">
        <f>+IFERROR(VLOOKUP(A18,[1]Directorio!$B$2:$Z$1100,11,FALSE),"")</f>
        <v/>
      </c>
      <c r="L18" s="45" t="str">
        <f>+IFERROR(VLOOKUP(A18,[1]Directorio!$B$2:$Z$1100,12,FALSE),"")</f>
        <v/>
      </c>
      <c r="M18" s="43" t="str">
        <f>+IFERROR(VLOOKUP(A18,[1]Directorio!$B$2:$Z$1100,13,FALSE),"")</f>
        <v/>
      </c>
      <c r="N18" s="43" t="str">
        <f>+IFERROR(VLOOKUP(A18,[1]Directorio!$B$2:$Z$1100,14,FALSE),"")</f>
        <v/>
      </c>
      <c r="O18" s="43" t="str">
        <f>+IFERROR(VLOOKUP(A18,[1]Directorio!$B$2:$Z$1100,15,FALSE),"")</f>
        <v/>
      </c>
      <c r="P18" s="43" t="str">
        <f>+IFERROR(VLOOKUP(A18,[1]Directorio!$B$2:$Z$1100,16,FALSE),"")</f>
        <v/>
      </c>
      <c r="Q18" s="43" t="str">
        <f>+IFERROR(VLOOKUP(A18,[1]Directorio!$B$2:$Z$1100,17,FALSE),"")</f>
        <v/>
      </c>
      <c r="R18" s="43" t="str">
        <f>+IFERROR(VLOOKUP(A18,[1]Directorio!$B$2:$Z$1100,18,FALSE),"")</f>
        <v/>
      </c>
      <c r="S18" s="43" t="str">
        <f>+IFERROR(VLOOKUP(A18,[1]Directorio!$B$2:$Z$1100,19,FALSE),"")</f>
        <v/>
      </c>
      <c r="T18" s="53" t="str">
        <f>+IFERROR(VLOOKUP(A18,[1]Directorio!$B$2:$Z$1100,20,FALSE),"")</f>
        <v/>
      </c>
      <c r="U18" s="53" t="str">
        <f>+IFERROR(VLOOKUP(A18,[1]Directorio!$B$2:$Z$1100,21,FALSE),"")</f>
        <v/>
      </c>
      <c r="V18" s="53" t="str">
        <f>+IFERROR(VLOOKUP(A18,[1]Directorio!$B$2:$Z$1100,22,FALSE),"")</f>
        <v/>
      </c>
      <c r="W18" s="54" t="str">
        <f>+IFERROR(VLOOKUP(A18,[1]Directorio!$B$2:$Z$1100,23,FALSE),"")</f>
        <v/>
      </c>
      <c r="X18" s="43" t="str">
        <f>+IFERROR(VLOOKUP(A18,[1]Directorio!$B$2:$Z$1100,24,FALSE),"")</f>
        <v/>
      </c>
      <c r="Y18" s="43" t="str">
        <f>+IFERROR(VLOOKUP(A18,[1]Directorio!$B$2:$Z$1100,25,FALSE),"")</f>
        <v/>
      </c>
      <c r="Z18" s="46"/>
      <c r="AA18" s="9"/>
      <c r="AB18" s="46"/>
      <c r="AC18" s="47"/>
      <c r="AD18" s="46"/>
      <c r="AE18" s="42"/>
      <c r="AF18" s="9"/>
      <c r="AG18" s="46"/>
      <c r="AH18" s="9"/>
      <c r="AI18" s="46"/>
      <c r="AJ18" s="46"/>
      <c r="AK18" s="48"/>
    </row>
    <row r="19" spans="1:37" x14ac:dyDescent="0.25">
      <c r="A19" s="42"/>
      <c r="B19" s="43" t="str">
        <f>+IFERROR(VLOOKUP(A19,[1]Directorio!$B$2:$Z$1100,2,FALSE),"")</f>
        <v/>
      </c>
      <c r="C19" s="44" t="str">
        <f>+IFERROR(VLOOKUP(A19,[1]Directorio!$B$2:$Z$1100,3,FALSE),"")</f>
        <v/>
      </c>
      <c r="D19" s="43" t="str">
        <f>+IFERROR(VLOOKUP(A19,[1]Directorio!$B$2:$Z$1100,4,FALSE),"")</f>
        <v/>
      </c>
      <c r="E19" s="43" t="str">
        <f>+IFERROR(VLOOKUP(A19,[1]Directorio!$B$2:$Z$1100,5,FALSE),"")</f>
        <v/>
      </c>
      <c r="F19" s="43" t="str">
        <f>+IFERROR(VLOOKUP(A19,[1]Directorio!$B$2:$Z$1100,6,FALSE),"")</f>
        <v/>
      </c>
      <c r="G19" s="43" t="str">
        <f>+IFERROR(VLOOKUP(A19,[1]Directorio!$B$2:$Z$1100,7,FALSE),"")</f>
        <v/>
      </c>
      <c r="H19" s="43" t="str">
        <f>+IFERROR(VLOOKUP(A19,[1]Directorio!$B$2:$Z$1100,8,FALSE),"")</f>
        <v/>
      </c>
      <c r="I19" s="43" t="str">
        <f>+IFERROR(VLOOKUP(A19,[1]Directorio!$B$2:$Z$1100,9,FALSE),"")</f>
        <v/>
      </c>
      <c r="J19" s="43" t="str">
        <f>+IFERROR(VLOOKUP(A19,[1]Directorio!$B$2:$Z$1100,10,FALSE),"")</f>
        <v/>
      </c>
      <c r="K19" s="43" t="str">
        <f>+IFERROR(VLOOKUP(A19,[1]Directorio!$B$2:$Z$1100,11,FALSE),"")</f>
        <v/>
      </c>
      <c r="L19" s="45" t="str">
        <f>+IFERROR(VLOOKUP(A19,[1]Directorio!$B$2:$Z$1100,12,FALSE),"")</f>
        <v/>
      </c>
      <c r="M19" s="43" t="str">
        <f>+IFERROR(VLOOKUP(A19,[1]Directorio!$B$2:$Z$1100,13,FALSE),"")</f>
        <v/>
      </c>
      <c r="N19" s="43" t="str">
        <f>+IFERROR(VLOOKUP(A19,[1]Directorio!$B$2:$Z$1100,14,FALSE),"")</f>
        <v/>
      </c>
      <c r="O19" s="43" t="str">
        <f>+IFERROR(VLOOKUP(A19,[1]Directorio!$B$2:$Z$1100,15,FALSE),"")</f>
        <v/>
      </c>
      <c r="P19" s="43" t="str">
        <f>+IFERROR(VLOOKUP(A19,[1]Directorio!$B$2:$Z$1100,16,FALSE),"")</f>
        <v/>
      </c>
      <c r="Q19" s="43" t="str">
        <f>+IFERROR(VLOOKUP(A19,[1]Directorio!$B$2:$Z$1100,17,FALSE),"")</f>
        <v/>
      </c>
      <c r="R19" s="43" t="str">
        <f>+IFERROR(VLOOKUP(A19,[1]Directorio!$B$2:$Z$1100,18,FALSE),"")</f>
        <v/>
      </c>
      <c r="S19" s="43" t="str">
        <f>+IFERROR(VLOOKUP(A19,[1]Directorio!$B$2:$Z$1100,19,FALSE),"")</f>
        <v/>
      </c>
      <c r="T19" s="53" t="str">
        <f>+IFERROR(VLOOKUP(A19,[1]Directorio!$B$2:$Z$1100,20,FALSE),"")</f>
        <v/>
      </c>
      <c r="U19" s="53" t="str">
        <f>+IFERROR(VLOOKUP(A19,[1]Directorio!$B$2:$Z$1100,21,FALSE),"")</f>
        <v/>
      </c>
      <c r="V19" s="53" t="str">
        <f>+IFERROR(VLOOKUP(A19,[1]Directorio!$B$2:$Z$1100,22,FALSE),"")</f>
        <v/>
      </c>
      <c r="W19" s="54" t="str">
        <f>+IFERROR(VLOOKUP(A19,[1]Directorio!$B$2:$Z$1100,23,FALSE),"")</f>
        <v/>
      </c>
      <c r="X19" s="43" t="str">
        <f>+IFERROR(VLOOKUP(A19,[1]Directorio!$B$2:$Z$1100,24,FALSE),"")</f>
        <v/>
      </c>
      <c r="Y19" s="43" t="str">
        <f>+IFERROR(VLOOKUP(A19,[1]Directorio!$B$2:$Z$1100,25,FALSE),"")</f>
        <v/>
      </c>
      <c r="Z19" s="46"/>
      <c r="AA19" s="9"/>
      <c r="AB19" s="46"/>
      <c r="AC19" s="47"/>
      <c r="AD19" s="46"/>
      <c r="AE19" s="42"/>
      <c r="AF19" s="9"/>
      <c r="AG19" s="46"/>
      <c r="AH19" s="9"/>
      <c r="AI19" s="46"/>
      <c r="AJ19" s="46"/>
      <c r="AK19" s="48"/>
    </row>
    <row r="20" spans="1:37" x14ac:dyDescent="0.25">
      <c r="A20" s="42"/>
      <c r="B20" s="43" t="str">
        <f>+IFERROR(VLOOKUP(A20,[1]Directorio!$B$2:$Z$1100,2,FALSE),"")</f>
        <v/>
      </c>
      <c r="C20" s="44" t="str">
        <f>+IFERROR(VLOOKUP(A20,[1]Directorio!$B$2:$Z$1100,3,FALSE),"")</f>
        <v/>
      </c>
      <c r="D20" s="43" t="str">
        <f>+IFERROR(VLOOKUP(A20,[1]Directorio!$B$2:$Z$1100,4,FALSE),"")</f>
        <v/>
      </c>
      <c r="E20" s="43" t="str">
        <f>+IFERROR(VLOOKUP(A20,[1]Directorio!$B$2:$Z$1100,5,FALSE),"")</f>
        <v/>
      </c>
      <c r="F20" s="43" t="str">
        <f>+IFERROR(VLOOKUP(A20,[1]Directorio!$B$2:$Z$1100,6,FALSE),"")</f>
        <v/>
      </c>
      <c r="G20" s="43" t="str">
        <f>+IFERROR(VLOOKUP(A20,[1]Directorio!$B$2:$Z$1100,7,FALSE),"")</f>
        <v/>
      </c>
      <c r="H20" s="43" t="str">
        <f>+IFERROR(VLOOKUP(A20,[1]Directorio!$B$2:$Z$1100,8,FALSE),"")</f>
        <v/>
      </c>
      <c r="I20" s="43" t="str">
        <f>+IFERROR(VLOOKUP(A20,[1]Directorio!$B$2:$Z$1100,9,FALSE),"")</f>
        <v/>
      </c>
      <c r="J20" s="43" t="str">
        <f>+IFERROR(VLOOKUP(A20,[1]Directorio!$B$2:$Z$1100,10,FALSE),"")</f>
        <v/>
      </c>
      <c r="K20" s="43" t="str">
        <f>+IFERROR(VLOOKUP(A20,[1]Directorio!$B$2:$Z$1100,11,FALSE),"")</f>
        <v/>
      </c>
      <c r="L20" s="45" t="str">
        <f>+IFERROR(VLOOKUP(A20,[1]Directorio!$B$2:$Z$1100,12,FALSE),"")</f>
        <v/>
      </c>
      <c r="M20" s="43" t="str">
        <f>+IFERROR(VLOOKUP(A20,[1]Directorio!$B$2:$Z$1100,13,FALSE),"")</f>
        <v/>
      </c>
      <c r="N20" s="43" t="str">
        <f>+IFERROR(VLOOKUP(A20,[1]Directorio!$B$2:$Z$1100,14,FALSE),"")</f>
        <v/>
      </c>
      <c r="O20" s="43" t="str">
        <f>+IFERROR(VLOOKUP(A20,[1]Directorio!$B$2:$Z$1100,15,FALSE),"")</f>
        <v/>
      </c>
      <c r="P20" s="43" t="str">
        <f>+IFERROR(VLOOKUP(A20,[1]Directorio!$B$2:$Z$1100,16,FALSE),"")</f>
        <v/>
      </c>
      <c r="Q20" s="43" t="str">
        <f>+IFERROR(VLOOKUP(A20,[1]Directorio!$B$2:$Z$1100,17,FALSE),"")</f>
        <v/>
      </c>
      <c r="R20" s="43" t="str">
        <f>+IFERROR(VLOOKUP(A20,[1]Directorio!$B$2:$Z$1100,18,FALSE),"")</f>
        <v/>
      </c>
      <c r="S20" s="43" t="str">
        <f>+IFERROR(VLOOKUP(A20,[1]Directorio!$B$2:$Z$1100,19,FALSE),"")</f>
        <v/>
      </c>
      <c r="T20" s="53" t="str">
        <f>+IFERROR(VLOOKUP(A20,[1]Directorio!$B$2:$Z$1100,20,FALSE),"")</f>
        <v/>
      </c>
      <c r="U20" s="53" t="str">
        <f>+IFERROR(VLOOKUP(A20,[1]Directorio!$B$2:$Z$1100,21,FALSE),"")</f>
        <v/>
      </c>
      <c r="V20" s="53" t="str">
        <f>+IFERROR(VLOOKUP(A20,[1]Directorio!$B$2:$Z$1100,22,FALSE),"")</f>
        <v/>
      </c>
      <c r="W20" s="54" t="str">
        <f>+IFERROR(VLOOKUP(A20,[1]Directorio!$B$2:$Z$1100,23,FALSE),"")</f>
        <v/>
      </c>
      <c r="X20" s="43" t="str">
        <f>+IFERROR(VLOOKUP(A20,[1]Directorio!$B$2:$Z$1100,24,FALSE),"")</f>
        <v/>
      </c>
      <c r="Y20" s="43" t="str">
        <f>+IFERROR(VLOOKUP(A20,[1]Directorio!$B$2:$Z$1100,25,FALSE),"")</f>
        <v/>
      </c>
      <c r="Z20" s="46"/>
      <c r="AA20" s="9"/>
      <c r="AB20" s="46"/>
      <c r="AC20" s="47"/>
      <c r="AD20" s="46"/>
      <c r="AE20" s="42"/>
      <c r="AF20" s="9"/>
      <c r="AG20" s="46"/>
      <c r="AH20" s="9"/>
      <c r="AI20" s="46"/>
      <c r="AJ20" s="46"/>
      <c r="AK20" s="48"/>
    </row>
    <row r="21" spans="1:37" x14ac:dyDescent="0.25">
      <c r="A21" s="42"/>
      <c r="B21" s="43" t="str">
        <f>+IFERROR(VLOOKUP(A21,[1]Directorio!$B$2:$Z$1100,2,FALSE),"")</f>
        <v/>
      </c>
      <c r="C21" s="44" t="str">
        <f>+IFERROR(VLOOKUP(A21,[1]Directorio!$B$2:$Z$1100,3,FALSE),"")</f>
        <v/>
      </c>
      <c r="D21" s="43" t="str">
        <f>+IFERROR(VLOOKUP(A21,[1]Directorio!$B$2:$Z$1100,4,FALSE),"")</f>
        <v/>
      </c>
      <c r="E21" s="43" t="str">
        <f>+IFERROR(VLOOKUP(A21,[1]Directorio!$B$2:$Z$1100,5,FALSE),"")</f>
        <v/>
      </c>
      <c r="F21" s="43" t="str">
        <f>+IFERROR(VLOOKUP(A21,[1]Directorio!$B$2:$Z$1100,6,FALSE),"")</f>
        <v/>
      </c>
      <c r="G21" s="43" t="str">
        <f>+IFERROR(VLOOKUP(A21,[1]Directorio!$B$2:$Z$1100,7,FALSE),"")</f>
        <v/>
      </c>
      <c r="H21" s="43" t="str">
        <f>+IFERROR(VLOOKUP(A21,[1]Directorio!$B$2:$Z$1100,8,FALSE),"")</f>
        <v/>
      </c>
      <c r="I21" s="43" t="str">
        <f>+IFERROR(VLOOKUP(A21,[1]Directorio!$B$2:$Z$1100,9,FALSE),"")</f>
        <v/>
      </c>
      <c r="J21" s="43" t="str">
        <f>+IFERROR(VLOOKUP(A21,[1]Directorio!$B$2:$Z$1100,10,FALSE),"")</f>
        <v/>
      </c>
      <c r="K21" s="43" t="str">
        <f>+IFERROR(VLOOKUP(A21,[1]Directorio!$B$2:$Z$1100,11,FALSE),"")</f>
        <v/>
      </c>
      <c r="L21" s="45" t="str">
        <f>+IFERROR(VLOOKUP(A21,[1]Directorio!$B$2:$Z$1100,12,FALSE),"")</f>
        <v/>
      </c>
      <c r="M21" s="43" t="str">
        <f>+IFERROR(VLOOKUP(A21,[1]Directorio!$B$2:$Z$1100,13,FALSE),"")</f>
        <v/>
      </c>
      <c r="N21" s="43" t="str">
        <f>+IFERROR(VLOOKUP(A21,[1]Directorio!$B$2:$Z$1100,14,FALSE),"")</f>
        <v/>
      </c>
      <c r="O21" s="43" t="str">
        <f>+IFERROR(VLOOKUP(A21,[1]Directorio!$B$2:$Z$1100,15,FALSE),"")</f>
        <v/>
      </c>
      <c r="P21" s="43" t="str">
        <f>+IFERROR(VLOOKUP(A21,[1]Directorio!$B$2:$Z$1100,16,FALSE),"")</f>
        <v/>
      </c>
      <c r="Q21" s="43" t="str">
        <f>+IFERROR(VLOOKUP(A21,[1]Directorio!$B$2:$Z$1100,17,FALSE),"")</f>
        <v/>
      </c>
      <c r="R21" s="43" t="str">
        <f>+IFERROR(VLOOKUP(A21,[1]Directorio!$B$2:$Z$1100,18,FALSE),"")</f>
        <v/>
      </c>
      <c r="S21" s="43" t="str">
        <f>+IFERROR(VLOOKUP(A21,[1]Directorio!$B$2:$Z$1100,19,FALSE),"")</f>
        <v/>
      </c>
      <c r="T21" s="53" t="str">
        <f>+IFERROR(VLOOKUP(A21,[1]Directorio!$B$2:$Z$1100,20,FALSE),"")</f>
        <v/>
      </c>
      <c r="U21" s="53" t="str">
        <f>+IFERROR(VLOOKUP(A21,[1]Directorio!$B$2:$Z$1100,21,FALSE),"")</f>
        <v/>
      </c>
      <c r="V21" s="53" t="str">
        <f>+IFERROR(VLOOKUP(A21,[1]Directorio!$B$2:$Z$1100,22,FALSE),"")</f>
        <v/>
      </c>
      <c r="W21" s="54" t="str">
        <f>+IFERROR(VLOOKUP(A21,[1]Directorio!$B$2:$Z$1100,23,FALSE),"")</f>
        <v/>
      </c>
      <c r="X21" s="43" t="str">
        <f>+IFERROR(VLOOKUP(A21,[1]Directorio!$B$2:$Z$1100,24,FALSE),"")</f>
        <v/>
      </c>
      <c r="Y21" s="43" t="str">
        <f>+IFERROR(VLOOKUP(A21,[1]Directorio!$B$2:$Z$1100,25,FALSE),"")</f>
        <v/>
      </c>
      <c r="Z21" s="46"/>
      <c r="AA21" s="9"/>
      <c r="AB21" s="46"/>
      <c r="AC21" s="47"/>
      <c r="AD21" s="46"/>
      <c r="AE21" s="42"/>
      <c r="AF21" s="9"/>
      <c r="AG21" s="46"/>
      <c r="AH21" s="9"/>
      <c r="AI21" s="46"/>
      <c r="AJ21" s="46"/>
      <c r="AK21" s="48"/>
    </row>
    <row r="22" spans="1:37" x14ac:dyDescent="0.25">
      <c r="A22" s="42"/>
      <c r="B22" s="43" t="str">
        <f>+IFERROR(VLOOKUP(A22,[1]Directorio!$B$2:$Z$1100,2,FALSE),"")</f>
        <v/>
      </c>
      <c r="C22" s="44" t="str">
        <f>+IFERROR(VLOOKUP(A22,[1]Directorio!$B$2:$Z$1100,3,FALSE),"")</f>
        <v/>
      </c>
      <c r="D22" s="43" t="str">
        <f>+IFERROR(VLOOKUP(A22,[1]Directorio!$B$2:$Z$1100,4,FALSE),"")</f>
        <v/>
      </c>
      <c r="E22" s="43" t="str">
        <f>+IFERROR(VLOOKUP(A22,[1]Directorio!$B$2:$Z$1100,5,FALSE),"")</f>
        <v/>
      </c>
      <c r="F22" s="43" t="str">
        <f>+IFERROR(VLOOKUP(A22,[1]Directorio!$B$2:$Z$1100,6,FALSE),"")</f>
        <v/>
      </c>
      <c r="G22" s="43" t="str">
        <f>+IFERROR(VLOOKUP(A22,[1]Directorio!$B$2:$Z$1100,7,FALSE),"")</f>
        <v/>
      </c>
      <c r="H22" s="43" t="str">
        <f>+IFERROR(VLOOKUP(A22,[1]Directorio!$B$2:$Z$1100,8,FALSE),"")</f>
        <v/>
      </c>
      <c r="I22" s="43" t="str">
        <f>+IFERROR(VLOOKUP(A22,[1]Directorio!$B$2:$Z$1100,9,FALSE),"")</f>
        <v/>
      </c>
      <c r="J22" s="43" t="str">
        <f>+IFERROR(VLOOKUP(A22,[1]Directorio!$B$2:$Z$1100,10,FALSE),"")</f>
        <v/>
      </c>
      <c r="K22" s="43" t="str">
        <f>+IFERROR(VLOOKUP(A22,[1]Directorio!$B$2:$Z$1100,11,FALSE),"")</f>
        <v/>
      </c>
      <c r="L22" s="45" t="str">
        <f>+IFERROR(VLOOKUP(A22,[1]Directorio!$B$2:$Z$1100,12,FALSE),"")</f>
        <v/>
      </c>
      <c r="M22" s="43" t="str">
        <f>+IFERROR(VLOOKUP(A22,[1]Directorio!$B$2:$Z$1100,13,FALSE),"")</f>
        <v/>
      </c>
      <c r="N22" s="43" t="str">
        <f>+IFERROR(VLOOKUP(A22,[1]Directorio!$B$2:$Z$1100,14,FALSE),"")</f>
        <v/>
      </c>
      <c r="O22" s="43" t="str">
        <f>+IFERROR(VLOOKUP(A22,[1]Directorio!$B$2:$Z$1100,15,FALSE),"")</f>
        <v/>
      </c>
      <c r="P22" s="43" t="str">
        <f>+IFERROR(VLOOKUP(A22,[1]Directorio!$B$2:$Z$1100,16,FALSE),"")</f>
        <v/>
      </c>
      <c r="Q22" s="43" t="str">
        <f>+IFERROR(VLOOKUP(A22,[1]Directorio!$B$2:$Z$1100,17,FALSE),"")</f>
        <v/>
      </c>
      <c r="R22" s="43" t="str">
        <f>+IFERROR(VLOOKUP(A22,[1]Directorio!$B$2:$Z$1100,18,FALSE),"")</f>
        <v/>
      </c>
      <c r="S22" s="43" t="str">
        <f>+IFERROR(VLOOKUP(A22,[1]Directorio!$B$2:$Z$1100,19,FALSE),"")</f>
        <v/>
      </c>
      <c r="T22" s="53" t="str">
        <f>+IFERROR(VLOOKUP(A22,[1]Directorio!$B$2:$Z$1100,20,FALSE),"")</f>
        <v/>
      </c>
      <c r="U22" s="53" t="str">
        <f>+IFERROR(VLOOKUP(A22,[1]Directorio!$B$2:$Z$1100,21,FALSE),"")</f>
        <v/>
      </c>
      <c r="V22" s="53" t="str">
        <f>+IFERROR(VLOOKUP(A22,[1]Directorio!$B$2:$Z$1100,22,FALSE),"")</f>
        <v/>
      </c>
      <c r="W22" s="54" t="str">
        <f>+IFERROR(VLOOKUP(A22,[1]Directorio!$B$2:$Z$1100,23,FALSE),"")</f>
        <v/>
      </c>
      <c r="X22" s="43" t="str">
        <f>+IFERROR(VLOOKUP(A22,[1]Directorio!$B$2:$Z$1100,24,FALSE),"")</f>
        <v/>
      </c>
      <c r="Y22" s="43" t="str">
        <f>+IFERROR(VLOOKUP(A22,[1]Directorio!$B$2:$Z$1100,25,FALSE),"")</f>
        <v/>
      </c>
      <c r="Z22" s="46"/>
      <c r="AA22" s="9"/>
      <c r="AB22" s="46"/>
      <c r="AC22" s="47"/>
      <c r="AD22" s="46"/>
      <c r="AE22" s="42"/>
      <c r="AF22" s="9"/>
      <c r="AG22" s="46"/>
      <c r="AH22" s="9"/>
      <c r="AI22" s="46"/>
      <c r="AJ22" s="46"/>
      <c r="AK22" s="48"/>
    </row>
    <row r="23" spans="1:37" x14ac:dyDescent="0.25">
      <c r="A23" s="42"/>
      <c r="B23" s="43" t="str">
        <f>+IFERROR(VLOOKUP(A23,[1]Directorio!$B$2:$Z$1100,2,FALSE),"")</f>
        <v/>
      </c>
      <c r="C23" s="44" t="str">
        <f>+IFERROR(VLOOKUP(A23,[1]Directorio!$B$2:$Z$1100,3,FALSE),"")</f>
        <v/>
      </c>
      <c r="D23" s="43" t="str">
        <f>+IFERROR(VLOOKUP(A23,[1]Directorio!$B$2:$Z$1100,4,FALSE),"")</f>
        <v/>
      </c>
      <c r="E23" s="43" t="str">
        <f>+IFERROR(VLOOKUP(A23,[1]Directorio!$B$2:$Z$1100,5,FALSE),"")</f>
        <v/>
      </c>
      <c r="F23" s="43" t="str">
        <f>+IFERROR(VLOOKUP(A23,[1]Directorio!$B$2:$Z$1100,6,FALSE),"")</f>
        <v/>
      </c>
      <c r="G23" s="43" t="str">
        <f>+IFERROR(VLOOKUP(A23,[1]Directorio!$B$2:$Z$1100,7,FALSE),"")</f>
        <v/>
      </c>
      <c r="H23" s="43" t="str">
        <f>+IFERROR(VLOOKUP(A23,[1]Directorio!$B$2:$Z$1100,8,FALSE),"")</f>
        <v/>
      </c>
      <c r="I23" s="43" t="str">
        <f>+IFERROR(VLOOKUP(A23,[1]Directorio!$B$2:$Z$1100,9,FALSE),"")</f>
        <v/>
      </c>
      <c r="J23" s="43" t="str">
        <f>+IFERROR(VLOOKUP(A23,[1]Directorio!$B$2:$Z$1100,10,FALSE),"")</f>
        <v/>
      </c>
      <c r="K23" s="43" t="str">
        <f>+IFERROR(VLOOKUP(A23,[1]Directorio!$B$2:$Z$1100,11,FALSE),"")</f>
        <v/>
      </c>
      <c r="L23" s="45" t="str">
        <f>+IFERROR(VLOOKUP(A23,[1]Directorio!$B$2:$Z$1100,12,FALSE),"")</f>
        <v/>
      </c>
      <c r="M23" s="43" t="str">
        <f>+IFERROR(VLOOKUP(A23,[1]Directorio!$B$2:$Z$1100,13,FALSE),"")</f>
        <v/>
      </c>
      <c r="N23" s="43" t="str">
        <f>+IFERROR(VLOOKUP(A23,[1]Directorio!$B$2:$Z$1100,14,FALSE),"")</f>
        <v/>
      </c>
      <c r="O23" s="43" t="str">
        <f>+IFERROR(VLOOKUP(A23,[1]Directorio!$B$2:$Z$1100,15,FALSE),"")</f>
        <v/>
      </c>
      <c r="P23" s="43" t="str">
        <f>+IFERROR(VLOOKUP(A23,[1]Directorio!$B$2:$Z$1100,16,FALSE),"")</f>
        <v/>
      </c>
      <c r="Q23" s="43" t="str">
        <f>+IFERROR(VLOOKUP(A23,[1]Directorio!$B$2:$Z$1100,17,FALSE),"")</f>
        <v/>
      </c>
      <c r="R23" s="43" t="str">
        <f>+IFERROR(VLOOKUP(A23,[1]Directorio!$B$2:$Z$1100,18,FALSE),"")</f>
        <v/>
      </c>
      <c r="S23" s="43" t="str">
        <f>+IFERROR(VLOOKUP(A23,[1]Directorio!$B$2:$Z$1100,19,FALSE),"")</f>
        <v/>
      </c>
      <c r="T23" s="53" t="str">
        <f>+IFERROR(VLOOKUP(A23,[1]Directorio!$B$2:$Z$1100,20,FALSE),"")</f>
        <v/>
      </c>
      <c r="U23" s="53" t="str">
        <f>+IFERROR(VLOOKUP(A23,[1]Directorio!$B$2:$Z$1100,21,FALSE),"")</f>
        <v/>
      </c>
      <c r="V23" s="53" t="str">
        <f>+IFERROR(VLOOKUP(A23,[1]Directorio!$B$2:$Z$1100,22,FALSE),"")</f>
        <v/>
      </c>
      <c r="W23" s="54" t="str">
        <f>+IFERROR(VLOOKUP(A23,[1]Directorio!$B$2:$Z$1100,23,FALSE),"")</f>
        <v/>
      </c>
      <c r="X23" s="43" t="str">
        <f>+IFERROR(VLOOKUP(A23,[1]Directorio!$B$2:$Z$1100,24,FALSE),"")</f>
        <v/>
      </c>
      <c r="Y23" s="43" t="str">
        <f>+IFERROR(VLOOKUP(A23,[1]Directorio!$B$2:$Z$1100,25,FALSE),"")</f>
        <v/>
      </c>
      <c r="Z23" s="46"/>
      <c r="AA23" s="9"/>
      <c r="AB23" s="46"/>
      <c r="AC23" s="47"/>
      <c r="AD23" s="46"/>
      <c r="AE23" s="42"/>
      <c r="AF23" s="9"/>
      <c r="AG23" s="46"/>
      <c r="AH23" s="9"/>
      <c r="AI23" s="46"/>
      <c r="AJ23" s="46"/>
      <c r="AK23" s="48"/>
    </row>
    <row r="24" spans="1:37" x14ac:dyDescent="0.25">
      <c r="A24" s="42"/>
      <c r="B24" s="43" t="str">
        <f>+IFERROR(VLOOKUP(A24,[1]Directorio!$B$2:$Z$1100,2,FALSE),"")</f>
        <v/>
      </c>
      <c r="C24" s="44" t="str">
        <f>+IFERROR(VLOOKUP(A24,[1]Directorio!$B$2:$Z$1100,3,FALSE),"")</f>
        <v/>
      </c>
      <c r="D24" s="43" t="str">
        <f>+IFERROR(VLOOKUP(A24,[1]Directorio!$B$2:$Z$1100,4,FALSE),"")</f>
        <v/>
      </c>
      <c r="E24" s="43" t="str">
        <f>+IFERROR(VLOOKUP(A24,[1]Directorio!$B$2:$Z$1100,5,FALSE),"")</f>
        <v/>
      </c>
      <c r="F24" s="43" t="str">
        <f>+IFERROR(VLOOKUP(A24,[1]Directorio!$B$2:$Z$1100,6,FALSE),"")</f>
        <v/>
      </c>
      <c r="G24" s="43" t="str">
        <f>+IFERROR(VLOOKUP(A24,[1]Directorio!$B$2:$Z$1100,7,FALSE),"")</f>
        <v/>
      </c>
      <c r="H24" s="43" t="str">
        <f>+IFERROR(VLOOKUP(A24,[1]Directorio!$B$2:$Z$1100,8,FALSE),"")</f>
        <v/>
      </c>
      <c r="I24" s="43" t="str">
        <f>+IFERROR(VLOOKUP(A24,[1]Directorio!$B$2:$Z$1100,9,FALSE),"")</f>
        <v/>
      </c>
      <c r="J24" s="43" t="str">
        <f>+IFERROR(VLOOKUP(A24,[1]Directorio!$B$2:$Z$1100,10,FALSE),"")</f>
        <v/>
      </c>
      <c r="K24" s="43" t="str">
        <f>+IFERROR(VLOOKUP(A24,[1]Directorio!$B$2:$Z$1100,11,FALSE),"")</f>
        <v/>
      </c>
      <c r="L24" s="45" t="str">
        <f>+IFERROR(VLOOKUP(A24,[1]Directorio!$B$2:$Z$1100,12,FALSE),"")</f>
        <v/>
      </c>
      <c r="M24" s="43" t="str">
        <f>+IFERROR(VLOOKUP(A24,[1]Directorio!$B$2:$Z$1100,13,FALSE),"")</f>
        <v/>
      </c>
      <c r="N24" s="43" t="str">
        <f>+IFERROR(VLOOKUP(A24,[1]Directorio!$B$2:$Z$1100,14,FALSE),"")</f>
        <v/>
      </c>
      <c r="O24" s="43" t="str">
        <f>+IFERROR(VLOOKUP(A24,[1]Directorio!$B$2:$Z$1100,15,FALSE),"")</f>
        <v/>
      </c>
      <c r="P24" s="43" t="str">
        <f>+IFERROR(VLOOKUP(A24,[1]Directorio!$B$2:$Z$1100,16,FALSE),"")</f>
        <v/>
      </c>
      <c r="Q24" s="43" t="str">
        <f>+IFERROR(VLOOKUP(A24,[1]Directorio!$B$2:$Z$1100,17,FALSE),"")</f>
        <v/>
      </c>
      <c r="R24" s="43" t="str">
        <f>+IFERROR(VLOOKUP(A24,[1]Directorio!$B$2:$Z$1100,18,FALSE),"")</f>
        <v/>
      </c>
      <c r="S24" s="43" t="str">
        <f>+IFERROR(VLOOKUP(A24,[1]Directorio!$B$2:$Z$1100,19,FALSE),"")</f>
        <v/>
      </c>
      <c r="T24" s="53" t="str">
        <f>+IFERROR(VLOOKUP(A24,[1]Directorio!$B$2:$Z$1100,20,FALSE),"")</f>
        <v/>
      </c>
      <c r="U24" s="53" t="str">
        <f>+IFERROR(VLOOKUP(A24,[1]Directorio!$B$2:$Z$1100,21,FALSE),"")</f>
        <v/>
      </c>
      <c r="V24" s="53" t="str">
        <f>+IFERROR(VLOOKUP(A24,[1]Directorio!$B$2:$Z$1100,22,FALSE),"")</f>
        <v/>
      </c>
      <c r="W24" s="54" t="str">
        <f>+IFERROR(VLOOKUP(A24,[1]Directorio!$B$2:$Z$1100,23,FALSE),"")</f>
        <v/>
      </c>
      <c r="X24" s="43" t="str">
        <f>+IFERROR(VLOOKUP(A24,[1]Directorio!$B$2:$Z$1100,24,FALSE),"")</f>
        <v/>
      </c>
      <c r="Y24" s="43" t="str">
        <f>+IFERROR(VLOOKUP(A24,[1]Directorio!$B$2:$Z$1100,25,FALSE),"")</f>
        <v/>
      </c>
      <c r="Z24" s="46"/>
      <c r="AA24" s="9"/>
      <c r="AB24" s="46"/>
      <c r="AC24" s="47"/>
      <c r="AD24" s="46"/>
      <c r="AE24" s="42"/>
      <c r="AF24" s="9"/>
      <c r="AG24" s="46"/>
      <c r="AH24" s="9"/>
      <c r="AI24" s="46"/>
      <c r="AJ24" s="46"/>
      <c r="AK24" s="48"/>
    </row>
    <row r="25" spans="1:37" x14ac:dyDescent="0.25">
      <c r="A25" s="42"/>
      <c r="B25" s="43" t="str">
        <f>+IFERROR(VLOOKUP(A25,[1]Directorio!$B$2:$Z$1100,2,FALSE),"")</f>
        <v/>
      </c>
      <c r="C25" s="44" t="str">
        <f>+IFERROR(VLOOKUP(A25,[1]Directorio!$B$2:$Z$1100,3,FALSE),"")</f>
        <v/>
      </c>
      <c r="D25" s="43" t="str">
        <f>+IFERROR(VLOOKUP(A25,[1]Directorio!$B$2:$Z$1100,4,FALSE),"")</f>
        <v/>
      </c>
      <c r="E25" s="43" t="str">
        <f>+IFERROR(VLOOKUP(A25,[1]Directorio!$B$2:$Z$1100,5,FALSE),"")</f>
        <v/>
      </c>
      <c r="F25" s="43" t="str">
        <f>+IFERROR(VLOOKUP(A25,[1]Directorio!$B$2:$Z$1100,6,FALSE),"")</f>
        <v/>
      </c>
      <c r="G25" s="43" t="str">
        <f>+IFERROR(VLOOKUP(A25,[1]Directorio!$B$2:$Z$1100,7,FALSE),"")</f>
        <v/>
      </c>
      <c r="H25" s="43" t="str">
        <f>+IFERROR(VLOOKUP(A25,[1]Directorio!$B$2:$Z$1100,8,FALSE),"")</f>
        <v/>
      </c>
      <c r="I25" s="43" t="str">
        <f>+IFERROR(VLOOKUP(A25,[1]Directorio!$B$2:$Z$1100,9,FALSE),"")</f>
        <v/>
      </c>
      <c r="J25" s="43" t="str">
        <f>+IFERROR(VLOOKUP(A25,[1]Directorio!$B$2:$Z$1100,10,FALSE),"")</f>
        <v/>
      </c>
      <c r="K25" s="43" t="str">
        <f>+IFERROR(VLOOKUP(A25,[1]Directorio!$B$2:$Z$1100,11,FALSE),"")</f>
        <v/>
      </c>
      <c r="L25" s="45" t="str">
        <f>+IFERROR(VLOOKUP(A25,[1]Directorio!$B$2:$Z$1100,12,FALSE),"")</f>
        <v/>
      </c>
      <c r="M25" s="43" t="str">
        <f>+IFERROR(VLOOKUP(A25,[1]Directorio!$B$2:$Z$1100,13,FALSE),"")</f>
        <v/>
      </c>
      <c r="N25" s="43" t="str">
        <f>+IFERROR(VLOOKUP(A25,[1]Directorio!$B$2:$Z$1100,14,FALSE),"")</f>
        <v/>
      </c>
      <c r="O25" s="43" t="str">
        <f>+IFERROR(VLOOKUP(A25,[1]Directorio!$B$2:$Z$1100,15,FALSE),"")</f>
        <v/>
      </c>
      <c r="P25" s="43" t="str">
        <f>+IFERROR(VLOOKUP(A25,[1]Directorio!$B$2:$Z$1100,16,FALSE),"")</f>
        <v/>
      </c>
      <c r="Q25" s="43" t="str">
        <f>+IFERROR(VLOOKUP(A25,[1]Directorio!$B$2:$Z$1100,17,FALSE),"")</f>
        <v/>
      </c>
      <c r="R25" s="43" t="str">
        <f>+IFERROR(VLOOKUP(A25,[1]Directorio!$B$2:$Z$1100,18,FALSE),"")</f>
        <v/>
      </c>
      <c r="S25" s="43" t="str">
        <f>+IFERROR(VLOOKUP(A25,[1]Directorio!$B$2:$Z$1100,19,FALSE),"")</f>
        <v/>
      </c>
      <c r="T25" s="53" t="str">
        <f>+IFERROR(VLOOKUP(A25,[1]Directorio!$B$2:$Z$1100,20,FALSE),"")</f>
        <v/>
      </c>
      <c r="U25" s="53" t="str">
        <f>+IFERROR(VLOOKUP(A25,[1]Directorio!$B$2:$Z$1100,21,FALSE),"")</f>
        <v/>
      </c>
      <c r="V25" s="53" t="str">
        <f>+IFERROR(VLOOKUP(A25,[1]Directorio!$B$2:$Z$1100,22,FALSE),"")</f>
        <v/>
      </c>
      <c r="W25" s="54" t="str">
        <f>+IFERROR(VLOOKUP(A25,[1]Directorio!$B$2:$Z$1100,23,FALSE),"")</f>
        <v/>
      </c>
      <c r="X25" s="43" t="str">
        <f>+IFERROR(VLOOKUP(A25,[1]Directorio!$B$2:$Z$1100,24,FALSE),"")</f>
        <v/>
      </c>
      <c r="Y25" s="43" t="str">
        <f>+IFERROR(VLOOKUP(A25,[1]Directorio!$B$2:$Z$1100,25,FALSE),"")</f>
        <v/>
      </c>
      <c r="Z25" s="46"/>
      <c r="AA25" s="9"/>
      <c r="AB25" s="46"/>
      <c r="AC25" s="47"/>
      <c r="AD25" s="46"/>
      <c r="AE25" s="42"/>
      <c r="AF25" s="9"/>
      <c r="AG25" s="46"/>
      <c r="AH25" s="9"/>
      <c r="AI25" s="46"/>
      <c r="AJ25" s="46"/>
      <c r="AK25" s="48"/>
    </row>
    <row r="26" spans="1:37" x14ac:dyDescent="0.25">
      <c r="A26" s="42"/>
      <c r="B26" s="43" t="str">
        <f>+IFERROR(VLOOKUP(A26,[1]Directorio!$B$2:$Z$1100,2,FALSE),"")</f>
        <v/>
      </c>
      <c r="C26" s="44" t="str">
        <f>+IFERROR(VLOOKUP(A26,[1]Directorio!$B$2:$Z$1100,3,FALSE),"")</f>
        <v/>
      </c>
      <c r="D26" s="43" t="str">
        <f>+IFERROR(VLOOKUP(A26,[1]Directorio!$B$2:$Z$1100,4,FALSE),"")</f>
        <v/>
      </c>
      <c r="E26" s="43" t="str">
        <f>+IFERROR(VLOOKUP(A26,[1]Directorio!$B$2:$Z$1100,5,FALSE),"")</f>
        <v/>
      </c>
      <c r="F26" s="43" t="str">
        <f>+IFERROR(VLOOKUP(A26,[1]Directorio!$B$2:$Z$1100,6,FALSE),"")</f>
        <v/>
      </c>
      <c r="G26" s="43" t="str">
        <f>+IFERROR(VLOOKUP(A26,[1]Directorio!$B$2:$Z$1100,7,FALSE),"")</f>
        <v/>
      </c>
      <c r="H26" s="43" t="str">
        <f>+IFERROR(VLOOKUP(A26,[1]Directorio!$B$2:$Z$1100,8,FALSE),"")</f>
        <v/>
      </c>
      <c r="I26" s="43" t="str">
        <f>+IFERROR(VLOOKUP(A26,[1]Directorio!$B$2:$Z$1100,9,FALSE),"")</f>
        <v/>
      </c>
      <c r="J26" s="43" t="str">
        <f>+IFERROR(VLOOKUP(A26,[1]Directorio!$B$2:$Z$1100,10,FALSE),"")</f>
        <v/>
      </c>
      <c r="K26" s="43" t="str">
        <f>+IFERROR(VLOOKUP(A26,[1]Directorio!$B$2:$Z$1100,11,FALSE),"")</f>
        <v/>
      </c>
      <c r="L26" s="45" t="str">
        <f>+IFERROR(VLOOKUP(A26,[1]Directorio!$B$2:$Z$1100,12,FALSE),"")</f>
        <v/>
      </c>
      <c r="M26" s="43" t="str">
        <f>+IFERROR(VLOOKUP(A26,[1]Directorio!$B$2:$Z$1100,13,FALSE),"")</f>
        <v/>
      </c>
      <c r="N26" s="43" t="str">
        <f>+IFERROR(VLOOKUP(A26,[1]Directorio!$B$2:$Z$1100,14,FALSE),"")</f>
        <v/>
      </c>
      <c r="O26" s="43" t="str">
        <f>+IFERROR(VLOOKUP(A26,[1]Directorio!$B$2:$Z$1100,15,FALSE),"")</f>
        <v/>
      </c>
      <c r="P26" s="43" t="str">
        <f>+IFERROR(VLOOKUP(A26,[1]Directorio!$B$2:$Z$1100,16,FALSE),"")</f>
        <v/>
      </c>
      <c r="Q26" s="43" t="str">
        <f>+IFERROR(VLOOKUP(A26,[1]Directorio!$B$2:$Z$1100,17,FALSE),"")</f>
        <v/>
      </c>
      <c r="R26" s="43" t="str">
        <f>+IFERROR(VLOOKUP(A26,[1]Directorio!$B$2:$Z$1100,18,FALSE),"")</f>
        <v/>
      </c>
      <c r="S26" s="43" t="str">
        <f>+IFERROR(VLOOKUP(A26,[1]Directorio!$B$2:$Z$1100,19,FALSE),"")</f>
        <v/>
      </c>
      <c r="T26" s="53" t="str">
        <f>+IFERROR(VLOOKUP(A26,[1]Directorio!$B$2:$Z$1100,20,FALSE),"")</f>
        <v/>
      </c>
      <c r="U26" s="53" t="str">
        <f>+IFERROR(VLOOKUP(A26,[1]Directorio!$B$2:$Z$1100,21,FALSE),"")</f>
        <v/>
      </c>
      <c r="V26" s="53" t="str">
        <f>+IFERROR(VLOOKUP(A26,[1]Directorio!$B$2:$Z$1100,22,FALSE),"")</f>
        <v/>
      </c>
      <c r="W26" s="54" t="str">
        <f>+IFERROR(VLOOKUP(A26,[1]Directorio!$B$2:$Z$1100,23,FALSE),"")</f>
        <v/>
      </c>
      <c r="X26" s="43" t="str">
        <f>+IFERROR(VLOOKUP(A26,[1]Directorio!$B$2:$Z$1100,24,FALSE),"")</f>
        <v/>
      </c>
      <c r="Y26" s="43" t="str">
        <f>+IFERROR(VLOOKUP(A26,[1]Directorio!$B$2:$Z$1100,25,FALSE),"")</f>
        <v/>
      </c>
      <c r="Z26" s="46"/>
      <c r="AA26" s="9"/>
      <c r="AB26" s="46"/>
      <c r="AC26" s="47"/>
      <c r="AD26" s="46"/>
      <c r="AE26" s="42"/>
      <c r="AF26" s="9"/>
      <c r="AG26" s="46"/>
      <c r="AH26" s="9"/>
      <c r="AI26" s="46"/>
      <c r="AJ26" s="46"/>
      <c r="AK26" s="48"/>
    </row>
    <row r="27" spans="1:37" x14ac:dyDescent="0.25">
      <c r="A27" s="42"/>
      <c r="B27" s="43" t="str">
        <f>+IFERROR(VLOOKUP(A27,[1]Directorio!$B$2:$Z$1100,2,FALSE),"")</f>
        <v/>
      </c>
      <c r="C27" s="44" t="str">
        <f>+IFERROR(VLOOKUP(A27,[1]Directorio!$B$2:$Z$1100,3,FALSE),"")</f>
        <v/>
      </c>
      <c r="D27" s="43" t="str">
        <f>+IFERROR(VLOOKUP(A27,[1]Directorio!$B$2:$Z$1100,4,FALSE),"")</f>
        <v/>
      </c>
      <c r="E27" s="43" t="str">
        <f>+IFERROR(VLOOKUP(A27,[1]Directorio!$B$2:$Z$1100,5,FALSE),"")</f>
        <v/>
      </c>
      <c r="F27" s="43" t="str">
        <f>+IFERROR(VLOOKUP(A27,[1]Directorio!$B$2:$Z$1100,6,FALSE),"")</f>
        <v/>
      </c>
      <c r="G27" s="43" t="str">
        <f>+IFERROR(VLOOKUP(A27,[1]Directorio!$B$2:$Z$1100,7,FALSE),"")</f>
        <v/>
      </c>
      <c r="H27" s="43" t="str">
        <f>+IFERROR(VLOOKUP(A27,[1]Directorio!$B$2:$Z$1100,8,FALSE),"")</f>
        <v/>
      </c>
      <c r="I27" s="43" t="str">
        <f>+IFERROR(VLOOKUP(A27,[1]Directorio!$B$2:$Z$1100,9,FALSE),"")</f>
        <v/>
      </c>
      <c r="J27" s="43" t="str">
        <f>+IFERROR(VLOOKUP(A27,[1]Directorio!$B$2:$Z$1100,10,FALSE),"")</f>
        <v/>
      </c>
      <c r="K27" s="43" t="str">
        <f>+IFERROR(VLOOKUP(A27,[1]Directorio!$B$2:$Z$1100,11,FALSE),"")</f>
        <v/>
      </c>
      <c r="L27" s="45" t="str">
        <f>+IFERROR(VLOOKUP(A27,[1]Directorio!$B$2:$Z$1100,12,FALSE),"")</f>
        <v/>
      </c>
      <c r="M27" s="43" t="str">
        <f>+IFERROR(VLOOKUP(A27,[1]Directorio!$B$2:$Z$1100,13,FALSE),"")</f>
        <v/>
      </c>
      <c r="N27" s="43" t="str">
        <f>+IFERROR(VLOOKUP(A27,[1]Directorio!$B$2:$Z$1100,14,FALSE),"")</f>
        <v/>
      </c>
      <c r="O27" s="43" t="str">
        <f>+IFERROR(VLOOKUP(A27,[1]Directorio!$B$2:$Z$1100,15,FALSE),"")</f>
        <v/>
      </c>
      <c r="P27" s="43" t="str">
        <f>+IFERROR(VLOOKUP(A27,[1]Directorio!$B$2:$Z$1100,16,FALSE),"")</f>
        <v/>
      </c>
      <c r="Q27" s="43" t="str">
        <f>+IFERROR(VLOOKUP(A27,[1]Directorio!$B$2:$Z$1100,17,FALSE),"")</f>
        <v/>
      </c>
      <c r="R27" s="43" t="str">
        <f>+IFERROR(VLOOKUP(A27,[1]Directorio!$B$2:$Z$1100,18,FALSE),"")</f>
        <v/>
      </c>
      <c r="S27" s="43" t="str">
        <f>+IFERROR(VLOOKUP(A27,[1]Directorio!$B$2:$Z$1100,19,FALSE),"")</f>
        <v/>
      </c>
      <c r="T27" s="53" t="str">
        <f>+IFERROR(VLOOKUP(A27,[1]Directorio!$B$2:$Z$1100,20,FALSE),"")</f>
        <v/>
      </c>
      <c r="U27" s="53" t="str">
        <f>+IFERROR(VLOOKUP(A27,[1]Directorio!$B$2:$Z$1100,21,FALSE),"")</f>
        <v/>
      </c>
      <c r="V27" s="53" t="str">
        <f>+IFERROR(VLOOKUP(A27,[1]Directorio!$B$2:$Z$1100,22,FALSE),"")</f>
        <v/>
      </c>
      <c r="W27" s="54" t="str">
        <f>+IFERROR(VLOOKUP(A27,[1]Directorio!$B$2:$Z$1100,23,FALSE),"")</f>
        <v/>
      </c>
      <c r="X27" s="43" t="str">
        <f>+IFERROR(VLOOKUP(A27,[1]Directorio!$B$2:$Z$1100,24,FALSE),"")</f>
        <v/>
      </c>
      <c r="Y27" s="43" t="str">
        <f>+IFERROR(VLOOKUP(A27,[1]Directorio!$B$2:$Z$1100,25,FALSE),"")</f>
        <v/>
      </c>
      <c r="Z27" s="46"/>
      <c r="AA27" s="9"/>
      <c r="AB27" s="46"/>
      <c r="AC27" s="47"/>
      <c r="AD27" s="46"/>
      <c r="AE27" s="42"/>
      <c r="AF27" s="9"/>
      <c r="AG27" s="46"/>
      <c r="AH27" s="9"/>
      <c r="AI27" s="46"/>
      <c r="AJ27" s="46"/>
      <c r="AK27" s="48"/>
    </row>
    <row r="28" spans="1:37" x14ac:dyDescent="0.25">
      <c r="A28" s="42"/>
      <c r="B28" s="43" t="str">
        <f>+IFERROR(VLOOKUP(A28,[1]Directorio!$B$2:$Z$1100,2,FALSE),"")</f>
        <v/>
      </c>
      <c r="C28" s="44" t="str">
        <f>+IFERROR(VLOOKUP(A28,[1]Directorio!$B$2:$Z$1100,3,FALSE),"")</f>
        <v/>
      </c>
      <c r="D28" s="43" t="str">
        <f>+IFERROR(VLOOKUP(A28,[1]Directorio!$B$2:$Z$1100,4,FALSE),"")</f>
        <v/>
      </c>
      <c r="E28" s="43" t="str">
        <f>+IFERROR(VLOOKUP(A28,[1]Directorio!$B$2:$Z$1100,5,FALSE),"")</f>
        <v/>
      </c>
      <c r="F28" s="43" t="str">
        <f>+IFERROR(VLOOKUP(A28,[1]Directorio!$B$2:$Z$1100,6,FALSE),"")</f>
        <v/>
      </c>
      <c r="G28" s="43" t="str">
        <f>+IFERROR(VLOOKUP(A28,[1]Directorio!$B$2:$Z$1100,7,FALSE),"")</f>
        <v/>
      </c>
      <c r="H28" s="43" t="str">
        <f>+IFERROR(VLOOKUP(A28,[1]Directorio!$B$2:$Z$1100,8,FALSE),"")</f>
        <v/>
      </c>
      <c r="I28" s="43" t="str">
        <f>+IFERROR(VLOOKUP(A28,[1]Directorio!$B$2:$Z$1100,9,FALSE),"")</f>
        <v/>
      </c>
      <c r="J28" s="43" t="str">
        <f>+IFERROR(VLOOKUP(A28,[1]Directorio!$B$2:$Z$1100,10,FALSE),"")</f>
        <v/>
      </c>
      <c r="K28" s="43" t="str">
        <f>+IFERROR(VLOOKUP(A28,[1]Directorio!$B$2:$Z$1100,11,FALSE),"")</f>
        <v/>
      </c>
      <c r="L28" s="45" t="str">
        <f>+IFERROR(VLOOKUP(A28,[1]Directorio!$B$2:$Z$1100,12,FALSE),"")</f>
        <v/>
      </c>
      <c r="M28" s="43" t="str">
        <f>+IFERROR(VLOOKUP(A28,[1]Directorio!$B$2:$Z$1100,13,FALSE),"")</f>
        <v/>
      </c>
      <c r="N28" s="43" t="str">
        <f>+IFERROR(VLOOKUP(A28,[1]Directorio!$B$2:$Z$1100,14,FALSE),"")</f>
        <v/>
      </c>
      <c r="O28" s="43" t="str">
        <f>+IFERROR(VLOOKUP(A28,[1]Directorio!$B$2:$Z$1100,15,FALSE),"")</f>
        <v/>
      </c>
      <c r="P28" s="43" t="str">
        <f>+IFERROR(VLOOKUP(A28,[1]Directorio!$B$2:$Z$1100,16,FALSE),"")</f>
        <v/>
      </c>
      <c r="Q28" s="43" t="str">
        <f>+IFERROR(VLOOKUP(A28,[1]Directorio!$B$2:$Z$1100,17,FALSE),"")</f>
        <v/>
      </c>
      <c r="R28" s="43" t="str">
        <f>+IFERROR(VLOOKUP(A28,[1]Directorio!$B$2:$Z$1100,18,FALSE),"")</f>
        <v/>
      </c>
      <c r="S28" s="43" t="str">
        <f>+IFERROR(VLOOKUP(A28,[1]Directorio!$B$2:$Z$1100,19,FALSE),"")</f>
        <v/>
      </c>
      <c r="T28" s="53" t="str">
        <f>+IFERROR(VLOOKUP(A28,[1]Directorio!$B$2:$Z$1100,20,FALSE),"")</f>
        <v/>
      </c>
      <c r="U28" s="53" t="str">
        <f>+IFERROR(VLOOKUP(A28,[1]Directorio!$B$2:$Z$1100,21,FALSE),"")</f>
        <v/>
      </c>
      <c r="V28" s="53" t="str">
        <f>+IFERROR(VLOOKUP(A28,[1]Directorio!$B$2:$Z$1100,22,FALSE),"")</f>
        <v/>
      </c>
      <c r="W28" s="54" t="str">
        <f>+IFERROR(VLOOKUP(A28,[1]Directorio!$B$2:$Z$1100,23,FALSE),"")</f>
        <v/>
      </c>
      <c r="X28" s="43" t="str">
        <f>+IFERROR(VLOOKUP(A28,[1]Directorio!$B$2:$Z$1100,24,FALSE),"")</f>
        <v/>
      </c>
      <c r="Y28" s="43" t="str">
        <f>+IFERROR(VLOOKUP(A28,[1]Directorio!$B$2:$Z$1100,25,FALSE),"")</f>
        <v/>
      </c>
      <c r="Z28" s="46"/>
      <c r="AA28" s="9"/>
      <c r="AB28" s="46"/>
      <c r="AC28" s="47"/>
      <c r="AD28" s="46"/>
      <c r="AE28" s="42"/>
      <c r="AF28" s="9"/>
      <c r="AG28" s="46"/>
      <c r="AH28" s="9"/>
      <c r="AI28" s="46"/>
      <c r="AJ28" s="46"/>
      <c r="AK28" s="48"/>
    </row>
    <row r="29" spans="1:37" x14ac:dyDescent="0.25">
      <c r="A29" s="42"/>
      <c r="B29" s="43" t="str">
        <f>+IFERROR(VLOOKUP(A29,[1]Directorio!$B$2:$Z$1100,2,FALSE),"")</f>
        <v/>
      </c>
      <c r="C29" s="44" t="str">
        <f>+IFERROR(VLOOKUP(A29,[1]Directorio!$B$2:$Z$1100,3,FALSE),"")</f>
        <v/>
      </c>
      <c r="D29" s="43" t="str">
        <f>+IFERROR(VLOOKUP(A29,[1]Directorio!$B$2:$Z$1100,4,FALSE),"")</f>
        <v/>
      </c>
      <c r="E29" s="43" t="str">
        <f>+IFERROR(VLOOKUP(A29,[1]Directorio!$B$2:$Z$1100,5,FALSE),"")</f>
        <v/>
      </c>
      <c r="F29" s="43" t="str">
        <f>+IFERROR(VLOOKUP(A29,[1]Directorio!$B$2:$Z$1100,6,FALSE),"")</f>
        <v/>
      </c>
      <c r="G29" s="43" t="str">
        <f>+IFERROR(VLOOKUP(A29,[1]Directorio!$B$2:$Z$1100,7,FALSE),"")</f>
        <v/>
      </c>
      <c r="H29" s="43" t="str">
        <f>+IFERROR(VLOOKUP(A29,[1]Directorio!$B$2:$Z$1100,8,FALSE),"")</f>
        <v/>
      </c>
      <c r="I29" s="43" t="str">
        <f>+IFERROR(VLOOKUP(A29,[1]Directorio!$B$2:$Z$1100,9,FALSE),"")</f>
        <v/>
      </c>
      <c r="J29" s="43" t="str">
        <f>+IFERROR(VLOOKUP(A29,[1]Directorio!$B$2:$Z$1100,10,FALSE),"")</f>
        <v/>
      </c>
      <c r="K29" s="43" t="str">
        <f>+IFERROR(VLOOKUP(A29,[1]Directorio!$B$2:$Z$1100,11,FALSE),"")</f>
        <v/>
      </c>
      <c r="L29" s="45" t="str">
        <f>+IFERROR(VLOOKUP(A29,[1]Directorio!$B$2:$Z$1100,12,FALSE),"")</f>
        <v/>
      </c>
      <c r="M29" s="43" t="str">
        <f>+IFERROR(VLOOKUP(A29,[1]Directorio!$B$2:$Z$1100,13,FALSE),"")</f>
        <v/>
      </c>
      <c r="N29" s="43" t="str">
        <f>+IFERROR(VLOOKUP(A29,[1]Directorio!$B$2:$Z$1100,14,FALSE),"")</f>
        <v/>
      </c>
      <c r="O29" s="43" t="str">
        <f>+IFERROR(VLOOKUP(A29,[1]Directorio!$B$2:$Z$1100,15,FALSE),"")</f>
        <v/>
      </c>
      <c r="P29" s="43" t="str">
        <f>+IFERROR(VLOOKUP(A29,[1]Directorio!$B$2:$Z$1100,16,FALSE),"")</f>
        <v/>
      </c>
      <c r="Q29" s="43" t="str">
        <f>+IFERROR(VLOOKUP(A29,[1]Directorio!$B$2:$Z$1100,17,FALSE),"")</f>
        <v/>
      </c>
      <c r="R29" s="43" t="str">
        <f>+IFERROR(VLOOKUP(A29,[1]Directorio!$B$2:$Z$1100,18,FALSE),"")</f>
        <v/>
      </c>
      <c r="S29" s="43" t="str">
        <f>+IFERROR(VLOOKUP(A29,[1]Directorio!$B$2:$Z$1100,19,FALSE),"")</f>
        <v/>
      </c>
      <c r="T29" s="53" t="str">
        <f>+IFERROR(VLOOKUP(A29,[1]Directorio!$B$2:$Z$1100,20,FALSE),"")</f>
        <v/>
      </c>
      <c r="U29" s="53" t="str">
        <f>+IFERROR(VLOOKUP(A29,[1]Directorio!$B$2:$Z$1100,21,FALSE),"")</f>
        <v/>
      </c>
      <c r="V29" s="53" t="str">
        <f>+IFERROR(VLOOKUP(A29,[1]Directorio!$B$2:$Z$1100,22,FALSE),"")</f>
        <v/>
      </c>
      <c r="W29" s="54" t="str">
        <f>+IFERROR(VLOOKUP(A29,[1]Directorio!$B$2:$Z$1100,23,FALSE),"")</f>
        <v/>
      </c>
      <c r="X29" s="43" t="str">
        <f>+IFERROR(VLOOKUP(A29,[1]Directorio!$B$2:$Z$1100,24,FALSE),"")</f>
        <v/>
      </c>
      <c r="Y29" s="43" t="str">
        <f>+IFERROR(VLOOKUP(A29,[1]Directorio!$B$2:$Z$1100,25,FALSE),"")</f>
        <v/>
      </c>
      <c r="Z29" s="46"/>
      <c r="AA29" s="9"/>
      <c r="AB29" s="46"/>
      <c r="AC29" s="47"/>
      <c r="AD29" s="46"/>
      <c r="AE29" s="42"/>
      <c r="AF29" s="9"/>
      <c r="AG29" s="46"/>
      <c r="AH29" s="9"/>
      <c r="AI29" s="46"/>
      <c r="AJ29" s="46"/>
      <c r="AK29" s="48"/>
    </row>
    <row r="30" spans="1:37" x14ac:dyDescent="0.25">
      <c r="A30" s="42"/>
      <c r="B30" s="43" t="str">
        <f>+IFERROR(VLOOKUP(A30,[1]Directorio!$B$2:$Z$1100,2,FALSE),"")</f>
        <v/>
      </c>
      <c r="C30" s="44" t="str">
        <f>+IFERROR(VLOOKUP(A30,[1]Directorio!$B$2:$Z$1100,3,FALSE),"")</f>
        <v/>
      </c>
      <c r="D30" s="43" t="str">
        <f>+IFERROR(VLOOKUP(A30,[1]Directorio!$B$2:$Z$1100,4,FALSE),"")</f>
        <v/>
      </c>
      <c r="E30" s="43" t="str">
        <f>+IFERROR(VLOOKUP(A30,[1]Directorio!$B$2:$Z$1100,5,FALSE),"")</f>
        <v/>
      </c>
      <c r="F30" s="43" t="str">
        <f>+IFERROR(VLOOKUP(A30,[1]Directorio!$B$2:$Z$1100,6,FALSE),"")</f>
        <v/>
      </c>
      <c r="G30" s="43" t="str">
        <f>+IFERROR(VLOOKUP(A30,[1]Directorio!$B$2:$Z$1100,7,FALSE),"")</f>
        <v/>
      </c>
      <c r="H30" s="43" t="str">
        <f>+IFERROR(VLOOKUP(A30,[1]Directorio!$B$2:$Z$1100,8,FALSE),"")</f>
        <v/>
      </c>
      <c r="I30" s="43" t="str">
        <f>+IFERROR(VLOOKUP(A30,[1]Directorio!$B$2:$Z$1100,9,FALSE),"")</f>
        <v/>
      </c>
      <c r="J30" s="43" t="str">
        <f>+IFERROR(VLOOKUP(A30,[1]Directorio!$B$2:$Z$1100,10,FALSE),"")</f>
        <v/>
      </c>
      <c r="K30" s="43" t="str">
        <f>+IFERROR(VLOOKUP(A30,[1]Directorio!$B$2:$Z$1100,11,FALSE),"")</f>
        <v/>
      </c>
      <c r="L30" s="45" t="str">
        <f>+IFERROR(VLOOKUP(A30,[1]Directorio!$B$2:$Z$1100,12,FALSE),"")</f>
        <v/>
      </c>
      <c r="M30" s="43" t="str">
        <f>+IFERROR(VLOOKUP(A30,[1]Directorio!$B$2:$Z$1100,13,FALSE),"")</f>
        <v/>
      </c>
      <c r="N30" s="43" t="str">
        <f>+IFERROR(VLOOKUP(A30,[1]Directorio!$B$2:$Z$1100,14,FALSE),"")</f>
        <v/>
      </c>
      <c r="O30" s="43" t="str">
        <f>+IFERROR(VLOOKUP(A30,[1]Directorio!$B$2:$Z$1100,15,FALSE),"")</f>
        <v/>
      </c>
      <c r="P30" s="43" t="str">
        <f>+IFERROR(VLOOKUP(A30,[1]Directorio!$B$2:$Z$1100,16,FALSE),"")</f>
        <v/>
      </c>
      <c r="Q30" s="43" t="str">
        <f>+IFERROR(VLOOKUP(A30,[1]Directorio!$B$2:$Z$1100,17,FALSE),"")</f>
        <v/>
      </c>
      <c r="R30" s="43" t="str">
        <f>+IFERROR(VLOOKUP(A30,[1]Directorio!$B$2:$Z$1100,18,FALSE),"")</f>
        <v/>
      </c>
      <c r="S30" s="43" t="str">
        <f>+IFERROR(VLOOKUP(A30,[1]Directorio!$B$2:$Z$1100,19,FALSE),"")</f>
        <v/>
      </c>
      <c r="T30" s="53" t="str">
        <f>+IFERROR(VLOOKUP(A30,[1]Directorio!$B$2:$Z$1100,20,FALSE),"")</f>
        <v/>
      </c>
      <c r="U30" s="53" t="str">
        <f>+IFERROR(VLOOKUP(A30,[1]Directorio!$B$2:$Z$1100,21,FALSE),"")</f>
        <v/>
      </c>
      <c r="V30" s="53" t="str">
        <f>+IFERROR(VLOOKUP(A30,[1]Directorio!$B$2:$Z$1100,22,FALSE),"")</f>
        <v/>
      </c>
      <c r="W30" s="54" t="str">
        <f>+IFERROR(VLOOKUP(A30,[1]Directorio!$B$2:$Z$1100,23,FALSE),"")</f>
        <v/>
      </c>
      <c r="X30" s="43" t="str">
        <f>+IFERROR(VLOOKUP(A30,[1]Directorio!$B$2:$Z$1100,24,FALSE),"")</f>
        <v/>
      </c>
      <c r="Y30" s="43" t="str">
        <f>+IFERROR(VLOOKUP(A30,[1]Directorio!$B$2:$Z$1100,25,FALSE),"")</f>
        <v/>
      </c>
      <c r="Z30" s="46"/>
      <c r="AA30" s="9"/>
      <c r="AB30" s="46"/>
      <c r="AC30" s="47"/>
      <c r="AD30" s="46"/>
      <c r="AE30" s="42"/>
      <c r="AF30" s="9"/>
      <c r="AG30" s="46"/>
      <c r="AH30" s="9"/>
      <c r="AI30" s="46"/>
      <c r="AJ30" s="46"/>
      <c r="AK30" s="48"/>
    </row>
    <row r="31" spans="1:37" x14ac:dyDescent="0.25">
      <c r="A31" s="42"/>
      <c r="B31" s="43" t="str">
        <f>+IFERROR(VLOOKUP(A31,[1]Directorio!$B$2:$Z$1100,2,FALSE),"")</f>
        <v/>
      </c>
      <c r="C31" s="44" t="str">
        <f>+IFERROR(VLOOKUP(A31,[1]Directorio!$B$2:$Z$1100,3,FALSE),"")</f>
        <v/>
      </c>
      <c r="D31" s="43" t="str">
        <f>+IFERROR(VLOOKUP(A31,[1]Directorio!$B$2:$Z$1100,4,FALSE),"")</f>
        <v/>
      </c>
      <c r="E31" s="43" t="str">
        <f>+IFERROR(VLOOKUP(A31,[1]Directorio!$B$2:$Z$1100,5,FALSE),"")</f>
        <v/>
      </c>
      <c r="F31" s="43" t="str">
        <f>+IFERROR(VLOOKUP(A31,[1]Directorio!$B$2:$Z$1100,6,FALSE),"")</f>
        <v/>
      </c>
      <c r="G31" s="43" t="str">
        <f>+IFERROR(VLOOKUP(A31,[1]Directorio!$B$2:$Z$1100,7,FALSE),"")</f>
        <v/>
      </c>
      <c r="H31" s="43" t="str">
        <f>+IFERROR(VLOOKUP(A31,[1]Directorio!$B$2:$Z$1100,8,FALSE),"")</f>
        <v/>
      </c>
      <c r="I31" s="43" t="str">
        <f>+IFERROR(VLOOKUP(A31,[1]Directorio!$B$2:$Z$1100,9,FALSE),"")</f>
        <v/>
      </c>
      <c r="J31" s="43" t="str">
        <f>+IFERROR(VLOOKUP(A31,[1]Directorio!$B$2:$Z$1100,10,FALSE),"")</f>
        <v/>
      </c>
      <c r="K31" s="43" t="str">
        <f>+IFERROR(VLOOKUP(A31,[1]Directorio!$B$2:$Z$1100,11,FALSE),"")</f>
        <v/>
      </c>
      <c r="L31" s="45" t="str">
        <f>+IFERROR(VLOOKUP(A31,[1]Directorio!$B$2:$Z$1100,12,FALSE),"")</f>
        <v/>
      </c>
      <c r="M31" s="43" t="str">
        <f>+IFERROR(VLOOKUP(A31,[1]Directorio!$B$2:$Z$1100,13,FALSE),"")</f>
        <v/>
      </c>
      <c r="N31" s="43" t="str">
        <f>+IFERROR(VLOOKUP(A31,[1]Directorio!$B$2:$Z$1100,14,FALSE),"")</f>
        <v/>
      </c>
      <c r="O31" s="43" t="str">
        <f>+IFERROR(VLOOKUP(A31,[1]Directorio!$B$2:$Z$1100,15,FALSE),"")</f>
        <v/>
      </c>
      <c r="P31" s="43" t="str">
        <f>+IFERROR(VLOOKUP(A31,[1]Directorio!$B$2:$Z$1100,16,FALSE),"")</f>
        <v/>
      </c>
      <c r="Q31" s="43" t="str">
        <f>+IFERROR(VLOOKUP(A31,[1]Directorio!$B$2:$Z$1100,17,FALSE),"")</f>
        <v/>
      </c>
      <c r="R31" s="43" t="str">
        <f>+IFERROR(VLOOKUP(A31,[1]Directorio!$B$2:$Z$1100,18,FALSE),"")</f>
        <v/>
      </c>
      <c r="S31" s="43" t="str">
        <f>+IFERROR(VLOOKUP(A31,[1]Directorio!$B$2:$Z$1100,19,FALSE),"")</f>
        <v/>
      </c>
      <c r="T31" s="53" t="str">
        <f>+IFERROR(VLOOKUP(A31,[1]Directorio!$B$2:$Z$1100,20,FALSE),"")</f>
        <v/>
      </c>
      <c r="U31" s="53" t="str">
        <f>+IFERROR(VLOOKUP(A31,[1]Directorio!$B$2:$Z$1100,21,FALSE),"")</f>
        <v/>
      </c>
      <c r="V31" s="53" t="str">
        <f>+IFERROR(VLOOKUP(A31,[1]Directorio!$B$2:$Z$1100,22,FALSE),"")</f>
        <v/>
      </c>
      <c r="W31" s="54" t="str">
        <f>+IFERROR(VLOOKUP(A31,[1]Directorio!$B$2:$Z$1100,23,FALSE),"")</f>
        <v/>
      </c>
      <c r="X31" s="43" t="str">
        <f>+IFERROR(VLOOKUP(A31,[1]Directorio!$B$2:$Z$1100,24,FALSE),"")</f>
        <v/>
      </c>
      <c r="Y31" s="43" t="str">
        <f>+IFERROR(VLOOKUP(A31,[1]Directorio!$B$2:$Z$1100,25,FALSE),"")</f>
        <v/>
      </c>
      <c r="Z31" s="46"/>
      <c r="AA31" s="9"/>
      <c r="AB31" s="46"/>
      <c r="AC31" s="47"/>
      <c r="AD31" s="46"/>
      <c r="AE31" s="42"/>
      <c r="AF31" s="9"/>
      <c r="AG31" s="46"/>
      <c r="AH31" s="9"/>
      <c r="AI31" s="46"/>
      <c r="AJ31" s="46"/>
      <c r="AK31" s="48"/>
    </row>
    <row r="32" spans="1:37" x14ac:dyDescent="0.25">
      <c r="A32" s="42"/>
      <c r="B32" s="43" t="str">
        <f>+IFERROR(VLOOKUP(A32,[1]Directorio!$B$2:$Z$1100,2,FALSE),"")</f>
        <v/>
      </c>
      <c r="C32" s="44" t="str">
        <f>+IFERROR(VLOOKUP(A32,[1]Directorio!$B$2:$Z$1100,3,FALSE),"")</f>
        <v/>
      </c>
      <c r="D32" s="43" t="str">
        <f>+IFERROR(VLOOKUP(A32,[1]Directorio!$B$2:$Z$1100,4,FALSE),"")</f>
        <v/>
      </c>
      <c r="E32" s="43" t="str">
        <f>+IFERROR(VLOOKUP(A32,[1]Directorio!$B$2:$Z$1100,5,FALSE),"")</f>
        <v/>
      </c>
      <c r="F32" s="43" t="str">
        <f>+IFERROR(VLOOKUP(A32,[1]Directorio!$B$2:$Z$1100,6,FALSE),"")</f>
        <v/>
      </c>
      <c r="G32" s="43" t="str">
        <f>+IFERROR(VLOOKUP(A32,[1]Directorio!$B$2:$Z$1100,7,FALSE),"")</f>
        <v/>
      </c>
      <c r="H32" s="43" t="str">
        <f>+IFERROR(VLOOKUP(A32,[1]Directorio!$B$2:$Z$1100,8,FALSE),"")</f>
        <v/>
      </c>
      <c r="I32" s="43" t="str">
        <f>+IFERROR(VLOOKUP(A32,[1]Directorio!$B$2:$Z$1100,9,FALSE),"")</f>
        <v/>
      </c>
      <c r="J32" s="43" t="str">
        <f>+IFERROR(VLOOKUP(A32,[1]Directorio!$B$2:$Z$1100,10,FALSE),"")</f>
        <v/>
      </c>
      <c r="K32" s="43" t="str">
        <f>+IFERROR(VLOOKUP(A32,[1]Directorio!$B$2:$Z$1100,11,FALSE),"")</f>
        <v/>
      </c>
      <c r="L32" s="45" t="str">
        <f>+IFERROR(VLOOKUP(A32,[1]Directorio!$B$2:$Z$1100,12,FALSE),"")</f>
        <v/>
      </c>
      <c r="M32" s="43" t="str">
        <f>+IFERROR(VLOOKUP(A32,[1]Directorio!$B$2:$Z$1100,13,FALSE),"")</f>
        <v/>
      </c>
      <c r="N32" s="43" t="str">
        <f>+IFERROR(VLOOKUP(A32,[1]Directorio!$B$2:$Z$1100,14,FALSE),"")</f>
        <v/>
      </c>
      <c r="O32" s="43" t="str">
        <f>+IFERROR(VLOOKUP(A32,[1]Directorio!$B$2:$Z$1100,15,FALSE),"")</f>
        <v/>
      </c>
      <c r="P32" s="43" t="str">
        <f>+IFERROR(VLOOKUP(A32,[1]Directorio!$B$2:$Z$1100,16,FALSE),"")</f>
        <v/>
      </c>
      <c r="Q32" s="43" t="str">
        <f>+IFERROR(VLOOKUP(A32,[1]Directorio!$B$2:$Z$1100,17,FALSE),"")</f>
        <v/>
      </c>
      <c r="R32" s="43" t="str">
        <f>+IFERROR(VLOOKUP(A32,[1]Directorio!$B$2:$Z$1100,18,FALSE),"")</f>
        <v/>
      </c>
      <c r="S32" s="43" t="str">
        <f>+IFERROR(VLOOKUP(A32,[1]Directorio!$B$2:$Z$1100,19,FALSE),"")</f>
        <v/>
      </c>
      <c r="T32" s="53" t="str">
        <f>+IFERROR(VLOOKUP(A32,[1]Directorio!$B$2:$Z$1100,20,FALSE),"")</f>
        <v/>
      </c>
      <c r="U32" s="53" t="str">
        <f>+IFERROR(VLOOKUP(A32,[1]Directorio!$B$2:$Z$1100,21,FALSE),"")</f>
        <v/>
      </c>
      <c r="V32" s="53" t="str">
        <f>+IFERROR(VLOOKUP(A32,[1]Directorio!$B$2:$Z$1100,22,FALSE),"")</f>
        <v/>
      </c>
      <c r="W32" s="54" t="str">
        <f>+IFERROR(VLOOKUP(A32,[1]Directorio!$B$2:$Z$1100,23,FALSE),"")</f>
        <v/>
      </c>
      <c r="X32" s="43" t="str">
        <f>+IFERROR(VLOOKUP(A32,[1]Directorio!$B$2:$Z$1100,24,FALSE),"")</f>
        <v/>
      </c>
      <c r="Y32" s="43" t="str">
        <f>+IFERROR(VLOOKUP(A32,[1]Directorio!$B$2:$Z$1100,25,FALSE),"")</f>
        <v/>
      </c>
      <c r="Z32" s="46"/>
      <c r="AA32" s="9"/>
      <c r="AB32" s="46"/>
      <c r="AC32" s="47"/>
      <c r="AD32" s="46"/>
      <c r="AE32" s="42"/>
      <c r="AF32" s="9"/>
      <c r="AG32" s="46"/>
      <c r="AH32" s="9"/>
      <c r="AI32" s="46"/>
      <c r="AJ32" s="46"/>
      <c r="AK32" s="48"/>
    </row>
    <row r="33" spans="1:37" x14ac:dyDescent="0.25">
      <c r="A33" s="42"/>
      <c r="B33" s="43" t="str">
        <f>+IFERROR(VLOOKUP(A33,[1]Directorio!$B$2:$Z$1100,2,FALSE),"")</f>
        <v/>
      </c>
      <c r="C33" s="44" t="str">
        <f>+IFERROR(VLOOKUP(A33,[1]Directorio!$B$2:$Z$1100,3,FALSE),"")</f>
        <v/>
      </c>
      <c r="D33" s="43" t="str">
        <f>+IFERROR(VLOOKUP(A33,[1]Directorio!$B$2:$Z$1100,4,FALSE),"")</f>
        <v/>
      </c>
      <c r="E33" s="43" t="str">
        <f>+IFERROR(VLOOKUP(A33,[1]Directorio!$B$2:$Z$1100,5,FALSE),"")</f>
        <v/>
      </c>
      <c r="F33" s="43" t="str">
        <f>+IFERROR(VLOOKUP(A33,[1]Directorio!$B$2:$Z$1100,6,FALSE),"")</f>
        <v/>
      </c>
      <c r="G33" s="43" t="str">
        <f>+IFERROR(VLOOKUP(A33,[1]Directorio!$B$2:$Z$1100,7,FALSE),"")</f>
        <v/>
      </c>
      <c r="H33" s="43" t="str">
        <f>+IFERROR(VLOOKUP(A33,[1]Directorio!$B$2:$Z$1100,8,FALSE),"")</f>
        <v/>
      </c>
      <c r="I33" s="43" t="str">
        <f>+IFERROR(VLOOKUP(A33,[1]Directorio!$B$2:$Z$1100,9,FALSE),"")</f>
        <v/>
      </c>
      <c r="J33" s="43" t="str">
        <f>+IFERROR(VLOOKUP(A33,[1]Directorio!$B$2:$Z$1100,10,FALSE),"")</f>
        <v/>
      </c>
      <c r="K33" s="43" t="str">
        <f>+IFERROR(VLOOKUP(A33,[1]Directorio!$B$2:$Z$1100,11,FALSE),"")</f>
        <v/>
      </c>
      <c r="L33" s="45" t="str">
        <f>+IFERROR(VLOOKUP(A33,[1]Directorio!$B$2:$Z$1100,12,FALSE),"")</f>
        <v/>
      </c>
      <c r="M33" s="43" t="str">
        <f>+IFERROR(VLOOKUP(A33,[1]Directorio!$B$2:$Z$1100,13,FALSE),"")</f>
        <v/>
      </c>
      <c r="N33" s="43" t="str">
        <f>+IFERROR(VLOOKUP(A33,[1]Directorio!$B$2:$Z$1100,14,FALSE),"")</f>
        <v/>
      </c>
      <c r="O33" s="43" t="str">
        <f>+IFERROR(VLOOKUP(A33,[1]Directorio!$B$2:$Z$1100,15,FALSE),"")</f>
        <v/>
      </c>
      <c r="P33" s="43" t="str">
        <f>+IFERROR(VLOOKUP(A33,[1]Directorio!$B$2:$Z$1100,16,FALSE),"")</f>
        <v/>
      </c>
      <c r="Q33" s="43" t="str">
        <f>+IFERROR(VLOOKUP(A33,[1]Directorio!$B$2:$Z$1100,17,FALSE),"")</f>
        <v/>
      </c>
      <c r="R33" s="43" t="str">
        <f>+IFERROR(VLOOKUP(A33,[1]Directorio!$B$2:$Z$1100,18,FALSE),"")</f>
        <v/>
      </c>
      <c r="S33" s="43" t="str">
        <f>+IFERROR(VLOOKUP(A33,[1]Directorio!$B$2:$Z$1100,19,FALSE),"")</f>
        <v/>
      </c>
      <c r="T33" s="53" t="str">
        <f>+IFERROR(VLOOKUP(A33,[1]Directorio!$B$2:$Z$1100,20,FALSE),"")</f>
        <v/>
      </c>
      <c r="U33" s="53" t="str">
        <f>+IFERROR(VLOOKUP(A33,[1]Directorio!$B$2:$Z$1100,21,FALSE),"")</f>
        <v/>
      </c>
      <c r="V33" s="53" t="str">
        <f>+IFERROR(VLOOKUP(A33,[1]Directorio!$B$2:$Z$1100,22,FALSE),"")</f>
        <v/>
      </c>
      <c r="W33" s="54" t="str">
        <f>+IFERROR(VLOOKUP(A33,[1]Directorio!$B$2:$Z$1100,23,FALSE),"")</f>
        <v/>
      </c>
      <c r="X33" s="43" t="str">
        <f>+IFERROR(VLOOKUP(A33,[1]Directorio!$B$2:$Z$1100,24,FALSE),"")</f>
        <v/>
      </c>
      <c r="Y33" s="43" t="str">
        <f>+IFERROR(VLOOKUP(A33,[1]Directorio!$B$2:$Z$1100,25,FALSE),"")</f>
        <v/>
      </c>
      <c r="Z33" s="46"/>
      <c r="AA33" s="9"/>
      <c r="AB33" s="46"/>
      <c r="AC33" s="47"/>
      <c r="AD33" s="46"/>
      <c r="AE33" s="42"/>
      <c r="AF33" s="9"/>
      <c r="AG33" s="46"/>
      <c r="AH33" s="9"/>
      <c r="AI33" s="46"/>
      <c r="AJ33" s="46"/>
      <c r="AK33" s="48"/>
    </row>
    <row r="34" spans="1:37" x14ac:dyDescent="0.25">
      <c r="A34" s="42"/>
      <c r="B34" s="43" t="str">
        <f>+IFERROR(VLOOKUP(A34,[1]Directorio!$B$2:$Z$1100,2,FALSE),"")</f>
        <v/>
      </c>
      <c r="C34" s="44" t="str">
        <f>+IFERROR(VLOOKUP(A34,[1]Directorio!$B$2:$Z$1100,3,FALSE),"")</f>
        <v/>
      </c>
      <c r="D34" s="43" t="str">
        <f>+IFERROR(VLOOKUP(A34,[1]Directorio!$B$2:$Z$1100,4,FALSE),"")</f>
        <v/>
      </c>
      <c r="E34" s="43" t="str">
        <f>+IFERROR(VLOOKUP(A34,[1]Directorio!$B$2:$Z$1100,5,FALSE),"")</f>
        <v/>
      </c>
      <c r="F34" s="43" t="str">
        <f>+IFERROR(VLOOKUP(A34,[1]Directorio!$B$2:$Z$1100,6,FALSE),"")</f>
        <v/>
      </c>
      <c r="G34" s="43" t="str">
        <f>+IFERROR(VLOOKUP(A34,[1]Directorio!$B$2:$Z$1100,7,FALSE),"")</f>
        <v/>
      </c>
      <c r="H34" s="43" t="str">
        <f>+IFERROR(VLOOKUP(A34,[1]Directorio!$B$2:$Z$1100,8,FALSE),"")</f>
        <v/>
      </c>
      <c r="I34" s="43" t="str">
        <f>+IFERROR(VLOOKUP(A34,[1]Directorio!$B$2:$Z$1100,9,FALSE),"")</f>
        <v/>
      </c>
      <c r="J34" s="43" t="str">
        <f>+IFERROR(VLOOKUP(A34,[1]Directorio!$B$2:$Z$1100,10,FALSE),"")</f>
        <v/>
      </c>
      <c r="K34" s="43" t="str">
        <f>+IFERROR(VLOOKUP(A34,[1]Directorio!$B$2:$Z$1100,11,FALSE),"")</f>
        <v/>
      </c>
      <c r="L34" s="45" t="str">
        <f>+IFERROR(VLOOKUP(A34,[1]Directorio!$B$2:$Z$1100,12,FALSE),"")</f>
        <v/>
      </c>
      <c r="M34" s="43" t="str">
        <f>+IFERROR(VLOOKUP(A34,[1]Directorio!$B$2:$Z$1100,13,FALSE),"")</f>
        <v/>
      </c>
      <c r="N34" s="43" t="str">
        <f>+IFERROR(VLOOKUP(A34,[1]Directorio!$B$2:$Z$1100,14,FALSE),"")</f>
        <v/>
      </c>
      <c r="O34" s="43" t="str">
        <f>+IFERROR(VLOOKUP(A34,[1]Directorio!$B$2:$Z$1100,15,FALSE),"")</f>
        <v/>
      </c>
      <c r="P34" s="43" t="str">
        <f>+IFERROR(VLOOKUP(A34,[1]Directorio!$B$2:$Z$1100,16,FALSE),"")</f>
        <v/>
      </c>
      <c r="Q34" s="43" t="str">
        <f>+IFERROR(VLOOKUP(A34,[1]Directorio!$B$2:$Z$1100,17,FALSE),"")</f>
        <v/>
      </c>
      <c r="R34" s="43" t="str">
        <f>+IFERROR(VLOOKUP(A34,[1]Directorio!$B$2:$Z$1100,18,FALSE),"")</f>
        <v/>
      </c>
      <c r="S34" s="43" t="str">
        <f>+IFERROR(VLOOKUP(A34,[1]Directorio!$B$2:$Z$1100,19,FALSE),"")</f>
        <v/>
      </c>
      <c r="T34" s="53" t="str">
        <f>+IFERROR(VLOOKUP(A34,[1]Directorio!$B$2:$Z$1100,20,FALSE),"")</f>
        <v/>
      </c>
      <c r="U34" s="53" t="str">
        <f>+IFERROR(VLOOKUP(A34,[1]Directorio!$B$2:$Z$1100,21,FALSE),"")</f>
        <v/>
      </c>
      <c r="V34" s="53" t="str">
        <f>+IFERROR(VLOOKUP(A34,[1]Directorio!$B$2:$Z$1100,22,FALSE),"")</f>
        <v/>
      </c>
      <c r="W34" s="54" t="str">
        <f>+IFERROR(VLOOKUP(A34,[1]Directorio!$B$2:$Z$1100,23,FALSE),"")</f>
        <v/>
      </c>
      <c r="X34" s="43" t="str">
        <f>+IFERROR(VLOOKUP(A34,[1]Directorio!$B$2:$Z$1100,24,FALSE),"")</f>
        <v/>
      </c>
      <c r="Y34" s="43" t="str">
        <f>+IFERROR(VLOOKUP(A34,[1]Directorio!$B$2:$Z$1100,25,FALSE),"")</f>
        <v/>
      </c>
      <c r="Z34" s="46"/>
      <c r="AA34" s="9"/>
      <c r="AB34" s="46"/>
      <c r="AC34" s="47"/>
      <c r="AD34" s="46"/>
      <c r="AE34" s="42"/>
      <c r="AF34" s="9"/>
      <c r="AG34" s="46"/>
      <c r="AH34" s="9"/>
      <c r="AI34" s="46"/>
      <c r="AJ34" s="46"/>
      <c r="AK34" s="48"/>
    </row>
    <row r="35" spans="1:37" x14ac:dyDescent="0.25">
      <c r="A35" s="42"/>
      <c r="B35" s="43" t="str">
        <f>+IFERROR(VLOOKUP(A35,[1]Directorio!$B$2:$Z$1100,2,FALSE),"")</f>
        <v/>
      </c>
      <c r="C35" s="44" t="str">
        <f>+IFERROR(VLOOKUP(A35,[1]Directorio!$B$2:$Z$1100,3,FALSE),"")</f>
        <v/>
      </c>
      <c r="D35" s="43" t="str">
        <f>+IFERROR(VLOOKUP(A35,[1]Directorio!$B$2:$Z$1100,4,FALSE),"")</f>
        <v/>
      </c>
      <c r="E35" s="43" t="str">
        <f>+IFERROR(VLOOKUP(A35,[1]Directorio!$B$2:$Z$1100,5,FALSE),"")</f>
        <v/>
      </c>
      <c r="F35" s="43" t="str">
        <f>+IFERROR(VLOOKUP(A35,[1]Directorio!$B$2:$Z$1100,6,FALSE),"")</f>
        <v/>
      </c>
      <c r="G35" s="43" t="str">
        <f>+IFERROR(VLOOKUP(A35,[1]Directorio!$B$2:$Z$1100,7,FALSE),"")</f>
        <v/>
      </c>
      <c r="H35" s="43" t="str">
        <f>+IFERROR(VLOOKUP(A35,[1]Directorio!$B$2:$Z$1100,8,FALSE),"")</f>
        <v/>
      </c>
      <c r="I35" s="43" t="str">
        <f>+IFERROR(VLOOKUP(A35,[1]Directorio!$B$2:$Z$1100,9,FALSE),"")</f>
        <v/>
      </c>
      <c r="J35" s="43" t="str">
        <f>+IFERROR(VLOOKUP(A35,[1]Directorio!$B$2:$Z$1100,10,FALSE),"")</f>
        <v/>
      </c>
      <c r="K35" s="43" t="str">
        <f>+IFERROR(VLOOKUP(A35,[1]Directorio!$B$2:$Z$1100,11,FALSE),"")</f>
        <v/>
      </c>
      <c r="L35" s="45" t="str">
        <f>+IFERROR(VLOOKUP(A35,[1]Directorio!$B$2:$Z$1100,12,FALSE),"")</f>
        <v/>
      </c>
      <c r="M35" s="43" t="str">
        <f>+IFERROR(VLOOKUP(A35,[1]Directorio!$B$2:$Z$1100,13,FALSE),"")</f>
        <v/>
      </c>
      <c r="N35" s="43" t="str">
        <f>+IFERROR(VLOOKUP(A35,[1]Directorio!$B$2:$Z$1100,14,FALSE),"")</f>
        <v/>
      </c>
      <c r="O35" s="43" t="str">
        <f>+IFERROR(VLOOKUP(A35,[1]Directorio!$B$2:$Z$1100,15,FALSE),"")</f>
        <v/>
      </c>
      <c r="P35" s="43" t="str">
        <f>+IFERROR(VLOOKUP(A35,[1]Directorio!$B$2:$Z$1100,16,FALSE),"")</f>
        <v/>
      </c>
      <c r="Q35" s="43" t="str">
        <f>+IFERROR(VLOOKUP(A35,[1]Directorio!$B$2:$Z$1100,17,FALSE),"")</f>
        <v/>
      </c>
      <c r="R35" s="43" t="str">
        <f>+IFERROR(VLOOKUP(A35,[1]Directorio!$B$2:$Z$1100,18,FALSE),"")</f>
        <v/>
      </c>
      <c r="S35" s="43" t="str">
        <f>+IFERROR(VLOOKUP(A35,[1]Directorio!$B$2:$Z$1100,19,FALSE),"")</f>
        <v/>
      </c>
      <c r="T35" s="53" t="str">
        <f>+IFERROR(VLOOKUP(A35,[1]Directorio!$B$2:$Z$1100,20,FALSE),"")</f>
        <v/>
      </c>
      <c r="U35" s="53" t="str">
        <f>+IFERROR(VLOOKUP(A35,[1]Directorio!$B$2:$Z$1100,21,FALSE),"")</f>
        <v/>
      </c>
      <c r="V35" s="53" t="str">
        <f>+IFERROR(VLOOKUP(A35,[1]Directorio!$B$2:$Z$1100,22,FALSE),"")</f>
        <v/>
      </c>
      <c r="W35" s="54" t="str">
        <f>+IFERROR(VLOOKUP(A35,[1]Directorio!$B$2:$Z$1100,23,FALSE),"")</f>
        <v/>
      </c>
      <c r="X35" s="43" t="str">
        <f>+IFERROR(VLOOKUP(A35,[1]Directorio!$B$2:$Z$1100,24,FALSE),"")</f>
        <v/>
      </c>
      <c r="Y35" s="43" t="str">
        <f>+IFERROR(VLOOKUP(A35,[1]Directorio!$B$2:$Z$1100,25,FALSE),"")</f>
        <v/>
      </c>
      <c r="Z35" s="46"/>
      <c r="AA35" s="9"/>
      <c r="AB35" s="46"/>
      <c r="AC35" s="47"/>
      <c r="AD35" s="46"/>
      <c r="AE35" s="42"/>
      <c r="AF35" s="9"/>
      <c r="AG35" s="46"/>
      <c r="AH35" s="9"/>
      <c r="AI35" s="46"/>
      <c r="AJ35" s="46"/>
      <c r="AK35" s="48"/>
    </row>
    <row r="36" spans="1:37" x14ac:dyDescent="0.25">
      <c r="A36" s="42"/>
      <c r="B36" s="43" t="str">
        <f>+IFERROR(VLOOKUP(A36,[1]Directorio!$B$2:$Z$1100,2,FALSE),"")</f>
        <v/>
      </c>
      <c r="C36" s="44" t="str">
        <f>+IFERROR(VLOOKUP(A36,[1]Directorio!$B$2:$Z$1100,3,FALSE),"")</f>
        <v/>
      </c>
      <c r="D36" s="43" t="str">
        <f>+IFERROR(VLOOKUP(A36,[1]Directorio!$B$2:$Z$1100,4,FALSE),"")</f>
        <v/>
      </c>
      <c r="E36" s="43" t="str">
        <f>+IFERROR(VLOOKUP(A36,[1]Directorio!$B$2:$Z$1100,5,FALSE),"")</f>
        <v/>
      </c>
      <c r="F36" s="43" t="str">
        <f>+IFERROR(VLOOKUP(A36,[1]Directorio!$B$2:$Z$1100,6,FALSE),"")</f>
        <v/>
      </c>
      <c r="G36" s="43" t="str">
        <f>+IFERROR(VLOOKUP(A36,[1]Directorio!$B$2:$Z$1100,7,FALSE),"")</f>
        <v/>
      </c>
      <c r="H36" s="43" t="str">
        <f>+IFERROR(VLOOKUP(A36,[1]Directorio!$B$2:$Z$1100,8,FALSE),"")</f>
        <v/>
      </c>
      <c r="I36" s="43" t="str">
        <f>+IFERROR(VLOOKUP(A36,[1]Directorio!$B$2:$Z$1100,9,FALSE),"")</f>
        <v/>
      </c>
      <c r="J36" s="43" t="str">
        <f>+IFERROR(VLOOKUP(A36,[1]Directorio!$B$2:$Z$1100,10,FALSE),"")</f>
        <v/>
      </c>
      <c r="K36" s="43" t="str">
        <f>+IFERROR(VLOOKUP(A36,[1]Directorio!$B$2:$Z$1100,11,FALSE),"")</f>
        <v/>
      </c>
      <c r="L36" s="45" t="str">
        <f>+IFERROR(VLOOKUP(A36,[1]Directorio!$B$2:$Z$1100,12,FALSE),"")</f>
        <v/>
      </c>
      <c r="M36" s="43" t="str">
        <f>+IFERROR(VLOOKUP(A36,[1]Directorio!$B$2:$Z$1100,13,FALSE),"")</f>
        <v/>
      </c>
      <c r="N36" s="43" t="str">
        <f>+IFERROR(VLOOKUP(A36,[1]Directorio!$B$2:$Z$1100,14,FALSE),"")</f>
        <v/>
      </c>
      <c r="O36" s="43" t="str">
        <f>+IFERROR(VLOOKUP(A36,[1]Directorio!$B$2:$Z$1100,15,FALSE),"")</f>
        <v/>
      </c>
      <c r="P36" s="43" t="str">
        <f>+IFERROR(VLOOKUP(A36,[1]Directorio!$B$2:$Z$1100,16,FALSE),"")</f>
        <v/>
      </c>
      <c r="Q36" s="43" t="str">
        <f>+IFERROR(VLOOKUP(A36,[1]Directorio!$B$2:$Z$1100,17,FALSE),"")</f>
        <v/>
      </c>
      <c r="R36" s="43" t="str">
        <f>+IFERROR(VLOOKUP(A36,[1]Directorio!$B$2:$Z$1100,18,FALSE),"")</f>
        <v/>
      </c>
      <c r="S36" s="43" t="str">
        <f>+IFERROR(VLOOKUP(A36,[1]Directorio!$B$2:$Z$1100,19,FALSE),"")</f>
        <v/>
      </c>
      <c r="T36" s="53" t="str">
        <f>+IFERROR(VLOOKUP(A36,[1]Directorio!$B$2:$Z$1100,20,FALSE),"")</f>
        <v/>
      </c>
      <c r="U36" s="53" t="str">
        <f>+IFERROR(VLOOKUP(A36,[1]Directorio!$B$2:$Z$1100,21,FALSE),"")</f>
        <v/>
      </c>
      <c r="V36" s="53" t="str">
        <f>+IFERROR(VLOOKUP(A36,[1]Directorio!$B$2:$Z$1100,22,FALSE),"")</f>
        <v/>
      </c>
      <c r="W36" s="54" t="str">
        <f>+IFERROR(VLOOKUP(A36,[1]Directorio!$B$2:$Z$1100,23,FALSE),"")</f>
        <v/>
      </c>
      <c r="X36" s="43" t="str">
        <f>+IFERROR(VLOOKUP(A36,[1]Directorio!$B$2:$Z$1100,24,FALSE),"")</f>
        <v/>
      </c>
      <c r="Y36" s="43" t="str">
        <f>+IFERROR(VLOOKUP(A36,[1]Directorio!$B$2:$Z$1100,25,FALSE),"")</f>
        <v/>
      </c>
      <c r="Z36" s="46"/>
      <c r="AA36" s="9"/>
      <c r="AB36" s="46"/>
      <c r="AC36" s="47"/>
      <c r="AD36" s="46"/>
      <c r="AE36" s="42"/>
      <c r="AF36" s="9"/>
      <c r="AG36" s="46"/>
      <c r="AH36" s="9"/>
      <c r="AI36" s="46"/>
      <c r="AJ36" s="46"/>
      <c r="AK36" s="48"/>
    </row>
    <row r="37" spans="1:37" x14ac:dyDescent="0.25">
      <c r="A37" s="42"/>
      <c r="B37" s="43" t="str">
        <f>+IFERROR(VLOOKUP(A37,[1]Directorio!$B$2:$Z$1100,2,FALSE),"")</f>
        <v/>
      </c>
      <c r="C37" s="44" t="str">
        <f>+IFERROR(VLOOKUP(A37,[1]Directorio!$B$2:$Z$1100,3,FALSE),"")</f>
        <v/>
      </c>
      <c r="D37" s="43" t="str">
        <f>+IFERROR(VLOOKUP(A37,[1]Directorio!$B$2:$Z$1100,4,FALSE),"")</f>
        <v/>
      </c>
      <c r="E37" s="43" t="str">
        <f>+IFERROR(VLOOKUP(A37,[1]Directorio!$B$2:$Z$1100,5,FALSE),"")</f>
        <v/>
      </c>
      <c r="F37" s="43" t="str">
        <f>+IFERROR(VLOOKUP(A37,[1]Directorio!$B$2:$Z$1100,6,FALSE),"")</f>
        <v/>
      </c>
      <c r="G37" s="43" t="str">
        <f>+IFERROR(VLOOKUP(A37,[1]Directorio!$B$2:$Z$1100,7,FALSE),"")</f>
        <v/>
      </c>
      <c r="H37" s="43" t="str">
        <f>+IFERROR(VLOOKUP(A37,[1]Directorio!$B$2:$Z$1100,8,FALSE),"")</f>
        <v/>
      </c>
      <c r="I37" s="43" t="str">
        <f>+IFERROR(VLOOKUP(A37,[1]Directorio!$B$2:$Z$1100,9,FALSE),"")</f>
        <v/>
      </c>
      <c r="J37" s="43" t="str">
        <f>+IFERROR(VLOOKUP(A37,[1]Directorio!$B$2:$Z$1100,10,FALSE),"")</f>
        <v/>
      </c>
      <c r="K37" s="43" t="str">
        <f>+IFERROR(VLOOKUP(A37,[1]Directorio!$B$2:$Z$1100,11,FALSE),"")</f>
        <v/>
      </c>
      <c r="L37" s="45" t="str">
        <f>+IFERROR(VLOOKUP(A37,[1]Directorio!$B$2:$Z$1100,12,FALSE),"")</f>
        <v/>
      </c>
      <c r="M37" s="43" t="str">
        <f>+IFERROR(VLOOKUP(A37,[1]Directorio!$B$2:$Z$1100,13,FALSE),"")</f>
        <v/>
      </c>
      <c r="N37" s="43" t="str">
        <f>+IFERROR(VLOOKUP(A37,[1]Directorio!$B$2:$Z$1100,14,FALSE),"")</f>
        <v/>
      </c>
      <c r="O37" s="43" t="str">
        <f>+IFERROR(VLOOKUP(A37,[1]Directorio!$B$2:$Z$1100,15,FALSE),"")</f>
        <v/>
      </c>
      <c r="P37" s="43" t="str">
        <f>+IFERROR(VLOOKUP(A37,[1]Directorio!$B$2:$Z$1100,16,FALSE),"")</f>
        <v/>
      </c>
      <c r="Q37" s="43" t="str">
        <f>+IFERROR(VLOOKUP(A37,[1]Directorio!$B$2:$Z$1100,17,FALSE),"")</f>
        <v/>
      </c>
      <c r="R37" s="43" t="str">
        <f>+IFERROR(VLOOKUP(A37,[1]Directorio!$B$2:$Z$1100,18,FALSE),"")</f>
        <v/>
      </c>
      <c r="S37" s="43" t="str">
        <f>+IFERROR(VLOOKUP(A37,[1]Directorio!$B$2:$Z$1100,19,FALSE),"")</f>
        <v/>
      </c>
      <c r="T37" s="53" t="str">
        <f>+IFERROR(VLOOKUP(A37,[1]Directorio!$B$2:$Z$1100,20,FALSE),"")</f>
        <v/>
      </c>
      <c r="U37" s="53" t="str">
        <f>+IFERROR(VLOOKUP(A37,[1]Directorio!$B$2:$Z$1100,21,FALSE),"")</f>
        <v/>
      </c>
      <c r="V37" s="53" t="str">
        <f>+IFERROR(VLOOKUP(A37,[1]Directorio!$B$2:$Z$1100,22,FALSE),"")</f>
        <v/>
      </c>
      <c r="W37" s="54" t="str">
        <f>+IFERROR(VLOOKUP(A37,[1]Directorio!$B$2:$Z$1100,23,FALSE),"")</f>
        <v/>
      </c>
      <c r="X37" s="43" t="str">
        <f>+IFERROR(VLOOKUP(A37,[1]Directorio!$B$2:$Z$1100,24,FALSE),"")</f>
        <v/>
      </c>
      <c r="Y37" s="43" t="str">
        <f>+IFERROR(VLOOKUP(A37,[1]Directorio!$B$2:$Z$1100,25,FALSE),"")</f>
        <v/>
      </c>
      <c r="Z37" s="46"/>
      <c r="AA37" s="9"/>
      <c r="AB37" s="46"/>
      <c r="AC37" s="47"/>
      <c r="AD37" s="46"/>
      <c r="AE37" s="42"/>
      <c r="AF37" s="9"/>
      <c r="AG37" s="46"/>
      <c r="AH37" s="9"/>
      <c r="AI37" s="46"/>
      <c r="AJ37" s="46"/>
      <c r="AK37" s="48"/>
    </row>
    <row r="38" spans="1:37" x14ac:dyDescent="0.25">
      <c r="A38" s="42"/>
      <c r="B38" s="43" t="str">
        <f>+IFERROR(VLOOKUP(A38,[1]Directorio!$B$2:$Z$1100,2,FALSE),"")</f>
        <v/>
      </c>
      <c r="C38" s="44" t="str">
        <f>+IFERROR(VLOOKUP(A38,[1]Directorio!$B$2:$Z$1100,3,FALSE),"")</f>
        <v/>
      </c>
      <c r="D38" s="43" t="str">
        <f>+IFERROR(VLOOKUP(A38,[1]Directorio!$B$2:$Z$1100,4,FALSE),"")</f>
        <v/>
      </c>
      <c r="E38" s="43" t="str">
        <f>+IFERROR(VLOOKUP(A38,[1]Directorio!$B$2:$Z$1100,5,FALSE),"")</f>
        <v/>
      </c>
      <c r="F38" s="43" t="str">
        <f>+IFERROR(VLOOKUP(A38,[1]Directorio!$B$2:$Z$1100,6,FALSE),"")</f>
        <v/>
      </c>
      <c r="G38" s="43" t="str">
        <f>+IFERROR(VLOOKUP(A38,[1]Directorio!$B$2:$Z$1100,7,FALSE),"")</f>
        <v/>
      </c>
      <c r="H38" s="43" t="str">
        <f>+IFERROR(VLOOKUP(A38,[1]Directorio!$B$2:$Z$1100,8,FALSE),"")</f>
        <v/>
      </c>
      <c r="I38" s="43" t="str">
        <f>+IFERROR(VLOOKUP(A38,[1]Directorio!$B$2:$Z$1100,9,FALSE),"")</f>
        <v/>
      </c>
      <c r="J38" s="43" t="str">
        <f>+IFERROR(VLOOKUP(A38,[1]Directorio!$B$2:$Z$1100,10,FALSE),"")</f>
        <v/>
      </c>
      <c r="K38" s="43" t="str">
        <f>+IFERROR(VLOOKUP(A38,[1]Directorio!$B$2:$Z$1100,11,FALSE),"")</f>
        <v/>
      </c>
      <c r="L38" s="45" t="str">
        <f>+IFERROR(VLOOKUP(A38,[1]Directorio!$B$2:$Z$1100,12,FALSE),"")</f>
        <v/>
      </c>
      <c r="M38" s="43" t="str">
        <f>+IFERROR(VLOOKUP(A38,[1]Directorio!$B$2:$Z$1100,13,FALSE),"")</f>
        <v/>
      </c>
      <c r="N38" s="43" t="str">
        <f>+IFERROR(VLOOKUP(A38,[1]Directorio!$B$2:$Z$1100,14,FALSE),"")</f>
        <v/>
      </c>
      <c r="O38" s="43" t="str">
        <f>+IFERROR(VLOOKUP(A38,[1]Directorio!$B$2:$Z$1100,15,FALSE),"")</f>
        <v/>
      </c>
      <c r="P38" s="43" t="str">
        <f>+IFERROR(VLOOKUP(A38,[1]Directorio!$B$2:$Z$1100,16,FALSE),"")</f>
        <v/>
      </c>
      <c r="Q38" s="43" t="str">
        <f>+IFERROR(VLOOKUP(A38,[1]Directorio!$B$2:$Z$1100,17,FALSE),"")</f>
        <v/>
      </c>
      <c r="R38" s="43" t="str">
        <f>+IFERROR(VLOOKUP(A38,[1]Directorio!$B$2:$Z$1100,18,FALSE),"")</f>
        <v/>
      </c>
      <c r="S38" s="43" t="str">
        <f>+IFERROR(VLOOKUP(A38,[1]Directorio!$B$2:$Z$1100,19,FALSE),"")</f>
        <v/>
      </c>
      <c r="T38" s="53" t="str">
        <f>+IFERROR(VLOOKUP(A38,[1]Directorio!$B$2:$Z$1100,20,FALSE),"")</f>
        <v/>
      </c>
      <c r="U38" s="53" t="str">
        <f>+IFERROR(VLOOKUP(A38,[1]Directorio!$B$2:$Z$1100,21,FALSE),"")</f>
        <v/>
      </c>
      <c r="V38" s="53" t="str">
        <f>+IFERROR(VLOOKUP(A38,[1]Directorio!$B$2:$Z$1100,22,FALSE),"")</f>
        <v/>
      </c>
      <c r="W38" s="54" t="str">
        <f>+IFERROR(VLOOKUP(A38,[1]Directorio!$B$2:$Z$1100,23,FALSE),"")</f>
        <v/>
      </c>
      <c r="X38" s="43" t="str">
        <f>+IFERROR(VLOOKUP(A38,[1]Directorio!$B$2:$Z$1100,24,FALSE),"")</f>
        <v/>
      </c>
      <c r="Y38" s="43" t="str">
        <f>+IFERROR(VLOOKUP(A38,[1]Directorio!$B$2:$Z$1100,25,FALSE),"")</f>
        <v/>
      </c>
      <c r="Z38" s="46"/>
      <c r="AA38" s="9"/>
      <c r="AB38" s="46"/>
      <c r="AC38" s="47"/>
      <c r="AD38" s="46"/>
      <c r="AE38" s="42"/>
      <c r="AF38" s="9"/>
      <c r="AG38" s="46"/>
      <c r="AH38" s="9"/>
      <c r="AI38" s="46"/>
      <c r="AJ38" s="46"/>
      <c r="AK38" s="48"/>
    </row>
    <row r="39" spans="1:37" x14ac:dyDescent="0.25">
      <c r="A39" s="42"/>
      <c r="B39" s="43" t="str">
        <f>+IFERROR(VLOOKUP(A39,[1]Directorio!$B$2:$Z$1100,2,FALSE),"")</f>
        <v/>
      </c>
      <c r="C39" s="44" t="str">
        <f>+IFERROR(VLOOKUP(A39,[1]Directorio!$B$2:$Z$1100,3,FALSE),"")</f>
        <v/>
      </c>
      <c r="D39" s="43" t="str">
        <f>+IFERROR(VLOOKUP(A39,[1]Directorio!$B$2:$Z$1100,4,FALSE),"")</f>
        <v/>
      </c>
      <c r="E39" s="43" t="str">
        <f>+IFERROR(VLOOKUP(A39,[1]Directorio!$B$2:$Z$1100,5,FALSE),"")</f>
        <v/>
      </c>
      <c r="F39" s="43" t="str">
        <f>+IFERROR(VLOOKUP(A39,[1]Directorio!$B$2:$Z$1100,6,FALSE),"")</f>
        <v/>
      </c>
      <c r="G39" s="43" t="str">
        <f>+IFERROR(VLOOKUP(A39,[1]Directorio!$B$2:$Z$1100,7,FALSE),"")</f>
        <v/>
      </c>
      <c r="H39" s="43" t="str">
        <f>+IFERROR(VLOOKUP(A39,[1]Directorio!$B$2:$Z$1100,8,FALSE),"")</f>
        <v/>
      </c>
      <c r="I39" s="43" t="str">
        <f>+IFERROR(VLOOKUP(A39,[1]Directorio!$B$2:$Z$1100,9,FALSE),"")</f>
        <v/>
      </c>
      <c r="J39" s="43" t="str">
        <f>+IFERROR(VLOOKUP(A39,[1]Directorio!$B$2:$Z$1100,10,FALSE),"")</f>
        <v/>
      </c>
      <c r="K39" s="43" t="str">
        <f>+IFERROR(VLOOKUP(A39,[1]Directorio!$B$2:$Z$1100,11,FALSE),"")</f>
        <v/>
      </c>
      <c r="L39" s="45" t="str">
        <f>+IFERROR(VLOOKUP(A39,[1]Directorio!$B$2:$Z$1100,12,FALSE),"")</f>
        <v/>
      </c>
      <c r="M39" s="43" t="str">
        <f>+IFERROR(VLOOKUP(A39,[1]Directorio!$B$2:$Z$1100,13,FALSE),"")</f>
        <v/>
      </c>
      <c r="N39" s="43" t="str">
        <f>+IFERROR(VLOOKUP(A39,[1]Directorio!$B$2:$Z$1100,14,FALSE),"")</f>
        <v/>
      </c>
      <c r="O39" s="43" t="str">
        <f>+IFERROR(VLOOKUP(A39,[1]Directorio!$B$2:$Z$1100,15,FALSE),"")</f>
        <v/>
      </c>
      <c r="P39" s="43" t="str">
        <f>+IFERROR(VLOOKUP(A39,[1]Directorio!$B$2:$Z$1100,16,FALSE),"")</f>
        <v/>
      </c>
      <c r="Q39" s="43" t="str">
        <f>+IFERROR(VLOOKUP(A39,[1]Directorio!$B$2:$Z$1100,17,FALSE),"")</f>
        <v/>
      </c>
      <c r="R39" s="43" t="str">
        <f>+IFERROR(VLOOKUP(A39,[1]Directorio!$B$2:$Z$1100,18,FALSE),"")</f>
        <v/>
      </c>
      <c r="S39" s="43" t="str">
        <f>+IFERROR(VLOOKUP(A39,[1]Directorio!$B$2:$Z$1100,19,FALSE),"")</f>
        <v/>
      </c>
      <c r="T39" s="53" t="str">
        <f>+IFERROR(VLOOKUP(A39,[1]Directorio!$B$2:$Z$1100,20,FALSE),"")</f>
        <v/>
      </c>
      <c r="U39" s="53" t="str">
        <f>+IFERROR(VLOOKUP(A39,[1]Directorio!$B$2:$Z$1100,21,FALSE),"")</f>
        <v/>
      </c>
      <c r="V39" s="53" t="str">
        <f>+IFERROR(VLOOKUP(A39,[1]Directorio!$B$2:$Z$1100,22,FALSE),"")</f>
        <v/>
      </c>
      <c r="W39" s="54" t="str">
        <f>+IFERROR(VLOOKUP(A39,[1]Directorio!$B$2:$Z$1100,23,FALSE),"")</f>
        <v/>
      </c>
      <c r="X39" s="43" t="str">
        <f>+IFERROR(VLOOKUP(A39,[1]Directorio!$B$2:$Z$1100,24,FALSE),"")</f>
        <v/>
      </c>
      <c r="Y39" s="43" t="str">
        <f>+IFERROR(VLOOKUP(A39,[1]Directorio!$B$2:$Z$1100,25,FALSE),"")</f>
        <v/>
      </c>
      <c r="Z39" s="46"/>
      <c r="AA39" s="9"/>
      <c r="AB39" s="46"/>
      <c r="AC39" s="47"/>
      <c r="AD39" s="46"/>
      <c r="AE39" s="42"/>
      <c r="AF39" s="9"/>
      <c r="AG39" s="46"/>
      <c r="AH39" s="9"/>
      <c r="AI39" s="46"/>
      <c r="AJ39" s="46"/>
      <c r="AK39" s="48"/>
    </row>
    <row r="40" spans="1:37" x14ac:dyDescent="0.25">
      <c r="A40" s="42"/>
      <c r="B40" s="43" t="str">
        <f>+IFERROR(VLOOKUP(A40,[1]Directorio!$B$2:$Z$1100,2,FALSE),"")</f>
        <v/>
      </c>
      <c r="C40" s="44" t="str">
        <f>+IFERROR(VLOOKUP(A40,[1]Directorio!$B$2:$Z$1100,3,FALSE),"")</f>
        <v/>
      </c>
      <c r="D40" s="43" t="str">
        <f>+IFERROR(VLOOKUP(A40,[1]Directorio!$B$2:$Z$1100,4,FALSE),"")</f>
        <v/>
      </c>
      <c r="E40" s="43" t="str">
        <f>+IFERROR(VLOOKUP(A40,[1]Directorio!$B$2:$Z$1100,5,FALSE),"")</f>
        <v/>
      </c>
      <c r="F40" s="43" t="str">
        <f>+IFERROR(VLOOKUP(A40,[1]Directorio!$B$2:$Z$1100,6,FALSE),"")</f>
        <v/>
      </c>
      <c r="G40" s="43" t="str">
        <f>+IFERROR(VLOOKUP(A40,[1]Directorio!$B$2:$Z$1100,7,FALSE),"")</f>
        <v/>
      </c>
      <c r="H40" s="43" t="str">
        <f>+IFERROR(VLOOKUP(A40,[1]Directorio!$B$2:$Z$1100,8,FALSE),"")</f>
        <v/>
      </c>
      <c r="I40" s="43" t="str">
        <f>+IFERROR(VLOOKUP(A40,[1]Directorio!$B$2:$Z$1100,9,FALSE),"")</f>
        <v/>
      </c>
      <c r="J40" s="43" t="str">
        <f>+IFERROR(VLOOKUP(A40,[1]Directorio!$B$2:$Z$1100,10,FALSE),"")</f>
        <v/>
      </c>
      <c r="K40" s="43" t="str">
        <f>+IFERROR(VLOOKUP(A40,[1]Directorio!$B$2:$Z$1100,11,FALSE),"")</f>
        <v/>
      </c>
      <c r="L40" s="45" t="str">
        <f>+IFERROR(VLOOKUP(A40,[1]Directorio!$B$2:$Z$1100,12,FALSE),"")</f>
        <v/>
      </c>
      <c r="M40" s="43" t="str">
        <f>+IFERROR(VLOOKUP(A40,[1]Directorio!$B$2:$Z$1100,13,FALSE),"")</f>
        <v/>
      </c>
      <c r="N40" s="43" t="str">
        <f>+IFERROR(VLOOKUP(A40,[1]Directorio!$B$2:$Z$1100,14,FALSE),"")</f>
        <v/>
      </c>
      <c r="O40" s="43" t="str">
        <f>+IFERROR(VLOOKUP(A40,[1]Directorio!$B$2:$Z$1100,15,FALSE),"")</f>
        <v/>
      </c>
      <c r="P40" s="43" t="str">
        <f>+IFERROR(VLOOKUP(A40,[1]Directorio!$B$2:$Z$1100,16,FALSE),"")</f>
        <v/>
      </c>
      <c r="Q40" s="43" t="str">
        <f>+IFERROR(VLOOKUP(A40,[1]Directorio!$B$2:$Z$1100,17,FALSE),"")</f>
        <v/>
      </c>
      <c r="R40" s="43" t="str">
        <f>+IFERROR(VLOOKUP(A40,[1]Directorio!$B$2:$Z$1100,18,FALSE),"")</f>
        <v/>
      </c>
      <c r="S40" s="43" t="str">
        <f>+IFERROR(VLOOKUP(A40,[1]Directorio!$B$2:$Z$1100,19,FALSE),"")</f>
        <v/>
      </c>
      <c r="T40" s="53" t="str">
        <f>+IFERROR(VLOOKUP(A40,[1]Directorio!$B$2:$Z$1100,20,FALSE),"")</f>
        <v/>
      </c>
      <c r="U40" s="53" t="str">
        <f>+IFERROR(VLOOKUP(A40,[1]Directorio!$B$2:$Z$1100,21,FALSE),"")</f>
        <v/>
      </c>
      <c r="V40" s="53" t="str">
        <f>+IFERROR(VLOOKUP(A40,[1]Directorio!$B$2:$Z$1100,22,FALSE),"")</f>
        <v/>
      </c>
      <c r="W40" s="54" t="str">
        <f>+IFERROR(VLOOKUP(A40,[1]Directorio!$B$2:$Z$1100,23,FALSE),"")</f>
        <v/>
      </c>
      <c r="X40" s="43" t="str">
        <f>+IFERROR(VLOOKUP(A40,[1]Directorio!$B$2:$Z$1100,24,FALSE),"")</f>
        <v/>
      </c>
      <c r="Y40" s="43" t="str">
        <f>+IFERROR(VLOOKUP(A40,[1]Directorio!$B$2:$Z$1100,25,FALSE),"")</f>
        <v/>
      </c>
      <c r="Z40" s="46"/>
      <c r="AA40" s="9"/>
      <c r="AB40" s="46"/>
      <c r="AC40" s="47"/>
      <c r="AD40" s="46"/>
      <c r="AE40" s="42"/>
      <c r="AF40" s="9"/>
      <c r="AG40" s="46"/>
      <c r="AH40" s="9"/>
      <c r="AI40" s="46"/>
      <c r="AJ40" s="46"/>
      <c r="AK40" s="48"/>
    </row>
    <row r="41" spans="1:37" x14ac:dyDescent="0.25">
      <c r="A41" s="42"/>
      <c r="B41" s="43" t="str">
        <f>+IFERROR(VLOOKUP(A41,[1]Directorio!$B$2:$Z$1100,2,FALSE),"")</f>
        <v/>
      </c>
      <c r="C41" s="44" t="str">
        <f>+IFERROR(VLOOKUP(A41,[1]Directorio!$B$2:$Z$1100,3,FALSE),"")</f>
        <v/>
      </c>
      <c r="D41" s="43" t="str">
        <f>+IFERROR(VLOOKUP(A41,[1]Directorio!$B$2:$Z$1100,4,FALSE),"")</f>
        <v/>
      </c>
      <c r="E41" s="43" t="str">
        <f>+IFERROR(VLOOKUP(A41,[1]Directorio!$B$2:$Z$1100,5,FALSE),"")</f>
        <v/>
      </c>
      <c r="F41" s="43" t="str">
        <f>+IFERROR(VLOOKUP(A41,[1]Directorio!$B$2:$Z$1100,6,FALSE),"")</f>
        <v/>
      </c>
      <c r="G41" s="43" t="str">
        <f>+IFERROR(VLOOKUP(A41,[1]Directorio!$B$2:$Z$1100,7,FALSE),"")</f>
        <v/>
      </c>
      <c r="H41" s="43" t="str">
        <f>+IFERROR(VLOOKUP(A41,[1]Directorio!$B$2:$Z$1100,8,FALSE),"")</f>
        <v/>
      </c>
      <c r="I41" s="43" t="str">
        <f>+IFERROR(VLOOKUP(A41,[1]Directorio!$B$2:$Z$1100,9,FALSE),"")</f>
        <v/>
      </c>
      <c r="J41" s="43" t="str">
        <f>+IFERROR(VLOOKUP(A41,[1]Directorio!$B$2:$Z$1100,10,FALSE),"")</f>
        <v/>
      </c>
      <c r="K41" s="43" t="str">
        <f>+IFERROR(VLOOKUP(A41,[1]Directorio!$B$2:$Z$1100,11,FALSE),"")</f>
        <v/>
      </c>
      <c r="L41" s="45" t="str">
        <f>+IFERROR(VLOOKUP(A41,[1]Directorio!$B$2:$Z$1100,12,FALSE),"")</f>
        <v/>
      </c>
      <c r="M41" s="43" t="str">
        <f>+IFERROR(VLOOKUP(A41,[1]Directorio!$B$2:$Z$1100,13,FALSE),"")</f>
        <v/>
      </c>
      <c r="N41" s="43" t="str">
        <f>+IFERROR(VLOOKUP(A41,[1]Directorio!$B$2:$Z$1100,14,FALSE),"")</f>
        <v/>
      </c>
      <c r="O41" s="43" t="str">
        <f>+IFERROR(VLOOKUP(A41,[1]Directorio!$B$2:$Z$1100,15,FALSE),"")</f>
        <v/>
      </c>
      <c r="P41" s="43" t="str">
        <f>+IFERROR(VLOOKUP(A41,[1]Directorio!$B$2:$Z$1100,16,FALSE),"")</f>
        <v/>
      </c>
      <c r="Q41" s="43" t="str">
        <f>+IFERROR(VLOOKUP(A41,[1]Directorio!$B$2:$Z$1100,17,FALSE),"")</f>
        <v/>
      </c>
      <c r="R41" s="43" t="str">
        <f>+IFERROR(VLOOKUP(A41,[1]Directorio!$B$2:$Z$1100,18,FALSE),"")</f>
        <v/>
      </c>
      <c r="S41" s="43" t="str">
        <f>+IFERROR(VLOOKUP(A41,[1]Directorio!$B$2:$Z$1100,19,FALSE),"")</f>
        <v/>
      </c>
      <c r="T41" s="53" t="str">
        <f>+IFERROR(VLOOKUP(A41,[1]Directorio!$B$2:$Z$1100,20,FALSE),"")</f>
        <v/>
      </c>
      <c r="U41" s="53" t="str">
        <f>+IFERROR(VLOOKUP(A41,[1]Directorio!$B$2:$Z$1100,21,FALSE),"")</f>
        <v/>
      </c>
      <c r="V41" s="53" t="str">
        <f>+IFERROR(VLOOKUP(A41,[1]Directorio!$B$2:$Z$1100,22,FALSE),"")</f>
        <v/>
      </c>
      <c r="W41" s="54" t="str">
        <f>+IFERROR(VLOOKUP(A41,[1]Directorio!$B$2:$Z$1100,23,FALSE),"")</f>
        <v/>
      </c>
      <c r="X41" s="43" t="str">
        <f>+IFERROR(VLOOKUP(A41,[1]Directorio!$B$2:$Z$1100,24,FALSE),"")</f>
        <v/>
      </c>
      <c r="Y41" s="43" t="str">
        <f>+IFERROR(VLOOKUP(A41,[1]Directorio!$B$2:$Z$1100,25,FALSE),"")</f>
        <v/>
      </c>
      <c r="Z41" s="46"/>
      <c r="AA41" s="9"/>
      <c r="AB41" s="46"/>
      <c r="AC41" s="47"/>
      <c r="AD41" s="46"/>
      <c r="AE41" s="42"/>
      <c r="AF41" s="9"/>
      <c r="AG41" s="46"/>
      <c r="AH41" s="9"/>
      <c r="AI41" s="46"/>
      <c r="AJ41" s="46"/>
      <c r="AK41" s="48"/>
    </row>
    <row r="42" spans="1:37" x14ac:dyDescent="0.25">
      <c r="A42" s="42"/>
      <c r="B42" s="43" t="str">
        <f>+IFERROR(VLOOKUP(A42,[1]Directorio!$B$2:$Z$1100,2,FALSE),"")</f>
        <v/>
      </c>
      <c r="C42" s="44" t="str">
        <f>+IFERROR(VLOOKUP(A42,[1]Directorio!$B$2:$Z$1100,3,FALSE),"")</f>
        <v/>
      </c>
      <c r="D42" s="43" t="str">
        <f>+IFERROR(VLOOKUP(A42,[1]Directorio!$B$2:$Z$1100,4,FALSE),"")</f>
        <v/>
      </c>
      <c r="E42" s="43" t="str">
        <f>+IFERROR(VLOOKUP(A42,[1]Directorio!$B$2:$Z$1100,5,FALSE),"")</f>
        <v/>
      </c>
      <c r="F42" s="43" t="str">
        <f>+IFERROR(VLOOKUP(A42,[1]Directorio!$B$2:$Z$1100,6,FALSE),"")</f>
        <v/>
      </c>
      <c r="G42" s="43" t="str">
        <f>+IFERROR(VLOOKUP(A42,[1]Directorio!$B$2:$Z$1100,7,FALSE),"")</f>
        <v/>
      </c>
      <c r="H42" s="43" t="str">
        <f>+IFERROR(VLOOKUP(A42,[1]Directorio!$B$2:$Z$1100,8,FALSE),"")</f>
        <v/>
      </c>
      <c r="I42" s="43" t="str">
        <f>+IFERROR(VLOOKUP(A42,[1]Directorio!$B$2:$Z$1100,9,FALSE),"")</f>
        <v/>
      </c>
      <c r="J42" s="43" t="str">
        <f>+IFERROR(VLOOKUP(A42,[1]Directorio!$B$2:$Z$1100,10,FALSE),"")</f>
        <v/>
      </c>
      <c r="K42" s="43" t="str">
        <f>+IFERROR(VLOOKUP(A42,[1]Directorio!$B$2:$Z$1100,11,FALSE),"")</f>
        <v/>
      </c>
      <c r="L42" s="45" t="str">
        <f>+IFERROR(VLOOKUP(A42,[1]Directorio!$B$2:$Z$1100,12,FALSE),"")</f>
        <v/>
      </c>
      <c r="M42" s="43" t="str">
        <f>+IFERROR(VLOOKUP(A42,[1]Directorio!$B$2:$Z$1100,13,FALSE),"")</f>
        <v/>
      </c>
      <c r="N42" s="43" t="str">
        <f>+IFERROR(VLOOKUP(A42,[1]Directorio!$B$2:$Z$1100,14,FALSE),"")</f>
        <v/>
      </c>
      <c r="O42" s="43" t="str">
        <f>+IFERROR(VLOOKUP(A42,[1]Directorio!$B$2:$Z$1100,15,FALSE),"")</f>
        <v/>
      </c>
      <c r="P42" s="43" t="str">
        <f>+IFERROR(VLOOKUP(A42,[1]Directorio!$B$2:$Z$1100,16,FALSE),"")</f>
        <v/>
      </c>
      <c r="Q42" s="43" t="str">
        <f>+IFERROR(VLOOKUP(A42,[1]Directorio!$B$2:$Z$1100,17,FALSE),"")</f>
        <v/>
      </c>
      <c r="R42" s="43" t="str">
        <f>+IFERROR(VLOOKUP(A42,[1]Directorio!$B$2:$Z$1100,18,FALSE),"")</f>
        <v/>
      </c>
      <c r="S42" s="43" t="str">
        <f>+IFERROR(VLOOKUP(A42,[1]Directorio!$B$2:$Z$1100,19,FALSE),"")</f>
        <v/>
      </c>
      <c r="T42" s="53" t="str">
        <f>+IFERROR(VLOOKUP(A42,[1]Directorio!$B$2:$Z$1100,20,FALSE),"")</f>
        <v/>
      </c>
      <c r="U42" s="53" t="str">
        <f>+IFERROR(VLOOKUP(A42,[1]Directorio!$B$2:$Z$1100,21,FALSE),"")</f>
        <v/>
      </c>
      <c r="V42" s="53" t="str">
        <f>+IFERROR(VLOOKUP(A42,[1]Directorio!$B$2:$Z$1100,22,FALSE),"")</f>
        <v/>
      </c>
      <c r="W42" s="54" t="str">
        <f>+IFERROR(VLOOKUP(A42,[1]Directorio!$B$2:$Z$1100,23,FALSE),"")</f>
        <v/>
      </c>
      <c r="X42" s="43" t="str">
        <f>+IFERROR(VLOOKUP(A42,[1]Directorio!$B$2:$Z$1100,24,FALSE),"")</f>
        <v/>
      </c>
      <c r="Y42" s="43" t="str">
        <f>+IFERROR(VLOOKUP(A42,[1]Directorio!$B$2:$Z$1100,25,FALSE),"")</f>
        <v/>
      </c>
      <c r="Z42" s="46"/>
      <c r="AA42" s="9"/>
      <c r="AB42" s="46"/>
      <c r="AC42" s="47"/>
      <c r="AD42" s="46"/>
      <c r="AE42" s="42"/>
      <c r="AF42" s="9"/>
      <c r="AG42" s="46"/>
      <c r="AH42" s="9"/>
      <c r="AI42" s="46"/>
      <c r="AJ42" s="46"/>
      <c r="AK42" s="48"/>
    </row>
    <row r="43" spans="1:37" x14ac:dyDescent="0.25">
      <c r="A43" s="42"/>
      <c r="B43" s="43" t="str">
        <f>+IFERROR(VLOOKUP(A43,[1]Directorio!$B$2:$Z$1100,2,FALSE),"")</f>
        <v/>
      </c>
      <c r="C43" s="44" t="str">
        <f>+IFERROR(VLOOKUP(A43,[1]Directorio!$B$2:$Z$1100,3,FALSE),"")</f>
        <v/>
      </c>
      <c r="D43" s="43" t="str">
        <f>+IFERROR(VLOOKUP(A43,[1]Directorio!$B$2:$Z$1100,4,FALSE),"")</f>
        <v/>
      </c>
      <c r="E43" s="43" t="str">
        <f>+IFERROR(VLOOKUP(A43,[1]Directorio!$B$2:$Z$1100,5,FALSE),"")</f>
        <v/>
      </c>
      <c r="F43" s="43" t="str">
        <f>+IFERROR(VLOOKUP(A43,[1]Directorio!$B$2:$Z$1100,6,FALSE),"")</f>
        <v/>
      </c>
      <c r="G43" s="43" t="str">
        <f>+IFERROR(VLOOKUP(A43,[1]Directorio!$B$2:$Z$1100,7,FALSE),"")</f>
        <v/>
      </c>
      <c r="H43" s="43" t="str">
        <f>+IFERROR(VLOOKUP(A43,[1]Directorio!$B$2:$Z$1100,8,FALSE),"")</f>
        <v/>
      </c>
      <c r="I43" s="43" t="str">
        <f>+IFERROR(VLOOKUP(A43,[1]Directorio!$B$2:$Z$1100,9,FALSE),"")</f>
        <v/>
      </c>
      <c r="J43" s="43" t="str">
        <f>+IFERROR(VLOOKUP(A43,[1]Directorio!$B$2:$Z$1100,10,FALSE),"")</f>
        <v/>
      </c>
      <c r="K43" s="43" t="str">
        <f>+IFERROR(VLOOKUP(A43,[1]Directorio!$B$2:$Z$1100,11,FALSE),"")</f>
        <v/>
      </c>
      <c r="L43" s="45" t="str">
        <f>+IFERROR(VLOOKUP(A43,[1]Directorio!$B$2:$Z$1100,12,FALSE),"")</f>
        <v/>
      </c>
      <c r="M43" s="43" t="str">
        <f>+IFERROR(VLOOKUP(A43,[1]Directorio!$B$2:$Z$1100,13,FALSE),"")</f>
        <v/>
      </c>
      <c r="N43" s="43" t="str">
        <f>+IFERROR(VLOOKUP(A43,[1]Directorio!$B$2:$Z$1100,14,FALSE),"")</f>
        <v/>
      </c>
      <c r="O43" s="43" t="str">
        <f>+IFERROR(VLOOKUP(A43,[1]Directorio!$B$2:$Z$1100,15,FALSE),"")</f>
        <v/>
      </c>
      <c r="P43" s="43" t="str">
        <f>+IFERROR(VLOOKUP(A43,[1]Directorio!$B$2:$Z$1100,16,FALSE),"")</f>
        <v/>
      </c>
      <c r="Q43" s="43" t="str">
        <f>+IFERROR(VLOOKUP(A43,[1]Directorio!$B$2:$Z$1100,17,FALSE),"")</f>
        <v/>
      </c>
      <c r="R43" s="43" t="str">
        <f>+IFERROR(VLOOKUP(A43,[1]Directorio!$B$2:$Z$1100,18,FALSE),"")</f>
        <v/>
      </c>
      <c r="S43" s="43" t="str">
        <f>+IFERROR(VLOOKUP(A43,[1]Directorio!$B$2:$Z$1100,19,FALSE),"")</f>
        <v/>
      </c>
      <c r="T43" s="53" t="str">
        <f>+IFERROR(VLOOKUP(A43,[1]Directorio!$B$2:$Z$1100,20,FALSE),"")</f>
        <v/>
      </c>
      <c r="U43" s="53" t="str">
        <f>+IFERROR(VLOOKUP(A43,[1]Directorio!$B$2:$Z$1100,21,FALSE),"")</f>
        <v/>
      </c>
      <c r="V43" s="53" t="str">
        <f>+IFERROR(VLOOKUP(A43,[1]Directorio!$B$2:$Z$1100,22,FALSE),"")</f>
        <v/>
      </c>
      <c r="W43" s="54" t="str">
        <f>+IFERROR(VLOOKUP(A43,[1]Directorio!$B$2:$Z$1100,23,FALSE),"")</f>
        <v/>
      </c>
      <c r="X43" s="43" t="str">
        <f>+IFERROR(VLOOKUP(A43,[1]Directorio!$B$2:$Z$1100,24,FALSE),"")</f>
        <v/>
      </c>
      <c r="Y43" s="43" t="str">
        <f>+IFERROR(VLOOKUP(A43,[1]Directorio!$B$2:$Z$1100,25,FALSE),"")</f>
        <v/>
      </c>
      <c r="Z43" s="46"/>
      <c r="AA43" s="9"/>
      <c r="AB43" s="46"/>
      <c r="AC43" s="47"/>
      <c r="AD43" s="46"/>
      <c r="AE43" s="42"/>
      <c r="AF43" s="9"/>
      <c r="AG43" s="46"/>
      <c r="AH43" s="9"/>
      <c r="AI43" s="46"/>
      <c r="AJ43" s="46"/>
      <c r="AK43" s="48"/>
    </row>
    <row r="44" spans="1:37" x14ac:dyDescent="0.25">
      <c r="A44" s="42"/>
      <c r="B44" s="43" t="str">
        <f>+IFERROR(VLOOKUP(A44,[1]Directorio!$B$2:$Z$1100,2,FALSE),"")</f>
        <v/>
      </c>
      <c r="C44" s="44" t="str">
        <f>+IFERROR(VLOOKUP(A44,[1]Directorio!$B$2:$Z$1100,3,FALSE),"")</f>
        <v/>
      </c>
      <c r="D44" s="43" t="str">
        <f>+IFERROR(VLOOKUP(A44,[1]Directorio!$B$2:$Z$1100,4,FALSE),"")</f>
        <v/>
      </c>
      <c r="E44" s="43" t="str">
        <f>+IFERROR(VLOOKUP(A44,[1]Directorio!$B$2:$Z$1100,5,FALSE),"")</f>
        <v/>
      </c>
      <c r="F44" s="43" t="str">
        <f>+IFERROR(VLOOKUP(A44,[1]Directorio!$B$2:$Z$1100,6,FALSE),"")</f>
        <v/>
      </c>
      <c r="G44" s="43" t="str">
        <f>+IFERROR(VLOOKUP(A44,[1]Directorio!$B$2:$Z$1100,7,FALSE),"")</f>
        <v/>
      </c>
      <c r="H44" s="43" t="str">
        <f>+IFERROR(VLOOKUP(A44,[1]Directorio!$B$2:$Z$1100,8,FALSE),"")</f>
        <v/>
      </c>
      <c r="I44" s="43" t="str">
        <f>+IFERROR(VLOOKUP(A44,[1]Directorio!$B$2:$Z$1100,9,FALSE),"")</f>
        <v/>
      </c>
      <c r="J44" s="43" t="str">
        <f>+IFERROR(VLOOKUP(A44,[1]Directorio!$B$2:$Z$1100,10,FALSE),"")</f>
        <v/>
      </c>
      <c r="K44" s="43" t="str">
        <f>+IFERROR(VLOOKUP(A44,[1]Directorio!$B$2:$Z$1100,11,FALSE),"")</f>
        <v/>
      </c>
      <c r="L44" s="45" t="str">
        <f>+IFERROR(VLOOKUP(A44,[1]Directorio!$B$2:$Z$1100,12,FALSE),"")</f>
        <v/>
      </c>
      <c r="M44" s="43" t="str">
        <f>+IFERROR(VLOOKUP(A44,[1]Directorio!$B$2:$Z$1100,13,FALSE),"")</f>
        <v/>
      </c>
      <c r="N44" s="43" t="str">
        <f>+IFERROR(VLOOKUP(A44,[1]Directorio!$B$2:$Z$1100,14,FALSE),"")</f>
        <v/>
      </c>
      <c r="O44" s="43" t="str">
        <f>+IFERROR(VLOOKUP(A44,[1]Directorio!$B$2:$Z$1100,15,FALSE),"")</f>
        <v/>
      </c>
      <c r="P44" s="43" t="str">
        <f>+IFERROR(VLOOKUP(A44,[1]Directorio!$B$2:$Z$1100,16,FALSE),"")</f>
        <v/>
      </c>
      <c r="Q44" s="43" t="str">
        <f>+IFERROR(VLOOKUP(A44,[1]Directorio!$B$2:$Z$1100,17,FALSE),"")</f>
        <v/>
      </c>
      <c r="R44" s="43" t="str">
        <f>+IFERROR(VLOOKUP(A44,[1]Directorio!$B$2:$Z$1100,18,FALSE),"")</f>
        <v/>
      </c>
      <c r="S44" s="43" t="str">
        <f>+IFERROR(VLOOKUP(A44,[1]Directorio!$B$2:$Z$1100,19,FALSE),"")</f>
        <v/>
      </c>
      <c r="T44" s="53" t="str">
        <f>+IFERROR(VLOOKUP(A44,[1]Directorio!$B$2:$Z$1100,20,FALSE),"")</f>
        <v/>
      </c>
      <c r="U44" s="53" t="str">
        <f>+IFERROR(VLOOKUP(A44,[1]Directorio!$B$2:$Z$1100,21,FALSE),"")</f>
        <v/>
      </c>
      <c r="V44" s="53" t="str">
        <f>+IFERROR(VLOOKUP(A44,[1]Directorio!$B$2:$Z$1100,22,FALSE),"")</f>
        <v/>
      </c>
      <c r="W44" s="54" t="str">
        <f>+IFERROR(VLOOKUP(A44,[1]Directorio!$B$2:$Z$1100,23,FALSE),"")</f>
        <v/>
      </c>
      <c r="X44" s="43" t="str">
        <f>+IFERROR(VLOOKUP(A44,[1]Directorio!$B$2:$Z$1100,24,FALSE),"")</f>
        <v/>
      </c>
      <c r="Y44" s="43" t="str">
        <f>+IFERROR(VLOOKUP(A44,[1]Directorio!$B$2:$Z$1100,25,FALSE),"")</f>
        <v/>
      </c>
      <c r="Z44" s="46"/>
      <c r="AA44" s="9"/>
      <c r="AB44" s="46"/>
      <c r="AC44" s="47"/>
      <c r="AD44" s="46"/>
      <c r="AE44" s="42"/>
      <c r="AF44" s="9"/>
      <c r="AG44" s="46"/>
      <c r="AH44" s="9"/>
      <c r="AI44" s="46"/>
      <c r="AJ44" s="46"/>
      <c r="AK44" s="48"/>
    </row>
    <row r="45" spans="1:37" x14ac:dyDescent="0.25">
      <c r="A45" s="42"/>
      <c r="B45" s="43" t="str">
        <f>+IFERROR(VLOOKUP(A45,[1]Directorio!$B$2:$Z$1100,2,FALSE),"")</f>
        <v/>
      </c>
      <c r="C45" s="44" t="str">
        <f>+IFERROR(VLOOKUP(A45,[1]Directorio!$B$2:$Z$1100,3,FALSE),"")</f>
        <v/>
      </c>
      <c r="D45" s="43" t="str">
        <f>+IFERROR(VLOOKUP(A45,[1]Directorio!$B$2:$Z$1100,4,FALSE),"")</f>
        <v/>
      </c>
      <c r="E45" s="43" t="str">
        <f>+IFERROR(VLOOKUP(A45,[1]Directorio!$B$2:$Z$1100,5,FALSE),"")</f>
        <v/>
      </c>
      <c r="F45" s="43" t="str">
        <f>+IFERROR(VLOOKUP(A45,[1]Directorio!$B$2:$Z$1100,6,FALSE),"")</f>
        <v/>
      </c>
      <c r="G45" s="43" t="str">
        <f>+IFERROR(VLOOKUP(A45,[1]Directorio!$B$2:$Z$1100,7,FALSE),"")</f>
        <v/>
      </c>
      <c r="H45" s="43" t="str">
        <f>+IFERROR(VLOOKUP(A45,[1]Directorio!$B$2:$Z$1100,8,FALSE),"")</f>
        <v/>
      </c>
      <c r="I45" s="43" t="str">
        <f>+IFERROR(VLOOKUP(A45,[1]Directorio!$B$2:$Z$1100,9,FALSE),"")</f>
        <v/>
      </c>
      <c r="J45" s="43" t="str">
        <f>+IFERROR(VLOOKUP(A45,[1]Directorio!$B$2:$Z$1100,10,FALSE),"")</f>
        <v/>
      </c>
      <c r="K45" s="43" t="str">
        <f>+IFERROR(VLOOKUP(A45,[1]Directorio!$B$2:$Z$1100,11,FALSE),"")</f>
        <v/>
      </c>
      <c r="L45" s="45" t="str">
        <f>+IFERROR(VLOOKUP(A45,[1]Directorio!$B$2:$Z$1100,12,FALSE),"")</f>
        <v/>
      </c>
      <c r="M45" s="43" t="str">
        <f>+IFERROR(VLOOKUP(A45,[1]Directorio!$B$2:$Z$1100,13,FALSE),"")</f>
        <v/>
      </c>
      <c r="N45" s="43" t="str">
        <f>+IFERROR(VLOOKUP(A45,[1]Directorio!$B$2:$Z$1100,14,FALSE),"")</f>
        <v/>
      </c>
      <c r="O45" s="43" t="str">
        <f>+IFERROR(VLOOKUP(A45,[1]Directorio!$B$2:$Z$1100,15,FALSE),"")</f>
        <v/>
      </c>
      <c r="P45" s="43" t="str">
        <f>+IFERROR(VLOOKUP(A45,[1]Directorio!$B$2:$Z$1100,16,FALSE),"")</f>
        <v/>
      </c>
      <c r="Q45" s="43" t="str">
        <f>+IFERROR(VLOOKUP(A45,[1]Directorio!$B$2:$Z$1100,17,FALSE),"")</f>
        <v/>
      </c>
      <c r="R45" s="43" t="str">
        <f>+IFERROR(VLOOKUP(A45,[1]Directorio!$B$2:$Z$1100,18,FALSE),"")</f>
        <v/>
      </c>
      <c r="S45" s="43" t="str">
        <f>+IFERROR(VLOOKUP(A45,[1]Directorio!$B$2:$Z$1100,19,FALSE),"")</f>
        <v/>
      </c>
      <c r="T45" s="53" t="str">
        <f>+IFERROR(VLOOKUP(A45,[1]Directorio!$B$2:$Z$1100,20,FALSE),"")</f>
        <v/>
      </c>
      <c r="U45" s="53" t="str">
        <f>+IFERROR(VLOOKUP(A45,[1]Directorio!$B$2:$Z$1100,21,FALSE),"")</f>
        <v/>
      </c>
      <c r="V45" s="53" t="str">
        <f>+IFERROR(VLOOKUP(A45,[1]Directorio!$B$2:$Z$1100,22,FALSE),"")</f>
        <v/>
      </c>
      <c r="W45" s="54" t="str">
        <f>+IFERROR(VLOOKUP(A45,[1]Directorio!$B$2:$Z$1100,23,FALSE),"")</f>
        <v/>
      </c>
      <c r="X45" s="43" t="str">
        <f>+IFERROR(VLOOKUP(A45,[1]Directorio!$B$2:$Z$1100,24,FALSE),"")</f>
        <v/>
      </c>
      <c r="Y45" s="43" t="str">
        <f>+IFERROR(VLOOKUP(A45,[1]Directorio!$B$2:$Z$1100,25,FALSE),"")</f>
        <v/>
      </c>
      <c r="Z45" s="46"/>
      <c r="AA45" s="9"/>
      <c r="AB45" s="46"/>
      <c r="AC45" s="47"/>
      <c r="AD45" s="46"/>
      <c r="AE45" s="42"/>
      <c r="AF45" s="9"/>
      <c r="AG45" s="46"/>
      <c r="AH45" s="9"/>
      <c r="AI45" s="46"/>
      <c r="AJ45" s="46"/>
      <c r="AK45" s="48"/>
    </row>
    <row r="46" spans="1:37" x14ac:dyDescent="0.25">
      <c r="A46" s="42"/>
      <c r="B46" s="43" t="str">
        <f>+IFERROR(VLOOKUP(A46,[1]Directorio!$B$2:$Z$1100,2,FALSE),"")</f>
        <v/>
      </c>
      <c r="C46" s="44" t="str">
        <f>+IFERROR(VLOOKUP(A46,[1]Directorio!$B$2:$Z$1100,3,FALSE),"")</f>
        <v/>
      </c>
      <c r="D46" s="43" t="str">
        <f>+IFERROR(VLOOKUP(A46,[1]Directorio!$B$2:$Z$1100,4,FALSE),"")</f>
        <v/>
      </c>
      <c r="E46" s="43" t="str">
        <f>+IFERROR(VLOOKUP(A46,[1]Directorio!$B$2:$Z$1100,5,FALSE),"")</f>
        <v/>
      </c>
      <c r="F46" s="43" t="str">
        <f>+IFERROR(VLOOKUP(A46,[1]Directorio!$B$2:$Z$1100,6,FALSE),"")</f>
        <v/>
      </c>
      <c r="G46" s="43" t="str">
        <f>+IFERROR(VLOOKUP(A46,[1]Directorio!$B$2:$Z$1100,7,FALSE),"")</f>
        <v/>
      </c>
      <c r="H46" s="43" t="str">
        <f>+IFERROR(VLOOKUP(A46,[1]Directorio!$B$2:$Z$1100,8,FALSE),"")</f>
        <v/>
      </c>
      <c r="I46" s="43" t="str">
        <f>+IFERROR(VLOOKUP(A46,[1]Directorio!$B$2:$Z$1100,9,FALSE),"")</f>
        <v/>
      </c>
      <c r="J46" s="43" t="str">
        <f>+IFERROR(VLOOKUP(A46,[1]Directorio!$B$2:$Z$1100,10,FALSE),"")</f>
        <v/>
      </c>
      <c r="K46" s="43" t="str">
        <f>+IFERROR(VLOOKUP(A46,[1]Directorio!$B$2:$Z$1100,11,FALSE),"")</f>
        <v/>
      </c>
      <c r="L46" s="45" t="str">
        <f>+IFERROR(VLOOKUP(A46,[1]Directorio!$B$2:$Z$1100,12,FALSE),"")</f>
        <v/>
      </c>
      <c r="M46" s="43" t="str">
        <f>+IFERROR(VLOOKUP(A46,[1]Directorio!$B$2:$Z$1100,13,FALSE),"")</f>
        <v/>
      </c>
      <c r="N46" s="43" t="str">
        <f>+IFERROR(VLOOKUP(A46,[1]Directorio!$B$2:$Z$1100,14,FALSE),"")</f>
        <v/>
      </c>
      <c r="O46" s="43" t="str">
        <f>+IFERROR(VLOOKUP(A46,[1]Directorio!$B$2:$Z$1100,15,FALSE),"")</f>
        <v/>
      </c>
      <c r="P46" s="43" t="str">
        <f>+IFERROR(VLOOKUP(A46,[1]Directorio!$B$2:$Z$1100,16,FALSE),"")</f>
        <v/>
      </c>
      <c r="Q46" s="43" t="str">
        <f>+IFERROR(VLOOKUP(A46,[1]Directorio!$B$2:$Z$1100,17,FALSE),"")</f>
        <v/>
      </c>
      <c r="R46" s="43" t="str">
        <f>+IFERROR(VLOOKUP(A46,[1]Directorio!$B$2:$Z$1100,18,FALSE),"")</f>
        <v/>
      </c>
      <c r="S46" s="43" t="str">
        <f>+IFERROR(VLOOKUP(A46,[1]Directorio!$B$2:$Z$1100,19,FALSE),"")</f>
        <v/>
      </c>
      <c r="T46" s="53" t="str">
        <f>+IFERROR(VLOOKUP(A46,[1]Directorio!$B$2:$Z$1100,20,FALSE),"")</f>
        <v/>
      </c>
      <c r="U46" s="53" t="str">
        <f>+IFERROR(VLOOKUP(A46,[1]Directorio!$B$2:$Z$1100,21,FALSE),"")</f>
        <v/>
      </c>
      <c r="V46" s="53" t="str">
        <f>+IFERROR(VLOOKUP(A46,[1]Directorio!$B$2:$Z$1100,22,FALSE),"")</f>
        <v/>
      </c>
      <c r="W46" s="54" t="str">
        <f>+IFERROR(VLOOKUP(A46,[1]Directorio!$B$2:$Z$1100,23,FALSE),"")</f>
        <v/>
      </c>
      <c r="X46" s="43" t="str">
        <f>+IFERROR(VLOOKUP(A46,[1]Directorio!$B$2:$Z$1100,24,FALSE),"")</f>
        <v/>
      </c>
      <c r="Y46" s="43" t="str">
        <f>+IFERROR(VLOOKUP(A46,[1]Directorio!$B$2:$Z$1100,25,FALSE),"")</f>
        <v/>
      </c>
      <c r="Z46" s="46"/>
      <c r="AA46" s="9"/>
      <c r="AB46" s="46"/>
      <c r="AC46" s="47"/>
      <c r="AD46" s="46"/>
      <c r="AE46" s="42"/>
      <c r="AF46" s="9"/>
      <c r="AG46" s="46"/>
      <c r="AH46" s="9"/>
      <c r="AI46" s="46"/>
      <c r="AJ46" s="46"/>
      <c r="AK46" s="48"/>
    </row>
    <row r="47" spans="1:37" x14ac:dyDescent="0.25">
      <c r="A47" s="42"/>
      <c r="B47" s="43" t="str">
        <f>+IFERROR(VLOOKUP(A47,[1]Directorio!$B$2:$Z$1100,2,FALSE),"")</f>
        <v/>
      </c>
      <c r="C47" s="44" t="str">
        <f>+IFERROR(VLOOKUP(A47,[1]Directorio!$B$2:$Z$1100,3,FALSE),"")</f>
        <v/>
      </c>
      <c r="D47" s="43" t="str">
        <f>+IFERROR(VLOOKUP(A47,[1]Directorio!$B$2:$Z$1100,4,FALSE),"")</f>
        <v/>
      </c>
      <c r="E47" s="43" t="str">
        <f>+IFERROR(VLOOKUP(A47,[1]Directorio!$B$2:$Z$1100,5,FALSE),"")</f>
        <v/>
      </c>
      <c r="F47" s="43" t="str">
        <f>+IFERROR(VLOOKUP(A47,[1]Directorio!$B$2:$Z$1100,6,FALSE),"")</f>
        <v/>
      </c>
      <c r="G47" s="43" t="str">
        <f>+IFERROR(VLOOKUP(A47,[1]Directorio!$B$2:$Z$1100,7,FALSE),"")</f>
        <v/>
      </c>
      <c r="H47" s="43" t="str">
        <f>+IFERROR(VLOOKUP(A47,[1]Directorio!$B$2:$Z$1100,8,FALSE),"")</f>
        <v/>
      </c>
      <c r="I47" s="43" t="str">
        <f>+IFERROR(VLOOKUP(A47,[1]Directorio!$B$2:$Z$1100,9,FALSE),"")</f>
        <v/>
      </c>
      <c r="J47" s="43" t="str">
        <f>+IFERROR(VLOOKUP(A47,[1]Directorio!$B$2:$Z$1100,10,FALSE),"")</f>
        <v/>
      </c>
      <c r="K47" s="43" t="str">
        <f>+IFERROR(VLOOKUP(A47,[1]Directorio!$B$2:$Z$1100,11,FALSE),"")</f>
        <v/>
      </c>
      <c r="L47" s="45" t="str">
        <f>+IFERROR(VLOOKUP(A47,[1]Directorio!$B$2:$Z$1100,12,FALSE),"")</f>
        <v/>
      </c>
      <c r="M47" s="43" t="str">
        <f>+IFERROR(VLOOKUP(A47,[1]Directorio!$B$2:$Z$1100,13,FALSE),"")</f>
        <v/>
      </c>
      <c r="N47" s="43" t="str">
        <f>+IFERROR(VLOOKUP(A47,[1]Directorio!$B$2:$Z$1100,14,FALSE),"")</f>
        <v/>
      </c>
      <c r="O47" s="43" t="str">
        <f>+IFERROR(VLOOKUP(A47,[1]Directorio!$B$2:$Z$1100,15,FALSE),"")</f>
        <v/>
      </c>
      <c r="P47" s="43" t="str">
        <f>+IFERROR(VLOOKUP(A47,[1]Directorio!$B$2:$Z$1100,16,FALSE),"")</f>
        <v/>
      </c>
      <c r="Q47" s="43" t="str">
        <f>+IFERROR(VLOOKUP(A47,[1]Directorio!$B$2:$Z$1100,17,FALSE),"")</f>
        <v/>
      </c>
      <c r="R47" s="43" t="str">
        <f>+IFERROR(VLOOKUP(A47,[1]Directorio!$B$2:$Z$1100,18,FALSE),"")</f>
        <v/>
      </c>
      <c r="S47" s="43" t="str">
        <f>+IFERROR(VLOOKUP(A47,[1]Directorio!$B$2:$Z$1100,19,FALSE),"")</f>
        <v/>
      </c>
      <c r="T47" s="53" t="str">
        <f>+IFERROR(VLOOKUP(A47,[1]Directorio!$B$2:$Z$1100,20,FALSE),"")</f>
        <v/>
      </c>
      <c r="U47" s="53" t="str">
        <f>+IFERROR(VLOOKUP(A47,[1]Directorio!$B$2:$Z$1100,21,FALSE),"")</f>
        <v/>
      </c>
      <c r="V47" s="53" t="str">
        <f>+IFERROR(VLOOKUP(A47,[1]Directorio!$B$2:$Z$1100,22,FALSE),"")</f>
        <v/>
      </c>
      <c r="W47" s="54" t="str">
        <f>+IFERROR(VLOOKUP(A47,[1]Directorio!$B$2:$Z$1100,23,FALSE),"")</f>
        <v/>
      </c>
      <c r="X47" s="43" t="str">
        <f>+IFERROR(VLOOKUP(A47,[1]Directorio!$B$2:$Z$1100,24,FALSE),"")</f>
        <v/>
      </c>
      <c r="Y47" s="43" t="str">
        <f>+IFERROR(VLOOKUP(A47,[1]Directorio!$B$2:$Z$1100,25,FALSE),"")</f>
        <v/>
      </c>
      <c r="Z47" s="46"/>
      <c r="AA47" s="9"/>
      <c r="AB47" s="46"/>
      <c r="AC47" s="47"/>
      <c r="AD47" s="46"/>
      <c r="AE47" s="42"/>
      <c r="AF47" s="9"/>
      <c r="AG47" s="46"/>
      <c r="AH47" s="9"/>
      <c r="AI47" s="46"/>
      <c r="AJ47" s="46"/>
      <c r="AK47" s="48"/>
    </row>
    <row r="48" spans="1:37" x14ac:dyDescent="0.25">
      <c r="A48" s="42"/>
      <c r="B48" s="43" t="str">
        <f>+IFERROR(VLOOKUP(A48,[1]Directorio!$B$2:$Z$1100,2,FALSE),"")</f>
        <v/>
      </c>
      <c r="C48" s="44" t="str">
        <f>+IFERROR(VLOOKUP(A48,[1]Directorio!$B$2:$Z$1100,3,FALSE),"")</f>
        <v/>
      </c>
      <c r="D48" s="43" t="str">
        <f>+IFERROR(VLOOKUP(A48,[1]Directorio!$B$2:$Z$1100,4,FALSE),"")</f>
        <v/>
      </c>
      <c r="E48" s="43" t="str">
        <f>+IFERROR(VLOOKUP(A48,[1]Directorio!$B$2:$Z$1100,5,FALSE),"")</f>
        <v/>
      </c>
      <c r="F48" s="43" t="str">
        <f>+IFERROR(VLOOKUP(A48,[1]Directorio!$B$2:$Z$1100,6,FALSE),"")</f>
        <v/>
      </c>
      <c r="G48" s="43" t="str">
        <f>+IFERROR(VLOOKUP(A48,[1]Directorio!$B$2:$Z$1100,7,FALSE),"")</f>
        <v/>
      </c>
      <c r="H48" s="43" t="str">
        <f>+IFERROR(VLOOKUP(A48,[1]Directorio!$B$2:$Z$1100,8,FALSE),"")</f>
        <v/>
      </c>
      <c r="I48" s="43" t="str">
        <f>+IFERROR(VLOOKUP(A48,[1]Directorio!$B$2:$Z$1100,9,FALSE),"")</f>
        <v/>
      </c>
      <c r="J48" s="43" t="str">
        <f>+IFERROR(VLOOKUP(A48,[1]Directorio!$B$2:$Z$1100,10,FALSE),"")</f>
        <v/>
      </c>
      <c r="K48" s="43" t="str">
        <f>+IFERROR(VLOOKUP(A48,[1]Directorio!$B$2:$Z$1100,11,FALSE),"")</f>
        <v/>
      </c>
      <c r="L48" s="45" t="str">
        <f>+IFERROR(VLOOKUP(A48,[1]Directorio!$B$2:$Z$1100,12,FALSE),"")</f>
        <v/>
      </c>
      <c r="M48" s="43" t="str">
        <f>+IFERROR(VLOOKUP(A48,[1]Directorio!$B$2:$Z$1100,13,FALSE),"")</f>
        <v/>
      </c>
      <c r="N48" s="43" t="str">
        <f>+IFERROR(VLOOKUP(A48,[1]Directorio!$B$2:$Z$1100,14,FALSE),"")</f>
        <v/>
      </c>
      <c r="O48" s="43" t="str">
        <f>+IFERROR(VLOOKUP(A48,[1]Directorio!$B$2:$Z$1100,15,FALSE),"")</f>
        <v/>
      </c>
      <c r="P48" s="43" t="str">
        <f>+IFERROR(VLOOKUP(A48,[1]Directorio!$B$2:$Z$1100,16,FALSE),"")</f>
        <v/>
      </c>
      <c r="Q48" s="43" t="str">
        <f>+IFERROR(VLOOKUP(A48,[1]Directorio!$B$2:$Z$1100,17,FALSE),"")</f>
        <v/>
      </c>
      <c r="R48" s="43" t="str">
        <f>+IFERROR(VLOOKUP(A48,[1]Directorio!$B$2:$Z$1100,18,FALSE),"")</f>
        <v/>
      </c>
      <c r="S48" s="43" t="str">
        <f>+IFERROR(VLOOKUP(A48,[1]Directorio!$B$2:$Z$1100,19,FALSE),"")</f>
        <v/>
      </c>
      <c r="T48" s="53" t="str">
        <f>+IFERROR(VLOOKUP(A48,[1]Directorio!$B$2:$Z$1100,20,FALSE),"")</f>
        <v/>
      </c>
      <c r="U48" s="53" t="str">
        <f>+IFERROR(VLOOKUP(A48,[1]Directorio!$B$2:$Z$1100,21,FALSE),"")</f>
        <v/>
      </c>
      <c r="V48" s="53" t="str">
        <f>+IFERROR(VLOOKUP(A48,[1]Directorio!$B$2:$Z$1100,22,FALSE),"")</f>
        <v/>
      </c>
      <c r="W48" s="54" t="str">
        <f>+IFERROR(VLOOKUP(A48,[1]Directorio!$B$2:$Z$1100,23,FALSE),"")</f>
        <v/>
      </c>
      <c r="X48" s="43" t="str">
        <f>+IFERROR(VLOOKUP(A48,[1]Directorio!$B$2:$Z$1100,24,FALSE),"")</f>
        <v/>
      </c>
      <c r="Y48" s="43" t="str">
        <f>+IFERROR(VLOOKUP(A48,[1]Directorio!$B$2:$Z$1100,25,FALSE),"")</f>
        <v/>
      </c>
      <c r="Z48" s="46"/>
      <c r="AA48" s="9"/>
      <c r="AB48" s="46"/>
      <c r="AC48" s="47"/>
      <c r="AD48" s="46"/>
      <c r="AE48" s="42"/>
      <c r="AF48" s="9"/>
      <c r="AG48" s="46"/>
      <c r="AH48" s="9"/>
      <c r="AI48" s="46"/>
      <c r="AJ48" s="46"/>
      <c r="AK48" s="48"/>
    </row>
    <row r="49" spans="1:37" x14ac:dyDescent="0.25">
      <c r="A49" s="42"/>
      <c r="B49" s="43" t="str">
        <f>+IFERROR(VLOOKUP(A49,[1]Directorio!$B$2:$Z$1100,2,FALSE),"")</f>
        <v/>
      </c>
      <c r="C49" s="44" t="str">
        <f>+IFERROR(VLOOKUP(A49,[1]Directorio!$B$2:$Z$1100,3,FALSE),"")</f>
        <v/>
      </c>
      <c r="D49" s="43" t="str">
        <f>+IFERROR(VLOOKUP(A49,[1]Directorio!$B$2:$Z$1100,4,FALSE),"")</f>
        <v/>
      </c>
      <c r="E49" s="43" t="str">
        <f>+IFERROR(VLOOKUP(A49,[1]Directorio!$B$2:$Z$1100,5,FALSE),"")</f>
        <v/>
      </c>
      <c r="F49" s="43" t="str">
        <f>+IFERROR(VLOOKUP(A49,[1]Directorio!$B$2:$Z$1100,6,FALSE),"")</f>
        <v/>
      </c>
      <c r="G49" s="43" t="str">
        <f>+IFERROR(VLOOKUP(A49,[1]Directorio!$B$2:$Z$1100,7,FALSE),"")</f>
        <v/>
      </c>
      <c r="H49" s="43" t="str">
        <f>+IFERROR(VLOOKUP(A49,[1]Directorio!$B$2:$Z$1100,8,FALSE),"")</f>
        <v/>
      </c>
      <c r="I49" s="43" t="str">
        <f>+IFERROR(VLOOKUP(A49,[1]Directorio!$B$2:$Z$1100,9,FALSE),"")</f>
        <v/>
      </c>
      <c r="J49" s="43" t="str">
        <f>+IFERROR(VLOOKUP(A49,[1]Directorio!$B$2:$Z$1100,10,FALSE),"")</f>
        <v/>
      </c>
      <c r="K49" s="43" t="str">
        <f>+IFERROR(VLOOKUP(A49,[1]Directorio!$B$2:$Z$1100,11,FALSE),"")</f>
        <v/>
      </c>
      <c r="L49" s="45" t="str">
        <f>+IFERROR(VLOOKUP(A49,[1]Directorio!$B$2:$Z$1100,12,FALSE),"")</f>
        <v/>
      </c>
      <c r="M49" s="43" t="str">
        <f>+IFERROR(VLOOKUP(A49,[1]Directorio!$B$2:$Z$1100,13,FALSE),"")</f>
        <v/>
      </c>
      <c r="N49" s="43" t="str">
        <f>+IFERROR(VLOOKUP(A49,[1]Directorio!$B$2:$Z$1100,14,FALSE),"")</f>
        <v/>
      </c>
      <c r="O49" s="43" t="str">
        <f>+IFERROR(VLOOKUP(A49,[1]Directorio!$B$2:$Z$1100,15,FALSE),"")</f>
        <v/>
      </c>
      <c r="P49" s="43" t="str">
        <f>+IFERROR(VLOOKUP(A49,[1]Directorio!$B$2:$Z$1100,16,FALSE),"")</f>
        <v/>
      </c>
      <c r="Q49" s="43" t="str">
        <f>+IFERROR(VLOOKUP(A49,[1]Directorio!$B$2:$Z$1100,17,FALSE),"")</f>
        <v/>
      </c>
      <c r="R49" s="43" t="str">
        <f>+IFERROR(VLOOKUP(A49,[1]Directorio!$B$2:$Z$1100,18,FALSE),"")</f>
        <v/>
      </c>
      <c r="S49" s="43" t="str">
        <f>+IFERROR(VLOOKUP(A49,[1]Directorio!$B$2:$Z$1100,19,FALSE),"")</f>
        <v/>
      </c>
      <c r="T49" s="53" t="str">
        <f>+IFERROR(VLOOKUP(A49,[1]Directorio!$B$2:$Z$1100,20,FALSE),"")</f>
        <v/>
      </c>
      <c r="U49" s="53" t="str">
        <f>+IFERROR(VLOOKUP(A49,[1]Directorio!$B$2:$Z$1100,21,FALSE),"")</f>
        <v/>
      </c>
      <c r="V49" s="53" t="str">
        <f>+IFERROR(VLOOKUP(A49,[1]Directorio!$B$2:$Z$1100,22,FALSE),"")</f>
        <v/>
      </c>
      <c r="W49" s="54" t="str">
        <f>+IFERROR(VLOOKUP(A49,[1]Directorio!$B$2:$Z$1100,23,FALSE),"")</f>
        <v/>
      </c>
      <c r="X49" s="43" t="str">
        <f>+IFERROR(VLOOKUP(A49,[1]Directorio!$B$2:$Z$1100,24,FALSE),"")</f>
        <v/>
      </c>
      <c r="Y49" s="43" t="str">
        <f>+IFERROR(VLOOKUP(A49,[1]Directorio!$B$2:$Z$1100,25,FALSE),"")</f>
        <v/>
      </c>
      <c r="Z49" s="46"/>
      <c r="AA49" s="9"/>
      <c r="AB49" s="46"/>
      <c r="AC49" s="47"/>
      <c r="AD49" s="46"/>
      <c r="AE49" s="42"/>
      <c r="AF49" s="9"/>
      <c r="AG49" s="46"/>
      <c r="AH49" s="9"/>
      <c r="AI49" s="46"/>
      <c r="AJ49" s="46"/>
      <c r="AK49" s="48"/>
    </row>
    <row r="50" spans="1:37" x14ac:dyDescent="0.25">
      <c r="A50" s="42"/>
      <c r="B50" s="43" t="str">
        <f>+IFERROR(VLOOKUP(A50,[1]Directorio!$B$2:$Z$1100,2,FALSE),"")</f>
        <v/>
      </c>
      <c r="C50" s="44" t="str">
        <f>+IFERROR(VLOOKUP(A50,[1]Directorio!$B$2:$Z$1100,3,FALSE),"")</f>
        <v/>
      </c>
      <c r="D50" s="43" t="str">
        <f>+IFERROR(VLOOKUP(A50,[1]Directorio!$B$2:$Z$1100,4,FALSE),"")</f>
        <v/>
      </c>
      <c r="E50" s="43" t="str">
        <f>+IFERROR(VLOOKUP(A50,[1]Directorio!$B$2:$Z$1100,5,FALSE),"")</f>
        <v/>
      </c>
      <c r="F50" s="43" t="str">
        <f>+IFERROR(VLOOKUP(A50,[1]Directorio!$B$2:$Z$1100,6,FALSE),"")</f>
        <v/>
      </c>
      <c r="G50" s="43" t="str">
        <f>+IFERROR(VLOOKUP(A50,[1]Directorio!$B$2:$Z$1100,7,FALSE),"")</f>
        <v/>
      </c>
      <c r="H50" s="43" t="str">
        <f>+IFERROR(VLOOKUP(A50,[1]Directorio!$B$2:$Z$1100,8,FALSE),"")</f>
        <v/>
      </c>
      <c r="I50" s="43" t="str">
        <f>+IFERROR(VLOOKUP(A50,[1]Directorio!$B$2:$Z$1100,9,FALSE),"")</f>
        <v/>
      </c>
      <c r="J50" s="43" t="str">
        <f>+IFERROR(VLOOKUP(A50,[1]Directorio!$B$2:$Z$1100,10,FALSE),"")</f>
        <v/>
      </c>
      <c r="K50" s="43" t="str">
        <f>+IFERROR(VLOOKUP(A50,[1]Directorio!$B$2:$Z$1100,11,FALSE),"")</f>
        <v/>
      </c>
      <c r="L50" s="45" t="str">
        <f>+IFERROR(VLOOKUP(A50,[1]Directorio!$B$2:$Z$1100,12,FALSE),"")</f>
        <v/>
      </c>
      <c r="M50" s="43" t="str">
        <f>+IFERROR(VLOOKUP(A50,[1]Directorio!$B$2:$Z$1100,13,FALSE),"")</f>
        <v/>
      </c>
      <c r="N50" s="43" t="str">
        <f>+IFERROR(VLOOKUP(A50,[1]Directorio!$B$2:$Z$1100,14,FALSE),"")</f>
        <v/>
      </c>
      <c r="O50" s="43" t="str">
        <f>+IFERROR(VLOOKUP(A50,[1]Directorio!$B$2:$Z$1100,15,FALSE),"")</f>
        <v/>
      </c>
      <c r="P50" s="43" t="str">
        <f>+IFERROR(VLOOKUP(A50,[1]Directorio!$B$2:$Z$1100,16,FALSE),"")</f>
        <v/>
      </c>
      <c r="Q50" s="43" t="str">
        <f>+IFERROR(VLOOKUP(A50,[1]Directorio!$B$2:$Z$1100,17,FALSE),"")</f>
        <v/>
      </c>
      <c r="R50" s="43" t="str">
        <f>+IFERROR(VLOOKUP(A50,[1]Directorio!$B$2:$Z$1100,18,FALSE),"")</f>
        <v/>
      </c>
      <c r="S50" s="43" t="str">
        <f>+IFERROR(VLOOKUP(A50,[1]Directorio!$B$2:$Z$1100,19,FALSE),"")</f>
        <v/>
      </c>
      <c r="T50" s="53" t="str">
        <f>+IFERROR(VLOOKUP(A50,[1]Directorio!$B$2:$Z$1100,20,FALSE),"")</f>
        <v/>
      </c>
      <c r="U50" s="53" t="str">
        <f>+IFERROR(VLOOKUP(A50,[1]Directorio!$B$2:$Z$1100,21,FALSE),"")</f>
        <v/>
      </c>
      <c r="V50" s="53" t="str">
        <f>+IFERROR(VLOOKUP(A50,[1]Directorio!$B$2:$Z$1100,22,FALSE),"")</f>
        <v/>
      </c>
      <c r="W50" s="54" t="str">
        <f>+IFERROR(VLOOKUP(A50,[1]Directorio!$B$2:$Z$1100,23,FALSE),"")</f>
        <v/>
      </c>
      <c r="X50" s="43" t="str">
        <f>+IFERROR(VLOOKUP(A50,[1]Directorio!$B$2:$Z$1100,24,FALSE),"")</f>
        <v/>
      </c>
      <c r="Y50" s="43" t="str">
        <f>+IFERROR(VLOOKUP(A50,[1]Directorio!$B$2:$Z$1100,25,FALSE),"")</f>
        <v/>
      </c>
      <c r="Z50" s="46"/>
      <c r="AA50" s="9"/>
      <c r="AB50" s="46"/>
      <c r="AC50" s="47"/>
      <c r="AD50" s="46"/>
      <c r="AE50" s="42"/>
      <c r="AF50" s="9"/>
      <c r="AG50" s="46"/>
      <c r="AH50" s="9"/>
      <c r="AI50" s="46"/>
      <c r="AJ50" s="46"/>
      <c r="AK50" s="48"/>
    </row>
    <row r="51" spans="1:37" x14ac:dyDescent="0.25">
      <c r="A51" s="42"/>
      <c r="B51" s="43" t="str">
        <f>+IFERROR(VLOOKUP(A51,[1]Directorio!$B$2:$Z$1100,2,FALSE),"")</f>
        <v/>
      </c>
      <c r="C51" s="44" t="str">
        <f>+IFERROR(VLOOKUP(A51,[1]Directorio!$B$2:$Z$1100,3,FALSE),"")</f>
        <v/>
      </c>
      <c r="D51" s="43" t="str">
        <f>+IFERROR(VLOOKUP(A51,[1]Directorio!$B$2:$Z$1100,4,FALSE),"")</f>
        <v/>
      </c>
      <c r="E51" s="43" t="str">
        <f>+IFERROR(VLOOKUP(A51,[1]Directorio!$B$2:$Z$1100,5,FALSE),"")</f>
        <v/>
      </c>
      <c r="F51" s="43" t="str">
        <f>+IFERROR(VLOOKUP(A51,[1]Directorio!$B$2:$Z$1100,6,FALSE),"")</f>
        <v/>
      </c>
      <c r="G51" s="43" t="str">
        <f>+IFERROR(VLOOKUP(A51,[1]Directorio!$B$2:$Z$1100,7,FALSE),"")</f>
        <v/>
      </c>
      <c r="H51" s="43" t="str">
        <f>+IFERROR(VLOOKUP(A51,[1]Directorio!$B$2:$Z$1100,8,FALSE),"")</f>
        <v/>
      </c>
      <c r="I51" s="43" t="str">
        <f>+IFERROR(VLOOKUP(A51,[1]Directorio!$B$2:$Z$1100,9,FALSE),"")</f>
        <v/>
      </c>
      <c r="J51" s="43" t="str">
        <f>+IFERROR(VLOOKUP(A51,[1]Directorio!$B$2:$Z$1100,10,FALSE),"")</f>
        <v/>
      </c>
      <c r="K51" s="43" t="str">
        <f>+IFERROR(VLOOKUP(A51,[1]Directorio!$B$2:$Z$1100,11,FALSE),"")</f>
        <v/>
      </c>
      <c r="L51" s="45" t="str">
        <f>+IFERROR(VLOOKUP(A51,[1]Directorio!$B$2:$Z$1100,12,FALSE),"")</f>
        <v/>
      </c>
      <c r="M51" s="43" t="str">
        <f>+IFERROR(VLOOKUP(A51,[1]Directorio!$B$2:$Z$1100,13,FALSE),"")</f>
        <v/>
      </c>
      <c r="N51" s="43" t="str">
        <f>+IFERROR(VLOOKUP(A51,[1]Directorio!$B$2:$Z$1100,14,FALSE),"")</f>
        <v/>
      </c>
      <c r="O51" s="43" t="str">
        <f>+IFERROR(VLOOKUP(A51,[1]Directorio!$B$2:$Z$1100,15,FALSE),"")</f>
        <v/>
      </c>
      <c r="P51" s="43" t="str">
        <f>+IFERROR(VLOOKUP(A51,[1]Directorio!$B$2:$Z$1100,16,FALSE),"")</f>
        <v/>
      </c>
      <c r="Q51" s="43" t="str">
        <f>+IFERROR(VLOOKUP(A51,[1]Directorio!$B$2:$Z$1100,17,FALSE),"")</f>
        <v/>
      </c>
      <c r="R51" s="43" t="str">
        <f>+IFERROR(VLOOKUP(A51,[1]Directorio!$B$2:$Z$1100,18,FALSE),"")</f>
        <v/>
      </c>
      <c r="S51" s="43" t="str">
        <f>+IFERROR(VLOOKUP(A51,[1]Directorio!$B$2:$Z$1100,19,FALSE),"")</f>
        <v/>
      </c>
      <c r="T51" s="53" t="str">
        <f>+IFERROR(VLOOKUP(A51,[1]Directorio!$B$2:$Z$1100,20,FALSE),"")</f>
        <v/>
      </c>
      <c r="U51" s="53" t="str">
        <f>+IFERROR(VLOOKUP(A51,[1]Directorio!$B$2:$Z$1100,21,FALSE),"")</f>
        <v/>
      </c>
      <c r="V51" s="53" t="str">
        <f>+IFERROR(VLOOKUP(A51,[1]Directorio!$B$2:$Z$1100,22,FALSE),"")</f>
        <v/>
      </c>
      <c r="W51" s="54" t="str">
        <f>+IFERROR(VLOOKUP(A51,[1]Directorio!$B$2:$Z$1100,23,FALSE),"")</f>
        <v/>
      </c>
      <c r="X51" s="43" t="str">
        <f>+IFERROR(VLOOKUP(A51,[1]Directorio!$B$2:$Z$1100,24,FALSE),"")</f>
        <v/>
      </c>
      <c r="Y51" s="43" t="str">
        <f>+IFERROR(VLOOKUP(A51,[1]Directorio!$B$2:$Z$1100,25,FALSE),"")</f>
        <v/>
      </c>
      <c r="Z51" s="46"/>
      <c r="AA51" s="9"/>
      <c r="AB51" s="46"/>
      <c r="AC51" s="47"/>
      <c r="AD51" s="46"/>
      <c r="AE51" s="42"/>
      <c r="AF51" s="9"/>
      <c r="AG51" s="46"/>
      <c r="AH51" s="9"/>
      <c r="AI51" s="46"/>
      <c r="AJ51" s="46"/>
      <c r="AK51" s="48"/>
    </row>
    <row r="52" spans="1:37" x14ac:dyDescent="0.25">
      <c r="A52" s="42"/>
      <c r="B52" s="43" t="str">
        <f>+IFERROR(VLOOKUP(A52,[1]Directorio!$B$2:$Z$1100,2,FALSE),"")</f>
        <v/>
      </c>
      <c r="C52" s="44" t="str">
        <f>+IFERROR(VLOOKUP(A52,[1]Directorio!$B$2:$Z$1100,3,FALSE),"")</f>
        <v/>
      </c>
      <c r="D52" s="43" t="str">
        <f>+IFERROR(VLOOKUP(A52,[1]Directorio!$B$2:$Z$1100,4,FALSE),"")</f>
        <v/>
      </c>
      <c r="E52" s="43" t="str">
        <f>+IFERROR(VLOOKUP(A52,[1]Directorio!$B$2:$Z$1100,5,FALSE),"")</f>
        <v/>
      </c>
      <c r="F52" s="43" t="str">
        <f>+IFERROR(VLOOKUP(A52,[1]Directorio!$B$2:$Z$1100,6,FALSE),"")</f>
        <v/>
      </c>
      <c r="G52" s="43" t="str">
        <f>+IFERROR(VLOOKUP(A52,[1]Directorio!$B$2:$Z$1100,7,FALSE),"")</f>
        <v/>
      </c>
      <c r="H52" s="43" t="str">
        <f>+IFERROR(VLOOKUP(A52,[1]Directorio!$B$2:$Z$1100,8,FALSE),"")</f>
        <v/>
      </c>
      <c r="I52" s="43" t="str">
        <f>+IFERROR(VLOOKUP(A52,[1]Directorio!$B$2:$Z$1100,9,FALSE),"")</f>
        <v/>
      </c>
      <c r="J52" s="43" t="str">
        <f>+IFERROR(VLOOKUP(A52,[1]Directorio!$B$2:$Z$1100,10,FALSE),"")</f>
        <v/>
      </c>
      <c r="K52" s="43" t="str">
        <f>+IFERROR(VLOOKUP(A52,[1]Directorio!$B$2:$Z$1100,11,FALSE),"")</f>
        <v/>
      </c>
      <c r="L52" s="45" t="str">
        <f>+IFERROR(VLOOKUP(A52,[1]Directorio!$B$2:$Z$1100,12,FALSE),"")</f>
        <v/>
      </c>
      <c r="M52" s="43" t="str">
        <f>+IFERROR(VLOOKUP(A52,[1]Directorio!$B$2:$Z$1100,13,FALSE),"")</f>
        <v/>
      </c>
      <c r="N52" s="43" t="str">
        <f>+IFERROR(VLOOKUP(A52,[1]Directorio!$B$2:$Z$1100,14,FALSE),"")</f>
        <v/>
      </c>
      <c r="O52" s="43" t="str">
        <f>+IFERROR(VLOOKUP(A52,[1]Directorio!$B$2:$Z$1100,15,FALSE),"")</f>
        <v/>
      </c>
      <c r="P52" s="43" t="str">
        <f>+IFERROR(VLOOKUP(A52,[1]Directorio!$B$2:$Z$1100,16,FALSE),"")</f>
        <v/>
      </c>
      <c r="Q52" s="43" t="str">
        <f>+IFERROR(VLOOKUP(A52,[1]Directorio!$B$2:$Z$1100,17,FALSE),"")</f>
        <v/>
      </c>
      <c r="R52" s="43" t="str">
        <f>+IFERROR(VLOOKUP(A52,[1]Directorio!$B$2:$Z$1100,18,FALSE),"")</f>
        <v/>
      </c>
      <c r="S52" s="43" t="str">
        <f>+IFERROR(VLOOKUP(A52,[1]Directorio!$B$2:$Z$1100,19,FALSE),"")</f>
        <v/>
      </c>
      <c r="T52" s="53" t="str">
        <f>+IFERROR(VLOOKUP(A52,[1]Directorio!$B$2:$Z$1100,20,FALSE),"")</f>
        <v/>
      </c>
      <c r="U52" s="53" t="str">
        <f>+IFERROR(VLOOKUP(A52,[1]Directorio!$B$2:$Z$1100,21,FALSE),"")</f>
        <v/>
      </c>
      <c r="V52" s="53" t="str">
        <f>+IFERROR(VLOOKUP(A52,[1]Directorio!$B$2:$Z$1100,22,FALSE),"")</f>
        <v/>
      </c>
      <c r="W52" s="54" t="str">
        <f>+IFERROR(VLOOKUP(A52,[1]Directorio!$B$2:$Z$1100,23,FALSE),"")</f>
        <v/>
      </c>
      <c r="X52" s="43" t="str">
        <f>+IFERROR(VLOOKUP(A52,[1]Directorio!$B$2:$Z$1100,24,FALSE),"")</f>
        <v/>
      </c>
      <c r="Y52" s="43" t="str">
        <f>+IFERROR(VLOOKUP(A52,[1]Directorio!$B$2:$Z$1100,25,FALSE),"")</f>
        <v/>
      </c>
      <c r="Z52" s="46"/>
      <c r="AA52" s="9"/>
      <c r="AB52" s="46"/>
      <c r="AC52" s="47"/>
      <c r="AD52" s="46"/>
      <c r="AE52" s="42"/>
      <c r="AF52" s="9"/>
      <c r="AG52" s="46"/>
      <c r="AH52" s="9"/>
      <c r="AI52" s="46"/>
      <c r="AJ52" s="46"/>
      <c r="AK52" s="48"/>
    </row>
    <row r="53" spans="1:37" x14ac:dyDescent="0.25">
      <c r="A53" s="42"/>
      <c r="B53" s="43" t="str">
        <f>+IFERROR(VLOOKUP(A53,[1]Directorio!$B$2:$Z$1100,2,FALSE),"")</f>
        <v/>
      </c>
      <c r="C53" s="44" t="str">
        <f>+IFERROR(VLOOKUP(A53,[1]Directorio!$B$2:$Z$1100,3,FALSE),"")</f>
        <v/>
      </c>
      <c r="D53" s="43" t="str">
        <f>+IFERROR(VLOOKUP(A53,[1]Directorio!$B$2:$Z$1100,4,FALSE),"")</f>
        <v/>
      </c>
      <c r="E53" s="43" t="str">
        <f>+IFERROR(VLOOKUP(A53,[1]Directorio!$B$2:$Z$1100,5,FALSE),"")</f>
        <v/>
      </c>
      <c r="F53" s="43" t="str">
        <f>+IFERROR(VLOOKUP(A53,[1]Directorio!$B$2:$Z$1100,6,FALSE),"")</f>
        <v/>
      </c>
      <c r="G53" s="43" t="str">
        <f>+IFERROR(VLOOKUP(A53,[1]Directorio!$B$2:$Z$1100,7,FALSE),"")</f>
        <v/>
      </c>
      <c r="H53" s="43" t="str">
        <f>+IFERROR(VLOOKUP(A53,[1]Directorio!$B$2:$Z$1100,8,FALSE),"")</f>
        <v/>
      </c>
      <c r="I53" s="43" t="str">
        <f>+IFERROR(VLOOKUP(A53,[1]Directorio!$B$2:$Z$1100,9,FALSE),"")</f>
        <v/>
      </c>
      <c r="J53" s="43" t="str">
        <f>+IFERROR(VLOOKUP(A53,[1]Directorio!$B$2:$Z$1100,10,FALSE),"")</f>
        <v/>
      </c>
      <c r="K53" s="43" t="str">
        <f>+IFERROR(VLOOKUP(A53,[1]Directorio!$B$2:$Z$1100,11,FALSE),"")</f>
        <v/>
      </c>
      <c r="L53" s="45" t="str">
        <f>+IFERROR(VLOOKUP(A53,[1]Directorio!$B$2:$Z$1100,12,FALSE),"")</f>
        <v/>
      </c>
      <c r="M53" s="43" t="str">
        <f>+IFERROR(VLOOKUP(A53,[1]Directorio!$B$2:$Z$1100,13,FALSE),"")</f>
        <v/>
      </c>
      <c r="N53" s="43" t="str">
        <f>+IFERROR(VLOOKUP(A53,[1]Directorio!$B$2:$Z$1100,14,FALSE),"")</f>
        <v/>
      </c>
      <c r="O53" s="43" t="str">
        <f>+IFERROR(VLOOKUP(A53,[1]Directorio!$B$2:$Z$1100,15,FALSE),"")</f>
        <v/>
      </c>
      <c r="P53" s="43" t="str">
        <f>+IFERROR(VLOOKUP(A53,[1]Directorio!$B$2:$Z$1100,16,FALSE),"")</f>
        <v/>
      </c>
      <c r="Q53" s="43" t="str">
        <f>+IFERROR(VLOOKUP(A53,[1]Directorio!$B$2:$Z$1100,17,FALSE),"")</f>
        <v/>
      </c>
      <c r="R53" s="43" t="str">
        <f>+IFERROR(VLOOKUP(A53,[1]Directorio!$B$2:$Z$1100,18,FALSE),"")</f>
        <v/>
      </c>
      <c r="S53" s="43" t="str">
        <f>+IFERROR(VLOOKUP(A53,[1]Directorio!$B$2:$Z$1100,19,FALSE),"")</f>
        <v/>
      </c>
      <c r="T53" s="53" t="str">
        <f>+IFERROR(VLOOKUP(A53,[1]Directorio!$B$2:$Z$1100,20,FALSE),"")</f>
        <v/>
      </c>
      <c r="U53" s="53" t="str">
        <f>+IFERROR(VLOOKUP(A53,[1]Directorio!$B$2:$Z$1100,21,FALSE),"")</f>
        <v/>
      </c>
      <c r="V53" s="53" t="str">
        <f>+IFERROR(VLOOKUP(A53,[1]Directorio!$B$2:$Z$1100,22,FALSE),"")</f>
        <v/>
      </c>
      <c r="W53" s="54" t="str">
        <f>+IFERROR(VLOOKUP(A53,[1]Directorio!$B$2:$Z$1100,23,FALSE),"")</f>
        <v/>
      </c>
      <c r="X53" s="43" t="str">
        <f>+IFERROR(VLOOKUP(A53,[1]Directorio!$B$2:$Z$1100,24,FALSE),"")</f>
        <v/>
      </c>
      <c r="Y53" s="43" t="str">
        <f>+IFERROR(VLOOKUP(A53,[1]Directorio!$B$2:$Z$1100,25,FALSE),"")</f>
        <v/>
      </c>
      <c r="Z53" s="46"/>
      <c r="AA53" s="9"/>
      <c r="AB53" s="46"/>
      <c r="AC53" s="47"/>
      <c r="AD53" s="46"/>
      <c r="AE53" s="42"/>
      <c r="AF53" s="9"/>
      <c r="AG53" s="46"/>
      <c r="AH53" s="9"/>
      <c r="AI53" s="46"/>
      <c r="AJ53" s="46"/>
      <c r="AK53" s="48"/>
    </row>
    <row r="54" spans="1:37" x14ac:dyDescent="0.25">
      <c r="A54" s="42"/>
      <c r="B54" s="43" t="str">
        <f>+IFERROR(VLOOKUP(A54,[1]Directorio!$B$2:$Z$1100,2,FALSE),"")</f>
        <v/>
      </c>
      <c r="C54" s="44" t="str">
        <f>+IFERROR(VLOOKUP(A54,[1]Directorio!$B$2:$Z$1100,3,FALSE),"")</f>
        <v/>
      </c>
      <c r="D54" s="43" t="str">
        <f>+IFERROR(VLOOKUP(A54,[1]Directorio!$B$2:$Z$1100,4,FALSE),"")</f>
        <v/>
      </c>
      <c r="E54" s="43" t="str">
        <f>+IFERROR(VLOOKUP(A54,[1]Directorio!$B$2:$Z$1100,5,FALSE),"")</f>
        <v/>
      </c>
      <c r="F54" s="43" t="str">
        <f>+IFERROR(VLOOKUP(A54,[1]Directorio!$B$2:$Z$1100,6,FALSE),"")</f>
        <v/>
      </c>
      <c r="G54" s="43" t="str">
        <f>+IFERROR(VLOOKUP(A54,[1]Directorio!$B$2:$Z$1100,7,FALSE),"")</f>
        <v/>
      </c>
      <c r="H54" s="43" t="str">
        <f>+IFERROR(VLOOKUP(A54,[1]Directorio!$B$2:$Z$1100,8,FALSE),"")</f>
        <v/>
      </c>
      <c r="I54" s="43" t="str">
        <f>+IFERROR(VLOOKUP(A54,[1]Directorio!$B$2:$Z$1100,9,FALSE),"")</f>
        <v/>
      </c>
      <c r="J54" s="43" t="str">
        <f>+IFERROR(VLOOKUP(A54,[1]Directorio!$B$2:$Z$1100,10,FALSE),"")</f>
        <v/>
      </c>
      <c r="K54" s="43" t="str">
        <f>+IFERROR(VLOOKUP(A54,[1]Directorio!$B$2:$Z$1100,11,FALSE),"")</f>
        <v/>
      </c>
      <c r="L54" s="45" t="str">
        <f>+IFERROR(VLOOKUP(A54,[1]Directorio!$B$2:$Z$1100,12,FALSE),"")</f>
        <v/>
      </c>
      <c r="M54" s="43" t="str">
        <f>+IFERROR(VLOOKUP(A54,[1]Directorio!$B$2:$Z$1100,13,FALSE),"")</f>
        <v/>
      </c>
      <c r="N54" s="43" t="str">
        <f>+IFERROR(VLOOKUP(A54,[1]Directorio!$B$2:$Z$1100,14,FALSE),"")</f>
        <v/>
      </c>
      <c r="O54" s="43" t="str">
        <f>+IFERROR(VLOOKUP(A54,[1]Directorio!$B$2:$Z$1100,15,FALSE),"")</f>
        <v/>
      </c>
      <c r="P54" s="43" t="str">
        <f>+IFERROR(VLOOKUP(A54,[1]Directorio!$B$2:$Z$1100,16,FALSE),"")</f>
        <v/>
      </c>
      <c r="Q54" s="43" t="str">
        <f>+IFERROR(VLOOKUP(A54,[1]Directorio!$B$2:$Z$1100,17,FALSE),"")</f>
        <v/>
      </c>
      <c r="R54" s="43" t="str">
        <f>+IFERROR(VLOOKUP(A54,[1]Directorio!$B$2:$Z$1100,18,FALSE),"")</f>
        <v/>
      </c>
      <c r="S54" s="43" t="str">
        <f>+IFERROR(VLOOKUP(A54,[1]Directorio!$B$2:$Z$1100,19,FALSE),"")</f>
        <v/>
      </c>
      <c r="T54" s="53" t="str">
        <f>+IFERROR(VLOOKUP(A54,[1]Directorio!$B$2:$Z$1100,20,FALSE),"")</f>
        <v/>
      </c>
      <c r="U54" s="53" t="str">
        <f>+IFERROR(VLOOKUP(A54,[1]Directorio!$B$2:$Z$1100,21,FALSE),"")</f>
        <v/>
      </c>
      <c r="V54" s="53" t="str">
        <f>+IFERROR(VLOOKUP(A54,[1]Directorio!$B$2:$Z$1100,22,FALSE),"")</f>
        <v/>
      </c>
      <c r="W54" s="54" t="str">
        <f>+IFERROR(VLOOKUP(A54,[1]Directorio!$B$2:$Z$1100,23,FALSE),"")</f>
        <v/>
      </c>
      <c r="X54" s="43" t="str">
        <f>+IFERROR(VLOOKUP(A54,[1]Directorio!$B$2:$Z$1100,24,FALSE),"")</f>
        <v/>
      </c>
      <c r="Y54" s="43" t="str">
        <f>+IFERROR(VLOOKUP(A54,[1]Directorio!$B$2:$Z$1100,25,FALSE),"")</f>
        <v/>
      </c>
      <c r="Z54" s="46"/>
      <c r="AA54" s="9"/>
      <c r="AB54" s="46"/>
      <c r="AC54" s="47"/>
      <c r="AD54" s="46"/>
      <c r="AE54" s="42"/>
      <c r="AF54" s="9"/>
      <c r="AG54" s="46"/>
      <c r="AH54" s="9"/>
      <c r="AI54" s="46"/>
      <c r="AJ54" s="46"/>
      <c r="AK54" s="48"/>
    </row>
    <row r="55" spans="1:37" x14ac:dyDescent="0.25">
      <c r="A55" s="42"/>
      <c r="B55" s="43" t="str">
        <f>+IFERROR(VLOOKUP(A55,[1]Directorio!$B$2:$Z$1100,2,FALSE),"")</f>
        <v/>
      </c>
      <c r="C55" s="44" t="str">
        <f>+IFERROR(VLOOKUP(A55,[1]Directorio!$B$2:$Z$1100,3,FALSE),"")</f>
        <v/>
      </c>
      <c r="D55" s="43" t="str">
        <f>+IFERROR(VLOOKUP(A55,[1]Directorio!$B$2:$Z$1100,4,FALSE),"")</f>
        <v/>
      </c>
      <c r="E55" s="43" t="str">
        <f>+IFERROR(VLOOKUP(A55,[1]Directorio!$B$2:$Z$1100,5,FALSE),"")</f>
        <v/>
      </c>
      <c r="F55" s="43" t="str">
        <f>+IFERROR(VLOOKUP(A55,[1]Directorio!$B$2:$Z$1100,6,FALSE),"")</f>
        <v/>
      </c>
      <c r="G55" s="43" t="str">
        <f>+IFERROR(VLOOKUP(A55,[1]Directorio!$B$2:$Z$1100,7,FALSE),"")</f>
        <v/>
      </c>
      <c r="H55" s="43" t="str">
        <f>+IFERROR(VLOOKUP(A55,[1]Directorio!$B$2:$Z$1100,8,FALSE),"")</f>
        <v/>
      </c>
      <c r="I55" s="43" t="str">
        <f>+IFERROR(VLOOKUP(A55,[1]Directorio!$B$2:$Z$1100,9,FALSE),"")</f>
        <v/>
      </c>
      <c r="J55" s="43" t="str">
        <f>+IFERROR(VLOOKUP(A55,[1]Directorio!$B$2:$Z$1100,10,FALSE),"")</f>
        <v/>
      </c>
      <c r="K55" s="43" t="str">
        <f>+IFERROR(VLOOKUP(A55,[1]Directorio!$B$2:$Z$1100,11,FALSE),"")</f>
        <v/>
      </c>
      <c r="L55" s="45" t="str">
        <f>+IFERROR(VLOOKUP(A55,[1]Directorio!$B$2:$Z$1100,12,FALSE),"")</f>
        <v/>
      </c>
      <c r="M55" s="43" t="str">
        <f>+IFERROR(VLOOKUP(A55,[1]Directorio!$B$2:$Z$1100,13,FALSE),"")</f>
        <v/>
      </c>
      <c r="N55" s="43" t="str">
        <f>+IFERROR(VLOOKUP(A55,[1]Directorio!$B$2:$Z$1100,14,FALSE),"")</f>
        <v/>
      </c>
      <c r="O55" s="43" t="str">
        <f>+IFERROR(VLOOKUP(A55,[1]Directorio!$B$2:$Z$1100,15,FALSE),"")</f>
        <v/>
      </c>
      <c r="P55" s="43" t="str">
        <f>+IFERROR(VLOOKUP(A55,[1]Directorio!$B$2:$Z$1100,16,FALSE),"")</f>
        <v/>
      </c>
      <c r="Q55" s="43" t="str">
        <f>+IFERROR(VLOOKUP(A55,[1]Directorio!$B$2:$Z$1100,17,FALSE),"")</f>
        <v/>
      </c>
      <c r="R55" s="43" t="str">
        <f>+IFERROR(VLOOKUP(A55,[1]Directorio!$B$2:$Z$1100,18,FALSE),"")</f>
        <v/>
      </c>
      <c r="S55" s="43" t="str">
        <f>+IFERROR(VLOOKUP(A55,[1]Directorio!$B$2:$Z$1100,19,FALSE),"")</f>
        <v/>
      </c>
      <c r="T55" s="53" t="str">
        <f>+IFERROR(VLOOKUP(A55,[1]Directorio!$B$2:$Z$1100,20,FALSE),"")</f>
        <v/>
      </c>
      <c r="U55" s="53" t="str">
        <f>+IFERROR(VLOOKUP(A55,[1]Directorio!$B$2:$Z$1100,21,FALSE),"")</f>
        <v/>
      </c>
      <c r="V55" s="53" t="str">
        <f>+IFERROR(VLOOKUP(A55,[1]Directorio!$B$2:$Z$1100,22,FALSE),"")</f>
        <v/>
      </c>
      <c r="W55" s="54" t="str">
        <f>+IFERROR(VLOOKUP(A55,[1]Directorio!$B$2:$Z$1100,23,FALSE),"")</f>
        <v/>
      </c>
      <c r="X55" s="43" t="str">
        <f>+IFERROR(VLOOKUP(A55,[1]Directorio!$B$2:$Z$1100,24,FALSE),"")</f>
        <v/>
      </c>
      <c r="Y55" s="43" t="str">
        <f>+IFERROR(VLOOKUP(A55,[1]Directorio!$B$2:$Z$1100,25,FALSE),"")</f>
        <v/>
      </c>
      <c r="Z55" s="46"/>
      <c r="AA55" s="9"/>
      <c r="AB55" s="46"/>
      <c r="AC55" s="47"/>
      <c r="AD55" s="46"/>
      <c r="AE55" s="42"/>
      <c r="AF55" s="9"/>
      <c r="AG55" s="46"/>
      <c r="AH55" s="9"/>
      <c r="AI55" s="46"/>
      <c r="AJ55" s="46"/>
      <c r="AK55" s="48"/>
    </row>
    <row r="56" spans="1:37" x14ac:dyDescent="0.25">
      <c r="A56" s="42"/>
      <c r="B56" s="43" t="str">
        <f>+IFERROR(VLOOKUP(A56,[1]Directorio!$B$2:$Z$1100,2,FALSE),"")</f>
        <v/>
      </c>
      <c r="C56" s="44" t="str">
        <f>+IFERROR(VLOOKUP(A56,[1]Directorio!$B$2:$Z$1100,3,FALSE),"")</f>
        <v/>
      </c>
      <c r="D56" s="43" t="str">
        <f>+IFERROR(VLOOKUP(A56,[1]Directorio!$B$2:$Z$1100,4,FALSE),"")</f>
        <v/>
      </c>
      <c r="E56" s="43" t="str">
        <f>+IFERROR(VLOOKUP(A56,[1]Directorio!$B$2:$Z$1100,5,FALSE),"")</f>
        <v/>
      </c>
      <c r="F56" s="43" t="str">
        <f>+IFERROR(VLOOKUP(A56,[1]Directorio!$B$2:$Z$1100,6,FALSE),"")</f>
        <v/>
      </c>
      <c r="G56" s="43" t="str">
        <f>+IFERROR(VLOOKUP(A56,[1]Directorio!$B$2:$Z$1100,7,FALSE),"")</f>
        <v/>
      </c>
      <c r="H56" s="43" t="str">
        <f>+IFERROR(VLOOKUP(A56,[1]Directorio!$B$2:$Z$1100,8,FALSE),"")</f>
        <v/>
      </c>
      <c r="I56" s="43" t="str">
        <f>+IFERROR(VLOOKUP(A56,[1]Directorio!$B$2:$Z$1100,9,FALSE),"")</f>
        <v/>
      </c>
      <c r="J56" s="43" t="str">
        <f>+IFERROR(VLOOKUP(A56,[1]Directorio!$B$2:$Z$1100,10,FALSE),"")</f>
        <v/>
      </c>
      <c r="K56" s="43" t="str">
        <f>+IFERROR(VLOOKUP(A56,[1]Directorio!$B$2:$Z$1100,11,FALSE),"")</f>
        <v/>
      </c>
      <c r="L56" s="45" t="str">
        <f>+IFERROR(VLOOKUP(A56,[1]Directorio!$B$2:$Z$1100,12,FALSE),"")</f>
        <v/>
      </c>
      <c r="M56" s="43" t="str">
        <f>+IFERROR(VLOOKUP(A56,[1]Directorio!$B$2:$Z$1100,13,FALSE),"")</f>
        <v/>
      </c>
      <c r="N56" s="43" t="str">
        <f>+IFERROR(VLOOKUP(A56,[1]Directorio!$B$2:$Z$1100,14,FALSE),"")</f>
        <v/>
      </c>
      <c r="O56" s="43" t="str">
        <f>+IFERROR(VLOOKUP(A56,[1]Directorio!$B$2:$Z$1100,15,FALSE),"")</f>
        <v/>
      </c>
      <c r="P56" s="43" t="str">
        <f>+IFERROR(VLOOKUP(A56,[1]Directorio!$B$2:$Z$1100,16,FALSE),"")</f>
        <v/>
      </c>
      <c r="Q56" s="43" t="str">
        <f>+IFERROR(VLOOKUP(A56,[1]Directorio!$B$2:$Z$1100,17,FALSE),"")</f>
        <v/>
      </c>
      <c r="R56" s="43" t="str">
        <f>+IFERROR(VLOOKUP(A56,[1]Directorio!$B$2:$Z$1100,18,FALSE),"")</f>
        <v/>
      </c>
      <c r="S56" s="43" t="str">
        <f>+IFERROR(VLOOKUP(A56,[1]Directorio!$B$2:$Z$1100,19,FALSE),"")</f>
        <v/>
      </c>
      <c r="T56" s="53" t="str">
        <f>+IFERROR(VLOOKUP(A56,[1]Directorio!$B$2:$Z$1100,20,FALSE),"")</f>
        <v/>
      </c>
      <c r="U56" s="53" t="str">
        <f>+IFERROR(VLOOKUP(A56,[1]Directorio!$B$2:$Z$1100,21,FALSE),"")</f>
        <v/>
      </c>
      <c r="V56" s="53" t="str">
        <f>+IFERROR(VLOOKUP(A56,[1]Directorio!$B$2:$Z$1100,22,FALSE),"")</f>
        <v/>
      </c>
      <c r="W56" s="54" t="str">
        <f>+IFERROR(VLOOKUP(A56,[1]Directorio!$B$2:$Z$1100,23,FALSE),"")</f>
        <v/>
      </c>
      <c r="X56" s="43" t="str">
        <f>+IFERROR(VLOOKUP(A56,[1]Directorio!$B$2:$Z$1100,24,FALSE),"")</f>
        <v/>
      </c>
      <c r="Y56" s="43" t="str">
        <f>+IFERROR(VLOOKUP(A56,[1]Directorio!$B$2:$Z$1100,25,FALSE),"")</f>
        <v/>
      </c>
      <c r="Z56" s="46"/>
      <c r="AA56" s="9"/>
      <c r="AB56" s="46"/>
      <c r="AC56" s="47"/>
      <c r="AD56" s="46"/>
      <c r="AE56" s="42"/>
      <c r="AF56" s="9"/>
      <c r="AG56" s="46"/>
      <c r="AH56" s="9"/>
      <c r="AI56" s="46"/>
      <c r="AJ56" s="46"/>
      <c r="AK56" s="48"/>
    </row>
    <row r="57" spans="1:37" x14ac:dyDescent="0.25">
      <c r="A57" s="42"/>
      <c r="B57" s="43" t="str">
        <f>+IFERROR(VLOOKUP(A57,[1]Directorio!$B$2:$Z$1100,2,FALSE),"")</f>
        <v/>
      </c>
      <c r="C57" s="44" t="str">
        <f>+IFERROR(VLOOKUP(A57,[1]Directorio!$B$2:$Z$1100,3,FALSE),"")</f>
        <v/>
      </c>
      <c r="D57" s="43" t="str">
        <f>+IFERROR(VLOOKUP(A57,[1]Directorio!$B$2:$Z$1100,4,FALSE),"")</f>
        <v/>
      </c>
      <c r="E57" s="43" t="str">
        <f>+IFERROR(VLOOKUP(A57,[1]Directorio!$B$2:$Z$1100,5,FALSE),"")</f>
        <v/>
      </c>
      <c r="F57" s="43" t="str">
        <f>+IFERROR(VLOOKUP(A57,[1]Directorio!$B$2:$Z$1100,6,FALSE),"")</f>
        <v/>
      </c>
      <c r="G57" s="43" t="str">
        <f>+IFERROR(VLOOKUP(A57,[1]Directorio!$B$2:$Z$1100,7,FALSE),"")</f>
        <v/>
      </c>
      <c r="H57" s="43" t="str">
        <f>+IFERROR(VLOOKUP(A57,[1]Directorio!$B$2:$Z$1100,8,FALSE),"")</f>
        <v/>
      </c>
      <c r="I57" s="43" t="str">
        <f>+IFERROR(VLOOKUP(A57,[1]Directorio!$B$2:$Z$1100,9,FALSE),"")</f>
        <v/>
      </c>
      <c r="J57" s="43" t="str">
        <f>+IFERROR(VLOOKUP(A57,[1]Directorio!$B$2:$Z$1100,10,FALSE),"")</f>
        <v/>
      </c>
      <c r="K57" s="43" t="str">
        <f>+IFERROR(VLOOKUP(A57,[1]Directorio!$B$2:$Z$1100,11,FALSE),"")</f>
        <v/>
      </c>
      <c r="L57" s="45" t="str">
        <f>+IFERROR(VLOOKUP(A57,[1]Directorio!$B$2:$Z$1100,12,FALSE),"")</f>
        <v/>
      </c>
      <c r="M57" s="43" t="str">
        <f>+IFERROR(VLOOKUP(A57,[1]Directorio!$B$2:$Z$1100,13,FALSE),"")</f>
        <v/>
      </c>
      <c r="N57" s="43" t="str">
        <f>+IFERROR(VLOOKUP(A57,[1]Directorio!$B$2:$Z$1100,14,FALSE),"")</f>
        <v/>
      </c>
      <c r="O57" s="43" t="str">
        <f>+IFERROR(VLOOKUP(A57,[1]Directorio!$B$2:$Z$1100,15,FALSE),"")</f>
        <v/>
      </c>
      <c r="P57" s="43" t="str">
        <f>+IFERROR(VLOOKUP(A57,[1]Directorio!$B$2:$Z$1100,16,FALSE),"")</f>
        <v/>
      </c>
      <c r="Q57" s="43" t="str">
        <f>+IFERROR(VLOOKUP(A57,[1]Directorio!$B$2:$Z$1100,17,FALSE),"")</f>
        <v/>
      </c>
      <c r="R57" s="43" t="str">
        <f>+IFERROR(VLOOKUP(A57,[1]Directorio!$B$2:$Z$1100,18,FALSE),"")</f>
        <v/>
      </c>
      <c r="S57" s="43" t="str">
        <f>+IFERROR(VLOOKUP(A57,[1]Directorio!$B$2:$Z$1100,19,FALSE),"")</f>
        <v/>
      </c>
      <c r="T57" s="53" t="str">
        <f>+IFERROR(VLOOKUP(A57,[1]Directorio!$B$2:$Z$1100,20,FALSE),"")</f>
        <v/>
      </c>
      <c r="U57" s="53" t="str">
        <f>+IFERROR(VLOOKUP(A57,[1]Directorio!$B$2:$Z$1100,21,FALSE),"")</f>
        <v/>
      </c>
      <c r="V57" s="53" t="str">
        <f>+IFERROR(VLOOKUP(A57,[1]Directorio!$B$2:$Z$1100,22,FALSE),"")</f>
        <v/>
      </c>
      <c r="W57" s="54" t="str">
        <f>+IFERROR(VLOOKUP(A57,[1]Directorio!$B$2:$Z$1100,23,FALSE),"")</f>
        <v/>
      </c>
      <c r="X57" s="43" t="str">
        <f>+IFERROR(VLOOKUP(A57,[1]Directorio!$B$2:$Z$1100,24,FALSE),"")</f>
        <v/>
      </c>
      <c r="Y57" s="43" t="str">
        <f>+IFERROR(VLOOKUP(A57,[1]Directorio!$B$2:$Z$1100,25,FALSE),"")</f>
        <v/>
      </c>
      <c r="Z57" s="46"/>
      <c r="AA57" s="9"/>
      <c r="AB57" s="46"/>
      <c r="AC57" s="47"/>
      <c r="AD57" s="46"/>
      <c r="AE57" s="42"/>
      <c r="AF57" s="9"/>
      <c r="AG57" s="46"/>
      <c r="AH57" s="9"/>
      <c r="AI57" s="46"/>
      <c r="AJ57" s="46"/>
      <c r="AK57" s="48"/>
    </row>
    <row r="58" spans="1:37" x14ac:dyDescent="0.25">
      <c r="A58" s="42"/>
      <c r="B58" s="43" t="str">
        <f>+IFERROR(VLOOKUP(A58,[1]Directorio!$B$2:$Z$1100,2,FALSE),"")</f>
        <v/>
      </c>
      <c r="C58" s="44" t="str">
        <f>+IFERROR(VLOOKUP(A58,[1]Directorio!$B$2:$Z$1100,3,FALSE),"")</f>
        <v/>
      </c>
      <c r="D58" s="43" t="str">
        <f>+IFERROR(VLOOKUP(A58,[1]Directorio!$B$2:$Z$1100,4,FALSE),"")</f>
        <v/>
      </c>
      <c r="E58" s="43" t="str">
        <f>+IFERROR(VLOOKUP(A58,[1]Directorio!$B$2:$Z$1100,5,FALSE),"")</f>
        <v/>
      </c>
      <c r="F58" s="43" t="str">
        <f>+IFERROR(VLOOKUP(A58,[1]Directorio!$B$2:$Z$1100,6,FALSE),"")</f>
        <v/>
      </c>
      <c r="G58" s="43" t="str">
        <f>+IFERROR(VLOOKUP(A58,[1]Directorio!$B$2:$Z$1100,7,FALSE),"")</f>
        <v/>
      </c>
      <c r="H58" s="43" t="str">
        <f>+IFERROR(VLOOKUP(A58,[1]Directorio!$B$2:$Z$1100,8,FALSE),"")</f>
        <v/>
      </c>
      <c r="I58" s="43" t="str">
        <f>+IFERROR(VLOOKUP(A58,[1]Directorio!$B$2:$Z$1100,9,FALSE),"")</f>
        <v/>
      </c>
      <c r="J58" s="43" t="str">
        <f>+IFERROR(VLOOKUP(A58,[1]Directorio!$B$2:$Z$1100,10,FALSE),"")</f>
        <v/>
      </c>
      <c r="K58" s="43" t="str">
        <f>+IFERROR(VLOOKUP(A58,[1]Directorio!$B$2:$Z$1100,11,FALSE),"")</f>
        <v/>
      </c>
      <c r="L58" s="45" t="str">
        <f>+IFERROR(VLOOKUP(A58,[1]Directorio!$B$2:$Z$1100,12,FALSE),"")</f>
        <v/>
      </c>
      <c r="M58" s="43" t="str">
        <f>+IFERROR(VLOOKUP(A58,[1]Directorio!$B$2:$Z$1100,13,FALSE),"")</f>
        <v/>
      </c>
      <c r="N58" s="43" t="str">
        <f>+IFERROR(VLOOKUP(A58,[1]Directorio!$B$2:$Z$1100,14,FALSE),"")</f>
        <v/>
      </c>
      <c r="O58" s="43" t="str">
        <f>+IFERROR(VLOOKUP(A58,[1]Directorio!$B$2:$Z$1100,15,FALSE),"")</f>
        <v/>
      </c>
      <c r="P58" s="43" t="str">
        <f>+IFERROR(VLOOKUP(A58,[1]Directorio!$B$2:$Z$1100,16,FALSE),"")</f>
        <v/>
      </c>
      <c r="Q58" s="43" t="str">
        <f>+IFERROR(VLOOKUP(A58,[1]Directorio!$B$2:$Z$1100,17,FALSE),"")</f>
        <v/>
      </c>
      <c r="R58" s="43" t="str">
        <f>+IFERROR(VLOOKUP(A58,[1]Directorio!$B$2:$Z$1100,18,FALSE),"")</f>
        <v/>
      </c>
      <c r="S58" s="43" t="str">
        <f>+IFERROR(VLOOKUP(A58,[1]Directorio!$B$2:$Z$1100,19,FALSE),"")</f>
        <v/>
      </c>
      <c r="T58" s="53" t="str">
        <f>+IFERROR(VLOOKUP(A58,[1]Directorio!$B$2:$Z$1100,20,FALSE),"")</f>
        <v/>
      </c>
      <c r="U58" s="53" t="str">
        <f>+IFERROR(VLOOKUP(A58,[1]Directorio!$B$2:$Z$1100,21,FALSE),"")</f>
        <v/>
      </c>
      <c r="V58" s="53" t="str">
        <f>+IFERROR(VLOOKUP(A58,[1]Directorio!$B$2:$Z$1100,22,FALSE),"")</f>
        <v/>
      </c>
      <c r="W58" s="54" t="str">
        <f>+IFERROR(VLOOKUP(A58,[1]Directorio!$B$2:$Z$1100,23,FALSE),"")</f>
        <v/>
      </c>
      <c r="X58" s="43" t="str">
        <f>+IFERROR(VLOOKUP(A58,[1]Directorio!$B$2:$Z$1100,24,FALSE),"")</f>
        <v/>
      </c>
      <c r="Y58" s="43" t="str">
        <f>+IFERROR(VLOOKUP(A58,[1]Directorio!$B$2:$Z$1100,25,FALSE),"")</f>
        <v/>
      </c>
      <c r="Z58" s="46"/>
      <c r="AA58" s="9"/>
      <c r="AB58" s="46"/>
      <c r="AC58" s="47"/>
      <c r="AD58" s="46"/>
      <c r="AE58" s="42"/>
      <c r="AF58" s="9"/>
      <c r="AG58" s="46"/>
      <c r="AH58" s="9"/>
      <c r="AI58" s="46"/>
      <c r="AJ58" s="46"/>
      <c r="AK58" s="48"/>
    </row>
    <row r="59" spans="1:37" x14ac:dyDescent="0.25">
      <c r="A59" s="42"/>
      <c r="B59" s="43" t="str">
        <f>+IFERROR(VLOOKUP(A59,[1]Directorio!$B$2:$Z$1100,2,FALSE),"")</f>
        <v/>
      </c>
      <c r="C59" s="44" t="str">
        <f>+IFERROR(VLOOKUP(A59,[1]Directorio!$B$2:$Z$1100,3,FALSE),"")</f>
        <v/>
      </c>
      <c r="D59" s="43" t="str">
        <f>+IFERROR(VLOOKUP(A59,[1]Directorio!$B$2:$Z$1100,4,FALSE),"")</f>
        <v/>
      </c>
      <c r="E59" s="43" t="str">
        <f>+IFERROR(VLOOKUP(A59,[1]Directorio!$B$2:$Z$1100,5,FALSE),"")</f>
        <v/>
      </c>
      <c r="F59" s="43" t="str">
        <f>+IFERROR(VLOOKUP(A59,[1]Directorio!$B$2:$Z$1100,6,FALSE),"")</f>
        <v/>
      </c>
      <c r="G59" s="43" t="str">
        <f>+IFERROR(VLOOKUP(A59,[1]Directorio!$B$2:$Z$1100,7,FALSE),"")</f>
        <v/>
      </c>
      <c r="H59" s="43" t="str">
        <f>+IFERROR(VLOOKUP(A59,[1]Directorio!$B$2:$Z$1100,8,FALSE),"")</f>
        <v/>
      </c>
      <c r="I59" s="43" t="str">
        <f>+IFERROR(VLOOKUP(A59,[1]Directorio!$B$2:$Z$1100,9,FALSE),"")</f>
        <v/>
      </c>
      <c r="J59" s="43" t="str">
        <f>+IFERROR(VLOOKUP(A59,[1]Directorio!$B$2:$Z$1100,10,FALSE),"")</f>
        <v/>
      </c>
      <c r="K59" s="43" t="str">
        <f>+IFERROR(VLOOKUP(A59,[1]Directorio!$B$2:$Z$1100,11,FALSE),"")</f>
        <v/>
      </c>
      <c r="L59" s="45" t="str">
        <f>+IFERROR(VLOOKUP(A59,[1]Directorio!$B$2:$Z$1100,12,FALSE),"")</f>
        <v/>
      </c>
      <c r="M59" s="43" t="str">
        <f>+IFERROR(VLOOKUP(A59,[1]Directorio!$B$2:$Z$1100,13,FALSE),"")</f>
        <v/>
      </c>
      <c r="N59" s="43" t="str">
        <f>+IFERROR(VLOOKUP(A59,[1]Directorio!$B$2:$Z$1100,14,FALSE),"")</f>
        <v/>
      </c>
      <c r="O59" s="43" t="str">
        <f>+IFERROR(VLOOKUP(A59,[1]Directorio!$B$2:$Z$1100,15,FALSE),"")</f>
        <v/>
      </c>
      <c r="P59" s="43" t="str">
        <f>+IFERROR(VLOOKUP(A59,[1]Directorio!$B$2:$Z$1100,16,FALSE),"")</f>
        <v/>
      </c>
      <c r="Q59" s="43" t="str">
        <f>+IFERROR(VLOOKUP(A59,[1]Directorio!$B$2:$Z$1100,17,FALSE),"")</f>
        <v/>
      </c>
      <c r="R59" s="43" t="str">
        <f>+IFERROR(VLOOKUP(A59,[1]Directorio!$B$2:$Z$1100,18,FALSE),"")</f>
        <v/>
      </c>
      <c r="S59" s="43" t="str">
        <f>+IFERROR(VLOOKUP(A59,[1]Directorio!$B$2:$Z$1100,19,FALSE),"")</f>
        <v/>
      </c>
      <c r="T59" s="53" t="str">
        <f>+IFERROR(VLOOKUP(A59,[1]Directorio!$B$2:$Z$1100,20,FALSE),"")</f>
        <v/>
      </c>
      <c r="U59" s="53" t="str">
        <f>+IFERROR(VLOOKUP(A59,[1]Directorio!$B$2:$Z$1100,21,FALSE),"")</f>
        <v/>
      </c>
      <c r="V59" s="53" t="str">
        <f>+IFERROR(VLOOKUP(A59,[1]Directorio!$B$2:$Z$1100,22,FALSE),"")</f>
        <v/>
      </c>
      <c r="W59" s="54" t="str">
        <f>+IFERROR(VLOOKUP(A59,[1]Directorio!$B$2:$Z$1100,23,FALSE),"")</f>
        <v/>
      </c>
      <c r="X59" s="43" t="str">
        <f>+IFERROR(VLOOKUP(A59,[1]Directorio!$B$2:$Z$1100,24,FALSE),"")</f>
        <v/>
      </c>
      <c r="Y59" s="43" t="str">
        <f>+IFERROR(VLOOKUP(A59,[1]Directorio!$B$2:$Z$1100,25,FALSE),"")</f>
        <v/>
      </c>
      <c r="Z59" s="46"/>
      <c r="AA59" s="9"/>
      <c r="AB59" s="46"/>
      <c r="AC59" s="47"/>
      <c r="AD59" s="46"/>
      <c r="AE59" s="42"/>
      <c r="AF59" s="9"/>
      <c r="AG59" s="46"/>
      <c r="AH59" s="9"/>
      <c r="AI59" s="46"/>
      <c r="AJ59" s="46"/>
      <c r="AK59" s="48"/>
    </row>
    <row r="60" spans="1:37" x14ac:dyDescent="0.25">
      <c r="A60" s="42"/>
      <c r="B60" s="43" t="str">
        <f>+IFERROR(VLOOKUP(A60,[1]Directorio!$B$2:$Z$1100,2,FALSE),"")</f>
        <v/>
      </c>
      <c r="C60" s="44" t="str">
        <f>+IFERROR(VLOOKUP(A60,[1]Directorio!$B$2:$Z$1100,3,FALSE),"")</f>
        <v/>
      </c>
      <c r="D60" s="43" t="str">
        <f>+IFERROR(VLOOKUP(A60,[1]Directorio!$B$2:$Z$1100,4,FALSE),"")</f>
        <v/>
      </c>
      <c r="E60" s="43" t="str">
        <f>+IFERROR(VLOOKUP(A60,[1]Directorio!$B$2:$Z$1100,5,FALSE),"")</f>
        <v/>
      </c>
      <c r="F60" s="43" t="str">
        <f>+IFERROR(VLOOKUP(A60,[1]Directorio!$B$2:$Z$1100,6,FALSE),"")</f>
        <v/>
      </c>
      <c r="G60" s="43" t="str">
        <f>+IFERROR(VLOOKUP(A60,[1]Directorio!$B$2:$Z$1100,7,FALSE),"")</f>
        <v/>
      </c>
      <c r="H60" s="43" t="str">
        <f>+IFERROR(VLOOKUP(A60,[1]Directorio!$B$2:$Z$1100,8,FALSE),"")</f>
        <v/>
      </c>
      <c r="I60" s="43" t="str">
        <f>+IFERROR(VLOOKUP(A60,[1]Directorio!$B$2:$Z$1100,9,FALSE),"")</f>
        <v/>
      </c>
      <c r="J60" s="43" t="str">
        <f>+IFERROR(VLOOKUP(A60,[1]Directorio!$B$2:$Z$1100,10,FALSE),"")</f>
        <v/>
      </c>
      <c r="K60" s="43" t="str">
        <f>+IFERROR(VLOOKUP(A60,[1]Directorio!$B$2:$Z$1100,11,FALSE),"")</f>
        <v/>
      </c>
      <c r="L60" s="45" t="str">
        <f>+IFERROR(VLOOKUP(A60,[1]Directorio!$B$2:$Z$1100,12,FALSE),"")</f>
        <v/>
      </c>
      <c r="M60" s="43" t="str">
        <f>+IFERROR(VLOOKUP(A60,[1]Directorio!$B$2:$Z$1100,13,FALSE),"")</f>
        <v/>
      </c>
      <c r="N60" s="43" t="str">
        <f>+IFERROR(VLOOKUP(A60,[1]Directorio!$B$2:$Z$1100,14,FALSE),"")</f>
        <v/>
      </c>
      <c r="O60" s="43" t="str">
        <f>+IFERROR(VLOOKUP(A60,[1]Directorio!$B$2:$Z$1100,15,FALSE),"")</f>
        <v/>
      </c>
      <c r="P60" s="43" t="str">
        <f>+IFERROR(VLOOKUP(A60,[1]Directorio!$B$2:$Z$1100,16,FALSE),"")</f>
        <v/>
      </c>
      <c r="Q60" s="43" t="str">
        <f>+IFERROR(VLOOKUP(A60,[1]Directorio!$B$2:$Z$1100,17,FALSE),"")</f>
        <v/>
      </c>
      <c r="R60" s="43" t="str">
        <f>+IFERROR(VLOOKUP(A60,[1]Directorio!$B$2:$Z$1100,18,FALSE),"")</f>
        <v/>
      </c>
      <c r="S60" s="43" t="str">
        <f>+IFERROR(VLOOKUP(A60,[1]Directorio!$B$2:$Z$1100,19,FALSE),"")</f>
        <v/>
      </c>
      <c r="T60" s="53" t="str">
        <f>+IFERROR(VLOOKUP(A60,[1]Directorio!$B$2:$Z$1100,20,FALSE),"")</f>
        <v/>
      </c>
      <c r="U60" s="53" t="str">
        <f>+IFERROR(VLOOKUP(A60,[1]Directorio!$B$2:$Z$1100,21,FALSE),"")</f>
        <v/>
      </c>
      <c r="V60" s="53" t="str">
        <f>+IFERROR(VLOOKUP(A60,[1]Directorio!$B$2:$Z$1100,22,FALSE),"")</f>
        <v/>
      </c>
      <c r="W60" s="54" t="str">
        <f>+IFERROR(VLOOKUP(A60,[1]Directorio!$B$2:$Z$1100,23,FALSE),"")</f>
        <v/>
      </c>
      <c r="X60" s="43" t="str">
        <f>+IFERROR(VLOOKUP(A60,[1]Directorio!$B$2:$Z$1100,24,FALSE),"")</f>
        <v/>
      </c>
      <c r="Y60" s="43" t="str">
        <f>+IFERROR(VLOOKUP(A60,[1]Directorio!$B$2:$Z$1100,25,FALSE),"")</f>
        <v/>
      </c>
      <c r="Z60" s="46"/>
      <c r="AA60" s="9"/>
      <c r="AB60" s="46"/>
      <c r="AC60" s="47"/>
      <c r="AD60" s="46"/>
      <c r="AE60" s="42"/>
      <c r="AF60" s="9"/>
      <c r="AG60" s="46"/>
      <c r="AH60" s="9"/>
      <c r="AI60" s="46"/>
      <c r="AJ60" s="46"/>
      <c r="AK60" s="48"/>
    </row>
    <row r="61" spans="1:37" x14ac:dyDescent="0.25">
      <c r="A61" s="42"/>
      <c r="B61" s="43" t="str">
        <f>+IFERROR(VLOOKUP(A61,[1]Directorio!$B$2:$Z$1100,2,FALSE),"")</f>
        <v/>
      </c>
      <c r="C61" s="44" t="str">
        <f>+IFERROR(VLOOKUP(A61,[1]Directorio!$B$2:$Z$1100,3,FALSE),"")</f>
        <v/>
      </c>
      <c r="D61" s="43" t="str">
        <f>+IFERROR(VLOOKUP(A61,[1]Directorio!$B$2:$Z$1100,4,FALSE),"")</f>
        <v/>
      </c>
      <c r="E61" s="43" t="str">
        <f>+IFERROR(VLOOKUP(A61,[1]Directorio!$B$2:$Z$1100,5,FALSE),"")</f>
        <v/>
      </c>
      <c r="F61" s="43" t="str">
        <f>+IFERROR(VLOOKUP(A61,[1]Directorio!$B$2:$Z$1100,6,FALSE),"")</f>
        <v/>
      </c>
      <c r="G61" s="43" t="str">
        <f>+IFERROR(VLOOKUP(A61,[1]Directorio!$B$2:$Z$1100,7,FALSE),"")</f>
        <v/>
      </c>
      <c r="H61" s="43" t="str">
        <f>+IFERROR(VLOOKUP(A61,[1]Directorio!$B$2:$Z$1100,8,FALSE),"")</f>
        <v/>
      </c>
      <c r="I61" s="43" t="str">
        <f>+IFERROR(VLOOKUP(A61,[1]Directorio!$B$2:$Z$1100,9,FALSE),"")</f>
        <v/>
      </c>
      <c r="J61" s="43" t="str">
        <f>+IFERROR(VLOOKUP(A61,[1]Directorio!$B$2:$Z$1100,10,FALSE),"")</f>
        <v/>
      </c>
      <c r="K61" s="43" t="str">
        <f>+IFERROR(VLOOKUP(A61,[1]Directorio!$B$2:$Z$1100,11,FALSE),"")</f>
        <v/>
      </c>
      <c r="L61" s="45" t="str">
        <f>+IFERROR(VLOOKUP(A61,[1]Directorio!$B$2:$Z$1100,12,FALSE),"")</f>
        <v/>
      </c>
      <c r="M61" s="43" t="str">
        <f>+IFERROR(VLOOKUP(A61,[1]Directorio!$B$2:$Z$1100,13,FALSE),"")</f>
        <v/>
      </c>
      <c r="N61" s="43" t="str">
        <f>+IFERROR(VLOOKUP(A61,[1]Directorio!$B$2:$Z$1100,14,FALSE),"")</f>
        <v/>
      </c>
      <c r="O61" s="43" t="str">
        <f>+IFERROR(VLOOKUP(A61,[1]Directorio!$B$2:$Z$1100,15,FALSE),"")</f>
        <v/>
      </c>
      <c r="P61" s="43" t="str">
        <f>+IFERROR(VLOOKUP(A61,[1]Directorio!$B$2:$Z$1100,16,FALSE),"")</f>
        <v/>
      </c>
      <c r="Q61" s="43" t="str">
        <f>+IFERROR(VLOOKUP(A61,[1]Directorio!$B$2:$Z$1100,17,FALSE),"")</f>
        <v/>
      </c>
      <c r="R61" s="43" t="str">
        <f>+IFERROR(VLOOKUP(A61,[1]Directorio!$B$2:$Z$1100,18,FALSE),"")</f>
        <v/>
      </c>
      <c r="S61" s="43" t="str">
        <f>+IFERROR(VLOOKUP(A61,[1]Directorio!$B$2:$Z$1100,19,FALSE),"")</f>
        <v/>
      </c>
      <c r="T61" s="53" t="str">
        <f>+IFERROR(VLOOKUP(A61,[1]Directorio!$B$2:$Z$1100,20,FALSE),"")</f>
        <v/>
      </c>
      <c r="U61" s="53" t="str">
        <f>+IFERROR(VLOOKUP(A61,[1]Directorio!$B$2:$Z$1100,21,FALSE),"")</f>
        <v/>
      </c>
      <c r="V61" s="53" t="str">
        <f>+IFERROR(VLOOKUP(A61,[1]Directorio!$B$2:$Z$1100,22,FALSE),"")</f>
        <v/>
      </c>
      <c r="W61" s="54" t="str">
        <f>+IFERROR(VLOOKUP(A61,[1]Directorio!$B$2:$Z$1100,23,FALSE),"")</f>
        <v/>
      </c>
      <c r="X61" s="43" t="str">
        <f>+IFERROR(VLOOKUP(A61,[1]Directorio!$B$2:$Z$1100,24,FALSE),"")</f>
        <v/>
      </c>
      <c r="Y61" s="43" t="str">
        <f>+IFERROR(VLOOKUP(A61,[1]Directorio!$B$2:$Z$1100,25,FALSE),"")</f>
        <v/>
      </c>
      <c r="Z61" s="46"/>
      <c r="AA61" s="9"/>
      <c r="AB61" s="46"/>
      <c r="AC61" s="47"/>
      <c r="AD61" s="46"/>
      <c r="AE61" s="42"/>
      <c r="AF61" s="9"/>
      <c r="AG61" s="46"/>
      <c r="AH61" s="9"/>
      <c r="AI61" s="46"/>
      <c r="AJ61" s="46"/>
      <c r="AK61" s="48"/>
    </row>
    <row r="62" spans="1:37" x14ac:dyDescent="0.25">
      <c r="A62" s="42"/>
      <c r="B62" s="43" t="str">
        <f>+IFERROR(VLOOKUP(A62,[1]Directorio!$B$2:$Z$1100,2,FALSE),"")</f>
        <v/>
      </c>
      <c r="C62" s="44" t="str">
        <f>+IFERROR(VLOOKUP(A62,[1]Directorio!$B$2:$Z$1100,3,FALSE),"")</f>
        <v/>
      </c>
      <c r="D62" s="43" t="str">
        <f>+IFERROR(VLOOKUP(A62,[1]Directorio!$B$2:$Z$1100,4,FALSE),"")</f>
        <v/>
      </c>
      <c r="E62" s="43" t="str">
        <f>+IFERROR(VLOOKUP(A62,[1]Directorio!$B$2:$Z$1100,5,FALSE),"")</f>
        <v/>
      </c>
      <c r="F62" s="43" t="str">
        <f>+IFERROR(VLOOKUP(A62,[1]Directorio!$B$2:$Z$1100,6,FALSE),"")</f>
        <v/>
      </c>
      <c r="G62" s="43" t="str">
        <f>+IFERROR(VLOOKUP(A62,[1]Directorio!$B$2:$Z$1100,7,FALSE),"")</f>
        <v/>
      </c>
      <c r="H62" s="43" t="str">
        <f>+IFERROR(VLOOKUP(A62,[1]Directorio!$B$2:$Z$1100,8,FALSE),"")</f>
        <v/>
      </c>
      <c r="I62" s="43" t="str">
        <f>+IFERROR(VLOOKUP(A62,[1]Directorio!$B$2:$Z$1100,9,FALSE),"")</f>
        <v/>
      </c>
      <c r="J62" s="43" t="str">
        <f>+IFERROR(VLOOKUP(A62,[1]Directorio!$B$2:$Z$1100,10,FALSE),"")</f>
        <v/>
      </c>
      <c r="K62" s="43" t="str">
        <f>+IFERROR(VLOOKUP(A62,[1]Directorio!$B$2:$Z$1100,11,FALSE),"")</f>
        <v/>
      </c>
      <c r="L62" s="45" t="str">
        <f>+IFERROR(VLOOKUP(A62,[1]Directorio!$B$2:$Z$1100,12,FALSE),"")</f>
        <v/>
      </c>
      <c r="M62" s="43" t="str">
        <f>+IFERROR(VLOOKUP(A62,[1]Directorio!$B$2:$Z$1100,13,FALSE),"")</f>
        <v/>
      </c>
      <c r="N62" s="43" t="str">
        <f>+IFERROR(VLOOKUP(A62,[1]Directorio!$B$2:$Z$1100,14,FALSE),"")</f>
        <v/>
      </c>
      <c r="O62" s="43" t="str">
        <f>+IFERROR(VLOOKUP(A62,[1]Directorio!$B$2:$Z$1100,15,FALSE),"")</f>
        <v/>
      </c>
      <c r="P62" s="43" t="str">
        <f>+IFERROR(VLOOKUP(A62,[1]Directorio!$B$2:$Z$1100,16,FALSE),"")</f>
        <v/>
      </c>
      <c r="Q62" s="43" t="str">
        <f>+IFERROR(VLOOKUP(A62,[1]Directorio!$B$2:$Z$1100,17,FALSE),"")</f>
        <v/>
      </c>
      <c r="R62" s="43" t="str">
        <f>+IFERROR(VLOOKUP(A62,[1]Directorio!$B$2:$Z$1100,18,FALSE),"")</f>
        <v/>
      </c>
      <c r="S62" s="43" t="str">
        <f>+IFERROR(VLOOKUP(A62,[1]Directorio!$B$2:$Z$1100,19,FALSE),"")</f>
        <v/>
      </c>
      <c r="T62" s="53" t="str">
        <f>+IFERROR(VLOOKUP(A62,[1]Directorio!$B$2:$Z$1100,20,FALSE),"")</f>
        <v/>
      </c>
      <c r="U62" s="53" t="str">
        <f>+IFERROR(VLOOKUP(A62,[1]Directorio!$B$2:$Z$1100,21,FALSE),"")</f>
        <v/>
      </c>
      <c r="V62" s="53" t="str">
        <f>+IFERROR(VLOOKUP(A62,[1]Directorio!$B$2:$Z$1100,22,FALSE),"")</f>
        <v/>
      </c>
      <c r="W62" s="54" t="str">
        <f>+IFERROR(VLOOKUP(A62,[1]Directorio!$B$2:$Z$1100,23,FALSE),"")</f>
        <v/>
      </c>
      <c r="X62" s="43" t="str">
        <f>+IFERROR(VLOOKUP(A62,[1]Directorio!$B$2:$Z$1100,24,FALSE),"")</f>
        <v/>
      </c>
      <c r="Y62" s="43" t="str">
        <f>+IFERROR(VLOOKUP(A62,[1]Directorio!$B$2:$Z$1100,25,FALSE),"")</f>
        <v/>
      </c>
      <c r="Z62" s="46"/>
      <c r="AA62" s="9"/>
      <c r="AB62" s="46"/>
      <c r="AC62" s="47"/>
      <c r="AD62" s="46"/>
      <c r="AE62" s="42"/>
      <c r="AF62" s="9"/>
      <c r="AG62" s="46"/>
      <c r="AH62" s="9"/>
      <c r="AI62" s="46"/>
      <c r="AJ62" s="46"/>
      <c r="AK62" s="48"/>
    </row>
    <row r="63" spans="1:37" x14ac:dyDescent="0.25">
      <c r="A63" s="42"/>
      <c r="B63" s="43" t="str">
        <f>+IFERROR(VLOOKUP(A63,[1]Directorio!$B$2:$Z$1100,2,FALSE),"")</f>
        <v/>
      </c>
      <c r="C63" s="44" t="str">
        <f>+IFERROR(VLOOKUP(A63,[1]Directorio!$B$2:$Z$1100,3,FALSE),"")</f>
        <v/>
      </c>
      <c r="D63" s="43" t="str">
        <f>+IFERROR(VLOOKUP(A63,[1]Directorio!$B$2:$Z$1100,4,FALSE),"")</f>
        <v/>
      </c>
      <c r="E63" s="43" t="str">
        <f>+IFERROR(VLOOKUP(A63,[1]Directorio!$B$2:$Z$1100,5,FALSE),"")</f>
        <v/>
      </c>
      <c r="F63" s="43" t="str">
        <f>+IFERROR(VLOOKUP(A63,[1]Directorio!$B$2:$Z$1100,6,FALSE),"")</f>
        <v/>
      </c>
      <c r="G63" s="43" t="str">
        <f>+IFERROR(VLOOKUP(A63,[1]Directorio!$B$2:$Z$1100,7,FALSE),"")</f>
        <v/>
      </c>
      <c r="H63" s="43" t="str">
        <f>+IFERROR(VLOOKUP(A63,[1]Directorio!$B$2:$Z$1100,8,FALSE),"")</f>
        <v/>
      </c>
      <c r="I63" s="43" t="str">
        <f>+IFERROR(VLOOKUP(A63,[1]Directorio!$B$2:$Z$1100,9,FALSE),"")</f>
        <v/>
      </c>
      <c r="J63" s="43" t="str">
        <f>+IFERROR(VLOOKUP(A63,[1]Directorio!$B$2:$Z$1100,10,FALSE),"")</f>
        <v/>
      </c>
      <c r="K63" s="43" t="str">
        <f>+IFERROR(VLOOKUP(A63,[1]Directorio!$B$2:$Z$1100,11,FALSE),"")</f>
        <v/>
      </c>
      <c r="L63" s="45" t="str">
        <f>+IFERROR(VLOOKUP(A63,[1]Directorio!$B$2:$Z$1100,12,FALSE),"")</f>
        <v/>
      </c>
      <c r="M63" s="43" t="str">
        <f>+IFERROR(VLOOKUP(A63,[1]Directorio!$B$2:$Z$1100,13,FALSE),"")</f>
        <v/>
      </c>
      <c r="N63" s="43" t="str">
        <f>+IFERROR(VLOOKUP(A63,[1]Directorio!$B$2:$Z$1100,14,FALSE),"")</f>
        <v/>
      </c>
      <c r="O63" s="43" t="str">
        <f>+IFERROR(VLOOKUP(A63,[1]Directorio!$B$2:$Z$1100,15,FALSE),"")</f>
        <v/>
      </c>
      <c r="P63" s="43" t="str">
        <f>+IFERROR(VLOOKUP(A63,[1]Directorio!$B$2:$Z$1100,16,FALSE),"")</f>
        <v/>
      </c>
      <c r="Q63" s="43" t="str">
        <f>+IFERROR(VLOOKUP(A63,[1]Directorio!$B$2:$Z$1100,17,FALSE),"")</f>
        <v/>
      </c>
      <c r="R63" s="43" t="str">
        <f>+IFERROR(VLOOKUP(A63,[1]Directorio!$B$2:$Z$1100,18,FALSE),"")</f>
        <v/>
      </c>
      <c r="S63" s="43" t="str">
        <f>+IFERROR(VLOOKUP(A63,[1]Directorio!$B$2:$Z$1100,19,FALSE),"")</f>
        <v/>
      </c>
      <c r="T63" s="53" t="str">
        <f>+IFERROR(VLOOKUP(A63,[1]Directorio!$B$2:$Z$1100,20,FALSE),"")</f>
        <v/>
      </c>
      <c r="U63" s="53" t="str">
        <f>+IFERROR(VLOOKUP(A63,[1]Directorio!$B$2:$Z$1100,21,FALSE),"")</f>
        <v/>
      </c>
      <c r="V63" s="53" t="str">
        <f>+IFERROR(VLOOKUP(A63,[1]Directorio!$B$2:$Z$1100,22,FALSE),"")</f>
        <v/>
      </c>
      <c r="W63" s="54" t="str">
        <f>+IFERROR(VLOOKUP(A63,[1]Directorio!$B$2:$Z$1100,23,FALSE),"")</f>
        <v/>
      </c>
      <c r="X63" s="43" t="str">
        <f>+IFERROR(VLOOKUP(A63,[1]Directorio!$B$2:$Z$1100,24,FALSE),"")</f>
        <v/>
      </c>
      <c r="Y63" s="43" t="str">
        <f>+IFERROR(VLOOKUP(A63,[1]Directorio!$B$2:$Z$1100,25,FALSE),"")</f>
        <v/>
      </c>
      <c r="Z63" s="46"/>
      <c r="AA63" s="9"/>
      <c r="AB63" s="46"/>
      <c r="AC63" s="47"/>
      <c r="AD63" s="46"/>
      <c r="AE63" s="42"/>
      <c r="AF63" s="9"/>
      <c r="AG63" s="46"/>
      <c r="AH63" s="9"/>
      <c r="AI63" s="46"/>
      <c r="AJ63" s="46"/>
      <c r="AK63" s="48"/>
    </row>
    <row r="64" spans="1:37" x14ac:dyDescent="0.25">
      <c r="A64" s="42"/>
      <c r="B64" s="43" t="str">
        <f>+IFERROR(VLOOKUP(A64,[1]Directorio!$B$2:$Z$1100,2,FALSE),"")</f>
        <v/>
      </c>
      <c r="C64" s="44" t="str">
        <f>+IFERROR(VLOOKUP(A64,[1]Directorio!$B$2:$Z$1100,3,FALSE),"")</f>
        <v/>
      </c>
      <c r="D64" s="43" t="str">
        <f>+IFERROR(VLOOKUP(A64,[1]Directorio!$B$2:$Z$1100,4,FALSE),"")</f>
        <v/>
      </c>
      <c r="E64" s="43" t="str">
        <f>+IFERROR(VLOOKUP(A64,[1]Directorio!$B$2:$Z$1100,5,FALSE),"")</f>
        <v/>
      </c>
      <c r="F64" s="43" t="str">
        <f>+IFERROR(VLOOKUP(A64,[1]Directorio!$B$2:$Z$1100,6,FALSE),"")</f>
        <v/>
      </c>
      <c r="G64" s="43" t="str">
        <f>+IFERROR(VLOOKUP(A64,[1]Directorio!$B$2:$Z$1100,7,FALSE),"")</f>
        <v/>
      </c>
      <c r="H64" s="43" t="str">
        <f>+IFERROR(VLOOKUP(A64,[1]Directorio!$B$2:$Z$1100,8,FALSE),"")</f>
        <v/>
      </c>
      <c r="I64" s="43" t="str">
        <f>+IFERROR(VLOOKUP(A64,[1]Directorio!$B$2:$Z$1100,9,FALSE),"")</f>
        <v/>
      </c>
      <c r="J64" s="43" t="str">
        <f>+IFERROR(VLOOKUP(A64,[1]Directorio!$B$2:$Z$1100,10,FALSE),"")</f>
        <v/>
      </c>
      <c r="K64" s="43" t="str">
        <f>+IFERROR(VLOOKUP(A64,[1]Directorio!$B$2:$Z$1100,11,FALSE),"")</f>
        <v/>
      </c>
      <c r="L64" s="45" t="str">
        <f>+IFERROR(VLOOKUP(A64,[1]Directorio!$B$2:$Z$1100,12,FALSE),"")</f>
        <v/>
      </c>
      <c r="M64" s="43" t="str">
        <f>+IFERROR(VLOOKUP(A64,[1]Directorio!$B$2:$Z$1100,13,FALSE),"")</f>
        <v/>
      </c>
      <c r="N64" s="43" t="str">
        <f>+IFERROR(VLOOKUP(A64,[1]Directorio!$B$2:$Z$1100,14,FALSE),"")</f>
        <v/>
      </c>
      <c r="O64" s="43" t="str">
        <f>+IFERROR(VLOOKUP(A64,[1]Directorio!$B$2:$Z$1100,15,FALSE),"")</f>
        <v/>
      </c>
      <c r="P64" s="43" t="str">
        <f>+IFERROR(VLOOKUP(A64,[1]Directorio!$B$2:$Z$1100,16,FALSE),"")</f>
        <v/>
      </c>
      <c r="Q64" s="43" t="str">
        <f>+IFERROR(VLOOKUP(A64,[1]Directorio!$B$2:$Z$1100,17,FALSE),"")</f>
        <v/>
      </c>
      <c r="R64" s="43" t="str">
        <f>+IFERROR(VLOOKUP(A64,[1]Directorio!$B$2:$Z$1100,18,FALSE),"")</f>
        <v/>
      </c>
      <c r="S64" s="43" t="str">
        <f>+IFERROR(VLOOKUP(A64,[1]Directorio!$B$2:$Z$1100,19,FALSE),"")</f>
        <v/>
      </c>
      <c r="T64" s="53" t="str">
        <f>+IFERROR(VLOOKUP(A64,[1]Directorio!$B$2:$Z$1100,20,FALSE),"")</f>
        <v/>
      </c>
      <c r="U64" s="53" t="str">
        <f>+IFERROR(VLOOKUP(A64,[1]Directorio!$B$2:$Z$1100,21,FALSE),"")</f>
        <v/>
      </c>
      <c r="V64" s="53" t="str">
        <f>+IFERROR(VLOOKUP(A64,[1]Directorio!$B$2:$Z$1100,22,FALSE),"")</f>
        <v/>
      </c>
      <c r="W64" s="54" t="str">
        <f>+IFERROR(VLOOKUP(A64,[1]Directorio!$B$2:$Z$1100,23,FALSE),"")</f>
        <v/>
      </c>
      <c r="X64" s="43" t="str">
        <f>+IFERROR(VLOOKUP(A64,[1]Directorio!$B$2:$Z$1100,24,FALSE),"")</f>
        <v/>
      </c>
      <c r="Y64" s="43" t="str">
        <f>+IFERROR(VLOOKUP(A64,[1]Directorio!$B$2:$Z$1100,25,FALSE),"")</f>
        <v/>
      </c>
      <c r="Z64" s="46"/>
      <c r="AA64" s="9"/>
      <c r="AB64" s="46"/>
      <c r="AC64" s="47"/>
      <c r="AD64" s="46"/>
      <c r="AE64" s="42"/>
      <c r="AF64" s="9"/>
      <c r="AG64" s="46"/>
      <c r="AH64" s="9"/>
      <c r="AI64" s="46"/>
      <c r="AJ64" s="46"/>
      <c r="AK64" s="48"/>
    </row>
    <row r="65" spans="1:37" x14ac:dyDescent="0.25">
      <c r="A65" s="42"/>
      <c r="B65" s="43" t="str">
        <f>+IFERROR(VLOOKUP(A65,[1]Directorio!$B$2:$Z$1100,2,FALSE),"")</f>
        <v/>
      </c>
      <c r="C65" s="44" t="str">
        <f>+IFERROR(VLOOKUP(A65,[1]Directorio!$B$2:$Z$1100,3,FALSE),"")</f>
        <v/>
      </c>
      <c r="D65" s="43" t="str">
        <f>+IFERROR(VLOOKUP(A65,[1]Directorio!$B$2:$Z$1100,4,FALSE),"")</f>
        <v/>
      </c>
      <c r="E65" s="43" t="str">
        <f>+IFERROR(VLOOKUP(A65,[1]Directorio!$B$2:$Z$1100,5,FALSE),"")</f>
        <v/>
      </c>
      <c r="F65" s="43" t="str">
        <f>+IFERROR(VLOOKUP(A65,[1]Directorio!$B$2:$Z$1100,6,FALSE),"")</f>
        <v/>
      </c>
      <c r="G65" s="43" t="str">
        <f>+IFERROR(VLOOKUP(A65,[1]Directorio!$B$2:$Z$1100,7,FALSE),"")</f>
        <v/>
      </c>
      <c r="H65" s="43" t="str">
        <f>+IFERROR(VLOOKUP(A65,[1]Directorio!$B$2:$Z$1100,8,FALSE),"")</f>
        <v/>
      </c>
      <c r="I65" s="43" t="str">
        <f>+IFERROR(VLOOKUP(A65,[1]Directorio!$B$2:$Z$1100,9,FALSE),"")</f>
        <v/>
      </c>
      <c r="J65" s="43" t="str">
        <f>+IFERROR(VLOOKUP(A65,[1]Directorio!$B$2:$Z$1100,10,FALSE),"")</f>
        <v/>
      </c>
      <c r="K65" s="43" t="str">
        <f>+IFERROR(VLOOKUP(A65,[1]Directorio!$B$2:$Z$1100,11,FALSE),"")</f>
        <v/>
      </c>
      <c r="L65" s="45" t="str">
        <f>+IFERROR(VLOOKUP(A65,[1]Directorio!$B$2:$Z$1100,12,FALSE),"")</f>
        <v/>
      </c>
      <c r="M65" s="43" t="str">
        <f>+IFERROR(VLOOKUP(A65,[1]Directorio!$B$2:$Z$1100,13,FALSE),"")</f>
        <v/>
      </c>
      <c r="N65" s="43" t="str">
        <f>+IFERROR(VLOOKUP(A65,[1]Directorio!$B$2:$Z$1100,14,FALSE),"")</f>
        <v/>
      </c>
      <c r="O65" s="43" t="str">
        <f>+IFERROR(VLOOKUP(A65,[1]Directorio!$B$2:$Z$1100,15,FALSE),"")</f>
        <v/>
      </c>
      <c r="P65" s="43" t="str">
        <f>+IFERROR(VLOOKUP(A65,[1]Directorio!$B$2:$Z$1100,16,FALSE),"")</f>
        <v/>
      </c>
      <c r="Q65" s="43" t="str">
        <f>+IFERROR(VLOOKUP(A65,[1]Directorio!$B$2:$Z$1100,17,FALSE),"")</f>
        <v/>
      </c>
      <c r="R65" s="43" t="str">
        <f>+IFERROR(VLOOKUP(A65,[1]Directorio!$B$2:$Z$1100,18,FALSE),"")</f>
        <v/>
      </c>
      <c r="S65" s="43" t="str">
        <f>+IFERROR(VLOOKUP(A65,[1]Directorio!$B$2:$Z$1100,19,FALSE),"")</f>
        <v/>
      </c>
      <c r="T65" s="53" t="str">
        <f>+IFERROR(VLOOKUP(A65,[1]Directorio!$B$2:$Z$1100,20,FALSE),"")</f>
        <v/>
      </c>
      <c r="U65" s="53" t="str">
        <f>+IFERROR(VLOOKUP(A65,[1]Directorio!$B$2:$Z$1100,21,FALSE),"")</f>
        <v/>
      </c>
      <c r="V65" s="53" t="str">
        <f>+IFERROR(VLOOKUP(A65,[1]Directorio!$B$2:$Z$1100,22,FALSE),"")</f>
        <v/>
      </c>
      <c r="W65" s="54" t="str">
        <f>+IFERROR(VLOOKUP(A65,[1]Directorio!$B$2:$Z$1100,23,FALSE),"")</f>
        <v/>
      </c>
      <c r="X65" s="43" t="str">
        <f>+IFERROR(VLOOKUP(A65,[1]Directorio!$B$2:$Z$1100,24,FALSE),"")</f>
        <v/>
      </c>
      <c r="Y65" s="43" t="str">
        <f>+IFERROR(VLOOKUP(A65,[1]Directorio!$B$2:$Z$1100,25,FALSE),"")</f>
        <v/>
      </c>
      <c r="Z65" s="46"/>
      <c r="AA65" s="9"/>
      <c r="AB65" s="46"/>
      <c r="AC65" s="47"/>
      <c r="AD65" s="46"/>
      <c r="AE65" s="42"/>
      <c r="AF65" s="9"/>
      <c r="AG65" s="46"/>
      <c r="AH65" s="9"/>
      <c r="AI65" s="46"/>
      <c r="AJ65" s="46"/>
      <c r="AK65" s="48"/>
    </row>
    <row r="66" spans="1:37" x14ac:dyDescent="0.25">
      <c r="A66" s="42"/>
      <c r="B66" s="43" t="str">
        <f>+IFERROR(VLOOKUP(A66,[1]Directorio!$B$2:$Z$1100,2,FALSE),"")</f>
        <v/>
      </c>
      <c r="C66" s="44" t="str">
        <f>+IFERROR(VLOOKUP(A66,[1]Directorio!$B$2:$Z$1100,3,FALSE),"")</f>
        <v/>
      </c>
      <c r="D66" s="43" t="str">
        <f>+IFERROR(VLOOKUP(A66,[1]Directorio!$B$2:$Z$1100,4,FALSE),"")</f>
        <v/>
      </c>
      <c r="E66" s="43" t="str">
        <f>+IFERROR(VLOOKUP(A66,[1]Directorio!$B$2:$Z$1100,5,FALSE),"")</f>
        <v/>
      </c>
      <c r="F66" s="43" t="str">
        <f>+IFERROR(VLOOKUP(A66,[1]Directorio!$B$2:$Z$1100,6,FALSE),"")</f>
        <v/>
      </c>
      <c r="G66" s="43" t="str">
        <f>+IFERROR(VLOOKUP(A66,[1]Directorio!$B$2:$Z$1100,7,FALSE),"")</f>
        <v/>
      </c>
      <c r="H66" s="43" t="str">
        <f>+IFERROR(VLOOKUP(A66,[1]Directorio!$B$2:$Z$1100,8,FALSE),"")</f>
        <v/>
      </c>
      <c r="I66" s="43" t="str">
        <f>+IFERROR(VLOOKUP(A66,[1]Directorio!$B$2:$Z$1100,9,FALSE),"")</f>
        <v/>
      </c>
      <c r="J66" s="43" t="str">
        <f>+IFERROR(VLOOKUP(A66,[1]Directorio!$B$2:$Z$1100,10,FALSE),"")</f>
        <v/>
      </c>
      <c r="K66" s="43" t="str">
        <f>+IFERROR(VLOOKUP(A66,[1]Directorio!$B$2:$Z$1100,11,FALSE),"")</f>
        <v/>
      </c>
      <c r="L66" s="45" t="str">
        <f>+IFERROR(VLOOKUP(A66,[1]Directorio!$B$2:$Z$1100,12,FALSE),"")</f>
        <v/>
      </c>
      <c r="M66" s="43" t="str">
        <f>+IFERROR(VLOOKUP(A66,[1]Directorio!$B$2:$Z$1100,13,FALSE),"")</f>
        <v/>
      </c>
      <c r="N66" s="43" t="str">
        <f>+IFERROR(VLOOKUP(A66,[1]Directorio!$B$2:$Z$1100,14,FALSE),"")</f>
        <v/>
      </c>
      <c r="O66" s="43" t="str">
        <f>+IFERROR(VLOOKUP(A66,[1]Directorio!$B$2:$Z$1100,15,FALSE),"")</f>
        <v/>
      </c>
      <c r="P66" s="43" t="str">
        <f>+IFERROR(VLOOKUP(A66,[1]Directorio!$B$2:$Z$1100,16,FALSE),"")</f>
        <v/>
      </c>
      <c r="Q66" s="43" t="str">
        <f>+IFERROR(VLOOKUP(A66,[1]Directorio!$B$2:$Z$1100,17,FALSE),"")</f>
        <v/>
      </c>
      <c r="R66" s="43" t="str">
        <f>+IFERROR(VLOOKUP(A66,[1]Directorio!$B$2:$Z$1100,18,FALSE),"")</f>
        <v/>
      </c>
      <c r="S66" s="43" t="str">
        <f>+IFERROR(VLOOKUP(A66,[1]Directorio!$B$2:$Z$1100,19,FALSE),"")</f>
        <v/>
      </c>
      <c r="T66" s="53" t="str">
        <f>+IFERROR(VLOOKUP(A66,[1]Directorio!$B$2:$Z$1100,20,FALSE),"")</f>
        <v/>
      </c>
      <c r="U66" s="53" t="str">
        <f>+IFERROR(VLOOKUP(A66,[1]Directorio!$B$2:$Z$1100,21,FALSE),"")</f>
        <v/>
      </c>
      <c r="V66" s="53" t="str">
        <f>+IFERROR(VLOOKUP(A66,[1]Directorio!$B$2:$Z$1100,22,FALSE),"")</f>
        <v/>
      </c>
      <c r="W66" s="54" t="str">
        <f>+IFERROR(VLOOKUP(A66,[1]Directorio!$B$2:$Z$1100,23,FALSE),"")</f>
        <v/>
      </c>
      <c r="X66" s="43" t="str">
        <f>+IFERROR(VLOOKUP(A66,[1]Directorio!$B$2:$Z$1100,24,FALSE),"")</f>
        <v/>
      </c>
      <c r="Y66" s="43" t="str">
        <f>+IFERROR(VLOOKUP(A66,[1]Directorio!$B$2:$Z$1100,25,FALSE),"")</f>
        <v/>
      </c>
      <c r="Z66" s="46"/>
      <c r="AA66" s="9"/>
      <c r="AB66" s="46"/>
      <c r="AC66" s="47"/>
      <c r="AD66" s="46"/>
      <c r="AE66" s="42"/>
      <c r="AF66" s="9"/>
      <c r="AG66" s="46"/>
      <c r="AH66" s="9"/>
      <c r="AI66" s="46"/>
      <c r="AJ66" s="46"/>
      <c r="AK66" s="48"/>
    </row>
    <row r="67" spans="1:37" x14ac:dyDescent="0.25">
      <c r="A67" s="42"/>
      <c r="B67" s="43" t="str">
        <f>+IFERROR(VLOOKUP(A67,[1]Directorio!$B$2:$Z$1100,2,FALSE),"")</f>
        <v/>
      </c>
      <c r="C67" s="44" t="str">
        <f>+IFERROR(VLOOKUP(A67,[1]Directorio!$B$2:$Z$1100,3,FALSE),"")</f>
        <v/>
      </c>
      <c r="D67" s="43" t="str">
        <f>+IFERROR(VLOOKUP(A67,[1]Directorio!$B$2:$Z$1100,4,FALSE),"")</f>
        <v/>
      </c>
      <c r="E67" s="43" t="str">
        <f>+IFERROR(VLOOKUP(A67,[1]Directorio!$B$2:$Z$1100,5,FALSE),"")</f>
        <v/>
      </c>
      <c r="F67" s="43" t="str">
        <f>+IFERROR(VLOOKUP(A67,[1]Directorio!$B$2:$Z$1100,6,FALSE),"")</f>
        <v/>
      </c>
      <c r="G67" s="43" t="str">
        <f>+IFERROR(VLOOKUP(A67,[1]Directorio!$B$2:$Z$1100,7,FALSE),"")</f>
        <v/>
      </c>
      <c r="H67" s="43" t="str">
        <f>+IFERROR(VLOOKUP(A67,[1]Directorio!$B$2:$Z$1100,8,FALSE),"")</f>
        <v/>
      </c>
      <c r="I67" s="43" t="str">
        <f>+IFERROR(VLOOKUP(A67,[1]Directorio!$B$2:$Z$1100,9,FALSE),"")</f>
        <v/>
      </c>
      <c r="J67" s="43" t="str">
        <f>+IFERROR(VLOOKUP(A67,[1]Directorio!$B$2:$Z$1100,10,FALSE),"")</f>
        <v/>
      </c>
      <c r="K67" s="43" t="str">
        <f>+IFERROR(VLOOKUP(A67,[1]Directorio!$B$2:$Z$1100,11,FALSE),"")</f>
        <v/>
      </c>
      <c r="L67" s="45" t="str">
        <f>+IFERROR(VLOOKUP(A67,[1]Directorio!$B$2:$Z$1100,12,FALSE),"")</f>
        <v/>
      </c>
      <c r="M67" s="43" t="str">
        <f>+IFERROR(VLOOKUP(A67,[1]Directorio!$B$2:$Z$1100,13,FALSE),"")</f>
        <v/>
      </c>
      <c r="N67" s="43" t="str">
        <f>+IFERROR(VLOOKUP(A67,[1]Directorio!$B$2:$Z$1100,14,FALSE),"")</f>
        <v/>
      </c>
      <c r="O67" s="43" t="str">
        <f>+IFERROR(VLOOKUP(A67,[1]Directorio!$B$2:$Z$1100,15,FALSE),"")</f>
        <v/>
      </c>
      <c r="P67" s="43" t="str">
        <f>+IFERROR(VLOOKUP(A67,[1]Directorio!$B$2:$Z$1100,16,FALSE),"")</f>
        <v/>
      </c>
      <c r="Q67" s="43" t="str">
        <f>+IFERROR(VLOOKUP(A67,[1]Directorio!$B$2:$Z$1100,17,FALSE),"")</f>
        <v/>
      </c>
      <c r="R67" s="43" t="str">
        <f>+IFERROR(VLOOKUP(A67,[1]Directorio!$B$2:$Z$1100,18,FALSE),"")</f>
        <v/>
      </c>
      <c r="S67" s="43" t="str">
        <f>+IFERROR(VLOOKUP(A67,[1]Directorio!$B$2:$Z$1100,19,FALSE),"")</f>
        <v/>
      </c>
      <c r="T67" s="53" t="str">
        <f>+IFERROR(VLOOKUP(A67,[1]Directorio!$B$2:$Z$1100,20,FALSE),"")</f>
        <v/>
      </c>
      <c r="U67" s="53" t="str">
        <f>+IFERROR(VLOOKUP(A67,[1]Directorio!$B$2:$Z$1100,21,FALSE),"")</f>
        <v/>
      </c>
      <c r="V67" s="53" t="str">
        <f>+IFERROR(VLOOKUP(A67,[1]Directorio!$B$2:$Z$1100,22,FALSE),"")</f>
        <v/>
      </c>
      <c r="W67" s="54" t="str">
        <f>+IFERROR(VLOOKUP(A67,[1]Directorio!$B$2:$Z$1100,23,FALSE),"")</f>
        <v/>
      </c>
      <c r="X67" s="43" t="str">
        <f>+IFERROR(VLOOKUP(A67,[1]Directorio!$B$2:$Z$1100,24,FALSE),"")</f>
        <v/>
      </c>
      <c r="Y67" s="43" t="str">
        <f>+IFERROR(VLOOKUP(A67,[1]Directorio!$B$2:$Z$1100,25,FALSE),"")</f>
        <v/>
      </c>
      <c r="Z67" s="46"/>
      <c r="AA67" s="9"/>
      <c r="AB67" s="46"/>
      <c r="AC67" s="47"/>
      <c r="AD67" s="46"/>
      <c r="AE67" s="42"/>
      <c r="AF67" s="9"/>
      <c r="AG67" s="46"/>
      <c r="AH67" s="9"/>
      <c r="AI67" s="46"/>
      <c r="AJ67" s="46"/>
      <c r="AK67" s="48"/>
    </row>
    <row r="68" spans="1:37" x14ac:dyDescent="0.25">
      <c r="A68" s="42"/>
      <c r="B68" s="43" t="str">
        <f>+IFERROR(VLOOKUP(A68,[1]Directorio!$B$2:$Z$1100,2,FALSE),"")</f>
        <v/>
      </c>
      <c r="C68" s="44" t="str">
        <f>+IFERROR(VLOOKUP(A68,[1]Directorio!$B$2:$Z$1100,3,FALSE),"")</f>
        <v/>
      </c>
      <c r="D68" s="43" t="str">
        <f>+IFERROR(VLOOKUP(A68,[1]Directorio!$B$2:$Z$1100,4,FALSE),"")</f>
        <v/>
      </c>
      <c r="E68" s="43" t="str">
        <f>+IFERROR(VLOOKUP(A68,[1]Directorio!$B$2:$Z$1100,5,FALSE),"")</f>
        <v/>
      </c>
      <c r="F68" s="43" t="str">
        <f>+IFERROR(VLOOKUP(A68,[1]Directorio!$B$2:$Z$1100,6,FALSE),"")</f>
        <v/>
      </c>
      <c r="G68" s="43" t="str">
        <f>+IFERROR(VLOOKUP(A68,[1]Directorio!$B$2:$Z$1100,7,FALSE),"")</f>
        <v/>
      </c>
      <c r="H68" s="43" t="str">
        <f>+IFERROR(VLOOKUP(A68,[1]Directorio!$B$2:$Z$1100,8,FALSE),"")</f>
        <v/>
      </c>
      <c r="I68" s="43" t="str">
        <f>+IFERROR(VLOOKUP(A68,[1]Directorio!$B$2:$Z$1100,9,FALSE),"")</f>
        <v/>
      </c>
      <c r="J68" s="43" t="str">
        <f>+IFERROR(VLOOKUP(A68,[1]Directorio!$B$2:$Z$1100,10,FALSE),"")</f>
        <v/>
      </c>
      <c r="K68" s="43" t="str">
        <f>+IFERROR(VLOOKUP(A68,[1]Directorio!$B$2:$Z$1100,11,FALSE),"")</f>
        <v/>
      </c>
      <c r="L68" s="45" t="str">
        <f>+IFERROR(VLOOKUP(A68,[1]Directorio!$B$2:$Z$1100,12,FALSE),"")</f>
        <v/>
      </c>
      <c r="M68" s="43" t="str">
        <f>+IFERROR(VLOOKUP(A68,[1]Directorio!$B$2:$Z$1100,13,FALSE),"")</f>
        <v/>
      </c>
      <c r="N68" s="43" t="str">
        <f>+IFERROR(VLOOKUP(A68,[1]Directorio!$B$2:$Z$1100,14,FALSE),"")</f>
        <v/>
      </c>
      <c r="O68" s="43" t="str">
        <f>+IFERROR(VLOOKUP(A68,[1]Directorio!$B$2:$Z$1100,15,FALSE),"")</f>
        <v/>
      </c>
      <c r="P68" s="43" t="str">
        <f>+IFERROR(VLOOKUP(A68,[1]Directorio!$B$2:$Z$1100,16,FALSE),"")</f>
        <v/>
      </c>
      <c r="Q68" s="43" t="str">
        <f>+IFERROR(VLOOKUP(A68,[1]Directorio!$B$2:$Z$1100,17,FALSE),"")</f>
        <v/>
      </c>
      <c r="R68" s="43" t="str">
        <f>+IFERROR(VLOOKUP(A68,[1]Directorio!$B$2:$Z$1100,18,FALSE),"")</f>
        <v/>
      </c>
      <c r="S68" s="43" t="str">
        <f>+IFERROR(VLOOKUP(A68,[1]Directorio!$B$2:$Z$1100,19,FALSE),"")</f>
        <v/>
      </c>
      <c r="T68" s="53" t="str">
        <f>+IFERROR(VLOOKUP(A68,[1]Directorio!$B$2:$Z$1100,20,FALSE),"")</f>
        <v/>
      </c>
      <c r="U68" s="53" t="str">
        <f>+IFERROR(VLOOKUP(A68,[1]Directorio!$B$2:$Z$1100,21,FALSE),"")</f>
        <v/>
      </c>
      <c r="V68" s="53" t="str">
        <f>+IFERROR(VLOOKUP(A68,[1]Directorio!$B$2:$Z$1100,22,FALSE),"")</f>
        <v/>
      </c>
      <c r="W68" s="54" t="str">
        <f>+IFERROR(VLOOKUP(A68,[1]Directorio!$B$2:$Z$1100,23,FALSE),"")</f>
        <v/>
      </c>
      <c r="X68" s="43" t="str">
        <f>+IFERROR(VLOOKUP(A68,[1]Directorio!$B$2:$Z$1100,24,FALSE),"")</f>
        <v/>
      </c>
      <c r="Y68" s="43" t="str">
        <f>+IFERROR(VLOOKUP(A68,[1]Directorio!$B$2:$Z$1100,25,FALSE),"")</f>
        <v/>
      </c>
      <c r="Z68" s="46"/>
      <c r="AA68" s="9"/>
      <c r="AB68" s="46"/>
      <c r="AC68" s="47"/>
      <c r="AD68" s="46"/>
      <c r="AE68" s="42"/>
      <c r="AF68" s="9"/>
      <c r="AG68" s="46"/>
      <c r="AH68" s="9"/>
      <c r="AI68" s="46"/>
      <c r="AJ68" s="46"/>
      <c r="AK68" s="48"/>
    </row>
    <row r="69" spans="1:37" x14ac:dyDescent="0.25">
      <c r="A69" s="42"/>
      <c r="B69" s="43" t="str">
        <f>+IFERROR(VLOOKUP(A69,[1]Directorio!$B$2:$Z$1100,2,FALSE),"")</f>
        <v/>
      </c>
      <c r="C69" s="44" t="str">
        <f>+IFERROR(VLOOKUP(A69,[1]Directorio!$B$2:$Z$1100,3,FALSE),"")</f>
        <v/>
      </c>
      <c r="D69" s="43" t="str">
        <f>+IFERROR(VLOOKUP(A69,[1]Directorio!$B$2:$Z$1100,4,FALSE),"")</f>
        <v/>
      </c>
      <c r="E69" s="43" t="str">
        <f>+IFERROR(VLOOKUP(A69,[1]Directorio!$B$2:$Z$1100,5,FALSE),"")</f>
        <v/>
      </c>
      <c r="F69" s="43" t="str">
        <f>+IFERROR(VLOOKUP(A69,[1]Directorio!$B$2:$Z$1100,6,FALSE),"")</f>
        <v/>
      </c>
      <c r="G69" s="43" t="str">
        <f>+IFERROR(VLOOKUP(A69,[1]Directorio!$B$2:$Z$1100,7,FALSE),"")</f>
        <v/>
      </c>
      <c r="H69" s="43" t="str">
        <f>+IFERROR(VLOOKUP(A69,[1]Directorio!$B$2:$Z$1100,8,FALSE),"")</f>
        <v/>
      </c>
      <c r="I69" s="43" t="str">
        <f>+IFERROR(VLOOKUP(A69,[1]Directorio!$B$2:$Z$1100,9,FALSE),"")</f>
        <v/>
      </c>
      <c r="J69" s="43" t="str">
        <f>+IFERROR(VLOOKUP(A69,[1]Directorio!$B$2:$Z$1100,10,FALSE),"")</f>
        <v/>
      </c>
      <c r="K69" s="43" t="str">
        <f>+IFERROR(VLOOKUP(A69,[1]Directorio!$B$2:$Z$1100,11,FALSE),"")</f>
        <v/>
      </c>
      <c r="L69" s="45" t="str">
        <f>+IFERROR(VLOOKUP(A69,[1]Directorio!$B$2:$Z$1100,12,FALSE),"")</f>
        <v/>
      </c>
      <c r="M69" s="43" t="str">
        <f>+IFERROR(VLOOKUP(A69,[1]Directorio!$B$2:$Z$1100,13,FALSE),"")</f>
        <v/>
      </c>
      <c r="N69" s="43" t="str">
        <f>+IFERROR(VLOOKUP(A69,[1]Directorio!$B$2:$Z$1100,14,FALSE),"")</f>
        <v/>
      </c>
      <c r="O69" s="43" t="str">
        <f>+IFERROR(VLOOKUP(A69,[1]Directorio!$B$2:$Z$1100,15,FALSE),"")</f>
        <v/>
      </c>
      <c r="P69" s="43" t="str">
        <f>+IFERROR(VLOOKUP(A69,[1]Directorio!$B$2:$Z$1100,16,FALSE),"")</f>
        <v/>
      </c>
      <c r="Q69" s="43" t="str">
        <f>+IFERROR(VLOOKUP(A69,[1]Directorio!$B$2:$Z$1100,17,FALSE),"")</f>
        <v/>
      </c>
      <c r="R69" s="43" t="str">
        <f>+IFERROR(VLOOKUP(A69,[1]Directorio!$B$2:$Z$1100,18,FALSE),"")</f>
        <v/>
      </c>
      <c r="S69" s="43" t="str">
        <f>+IFERROR(VLOOKUP(A69,[1]Directorio!$B$2:$Z$1100,19,FALSE),"")</f>
        <v/>
      </c>
      <c r="T69" s="53" t="str">
        <f>+IFERROR(VLOOKUP(A69,[1]Directorio!$B$2:$Z$1100,20,FALSE),"")</f>
        <v/>
      </c>
      <c r="U69" s="53" t="str">
        <f>+IFERROR(VLOOKUP(A69,[1]Directorio!$B$2:$Z$1100,21,FALSE),"")</f>
        <v/>
      </c>
      <c r="V69" s="53" t="str">
        <f>+IFERROR(VLOOKUP(A69,[1]Directorio!$B$2:$Z$1100,22,FALSE),"")</f>
        <v/>
      </c>
      <c r="W69" s="54" t="str">
        <f>+IFERROR(VLOOKUP(A69,[1]Directorio!$B$2:$Z$1100,23,FALSE),"")</f>
        <v/>
      </c>
      <c r="X69" s="43" t="str">
        <f>+IFERROR(VLOOKUP(A69,[1]Directorio!$B$2:$Z$1100,24,FALSE),"")</f>
        <v/>
      </c>
      <c r="Y69" s="43" t="str">
        <f>+IFERROR(VLOOKUP(A69,[1]Directorio!$B$2:$Z$1100,25,FALSE),"")</f>
        <v/>
      </c>
      <c r="Z69" s="46"/>
      <c r="AA69" s="9"/>
      <c r="AB69" s="46"/>
      <c r="AC69" s="47"/>
      <c r="AD69" s="46"/>
      <c r="AE69" s="42"/>
      <c r="AF69" s="9"/>
      <c r="AG69" s="46"/>
      <c r="AH69" s="9"/>
      <c r="AI69" s="46"/>
      <c r="AJ69" s="46"/>
      <c r="AK69" s="48"/>
    </row>
    <row r="70" spans="1:37" x14ac:dyDescent="0.25">
      <c r="A70" s="42"/>
      <c r="B70" s="43" t="str">
        <f>+IFERROR(VLOOKUP(A70,[1]Directorio!$B$2:$Z$1100,2,FALSE),"")</f>
        <v/>
      </c>
      <c r="C70" s="44" t="str">
        <f>+IFERROR(VLOOKUP(A70,[1]Directorio!$B$2:$Z$1100,3,FALSE),"")</f>
        <v/>
      </c>
      <c r="D70" s="43" t="str">
        <f>+IFERROR(VLOOKUP(A70,[1]Directorio!$B$2:$Z$1100,4,FALSE),"")</f>
        <v/>
      </c>
      <c r="E70" s="43" t="str">
        <f>+IFERROR(VLOOKUP(A70,[1]Directorio!$B$2:$Z$1100,5,FALSE),"")</f>
        <v/>
      </c>
      <c r="F70" s="43" t="str">
        <f>+IFERROR(VLOOKUP(A70,[1]Directorio!$B$2:$Z$1100,6,FALSE),"")</f>
        <v/>
      </c>
      <c r="G70" s="43" t="str">
        <f>+IFERROR(VLOOKUP(A70,[1]Directorio!$B$2:$Z$1100,7,FALSE),"")</f>
        <v/>
      </c>
      <c r="H70" s="43" t="str">
        <f>+IFERROR(VLOOKUP(A70,[1]Directorio!$B$2:$Z$1100,8,FALSE),"")</f>
        <v/>
      </c>
      <c r="I70" s="43" t="str">
        <f>+IFERROR(VLOOKUP(A70,[1]Directorio!$B$2:$Z$1100,9,FALSE),"")</f>
        <v/>
      </c>
      <c r="J70" s="43" t="str">
        <f>+IFERROR(VLOOKUP(A70,[1]Directorio!$B$2:$Z$1100,10,FALSE),"")</f>
        <v/>
      </c>
      <c r="K70" s="43" t="str">
        <f>+IFERROR(VLOOKUP(A70,[1]Directorio!$B$2:$Z$1100,11,FALSE),"")</f>
        <v/>
      </c>
      <c r="L70" s="45" t="str">
        <f>+IFERROR(VLOOKUP(A70,[1]Directorio!$B$2:$Z$1100,12,FALSE),"")</f>
        <v/>
      </c>
      <c r="M70" s="43" t="str">
        <f>+IFERROR(VLOOKUP(A70,[1]Directorio!$B$2:$Z$1100,13,FALSE),"")</f>
        <v/>
      </c>
      <c r="N70" s="43" t="str">
        <f>+IFERROR(VLOOKUP(A70,[1]Directorio!$B$2:$Z$1100,14,FALSE),"")</f>
        <v/>
      </c>
      <c r="O70" s="43" t="str">
        <f>+IFERROR(VLOOKUP(A70,[1]Directorio!$B$2:$Z$1100,15,FALSE),"")</f>
        <v/>
      </c>
      <c r="P70" s="43" t="str">
        <f>+IFERROR(VLOOKUP(A70,[1]Directorio!$B$2:$Z$1100,16,FALSE),"")</f>
        <v/>
      </c>
      <c r="Q70" s="43" t="str">
        <f>+IFERROR(VLOOKUP(A70,[1]Directorio!$B$2:$Z$1100,17,FALSE),"")</f>
        <v/>
      </c>
      <c r="R70" s="43" t="str">
        <f>+IFERROR(VLOOKUP(A70,[1]Directorio!$B$2:$Z$1100,18,FALSE),"")</f>
        <v/>
      </c>
      <c r="S70" s="43" t="str">
        <f>+IFERROR(VLOOKUP(A70,[1]Directorio!$B$2:$Z$1100,19,FALSE),"")</f>
        <v/>
      </c>
      <c r="T70" s="53" t="str">
        <f>+IFERROR(VLOOKUP(A70,[1]Directorio!$B$2:$Z$1100,20,FALSE),"")</f>
        <v/>
      </c>
      <c r="U70" s="53" t="str">
        <f>+IFERROR(VLOOKUP(A70,[1]Directorio!$B$2:$Z$1100,21,FALSE),"")</f>
        <v/>
      </c>
      <c r="V70" s="53" t="str">
        <f>+IFERROR(VLOOKUP(A70,[1]Directorio!$B$2:$Z$1100,22,FALSE),"")</f>
        <v/>
      </c>
      <c r="W70" s="54" t="str">
        <f>+IFERROR(VLOOKUP(A70,[1]Directorio!$B$2:$Z$1100,23,FALSE),"")</f>
        <v/>
      </c>
      <c r="X70" s="43" t="str">
        <f>+IFERROR(VLOOKUP(A70,[1]Directorio!$B$2:$Z$1100,24,FALSE),"")</f>
        <v/>
      </c>
      <c r="Y70" s="43" t="str">
        <f>+IFERROR(VLOOKUP(A70,[1]Directorio!$B$2:$Z$1100,25,FALSE),"")</f>
        <v/>
      </c>
      <c r="Z70" s="46"/>
      <c r="AA70" s="9"/>
      <c r="AB70" s="46"/>
      <c r="AC70" s="47"/>
      <c r="AD70" s="46"/>
      <c r="AE70" s="42"/>
      <c r="AF70" s="9"/>
      <c r="AG70" s="46"/>
      <c r="AH70" s="9"/>
      <c r="AI70" s="46"/>
      <c r="AJ70" s="46"/>
      <c r="AK70" s="48"/>
    </row>
    <row r="71" spans="1:37" x14ac:dyDescent="0.25">
      <c r="A71" s="42"/>
      <c r="B71" s="43" t="str">
        <f>+IFERROR(VLOOKUP(A71,[1]Directorio!$B$2:$Z$1100,2,FALSE),"")</f>
        <v/>
      </c>
      <c r="C71" s="44" t="str">
        <f>+IFERROR(VLOOKUP(A71,[1]Directorio!$B$2:$Z$1100,3,FALSE),"")</f>
        <v/>
      </c>
      <c r="D71" s="43" t="str">
        <f>+IFERROR(VLOOKUP(A71,[1]Directorio!$B$2:$Z$1100,4,FALSE),"")</f>
        <v/>
      </c>
      <c r="E71" s="43" t="str">
        <f>+IFERROR(VLOOKUP(A71,[1]Directorio!$B$2:$Z$1100,5,FALSE),"")</f>
        <v/>
      </c>
      <c r="F71" s="43" t="str">
        <f>+IFERROR(VLOOKUP(A71,[1]Directorio!$B$2:$Z$1100,6,FALSE),"")</f>
        <v/>
      </c>
      <c r="G71" s="43" t="str">
        <f>+IFERROR(VLOOKUP(A71,[1]Directorio!$B$2:$Z$1100,7,FALSE),"")</f>
        <v/>
      </c>
      <c r="H71" s="43" t="str">
        <f>+IFERROR(VLOOKUP(A71,[1]Directorio!$B$2:$Z$1100,8,FALSE),"")</f>
        <v/>
      </c>
      <c r="I71" s="43" t="str">
        <f>+IFERROR(VLOOKUP(A71,[1]Directorio!$B$2:$Z$1100,9,FALSE),"")</f>
        <v/>
      </c>
      <c r="J71" s="43" t="str">
        <f>+IFERROR(VLOOKUP(A71,[1]Directorio!$B$2:$Z$1100,10,FALSE),"")</f>
        <v/>
      </c>
      <c r="K71" s="43" t="str">
        <f>+IFERROR(VLOOKUP(A71,[1]Directorio!$B$2:$Z$1100,11,FALSE),"")</f>
        <v/>
      </c>
      <c r="L71" s="45" t="str">
        <f>+IFERROR(VLOOKUP(A71,[1]Directorio!$B$2:$Z$1100,12,FALSE),"")</f>
        <v/>
      </c>
      <c r="M71" s="43" t="str">
        <f>+IFERROR(VLOOKUP(A71,[1]Directorio!$B$2:$Z$1100,13,FALSE),"")</f>
        <v/>
      </c>
      <c r="N71" s="43" t="str">
        <f>+IFERROR(VLOOKUP(A71,[1]Directorio!$B$2:$Z$1100,14,FALSE),"")</f>
        <v/>
      </c>
      <c r="O71" s="43" t="str">
        <f>+IFERROR(VLOOKUP(A71,[1]Directorio!$B$2:$Z$1100,15,FALSE),"")</f>
        <v/>
      </c>
      <c r="P71" s="43" t="str">
        <f>+IFERROR(VLOOKUP(A71,[1]Directorio!$B$2:$Z$1100,16,FALSE),"")</f>
        <v/>
      </c>
      <c r="Q71" s="43" t="str">
        <f>+IFERROR(VLOOKUP(A71,[1]Directorio!$B$2:$Z$1100,17,FALSE),"")</f>
        <v/>
      </c>
      <c r="R71" s="43" t="str">
        <f>+IFERROR(VLOOKUP(A71,[1]Directorio!$B$2:$Z$1100,18,FALSE),"")</f>
        <v/>
      </c>
      <c r="S71" s="43" t="str">
        <f>+IFERROR(VLOOKUP(A71,[1]Directorio!$B$2:$Z$1100,19,FALSE),"")</f>
        <v/>
      </c>
      <c r="T71" s="53" t="str">
        <f>+IFERROR(VLOOKUP(A71,[1]Directorio!$B$2:$Z$1100,20,FALSE),"")</f>
        <v/>
      </c>
      <c r="U71" s="53" t="str">
        <f>+IFERROR(VLOOKUP(A71,[1]Directorio!$B$2:$Z$1100,21,FALSE),"")</f>
        <v/>
      </c>
      <c r="V71" s="53" t="str">
        <f>+IFERROR(VLOOKUP(A71,[1]Directorio!$B$2:$Z$1100,22,FALSE),"")</f>
        <v/>
      </c>
      <c r="W71" s="54" t="str">
        <f>+IFERROR(VLOOKUP(A71,[1]Directorio!$B$2:$Z$1100,23,FALSE),"")</f>
        <v/>
      </c>
      <c r="X71" s="43" t="str">
        <f>+IFERROR(VLOOKUP(A71,[1]Directorio!$B$2:$Z$1100,24,FALSE),"")</f>
        <v/>
      </c>
      <c r="Y71" s="43" t="str">
        <f>+IFERROR(VLOOKUP(A71,[1]Directorio!$B$2:$Z$1100,25,FALSE),"")</f>
        <v/>
      </c>
      <c r="Z71" s="46"/>
      <c r="AA71" s="9"/>
      <c r="AB71" s="46"/>
      <c r="AC71" s="47"/>
      <c r="AD71" s="46"/>
      <c r="AE71" s="42"/>
      <c r="AF71" s="9"/>
      <c r="AG71" s="46"/>
      <c r="AH71" s="9"/>
      <c r="AI71" s="46"/>
      <c r="AJ71" s="46"/>
      <c r="AK71" s="48"/>
    </row>
    <row r="72" spans="1:37" x14ac:dyDescent="0.25">
      <c r="A72" s="42"/>
      <c r="B72" s="43" t="str">
        <f>+IFERROR(VLOOKUP(A72,[1]Directorio!$B$2:$Z$1100,2,FALSE),"")</f>
        <v/>
      </c>
      <c r="C72" s="44" t="str">
        <f>+IFERROR(VLOOKUP(A72,[1]Directorio!$B$2:$Z$1100,3,FALSE),"")</f>
        <v/>
      </c>
      <c r="D72" s="43" t="str">
        <f>+IFERROR(VLOOKUP(A72,[1]Directorio!$B$2:$Z$1100,4,FALSE),"")</f>
        <v/>
      </c>
      <c r="E72" s="43" t="str">
        <f>+IFERROR(VLOOKUP(A72,[1]Directorio!$B$2:$Z$1100,5,FALSE),"")</f>
        <v/>
      </c>
      <c r="F72" s="43" t="str">
        <f>+IFERROR(VLOOKUP(A72,[1]Directorio!$B$2:$Z$1100,6,FALSE),"")</f>
        <v/>
      </c>
      <c r="G72" s="43" t="str">
        <f>+IFERROR(VLOOKUP(A72,[1]Directorio!$B$2:$Z$1100,7,FALSE),"")</f>
        <v/>
      </c>
      <c r="H72" s="43" t="str">
        <f>+IFERROR(VLOOKUP(A72,[1]Directorio!$B$2:$Z$1100,8,FALSE),"")</f>
        <v/>
      </c>
      <c r="I72" s="43" t="str">
        <f>+IFERROR(VLOOKUP(A72,[1]Directorio!$B$2:$Z$1100,9,FALSE),"")</f>
        <v/>
      </c>
      <c r="J72" s="43" t="str">
        <f>+IFERROR(VLOOKUP(A72,[1]Directorio!$B$2:$Z$1100,10,FALSE),"")</f>
        <v/>
      </c>
      <c r="K72" s="43" t="str">
        <f>+IFERROR(VLOOKUP(A72,[1]Directorio!$B$2:$Z$1100,11,FALSE),"")</f>
        <v/>
      </c>
      <c r="L72" s="45" t="str">
        <f>+IFERROR(VLOOKUP(A72,[1]Directorio!$B$2:$Z$1100,12,FALSE),"")</f>
        <v/>
      </c>
      <c r="M72" s="43" t="str">
        <f>+IFERROR(VLOOKUP(A72,[1]Directorio!$B$2:$Z$1100,13,FALSE),"")</f>
        <v/>
      </c>
      <c r="N72" s="43" t="str">
        <f>+IFERROR(VLOOKUP(A72,[1]Directorio!$B$2:$Z$1100,14,FALSE),"")</f>
        <v/>
      </c>
      <c r="O72" s="43" t="str">
        <f>+IFERROR(VLOOKUP(A72,[1]Directorio!$B$2:$Z$1100,15,FALSE),"")</f>
        <v/>
      </c>
      <c r="P72" s="43" t="str">
        <f>+IFERROR(VLOOKUP(A72,[1]Directorio!$B$2:$Z$1100,16,FALSE),"")</f>
        <v/>
      </c>
      <c r="Q72" s="43" t="str">
        <f>+IFERROR(VLOOKUP(A72,[1]Directorio!$B$2:$Z$1100,17,FALSE),"")</f>
        <v/>
      </c>
      <c r="R72" s="43" t="str">
        <f>+IFERROR(VLOOKUP(A72,[1]Directorio!$B$2:$Z$1100,18,FALSE),"")</f>
        <v/>
      </c>
      <c r="S72" s="43" t="str">
        <f>+IFERROR(VLOOKUP(A72,[1]Directorio!$B$2:$Z$1100,19,FALSE),"")</f>
        <v/>
      </c>
      <c r="T72" s="53" t="str">
        <f>+IFERROR(VLOOKUP(A72,[1]Directorio!$B$2:$Z$1100,20,FALSE),"")</f>
        <v/>
      </c>
      <c r="U72" s="53" t="str">
        <f>+IFERROR(VLOOKUP(A72,[1]Directorio!$B$2:$Z$1100,21,FALSE),"")</f>
        <v/>
      </c>
      <c r="V72" s="53" t="str">
        <f>+IFERROR(VLOOKUP(A72,[1]Directorio!$B$2:$Z$1100,22,FALSE),"")</f>
        <v/>
      </c>
      <c r="W72" s="54" t="str">
        <f>+IFERROR(VLOOKUP(A72,[1]Directorio!$B$2:$Z$1100,23,FALSE),"")</f>
        <v/>
      </c>
      <c r="X72" s="43" t="str">
        <f>+IFERROR(VLOOKUP(A72,[1]Directorio!$B$2:$Z$1100,24,FALSE),"")</f>
        <v/>
      </c>
      <c r="Y72" s="43" t="str">
        <f>+IFERROR(VLOOKUP(A72,[1]Directorio!$B$2:$Z$1100,25,FALSE),"")</f>
        <v/>
      </c>
      <c r="Z72" s="46"/>
      <c r="AA72" s="9"/>
      <c r="AB72" s="46"/>
      <c r="AC72" s="47"/>
      <c r="AD72" s="46"/>
      <c r="AE72" s="42"/>
      <c r="AF72" s="9"/>
      <c r="AG72" s="46"/>
      <c r="AH72" s="9"/>
      <c r="AI72" s="46"/>
      <c r="AJ72" s="46"/>
      <c r="AK72" s="48"/>
    </row>
    <row r="73" spans="1:37" x14ac:dyDescent="0.25">
      <c r="A73" s="42"/>
      <c r="B73" s="43" t="str">
        <f>+IFERROR(VLOOKUP(A73,[1]Directorio!$B$2:$Z$1100,2,FALSE),"")</f>
        <v/>
      </c>
      <c r="C73" s="44" t="str">
        <f>+IFERROR(VLOOKUP(A73,[1]Directorio!$B$2:$Z$1100,3,FALSE),"")</f>
        <v/>
      </c>
      <c r="D73" s="43" t="str">
        <f>+IFERROR(VLOOKUP(A73,[1]Directorio!$B$2:$Z$1100,4,FALSE),"")</f>
        <v/>
      </c>
      <c r="E73" s="43" t="str">
        <f>+IFERROR(VLOOKUP(A73,[1]Directorio!$B$2:$Z$1100,5,FALSE),"")</f>
        <v/>
      </c>
      <c r="F73" s="43" t="str">
        <f>+IFERROR(VLOOKUP(A73,[1]Directorio!$B$2:$Z$1100,6,FALSE),"")</f>
        <v/>
      </c>
      <c r="G73" s="43" t="str">
        <f>+IFERROR(VLOOKUP(A73,[1]Directorio!$B$2:$Z$1100,7,FALSE),"")</f>
        <v/>
      </c>
      <c r="H73" s="43" t="str">
        <f>+IFERROR(VLOOKUP(A73,[1]Directorio!$B$2:$Z$1100,8,FALSE),"")</f>
        <v/>
      </c>
      <c r="I73" s="43" t="str">
        <f>+IFERROR(VLOOKUP(A73,[1]Directorio!$B$2:$Z$1100,9,FALSE),"")</f>
        <v/>
      </c>
      <c r="J73" s="43" t="str">
        <f>+IFERROR(VLOOKUP(A73,[1]Directorio!$B$2:$Z$1100,10,FALSE),"")</f>
        <v/>
      </c>
      <c r="K73" s="43" t="str">
        <f>+IFERROR(VLOOKUP(A73,[1]Directorio!$B$2:$Z$1100,11,FALSE),"")</f>
        <v/>
      </c>
      <c r="L73" s="45" t="str">
        <f>+IFERROR(VLOOKUP(A73,[1]Directorio!$B$2:$Z$1100,12,FALSE),"")</f>
        <v/>
      </c>
      <c r="M73" s="43" t="str">
        <f>+IFERROR(VLOOKUP(A73,[1]Directorio!$B$2:$Z$1100,13,FALSE),"")</f>
        <v/>
      </c>
      <c r="N73" s="43" t="str">
        <f>+IFERROR(VLOOKUP(A73,[1]Directorio!$B$2:$Z$1100,14,FALSE),"")</f>
        <v/>
      </c>
      <c r="O73" s="43" t="str">
        <f>+IFERROR(VLOOKUP(A73,[1]Directorio!$B$2:$Z$1100,15,FALSE),"")</f>
        <v/>
      </c>
      <c r="P73" s="43" t="str">
        <f>+IFERROR(VLOOKUP(A73,[1]Directorio!$B$2:$Z$1100,16,FALSE),"")</f>
        <v/>
      </c>
      <c r="Q73" s="43" t="str">
        <f>+IFERROR(VLOOKUP(A73,[1]Directorio!$B$2:$Z$1100,17,FALSE),"")</f>
        <v/>
      </c>
      <c r="R73" s="43" t="str">
        <f>+IFERROR(VLOOKUP(A73,[1]Directorio!$B$2:$Z$1100,18,FALSE),"")</f>
        <v/>
      </c>
      <c r="S73" s="43" t="str">
        <f>+IFERROR(VLOOKUP(A73,[1]Directorio!$B$2:$Z$1100,19,FALSE),"")</f>
        <v/>
      </c>
      <c r="T73" s="53" t="str">
        <f>+IFERROR(VLOOKUP(A73,[1]Directorio!$B$2:$Z$1100,20,FALSE),"")</f>
        <v/>
      </c>
      <c r="U73" s="53" t="str">
        <f>+IFERROR(VLOOKUP(A73,[1]Directorio!$B$2:$Z$1100,21,FALSE),"")</f>
        <v/>
      </c>
      <c r="V73" s="53" t="str">
        <f>+IFERROR(VLOOKUP(A73,[1]Directorio!$B$2:$Z$1100,22,FALSE),"")</f>
        <v/>
      </c>
      <c r="W73" s="54" t="str">
        <f>+IFERROR(VLOOKUP(A73,[1]Directorio!$B$2:$Z$1100,23,FALSE),"")</f>
        <v/>
      </c>
      <c r="X73" s="43" t="str">
        <f>+IFERROR(VLOOKUP(A73,[1]Directorio!$B$2:$Z$1100,24,FALSE),"")</f>
        <v/>
      </c>
      <c r="Y73" s="43" t="str">
        <f>+IFERROR(VLOOKUP(A73,[1]Directorio!$B$2:$Z$1100,25,FALSE),"")</f>
        <v/>
      </c>
      <c r="Z73" s="46"/>
      <c r="AA73" s="9"/>
      <c r="AB73" s="46"/>
      <c r="AC73" s="47"/>
      <c r="AD73" s="46"/>
      <c r="AE73" s="42"/>
      <c r="AF73" s="9"/>
      <c r="AG73" s="46"/>
      <c r="AH73" s="9"/>
      <c r="AI73" s="46"/>
      <c r="AJ73" s="46"/>
      <c r="AK73" s="48"/>
    </row>
    <row r="74" spans="1:37" x14ac:dyDescent="0.25">
      <c r="A74" s="42"/>
      <c r="B74" s="43" t="str">
        <f>+IFERROR(VLOOKUP(A74,[1]Directorio!$B$2:$Z$1100,2,FALSE),"")</f>
        <v/>
      </c>
      <c r="C74" s="44" t="str">
        <f>+IFERROR(VLOOKUP(A74,[1]Directorio!$B$2:$Z$1100,3,FALSE),"")</f>
        <v/>
      </c>
      <c r="D74" s="43" t="str">
        <f>+IFERROR(VLOOKUP(A74,[1]Directorio!$B$2:$Z$1100,4,FALSE),"")</f>
        <v/>
      </c>
      <c r="E74" s="43" t="str">
        <f>+IFERROR(VLOOKUP(A74,[1]Directorio!$B$2:$Z$1100,5,FALSE),"")</f>
        <v/>
      </c>
      <c r="F74" s="43" t="str">
        <f>+IFERROR(VLOOKUP(A74,[1]Directorio!$B$2:$Z$1100,6,FALSE),"")</f>
        <v/>
      </c>
      <c r="G74" s="43" t="str">
        <f>+IFERROR(VLOOKUP(A74,[1]Directorio!$B$2:$Z$1100,7,FALSE),"")</f>
        <v/>
      </c>
      <c r="H74" s="43" t="str">
        <f>+IFERROR(VLOOKUP(A74,[1]Directorio!$B$2:$Z$1100,8,FALSE),"")</f>
        <v/>
      </c>
      <c r="I74" s="43" t="str">
        <f>+IFERROR(VLOOKUP(A74,[1]Directorio!$B$2:$Z$1100,9,FALSE),"")</f>
        <v/>
      </c>
      <c r="J74" s="43" t="str">
        <f>+IFERROR(VLOOKUP(A74,[1]Directorio!$B$2:$Z$1100,10,FALSE),"")</f>
        <v/>
      </c>
      <c r="K74" s="43" t="str">
        <f>+IFERROR(VLOOKUP(A74,[1]Directorio!$B$2:$Z$1100,11,FALSE),"")</f>
        <v/>
      </c>
      <c r="L74" s="45" t="str">
        <f>+IFERROR(VLOOKUP(A74,[1]Directorio!$B$2:$Z$1100,12,FALSE),"")</f>
        <v/>
      </c>
      <c r="M74" s="43" t="str">
        <f>+IFERROR(VLOOKUP(A74,[1]Directorio!$B$2:$Z$1100,13,FALSE),"")</f>
        <v/>
      </c>
      <c r="N74" s="43" t="str">
        <f>+IFERROR(VLOOKUP(A74,[1]Directorio!$B$2:$Z$1100,14,FALSE),"")</f>
        <v/>
      </c>
      <c r="O74" s="43" t="str">
        <f>+IFERROR(VLOOKUP(A74,[1]Directorio!$B$2:$Z$1100,15,FALSE),"")</f>
        <v/>
      </c>
      <c r="P74" s="43" t="str">
        <f>+IFERROR(VLOOKUP(A74,[1]Directorio!$B$2:$Z$1100,16,FALSE),"")</f>
        <v/>
      </c>
      <c r="Q74" s="43" t="str">
        <f>+IFERROR(VLOOKUP(A74,[1]Directorio!$B$2:$Z$1100,17,FALSE),"")</f>
        <v/>
      </c>
      <c r="R74" s="43" t="str">
        <f>+IFERROR(VLOOKUP(A74,[1]Directorio!$B$2:$Z$1100,18,FALSE),"")</f>
        <v/>
      </c>
      <c r="S74" s="43" t="str">
        <f>+IFERROR(VLOOKUP(A74,[1]Directorio!$B$2:$Z$1100,19,FALSE),"")</f>
        <v/>
      </c>
      <c r="T74" s="53" t="str">
        <f>+IFERROR(VLOOKUP(A74,[1]Directorio!$B$2:$Z$1100,20,FALSE),"")</f>
        <v/>
      </c>
      <c r="U74" s="53" t="str">
        <f>+IFERROR(VLOOKUP(A74,[1]Directorio!$B$2:$Z$1100,21,FALSE),"")</f>
        <v/>
      </c>
      <c r="V74" s="53" t="str">
        <f>+IFERROR(VLOOKUP(A74,[1]Directorio!$B$2:$Z$1100,22,FALSE),"")</f>
        <v/>
      </c>
      <c r="W74" s="54" t="str">
        <f>+IFERROR(VLOOKUP(A74,[1]Directorio!$B$2:$Z$1100,23,FALSE),"")</f>
        <v/>
      </c>
      <c r="X74" s="43" t="str">
        <f>+IFERROR(VLOOKUP(A74,[1]Directorio!$B$2:$Z$1100,24,FALSE),"")</f>
        <v/>
      </c>
      <c r="Y74" s="43" t="str">
        <f>+IFERROR(VLOOKUP(A74,[1]Directorio!$B$2:$Z$1100,25,FALSE),"")</f>
        <v/>
      </c>
      <c r="Z74" s="46"/>
      <c r="AA74" s="9"/>
      <c r="AB74" s="46"/>
      <c r="AC74" s="47"/>
      <c r="AD74" s="46"/>
      <c r="AE74" s="42"/>
      <c r="AF74" s="9"/>
      <c r="AG74" s="46"/>
      <c r="AH74" s="9"/>
      <c r="AI74" s="46"/>
      <c r="AJ74" s="46"/>
      <c r="AK74" s="48"/>
    </row>
    <row r="75" spans="1:37" x14ac:dyDescent="0.25">
      <c r="A75" s="42"/>
      <c r="B75" s="43" t="str">
        <f>+IFERROR(VLOOKUP(A75,[1]Directorio!$B$2:$Z$1100,2,FALSE),"")</f>
        <v/>
      </c>
      <c r="C75" s="44" t="str">
        <f>+IFERROR(VLOOKUP(A75,[1]Directorio!$B$2:$Z$1100,3,FALSE),"")</f>
        <v/>
      </c>
      <c r="D75" s="43" t="str">
        <f>+IFERROR(VLOOKUP(A75,[1]Directorio!$B$2:$Z$1100,4,FALSE),"")</f>
        <v/>
      </c>
      <c r="E75" s="43" t="str">
        <f>+IFERROR(VLOOKUP(A75,[1]Directorio!$B$2:$Z$1100,5,FALSE),"")</f>
        <v/>
      </c>
      <c r="F75" s="43" t="str">
        <f>+IFERROR(VLOOKUP(A75,[1]Directorio!$B$2:$Z$1100,6,FALSE),"")</f>
        <v/>
      </c>
      <c r="G75" s="43" t="str">
        <f>+IFERROR(VLOOKUP(A75,[1]Directorio!$B$2:$Z$1100,7,FALSE),"")</f>
        <v/>
      </c>
      <c r="H75" s="43" t="str">
        <f>+IFERROR(VLOOKUP(A75,[1]Directorio!$B$2:$Z$1100,8,FALSE),"")</f>
        <v/>
      </c>
      <c r="I75" s="43" t="str">
        <f>+IFERROR(VLOOKUP(A75,[1]Directorio!$B$2:$Z$1100,9,FALSE),"")</f>
        <v/>
      </c>
      <c r="J75" s="43" t="str">
        <f>+IFERROR(VLOOKUP(A75,[1]Directorio!$B$2:$Z$1100,10,FALSE),"")</f>
        <v/>
      </c>
      <c r="K75" s="43" t="str">
        <f>+IFERROR(VLOOKUP(A75,[1]Directorio!$B$2:$Z$1100,11,FALSE),"")</f>
        <v/>
      </c>
      <c r="L75" s="45" t="str">
        <f>+IFERROR(VLOOKUP(A75,[1]Directorio!$B$2:$Z$1100,12,FALSE),"")</f>
        <v/>
      </c>
      <c r="M75" s="43" t="str">
        <f>+IFERROR(VLOOKUP(A75,[1]Directorio!$B$2:$Z$1100,13,FALSE),"")</f>
        <v/>
      </c>
      <c r="N75" s="43" t="str">
        <f>+IFERROR(VLOOKUP(A75,[1]Directorio!$B$2:$Z$1100,14,FALSE),"")</f>
        <v/>
      </c>
      <c r="O75" s="43" t="str">
        <f>+IFERROR(VLOOKUP(A75,[1]Directorio!$B$2:$Z$1100,15,FALSE),"")</f>
        <v/>
      </c>
      <c r="P75" s="43" t="str">
        <f>+IFERROR(VLOOKUP(A75,[1]Directorio!$B$2:$Z$1100,16,FALSE),"")</f>
        <v/>
      </c>
      <c r="Q75" s="43" t="str">
        <f>+IFERROR(VLOOKUP(A75,[1]Directorio!$B$2:$Z$1100,17,FALSE),"")</f>
        <v/>
      </c>
      <c r="R75" s="43" t="str">
        <f>+IFERROR(VLOOKUP(A75,[1]Directorio!$B$2:$Z$1100,18,FALSE),"")</f>
        <v/>
      </c>
      <c r="S75" s="43" t="str">
        <f>+IFERROR(VLOOKUP(A75,[1]Directorio!$B$2:$Z$1100,19,FALSE),"")</f>
        <v/>
      </c>
      <c r="T75" s="53" t="str">
        <f>+IFERROR(VLOOKUP(A75,[1]Directorio!$B$2:$Z$1100,20,FALSE),"")</f>
        <v/>
      </c>
      <c r="U75" s="53" t="str">
        <f>+IFERROR(VLOOKUP(A75,[1]Directorio!$B$2:$Z$1100,21,FALSE),"")</f>
        <v/>
      </c>
      <c r="V75" s="53" t="str">
        <f>+IFERROR(VLOOKUP(A75,[1]Directorio!$B$2:$Z$1100,22,FALSE),"")</f>
        <v/>
      </c>
      <c r="W75" s="54" t="str">
        <f>+IFERROR(VLOOKUP(A75,[1]Directorio!$B$2:$Z$1100,23,FALSE),"")</f>
        <v/>
      </c>
      <c r="X75" s="43" t="str">
        <f>+IFERROR(VLOOKUP(A75,[1]Directorio!$B$2:$Z$1100,24,FALSE),"")</f>
        <v/>
      </c>
      <c r="Y75" s="43" t="str">
        <f>+IFERROR(VLOOKUP(A75,[1]Directorio!$B$2:$Z$1100,25,FALSE),"")</f>
        <v/>
      </c>
      <c r="Z75" s="46"/>
      <c r="AA75" s="9"/>
      <c r="AB75" s="46"/>
      <c r="AC75" s="47"/>
      <c r="AD75" s="46"/>
      <c r="AE75" s="42"/>
      <c r="AF75" s="9"/>
      <c r="AG75" s="46"/>
      <c r="AH75" s="9"/>
      <c r="AI75" s="46"/>
      <c r="AJ75" s="46"/>
      <c r="AK75" s="48"/>
    </row>
    <row r="76" spans="1:37" x14ac:dyDescent="0.25">
      <c r="A76" s="42"/>
      <c r="B76" s="43" t="str">
        <f>+IFERROR(VLOOKUP(A76,[1]Directorio!$B$2:$Z$1100,2,FALSE),"")</f>
        <v/>
      </c>
      <c r="C76" s="44" t="str">
        <f>+IFERROR(VLOOKUP(A76,[1]Directorio!$B$2:$Z$1100,3,FALSE),"")</f>
        <v/>
      </c>
      <c r="D76" s="43" t="str">
        <f>+IFERROR(VLOOKUP(A76,[1]Directorio!$B$2:$Z$1100,4,FALSE),"")</f>
        <v/>
      </c>
      <c r="E76" s="43" t="str">
        <f>+IFERROR(VLOOKUP(A76,[1]Directorio!$B$2:$Z$1100,5,FALSE),"")</f>
        <v/>
      </c>
      <c r="F76" s="43" t="str">
        <f>+IFERROR(VLOOKUP(A76,[1]Directorio!$B$2:$Z$1100,6,FALSE),"")</f>
        <v/>
      </c>
      <c r="G76" s="43" t="str">
        <f>+IFERROR(VLOOKUP(A76,[1]Directorio!$B$2:$Z$1100,7,FALSE),"")</f>
        <v/>
      </c>
      <c r="H76" s="43" t="str">
        <f>+IFERROR(VLOOKUP(A76,[1]Directorio!$B$2:$Z$1100,8,FALSE),"")</f>
        <v/>
      </c>
      <c r="I76" s="43" t="str">
        <f>+IFERROR(VLOOKUP(A76,[1]Directorio!$B$2:$Z$1100,9,FALSE),"")</f>
        <v/>
      </c>
      <c r="J76" s="43" t="str">
        <f>+IFERROR(VLOOKUP(A76,[1]Directorio!$B$2:$Z$1100,10,FALSE),"")</f>
        <v/>
      </c>
      <c r="K76" s="43" t="str">
        <f>+IFERROR(VLOOKUP(A76,[1]Directorio!$B$2:$Z$1100,11,FALSE),"")</f>
        <v/>
      </c>
      <c r="L76" s="45" t="str">
        <f>+IFERROR(VLOOKUP(A76,[1]Directorio!$B$2:$Z$1100,12,FALSE),"")</f>
        <v/>
      </c>
      <c r="M76" s="43" t="str">
        <f>+IFERROR(VLOOKUP(A76,[1]Directorio!$B$2:$Z$1100,13,FALSE),"")</f>
        <v/>
      </c>
      <c r="N76" s="43" t="str">
        <f>+IFERROR(VLOOKUP(A76,[1]Directorio!$B$2:$Z$1100,14,FALSE),"")</f>
        <v/>
      </c>
      <c r="O76" s="43" t="str">
        <f>+IFERROR(VLOOKUP(A76,[1]Directorio!$B$2:$Z$1100,15,FALSE),"")</f>
        <v/>
      </c>
      <c r="P76" s="43" t="str">
        <f>+IFERROR(VLOOKUP(A76,[1]Directorio!$B$2:$Z$1100,16,FALSE),"")</f>
        <v/>
      </c>
      <c r="Q76" s="43" t="str">
        <f>+IFERROR(VLOOKUP(A76,[1]Directorio!$B$2:$Z$1100,17,FALSE),"")</f>
        <v/>
      </c>
      <c r="R76" s="43" t="str">
        <f>+IFERROR(VLOOKUP(A76,[1]Directorio!$B$2:$Z$1100,18,FALSE),"")</f>
        <v/>
      </c>
      <c r="S76" s="43" t="str">
        <f>+IFERROR(VLOOKUP(A76,[1]Directorio!$B$2:$Z$1100,19,FALSE),"")</f>
        <v/>
      </c>
      <c r="T76" s="53" t="str">
        <f>+IFERROR(VLOOKUP(A76,[1]Directorio!$B$2:$Z$1100,20,FALSE),"")</f>
        <v/>
      </c>
      <c r="U76" s="53" t="str">
        <f>+IFERROR(VLOOKUP(A76,[1]Directorio!$B$2:$Z$1100,21,FALSE),"")</f>
        <v/>
      </c>
      <c r="V76" s="53" t="str">
        <f>+IFERROR(VLOOKUP(A76,[1]Directorio!$B$2:$Z$1100,22,FALSE),"")</f>
        <v/>
      </c>
      <c r="W76" s="54" t="str">
        <f>+IFERROR(VLOOKUP(A76,[1]Directorio!$B$2:$Z$1100,23,FALSE),"")</f>
        <v/>
      </c>
      <c r="X76" s="43" t="str">
        <f>+IFERROR(VLOOKUP(A76,[1]Directorio!$B$2:$Z$1100,24,FALSE),"")</f>
        <v/>
      </c>
      <c r="Y76" s="43" t="str">
        <f>+IFERROR(VLOOKUP(A76,[1]Directorio!$B$2:$Z$1100,25,FALSE),"")</f>
        <v/>
      </c>
      <c r="Z76" s="46"/>
      <c r="AA76" s="9"/>
      <c r="AB76" s="46"/>
      <c r="AC76" s="47"/>
      <c r="AD76" s="46"/>
      <c r="AE76" s="42"/>
      <c r="AF76" s="9"/>
      <c r="AG76" s="46"/>
      <c r="AH76" s="9"/>
      <c r="AI76" s="46"/>
      <c r="AJ76" s="46"/>
      <c r="AK76" s="48"/>
    </row>
    <row r="77" spans="1:37" x14ac:dyDescent="0.25">
      <c r="A77" s="42"/>
      <c r="B77" s="43" t="str">
        <f>+IFERROR(VLOOKUP(A77,[1]Directorio!$B$2:$Z$1100,2,FALSE),"")</f>
        <v/>
      </c>
      <c r="C77" s="44" t="str">
        <f>+IFERROR(VLOOKUP(A77,[1]Directorio!$B$2:$Z$1100,3,FALSE),"")</f>
        <v/>
      </c>
      <c r="D77" s="43" t="str">
        <f>+IFERROR(VLOOKUP(A77,[1]Directorio!$B$2:$Z$1100,4,FALSE),"")</f>
        <v/>
      </c>
      <c r="E77" s="43" t="str">
        <f>+IFERROR(VLOOKUP(A77,[1]Directorio!$B$2:$Z$1100,5,FALSE),"")</f>
        <v/>
      </c>
      <c r="F77" s="43" t="str">
        <f>+IFERROR(VLOOKUP(A77,[1]Directorio!$B$2:$Z$1100,6,FALSE),"")</f>
        <v/>
      </c>
      <c r="G77" s="43" t="str">
        <f>+IFERROR(VLOOKUP(A77,[1]Directorio!$B$2:$Z$1100,7,FALSE),"")</f>
        <v/>
      </c>
      <c r="H77" s="43" t="str">
        <f>+IFERROR(VLOOKUP(A77,[1]Directorio!$B$2:$Z$1100,8,FALSE),"")</f>
        <v/>
      </c>
      <c r="I77" s="43" t="str">
        <f>+IFERROR(VLOOKUP(A77,[1]Directorio!$B$2:$Z$1100,9,FALSE),"")</f>
        <v/>
      </c>
      <c r="J77" s="43" t="str">
        <f>+IFERROR(VLOOKUP(A77,[1]Directorio!$B$2:$Z$1100,10,FALSE),"")</f>
        <v/>
      </c>
      <c r="K77" s="43" t="str">
        <f>+IFERROR(VLOOKUP(A77,[1]Directorio!$B$2:$Z$1100,11,FALSE),"")</f>
        <v/>
      </c>
      <c r="L77" s="45" t="str">
        <f>+IFERROR(VLOOKUP(A77,[1]Directorio!$B$2:$Z$1100,12,FALSE),"")</f>
        <v/>
      </c>
      <c r="M77" s="43" t="str">
        <f>+IFERROR(VLOOKUP(A77,[1]Directorio!$B$2:$Z$1100,13,FALSE),"")</f>
        <v/>
      </c>
      <c r="N77" s="43" t="str">
        <f>+IFERROR(VLOOKUP(A77,[1]Directorio!$B$2:$Z$1100,14,FALSE),"")</f>
        <v/>
      </c>
      <c r="O77" s="43" t="str">
        <f>+IFERROR(VLOOKUP(A77,[1]Directorio!$B$2:$Z$1100,15,FALSE),"")</f>
        <v/>
      </c>
      <c r="P77" s="43" t="str">
        <f>+IFERROR(VLOOKUP(A77,[1]Directorio!$B$2:$Z$1100,16,FALSE),"")</f>
        <v/>
      </c>
      <c r="Q77" s="43" t="str">
        <f>+IFERROR(VLOOKUP(A77,[1]Directorio!$B$2:$Z$1100,17,FALSE),"")</f>
        <v/>
      </c>
      <c r="R77" s="43" t="str">
        <f>+IFERROR(VLOOKUP(A77,[1]Directorio!$B$2:$Z$1100,18,FALSE),"")</f>
        <v/>
      </c>
      <c r="S77" s="43" t="str">
        <f>+IFERROR(VLOOKUP(A77,[1]Directorio!$B$2:$Z$1100,19,FALSE),"")</f>
        <v/>
      </c>
      <c r="T77" s="53" t="str">
        <f>+IFERROR(VLOOKUP(A77,[1]Directorio!$B$2:$Z$1100,20,FALSE),"")</f>
        <v/>
      </c>
      <c r="U77" s="53" t="str">
        <f>+IFERROR(VLOOKUP(A77,[1]Directorio!$B$2:$Z$1100,21,FALSE),"")</f>
        <v/>
      </c>
      <c r="V77" s="53" t="str">
        <f>+IFERROR(VLOOKUP(A77,[1]Directorio!$B$2:$Z$1100,22,FALSE),"")</f>
        <v/>
      </c>
      <c r="W77" s="54" t="str">
        <f>+IFERROR(VLOOKUP(A77,[1]Directorio!$B$2:$Z$1100,23,FALSE),"")</f>
        <v/>
      </c>
      <c r="X77" s="43" t="str">
        <f>+IFERROR(VLOOKUP(A77,[1]Directorio!$B$2:$Z$1100,24,FALSE),"")</f>
        <v/>
      </c>
      <c r="Y77" s="43" t="str">
        <f>+IFERROR(VLOOKUP(A77,[1]Directorio!$B$2:$Z$1100,25,FALSE),"")</f>
        <v/>
      </c>
      <c r="Z77" s="46"/>
      <c r="AA77" s="9"/>
      <c r="AB77" s="46"/>
      <c r="AC77" s="47"/>
      <c r="AD77" s="46"/>
      <c r="AE77" s="42"/>
      <c r="AF77" s="9"/>
      <c r="AG77" s="46"/>
      <c r="AH77" s="9"/>
      <c r="AI77" s="46"/>
      <c r="AJ77" s="46"/>
      <c r="AK77" s="48"/>
    </row>
    <row r="78" spans="1:37" x14ac:dyDescent="0.25">
      <c r="A78" s="42"/>
      <c r="B78" s="43" t="str">
        <f>+IFERROR(VLOOKUP(A78,[1]Directorio!$B$2:$Z$1100,2,FALSE),"")</f>
        <v/>
      </c>
      <c r="C78" s="44" t="str">
        <f>+IFERROR(VLOOKUP(A78,[1]Directorio!$B$2:$Z$1100,3,FALSE),"")</f>
        <v/>
      </c>
      <c r="D78" s="43" t="str">
        <f>+IFERROR(VLOOKUP(A78,[1]Directorio!$B$2:$Z$1100,4,FALSE),"")</f>
        <v/>
      </c>
      <c r="E78" s="43" t="str">
        <f>+IFERROR(VLOOKUP(A78,[1]Directorio!$B$2:$Z$1100,5,FALSE),"")</f>
        <v/>
      </c>
      <c r="F78" s="43" t="str">
        <f>+IFERROR(VLOOKUP(A78,[1]Directorio!$B$2:$Z$1100,6,FALSE),"")</f>
        <v/>
      </c>
      <c r="G78" s="43" t="str">
        <f>+IFERROR(VLOOKUP(A78,[1]Directorio!$B$2:$Z$1100,7,FALSE),"")</f>
        <v/>
      </c>
      <c r="H78" s="43" t="str">
        <f>+IFERROR(VLOOKUP(A78,[1]Directorio!$B$2:$Z$1100,8,FALSE),"")</f>
        <v/>
      </c>
      <c r="I78" s="43" t="str">
        <f>+IFERROR(VLOOKUP(A78,[1]Directorio!$B$2:$Z$1100,9,FALSE),"")</f>
        <v/>
      </c>
      <c r="J78" s="43" t="str">
        <f>+IFERROR(VLOOKUP(A78,[1]Directorio!$B$2:$Z$1100,10,FALSE),"")</f>
        <v/>
      </c>
      <c r="K78" s="43" t="str">
        <f>+IFERROR(VLOOKUP(A78,[1]Directorio!$B$2:$Z$1100,11,FALSE),"")</f>
        <v/>
      </c>
      <c r="L78" s="45" t="str">
        <f>+IFERROR(VLOOKUP(A78,[1]Directorio!$B$2:$Z$1100,12,FALSE),"")</f>
        <v/>
      </c>
      <c r="M78" s="43" t="str">
        <f>+IFERROR(VLOOKUP(A78,[1]Directorio!$B$2:$Z$1100,13,FALSE),"")</f>
        <v/>
      </c>
      <c r="N78" s="43" t="str">
        <f>+IFERROR(VLOOKUP(A78,[1]Directorio!$B$2:$Z$1100,14,FALSE),"")</f>
        <v/>
      </c>
      <c r="O78" s="43" t="str">
        <f>+IFERROR(VLOOKUP(A78,[1]Directorio!$B$2:$Z$1100,15,FALSE),"")</f>
        <v/>
      </c>
      <c r="P78" s="43" t="str">
        <f>+IFERROR(VLOOKUP(A78,[1]Directorio!$B$2:$Z$1100,16,FALSE),"")</f>
        <v/>
      </c>
      <c r="Q78" s="43" t="str">
        <f>+IFERROR(VLOOKUP(A78,[1]Directorio!$B$2:$Z$1100,17,FALSE),"")</f>
        <v/>
      </c>
      <c r="R78" s="43" t="str">
        <f>+IFERROR(VLOOKUP(A78,[1]Directorio!$B$2:$Z$1100,18,FALSE),"")</f>
        <v/>
      </c>
      <c r="S78" s="43" t="str">
        <f>+IFERROR(VLOOKUP(A78,[1]Directorio!$B$2:$Z$1100,19,FALSE),"")</f>
        <v/>
      </c>
      <c r="T78" s="53" t="str">
        <f>+IFERROR(VLOOKUP(A78,[1]Directorio!$B$2:$Z$1100,20,FALSE),"")</f>
        <v/>
      </c>
      <c r="U78" s="53" t="str">
        <f>+IFERROR(VLOOKUP(A78,[1]Directorio!$B$2:$Z$1100,21,FALSE),"")</f>
        <v/>
      </c>
      <c r="V78" s="53" t="str">
        <f>+IFERROR(VLOOKUP(A78,[1]Directorio!$B$2:$Z$1100,22,FALSE),"")</f>
        <v/>
      </c>
      <c r="W78" s="54" t="str">
        <f>+IFERROR(VLOOKUP(A78,[1]Directorio!$B$2:$Z$1100,23,FALSE),"")</f>
        <v/>
      </c>
      <c r="X78" s="43" t="str">
        <f>+IFERROR(VLOOKUP(A78,[1]Directorio!$B$2:$Z$1100,24,FALSE),"")</f>
        <v/>
      </c>
      <c r="Y78" s="43" t="str">
        <f>+IFERROR(VLOOKUP(A78,[1]Directorio!$B$2:$Z$1100,25,FALSE),"")</f>
        <v/>
      </c>
      <c r="Z78" s="46"/>
      <c r="AA78" s="9"/>
      <c r="AB78" s="46"/>
      <c r="AC78" s="47"/>
      <c r="AD78" s="46"/>
      <c r="AE78" s="42"/>
      <c r="AF78" s="9"/>
      <c r="AG78" s="46"/>
      <c r="AH78" s="9"/>
      <c r="AI78" s="46"/>
      <c r="AJ78" s="46"/>
      <c r="AK78" s="48"/>
    </row>
    <row r="79" spans="1:37" x14ac:dyDescent="0.25">
      <c r="A79" s="42"/>
      <c r="B79" s="43" t="str">
        <f>+IFERROR(VLOOKUP(A79,[1]Directorio!$B$2:$Z$1100,2,FALSE),"")</f>
        <v/>
      </c>
      <c r="C79" s="44" t="str">
        <f>+IFERROR(VLOOKUP(A79,[1]Directorio!$B$2:$Z$1100,3,FALSE),"")</f>
        <v/>
      </c>
      <c r="D79" s="43" t="str">
        <f>+IFERROR(VLOOKUP(A79,[1]Directorio!$B$2:$Z$1100,4,FALSE),"")</f>
        <v/>
      </c>
      <c r="E79" s="43" t="str">
        <f>+IFERROR(VLOOKUP(A79,[1]Directorio!$B$2:$Z$1100,5,FALSE),"")</f>
        <v/>
      </c>
      <c r="F79" s="43" t="str">
        <f>+IFERROR(VLOOKUP(A79,[1]Directorio!$B$2:$Z$1100,6,FALSE),"")</f>
        <v/>
      </c>
      <c r="G79" s="43" t="str">
        <f>+IFERROR(VLOOKUP(A79,[1]Directorio!$B$2:$Z$1100,7,FALSE),"")</f>
        <v/>
      </c>
      <c r="H79" s="43" t="str">
        <f>+IFERROR(VLOOKUP(A79,[1]Directorio!$B$2:$Z$1100,8,FALSE),"")</f>
        <v/>
      </c>
      <c r="I79" s="43" t="str">
        <f>+IFERROR(VLOOKUP(A79,[1]Directorio!$B$2:$Z$1100,9,FALSE),"")</f>
        <v/>
      </c>
      <c r="J79" s="43" t="str">
        <f>+IFERROR(VLOOKUP(A79,[1]Directorio!$B$2:$Z$1100,10,FALSE),"")</f>
        <v/>
      </c>
      <c r="K79" s="43" t="str">
        <f>+IFERROR(VLOOKUP(A79,[1]Directorio!$B$2:$Z$1100,11,FALSE),"")</f>
        <v/>
      </c>
      <c r="L79" s="45" t="str">
        <f>+IFERROR(VLOOKUP(A79,[1]Directorio!$B$2:$Z$1100,12,FALSE),"")</f>
        <v/>
      </c>
      <c r="M79" s="43" t="str">
        <f>+IFERROR(VLOOKUP(A79,[1]Directorio!$B$2:$Z$1100,13,FALSE),"")</f>
        <v/>
      </c>
      <c r="N79" s="43" t="str">
        <f>+IFERROR(VLOOKUP(A79,[1]Directorio!$B$2:$Z$1100,14,FALSE),"")</f>
        <v/>
      </c>
      <c r="O79" s="43" t="str">
        <f>+IFERROR(VLOOKUP(A79,[1]Directorio!$B$2:$Z$1100,15,FALSE),"")</f>
        <v/>
      </c>
      <c r="P79" s="43" t="str">
        <f>+IFERROR(VLOOKUP(A79,[1]Directorio!$B$2:$Z$1100,16,FALSE),"")</f>
        <v/>
      </c>
      <c r="Q79" s="43" t="str">
        <f>+IFERROR(VLOOKUP(A79,[1]Directorio!$B$2:$Z$1100,17,FALSE),"")</f>
        <v/>
      </c>
      <c r="R79" s="43" t="str">
        <f>+IFERROR(VLOOKUP(A79,[1]Directorio!$B$2:$Z$1100,18,FALSE),"")</f>
        <v/>
      </c>
      <c r="S79" s="43" t="str">
        <f>+IFERROR(VLOOKUP(A79,[1]Directorio!$B$2:$Z$1100,19,FALSE),"")</f>
        <v/>
      </c>
      <c r="T79" s="53" t="str">
        <f>+IFERROR(VLOOKUP(A79,[1]Directorio!$B$2:$Z$1100,20,FALSE),"")</f>
        <v/>
      </c>
      <c r="U79" s="53" t="str">
        <f>+IFERROR(VLOOKUP(A79,[1]Directorio!$B$2:$Z$1100,21,FALSE),"")</f>
        <v/>
      </c>
      <c r="V79" s="53" t="str">
        <f>+IFERROR(VLOOKUP(A79,[1]Directorio!$B$2:$Z$1100,22,FALSE),"")</f>
        <v/>
      </c>
      <c r="W79" s="54" t="str">
        <f>+IFERROR(VLOOKUP(A79,[1]Directorio!$B$2:$Z$1100,23,FALSE),"")</f>
        <v/>
      </c>
      <c r="X79" s="43" t="str">
        <f>+IFERROR(VLOOKUP(A79,[1]Directorio!$B$2:$Z$1100,24,FALSE),"")</f>
        <v/>
      </c>
      <c r="Y79" s="43" t="str">
        <f>+IFERROR(VLOOKUP(A79,[1]Directorio!$B$2:$Z$1100,25,FALSE),"")</f>
        <v/>
      </c>
      <c r="Z79" s="46"/>
      <c r="AA79" s="9"/>
      <c r="AB79" s="46"/>
      <c r="AC79" s="47"/>
      <c r="AD79" s="46"/>
      <c r="AE79" s="42"/>
      <c r="AF79" s="9"/>
      <c r="AG79" s="46"/>
      <c r="AH79" s="9"/>
      <c r="AI79" s="46"/>
      <c r="AJ79" s="46"/>
      <c r="AK79" s="48"/>
    </row>
    <row r="80" spans="1:37" x14ac:dyDescent="0.25">
      <c r="A80" s="42"/>
      <c r="B80" s="43" t="str">
        <f>+IFERROR(VLOOKUP(A80,[1]Directorio!$B$2:$Z$1100,2,FALSE),"")</f>
        <v/>
      </c>
      <c r="C80" s="44" t="str">
        <f>+IFERROR(VLOOKUP(A80,[1]Directorio!$B$2:$Z$1100,3,FALSE),"")</f>
        <v/>
      </c>
      <c r="D80" s="43" t="str">
        <f>+IFERROR(VLOOKUP(A80,[1]Directorio!$B$2:$Z$1100,4,FALSE),"")</f>
        <v/>
      </c>
      <c r="E80" s="43" t="str">
        <f>+IFERROR(VLOOKUP(A80,[1]Directorio!$B$2:$Z$1100,5,FALSE),"")</f>
        <v/>
      </c>
      <c r="F80" s="43" t="str">
        <f>+IFERROR(VLOOKUP(A80,[1]Directorio!$B$2:$Z$1100,6,FALSE),"")</f>
        <v/>
      </c>
      <c r="G80" s="43" t="str">
        <f>+IFERROR(VLOOKUP(A80,[1]Directorio!$B$2:$Z$1100,7,FALSE),"")</f>
        <v/>
      </c>
      <c r="H80" s="43" t="str">
        <f>+IFERROR(VLOOKUP(A80,[1]Directorio!$B$2:$Z$1100,8,FALSE),"")</f>
        <v/>
      </c>
      <c r="I80" s="43" t="str">
        <f>+IFERROR(VLOOKUP(A80,[1]Directorio!$B$2:$Z$1100,9,FALSE),"")</f>
        <v/>
      </c>
      <c r="J80" s="43" t="str">
        <f>+IFERROR(VLOOKUP(A80,[1]Directorio!$B$2:$Z$1100,10,FALSE),"")</f>
        <v/>
      </c>
      <c r="K80" s="43" t="str">
        <f>+IFERROR(VLOOKUP(A80,[1]Directorio!$B$2:$Z$1100,11,FALSE),"")</f>
        <v/>
      </c>
      <c r="L80" s="45" t="str">
        <f>+IFERROR(VLOOKUP(A80,[1]Directorio!$B$2:$Z$1100,12,FALSE),"")</f>
        <v/>
      </c>
      <c r="M80" s="43" t="str">
        <f>+IFERROR(VLOOKUP(A80,[1]Directorio!$B$2:$Z$1100,13,FALSE),"")</f>
        <v/>
      </c>
      <c r="N80" s="43" t="str">
        <f>+IFERROR(VLOOKUP(A80,[1]Directorio!$B$2:$Z$1100,14,FALSE),"")</f>
        <v/>
      </c>
      <c r="O80" s="43" t="str">
        <f>+IFERROR(VLOOKUP(A80,[1]Directorio!$B$2:$Z$1100,15,FALSE),"")</f>
        <v/>
      </c>
      <c r="P80" s="43" t="str">
        <f>+IFERROR(VLOOKUP(A80,[1]Directorio!$B$2:$Z$1100,16,FALSE),"")</f>
        <v/>
      </c>
      <c r="Q80" s="43" t="str">
        <f>+IFERROR(VLOOKUP(A80,[1]Directorio!$B$2:$Z$1100,17,FALSE),"")</f>
        <v/>
      </c>
      <c r="R80" s="43" t="str">
        <f>+IFERROR(VLOOKUP(A80,[1]Directorio!$B$2:$Z$1100,18,FALSE),"")</f>
        <v/>
      </c>
      <c r="S80" s="43" t="str">
        <f>+IFERROR(VLOOKUP(A80,[1]Directorio!$B$2:$Z$1100,19,FALSE),"")</f>
        <v/>
      </c>
      <c r="T80" s="53" t="str">
        <f>+IFERROR(VLOOKUP(A80,[1]Directorio!$B$2:$Z$1100,20,FALSE),"")</f>
        <v/>
      </c>
      <c r="U80" s="53" t="str">
        <f>+IFERROR(VLOOKUP(A80,[1]Directorio!$B$2:$Z$1100,21,FALSE),"")</f>
        <v/>
      </c>
      <c r="V80" s="53" t="str">
        <f>+IFERROR(VLOOKUP(A80,[1]Directorio!$B$2:$Z$1100,22,FALSE),"")</f>
        <v/>
      </c>
      <c r="W80" s="54" t="str">
        <f>+IFERROR(VLOOKUP(A80,[1]Directorio!$B$2:$Z$1100,23,FALSE),"")</f>
        <v/>
      </c>
      <c r="X80" s="43" t="str">
        <f>+IFERROR(VLOOKUP(A80,[1]Directorio!$B$2:$Z$1100,24,FALSE),"")</f>
        <v/>
      </c>
      <c r="Y80" s="43" t="str">
        <f>+IFERROR(VLOOKUP(A80,[1]Directorio!$B$2:$Z$1100,25,FALSE),"")</f>
        <v/>
      </c>
      <c r="Z80" s="46"/>
      <c r="AA80" s="9"/>
      <c r="AB80" s="46"/>
      <c r="AC80" s="47"/>
      <c r="AD80" s="46"/>
      <c r="AE80" s="42"/>
      <c r="AF80" s="9"/>
      <c r="AG80" s="46"/>
      <c r="AH80" s="9"/>
      <c r="AI80" s="46"/>
      <c r="AJ80" s="46"/>
      <c r="AK80" s="48"/>
    </row>
    <row r="81" spans="1:37" x14ac:dyDescent="0.25">
      <c r="A81" s="42"/>
      <c r="B81" s="43" t="str">
        <f>+IFERROR(VLOOKUP(A81,[1]Directorio!$B$2:$Z$1100,2,FALSE),"")</f>
        <v/>
      </c>
      <c r="C81" s="44" t="str">
        <f>+IFERROR(VLOOKUP(A81,[1]Directorio!$B$2:$Z$1100,3,FALSE),"")</f>
        <v/>
      </c>
      <c r="D81" s="43" t="str">
        <f>+IFERROR(VLOOKUP(A81,[1]Directorio!$B$2:$Z$1100,4,FALSE),"")</f>
        <v/>
      </c>
      <c r="E81" s="43" t="str">
        <f>+IFERROR(VLOOKUP(A81,[1]Directorio!$B$2:$Z$1100,5,FALSE),"")</f>
        <v/>
      </c>
      <c r="F81" s="43" t="str">
        <f>+IFERROR(VLOOKUP(A81,[1]Directorio!$B$2:$Z$1100,6,FALSE),"")</f>
        <v/>
      </c>
      <c r="G81" s="43" t="str">
        <f>+IFERROR(VLOOKUP(A81,[1]Directorio!$B$2:$Z$1100,7,FALSE),"")</f>
        <v/>
      </c>
      <c r="H81" s="43" t="str">
        <f>+IFERROR(VLOOKUP(A81,[1]Directorio!$B$2:$Z$1100,8,FALSE),"")</f>
        <v/>
      </c>
      <c r="I81" s="43" t="str">
        <f>+IFERROR(VLOOKUP(A81,[1]Directorio!$B$2:$Z$1100,9,FALSE),"")</f>
        <v/>
      </c>
      <c r="J81" s="43" t="str">
        <f>+IFERROR(VLOOKUP(A81,[1]Directorio!$B$2:$Z$1100,10,FALSE),"")</f>
        <v/>
      </c>
      <c r="K81" s="43" t="str">
        <f>+IFERROR(VLOOKUP(A81,[1]Directorio!$B$2:$Z$1100,11,FALSE),"")</f>
        <v/>
      </c>
      <c r="L81" s="45" t="str">
        <f>+IFERROR(VLOOKUP(A81,[1]Directorio!$B$2:$Z$1100,12,FALSE),"")</f>
        <v/>
      </c>
      <c r="M81" s="43" t="str">
        <f>+IFERROR(VLOOKUP(A81,[1]Directorio!$B$2:$Z$1100,13,FALSE),"")</f>
        <v/>
      </c>
      <c r="N81" s="43" t="str">
        <f>+IFERROR(VLOOKUP(A81,[1]Directorio!$B$2:$Z$1100,14,FALSE),"")</f>
        <v/>
      </c>
      <c r="O81" s="43" t="str">
        <f>+IFERROR(VLOOKUP(A81,[1]Directorio!$B$2:$Z$1100,15,FALSE),"")</f>
        <v/>
      </c>
      <c r="P81" s="43" t="str">
        <f>+IFERROR(VLOOKUP(A81,[1]Directorio!$B$2:$Z$1100,16,FALSE),"")</f>
        <v/>
      </c>
      <c r="Q81" s="43" t="str">
        <f>+IFERROR(VLOOKUP(A81,[1]Directorio!$B$2:$Z$1100,17,FALSE),"")</f>
        <v/>
      </c>
      <c r="R81" s="43" t="str">
        <f>+IFERROR(VLOOKUP(A81,[1]Directorio!$B$2:$Z$1100,18,FALSE),"")</f>
        <v/>
      </c>
      <c r="S81" s="43" t="str">
        <f>+IFERROR(VLOOKUP(A81,[1]Directorio!$B$2:$Z$1100,19,FALSE),"")</f>
        <v/>
      </c>
      <c r="T81" s="53" t="str">
        <f>+IFERROR(VLOOKUP(A81,[1]Directorio!$B$2:$Z$1100,20,FALSE),"")</f>
        <v/>
      </c>
      <c r="U81" s="53" t="str">
        <f>+IFERROR(VLOOKUP(A81,[1]Directorio!$B$2:$Z$1100,21,FALSE),"")</f>
        <v/>
      </c>
      <c r="V81" s="53" t="str">
        <f>+IFERROR(VLOOKUP(A81,[1]Directorio!$B$2:$Z$1100,22,FALSE),"")</f>
        <v/>
      </c>
      <c r="W81" s="54" t="str">
        <f>+IFERROR(VLOOKUP(A81,[1]Directorio!$B$2:$Z$1100,23,FALSE),"")</f>
        <v/>
      </c>
      <c r="X81" s="43" t="str">
        <f>+IFERROR(VLOOKUP(A81,[1]Directorio!$B$2:$Z$1100,24,FALSE),"")</f>
        <v/>
      </c>
      <c r="Y81" s="43" t="str">
        <f>+IFERROR(VLOOKUP(A81,[1]Directorio!$B$2:$Z$1100,25,FALSE),"")</f>
        <v/>
      </c>
      <c r="Z81" s="46"/>
      <c r="AA81" s="9"/>
      <c r="AB81" s="46"/>
      <c r="AC81" s="47"/>
      <c r="AD81" s="46"/>
      <c r="AE81" s="42"/>
      <c r="AF81" s="9"/>
      <c r="AG81" s="46"/>
      <c r="AH81" s="9"/>
      <c r="AI81" s="46"/>
      <c r="AJ81" s="46"/>
      <c r="AK81" s="48"/>
    </row>
    <row r="82" spans="1:37" x14ac:dyDescent="0.25">
      <c r="A82" s="42"/>
      <c r="B82" s="43" t="str">
        <f>+IFERROR(VLOOKUP(A82,[1]Directorio!$B$2:$Z$1100,2,FALSE),"")</f>
        <v/>
      </c>
      <c r="C82" s="44" t="str">
        <f>+IFERROR(VLOOKUP(A82,[1]Directorio!$B$2:$Z$1100,3,FALSE),"")</f>
        <v/>
      </c>
      <c r="D82" s="43" t="str">
        <f>+IFERROR(VLOOKUP(A82,[1]Directorio!$B$2:$Z$1100,4,FALSE),"")</f>
        <v/>
      </c>
      <c r="E82" s="43" t="str">
        <f>+IFERROR(VLOOKUP(A82,[1]Directorio!$B$2:$Z$1100,5,FALSE),"")</f>
        <v/>
      </c>
      <c r="F82" s="43" t="str">
        <f>+IFERROR(VLOOKUP(A82,[1]Directorio!$B$2:$Z$1100,6,FALSE),"")</f>
        <v/>
      </c>
      <c r="G82" s="43" t="str">
        <f>+IFERROR(VLOOKUP(A82,[1]Directorio!$B$2:$Z$1100,7,FALSE),"")</f>
        <v/>
      </c>
      <c r="H82" s="43" t="str">
        <f>+IFERROR(VLOOKUP(A82,[1]Directorio!$B$2:$Z$1100,8,FALSE),"")</f>
        <v/>
      </c>
      <c r="I82" s="43" t="str">
        <f>+IFERROR(VLOOKUP(A82,[1]Directorio!$B$2:$Z$1100,9,FALSE),"")</f>
        <v/>
      </c>
      <c r="J82" s="43" t="str">
        <f>+IFERROR(VLOOKUP(A82,[1]Directorio!$B$2:$Z$1100,10,FALSE),"")</f>
        <v/>
      </c>
      <c r="K82" s="43" t="str">
        <f>+IFERROR(VLOOKUP(A82,[1]Directorio!$B$2:$Z$1100,11,FALSE),"")</f>
        <v/>
      </c>
      <c r="L82" s="45" t="str">
        <f>+IFERROR(VLOOKUP(A82,[1]Directorio!$B$2:$Z$1100,12,FALSE),"")</f>
        <v/>
      </c>
      <c r="M82" s="43" t="str">
        <f>+IFERROR(VLOOKUP(A82,[1]Directorio!$B$2:$Z$1100,13,FALSE),"")</f>
        <v/>
      </c>
      <c r="N82" s="43" t="str">
        <f>+IFERROR(VLOOKUP(A82,[1]Directorio!$B$2:$Z$1100,14,FALSE),"")</f>
        <v/>
      </c>
      <c r="O82" s="43" t="str">
        <f>+IFERROR(VLOOKUP(A82,[1]Directorio!$B$2:$Z$1100,15,FALSE),"")</f>
        <v/>
      </c>
      <c r="P82" s="43" t="str">
        <f>+IFERROR(VLOOKUP(A82,[1]Directorio!$B$2:$Z$1100,16,FALSE),"")</f>
        <v/>
      </c>
      <c r="Q82" s="43" t="str">
        <f>+IFERROR(VLOOKUP(A82,[1]Directorio!$B$2:$Z$1100,17,FALSE),"")</f>
        <v/>
      </c>
      <c r="R82" s="43" t="str">
        <f>+IFERROR(VLOOKUP(A82,[1]Directorio!$B$2:$Z$1100,18,FALSE),"")</f>
        <v/>
      </c>
      <c r="S82" s="43" t="str">
        <f>+IFERROR(VLOOKUP(A82,[1]Directorio!$B$2:$Z$1100,19,FALSE),"")</f>
        <v/>
      </c>
      <c r="T82" s="53" t="str">
        <f>+IFERROR(VLOOKUP(A82,[1]Directorio!$B$2:$Z$1100,20,FALSE),"")</f>
        <v/>
      </c>
      <c r="U82" s="53" t="str">
        <f>+IFERROR(VLOOKUP(A82,[1]Directorio!$B$2:$Z$1100,21,FALSE),"")</f>
        <v/>
      </c>
      <c r="V82" s="53" t="str">
        <f>+IFERROR(VLOOKUP(A82,[1]Directorio!$B$2:$Z$1100,22,FALSE),"")</f>
        <v/>
      </c>
      <c r="W82" s="54" t="str">
        <f>+IFERROR(VLOOKUP(A82,[1]Directorio!$B$2:$Z$1100,23,FALSE),"")</f>
        <v/>
      </c>
      <c r="X82" s="43" t="str">
        <f>+IFERROR(VLOOKUP(A82,[1]Directorio!$B$2:$Z$1100,24,FALSE),"")</f>
        <v/>
      </c>
      <c r="Y82" s="43" t="str">
        <f>+IFERROR(VLOOKUP(A82,[1]Directorio!$B$2:$Z$1100,25,FALSE),"")</f>
        <v/>
      </c>
      <c r="Z82" s="46"/>
      <c r="AA82" s="9"/>
      <c r="AB82" s="46"/>
      <c r="AC82" s="47"/>
      <c r="AD82" s="46"/>
      <c r="AE82" s="42"/>
      <c r="AF82" s="9"/>
      <c r="AG82" s="46"/>
      <c r="AH82" s="9"/>
      <c r="AI82" s="46"/>
      <c r="AJ82" s="46"/>
      <c r="AK82" s="48"/>
    </row>
    <row r="83" spans="1:37" x14ac:dyDescent="0.25">
      <c r="A83" s="42"/>
      <c r="B83" s="43" t="str">
        <f>+IFERROR(VLOOKUP(A83,[1]Directorio!$B$2:$Z$1100,2,FALSE),"")</f>
        <v/>
      </c>
      <c r="C83" s="44" t="str">
        <f>+IFERROR(VLOOKUP(A83,[1]Directorio!$B$2:$Z$1100,3,FALSE),"")</f>
        <v/>
      </c>
      <c r="D83" s="43" t="str">
        <f>+IFERROR(VLOOKUP(A83,[1]Directorio!$B$2:$Z$1100,4,FALSE),"")</f>
        <v/>
      </c>
      <c r="E83" s="43" t="str">
        <f>+IFERROR(VLOOKUP(A83,[1]Directorio!$B$2:$Z$1100,5,FALSE),"")</f>
        <v/>
      </c>
      <c r="F83" s="43" t="str">
        <f>+IFERROR(VLOOKUP(A83,[1]Directorio!$B$2:$Z$1100,6,FALSE),"")</f>
        <v/>
      </c>
      <c r="G83" s="43" t="str">
        <f>+IFERROR(VLOOKUP(A83,[1]Directorio!$B$2:$Z$1100,7,FALSE),"")</f>
        <v/>
      </c>
      <c r="H83" s="43" t="str">
        <f>+IFERROR(VLOOKUP(A83,[1]Directorio!$B$2:$Z$1100,8,FALSE),"")</f>
        <v/>
      </c>
      <c r="I83" s="43" t="str">
        <f>+IFERROR(VLOOKUP(A83,[1]Directorio!$B$2:$Z$1100,9,FALSE),"")</f>
        <v/>
      </c>
      <c r="J83" s="43" t="str">
        <f>+IFERROR(VLOOKUP(A83,[1]Directorio!$B$2:$Z$1100,10,FALSE),"")</f>
        <v/>
      </c>
      <c r="K83" s="43" t="str">
        <f>+IFERROR(VLOOKUP(A83,[1]Directorio!$B$2:$Z$1100,11,FALSE),"")</f>
        <v/>
      </c>
      <c r="L83" s="45" t="str">
        <f>+IFERROR(VLOOKUP(A83,[1]Directorio!$B$2:$Z$1100,12,FALSE),"")</f>
        <v/>
      </c>
      <c r="M83" s="43" t="str">
        <f>+IFERROR(VLOOKUP(A83,[1]Directorio!$B$2:$Z$1100,13,FALSE),"")</f>
        <v/>
      </c>
      <c r="N83" s="43" t="str">
        <f>+IFERROR(VLOOKUP(A83,[1]Directorio!$B$2:$Z$1100,14,FALSE),"")</f>
        <v/>
      </c>
      <c r="O83" s="43" t="str">
        <f>+IFERROR(VLOOKUP(A83,[1]Directorio!$B$2:$Z$1100,15,FALSE),"")</f>
        <v/>
      </c>
      <c r="P83" s="43" t="str">
        <f>+IFERROR(VLOOKUP(A83,[1]Directorio!$B$2:$Z$1100,16,FALSE),"")</f>
        <v/>
      </c>
      <c r="Q83" s="43" t="str">
        <f>+IFERROR(VLOOKUP(A83,[1]Directorio!$B$2:$Z$1100,17,FALSE),"")</f>
        <v/>
      </c>
      <c r="R83" s="43" t="str">
        <f>+IFERROR(VLOOKUP(A83,[1]Directorio!$B$2:$Z$1100,18,FALSE),"")</f>
        <v/>
      </c>
      <c r="S83" s="43" t="str">
        <f>+IFERROR(VLOOKUP(A83,[1]Directorio!$B$2:$Z$1100,19,FALSE),"")</f>
        <v/>
      </c>
      <c r="T83" s="53" t="str">
        <f>+IFERROR(VLOOKUP(A83,[1]Directorio!$B$2:$Z$1100,20,FALSE),"")</f>
        <v/>
      </c>
      <c r="U83" s="53" t="str">
        <f>+IFERROR(VLOOKUP(A83,[1]Directorio!$B$2:$Z$1100,21,FALSE),"")</f>
        <v/>
      </c>
      <c r="V83" s="53" t="str">
        <f>+IFERROR(VLOOKUP(A83,[1]Directorio!$B$2:$Z$1100,22,FALSE),"")</f>
        <v/>
      </c>
      <c r="W83" s="54" t="str">
        <f>+IFERROR(VLOOKUP(A83,[1]Directorio!$B$2:$Z$1100,23,FALSE),"")</f>
        <v/>
      </c>
      <c r="X83" s="43" t="str">
        <f>+IFERROR(VLOOKUP(A83,[1]Directorio!$B$2:$Z$1100,24,FALSE),"")</f>
        <v/>
      </c>
      <c r="Y83" s="43" t="str">
        <f>+IFERROR(VLOOKUP(A83,[1]Directorio!$B$2:$Z$1100,25,FALSE),"")</f>
        <v/>
      </c>
      <c r="Z83" s="46"/>
      <c r="AA83" s="9"/>
      <c r="AB83" s="46"/>
      <c r="AC83" s="47"/>
      <c r="AD83" s="46"/>
      <c r="AE83" s="42"/>
      <c r="AF83" s="9"/>
      <c r="AG83" s="46"/>
      <c r="AH83" s="9"/>
      <c r="AI83" s="46"/>
      <c r="AJ83" s="46"/>
      <c r="AK83" s="48"/>
    </row>
    <row r="84" spans="1:37" x14ac:dyDescent="0.25">
      <c r="A84" s="42"/>
      <c r="B84" s="43" t="str">
        <f>+IFERROR(VLOOKUP(A84,[1]Directorio!$B$2:$Z$1100,2,FALSE),"")</f>
        <v/>
      </c>
      <c r="C84" s="44" t="str">
        <f>+IFERROR(VLOOKUP(A84,[1]Directorio!$B$2:$Z$1100,3,FALSE),"")</f>
        <v/>
      </c>
      <c r="D84" s="43" t="str">
        <f>+IFERROR(VLOOKUP(A84,[1]Directorio!$B$2:$Z$1100,4,FALSE),"")</f>
        <v/>
      </c>
      <c r="E84" s="43" t="str">
        <f>+IFERROR(VLOOKUP(A84,[1]Directorio!$B$2:$Z$1100,5,FALSE),"")</f>
        <v/>
      </c>
      <c r="F84" s="43" t="str">
        <f>+IFERROR(VLOOKUP(A84,[1]Directorio!$B$2:$Z$1100,6,FALSE),"")</f>
        <v/>
      </c>
      <c r="G84" s="43" t="str">
        <f>+IFERROR(VLOOKUP(A84,[1]Directorio!$B$2:$Z$1100,7,FALSE),"")</f>
        <v/>
      </c>
      <c r="H84" s="43" t="str">
        <f>+IFERROR(VLOOKUP(A84,[1]Directorio!$B$2:$Z$1100,8,FALSE),"")</f>
        <v/>
      </c>
      <c r="I84" s="43" t="str">
        <f>+IFERROR(VLOOKUP(A84,[1]Directorio!$B$2:$Z$1100,9,FALSE),"")</f>
        <v/>
      </c>
      <c r="J84" s="43" t="str">
        <f>+IFERROR(VLOOKUP(A84,[1]Directorio!$B$2:$Z$1100,10,FALSE),"")</f>
        <v/>
      </c>
      <c r="K84" s="43" t="str">
        <f>+IFERROR(VLOOKUP(A84,[1]Directorio!$B$2:$Z$1100,11,FALSE),"")</f>
        <v/>
      </c>
      <c r="L84" s="45" t="str">
        <f>+IFERROR(VLOOKUP(A84,[1]Directorio!$B$2:$Z$1100,12,FALSE),"")</f>
        <v/>
      </c>
      <c r="M84" s="43" t="str">
        <f>+IFERROR(VLOOKUP(A84,[1]Directorio!$B$2:$Z$1100,13,FALSE),"")</f>
        <v/>
      </c>
      <c r="N84" s="43" t="str">
        <f>+IFERROR(VLOOKUP(A84,[1]Directorio!$B$2:$Z$1100,14,FALSE),"")</f>
        <v/>
      </c>
      <c r="O84" s="43" t="str">
        <f>+IFERROR(VLOOKUP(A84,[1]Directorio!$B$2:$Z$1100,15,FALSE),"")</f>
        <v/>
      </c>
      <c r="P84" s="43" t="str">
        <f>+IFERROR(VLOOKUP(A84,[1]Directorio!$B$2:$Z$1100,16,FALSE),"")</f>
        <v/>
      </c>
      <c r="Q84" s="43" t="str">
        <f>+IFERROR(VLOOKUP(A84,[1]Directorio!$B$2:$Z$1100,17,FALSE),"")</f>
        <v/>
      </c>
      <c r="R84" s="43" t="str">
        <f>+IFERROR(VLOOKUP(A84,[1]Directorio!$B$2:$Z$1100,18,FALSE),"")</f>
        <v/>
      </c>
      <c r="S84" s="43" t="str">
        <f>+IFERROR(VLOOKUP(A84,[1]Directorio!$B$2:$Z$1100,19,FALSE),"")</f>
        <v/>
      </c>
      <c r="T84" s="53" t="str">
        <f>+IFERROR(VLOOKUP(A84,[1]Directorio!$B$2:$Z$1100,20,FALSE),"")</f>
        <v/>
      </c>
      <c r="U84" s="53" t="str">
        <f>+IFERROR(VLOOKUP(A84,[1]Directorio!$B$2:$Z$1100,21,FALSE),"")</f>
        <v/>
      </c>
      <c r="V84" s="53" t="str">
        <f>+IFERROR(VLOOKUP(A84,[1]Directorio!$B$2:$Z$1100,22,FALSE),"")</f>
        <v/>
      </c>
      <c r="W84" s="54" t="str">
        <f>+IFERROR(VLOOKUP(A84,[1]Directorio!$B$2:$Z$1100,23,FALSE),"")</f>
        <v/>
      </c>
      <c r="X84" s="43" t="str">
        <f>+IFERROR(VLOOKUP(A84,[1]Directorio!$B$2:$Z$1100,24,FALSE),"")</f>
        <v/>
      </c>
      <c r="Y84" s="43" t="str">
        <f>+IFERROR(VLOOKUP(A84,[1]Directorio!$B$2:$Z$1100,25,FALSE),"")</f>
        <v/>
      </c>
      <c r="Z84" s="46"/>
      <c r="AA84" s="9"/>
      <c r="AB84" s="46"/>
      <c r="AC84" s="47"/>
      <c r="AD84" s="46"/>
      <c r="AE84" s="42"/>
      <c r="AF84" s="9"/>
      <c r="AG84" s="46"/>
      <c r="AH84" s="9"/>
      <c r="AI84" s="46"/>
      <c r="AJ84" s="46"/>
      <c r="AK84" s="48"/>
    </row>
    <row r="85" spans="1:37" x14ac:dyDescent="0.25">
      <c r="A85" s="42"/>
      <c r="B85" s="43" t="str">
        <f>+IFERROR(VLOOKUP(A85,[1]Directorio!$B$2:$Z$1100,2,FALSE),"")</f>
        <v/>
      </c>
      <c r="C85" s="44" t="str">
        <f>+IFERROR(VLOOKUP(A85,[1]Directorio!$B$2:$Z$1100,3,FALSE),"")</f>
        <v/>
      </c>
      <c r="D85" s="43" t="str">
        <f>+IFERROR(VLOOKUP(A85,[1]Directorio!$B$2:$Z$1100,4,FALSE),"")</f>
        <v/>
      </c>
      <c r="E85" s="43" t="str">
        <f>+IFERROR(VLOOKUP(A85,[1]Directorio!$B$2:$Z$1100,5,FALSE),"")</f>
        <v/>
      </c>
      <c r="F85" s="43" t="str">
        <f>+IFERROR(VLOOKUP(A85,[1]Directorio!$B$2:$Z$1100,6,FALSE),"")</f>
        <v/>
      </c>
      <c r="G85" s="43" t="str">
        <f>+IFERROR(VLOOKUP(A85,[1]Directorio!$B$2:$Z$1100,7,FALSE),"")</f>
        <v/>
      </c>
      <c r="H85" s="43" t="str">
        <f>+IFERROR(VLOOKUP(A85,[1]Directorio!$B$2:$Z$1100,8,FALSE),"")</f>
        <v/>
      </c>
      <c r="I85" s="43" t="str">
        <f>+IFERROR(VLOOKUP(A85,[1]Directorio!$B$2:$Z$1100,9,FALSE),"")</f>
        <v/>
      </c>
      <c r="J85" s="43" t="str">
        <f>+IFERROR(VLOOKUP(A85,[1]Directorio!$B$2:$Z$1100,10,FALSE),"")</f>
        <v/>
      </c>
      <c r="K85" s="43" t="str">
        <f>+IFERROR(VLOOKUP(A85,[1]Directorio!$B$2:$Z$1100,11,FALSE),"")</f>
        <v/>
      </c>
      <c r="L85" s="45" t="str">
        <f>+IFERROR(VLOOKUP(A85,[1]Directorio!$B$2:$Z$1100,12,FALSE),"")</f>
        <v/>
      </c>
      <c r="M85" s="43" t="str">
        <f>+IFERROR(VLOOKUP(A85,[1]Directorio!$B$2:$Z$1100,13,FALSE),"")</f>
        <v/>
      </c>
      <c r="N85" s="43" t="str">
        <f>+IFERROR(VLOOKUP(A85,[1]Directorio!$B$2:$Z$1100,14,FALSE),"")</f>
        <v/>
      </c>
      <c r="O85" s="43" t="str">
        <f>+IFERROR(VLOOKUP(A85,[1]Directorio!$B$2:$Z$1100,15,FALSE),"")</f>
        <v/>
      </c>
      <c r="P85" s="43" t="str">
        <f>+IFERROR(VLOOKUP(A85,[1]Directorio!$B$2:$Z$1100,16,FALSE),"")</f>
        <v/>
      </c>
      <c r="Q85" s="43" t="str">
        <f>+IFERROR(VLOOKUP(A85,[1]Directorio!$B$2:$Z$1100,17,FALSE),"")</f>
        <v/>
      </c>
      <c r="R85" s="43" t="str">
        <f>+IFERROR(VLOOKUP(A85,[1]Directorio!$B$2:$Z$1100,18,FALSE),"")</f>
        <v/>
      </c>
      <c r="S85" s="43" t="str">
        <f>+IFERROR(VLOOKUP(A85,[1]Directorio!$B$2:$Z$1100,19,FALSE),"")</f>
        <v/>
      </c>
      <c r="T85" s="53" t="str">
        <f>+IFERROR(VLOOKUP(A85,[1]Directorio!$B$2:$Z$1100,20,FALSE),"")</f>
        <v/>
      </c>
      <c r="U85" s="53" t="str">
        <f>+IFERROR(VLOOKUP(A85,[1]Directorio!$B$2:$Z$1100,21,FALSE),"")</f>
        <v/>
      </c>
      <c r="V85" s="53" t="str">
        <f>+IFERROR(VLOOKUP(A85,[1]Directorio!$B$2:$Z$1100,22,FALSE),"")</f>
        <v/>
      </c>
      <c r="W85" s="54" t="str">
        <f>+IFERROR(VLOOKUP(A85,[1]Directorio!$B$2:$Z$1100,23,FALSE),"")</f>
        <v/>
      </c>
      <c r="X85" s="43" t="str">
        <f>+IFERROR(VLOOKUP(A85,[1]Directorio!$B$2:$Z$1100,24,FALSE),"")</f>
        <v/>
      </c>
      <c r="Y85" s="43" t="str">
        <f>+IFERROR(VLOOKUP(A85,[1]Directorio!$B$2:$Z$1100,25,FALSE),"")</f>
        <v/>
      </c>
      <c r="Z85" s="46"/>
      <c r="AA85" s="9"/>
      <c r="AB85" s="46"/>
      <c r="AC85" s="47"/>
      <c r="AD85" s="46"/>
      <c r="AE85" s="42"/>
      <c r="AF85" s="9"/>
      <c r="AG85" s="46"/>
      <c r="AH85" s="9"/>
      <c r="AI85" s="46"/>
      <c r="AJ85" s="46"/>
      <c r="AK85" s="48"/>
    </row>
    <row r="86" spans="1:37" x14ac:dyDescent="0.25">
      <c r="A86" s="42"/>
      <c r="B86" s="43" t="str">
        <f>+IFERROR(VLOOKUP(A86,[1]Directorio!$B$2:$Z$1100,2,FALSE),"")</f>
        <v/>
      </c>
      <c r="C86" s="44" t="str">
        <f>+IFERROR(VLOOKUP(A86,[1]Directorio!$B$2:$Z$1100,3,FALSE),"")</f>
        <v/>
      </c>
      <c r="D86" s="43" t="str">
        <f>+IFERROR(VLOOKUP(A86,[1]Directorio!$B$2:$Z$1100,4,FALSE),"")</f>
        <v/>
      </c>
      <c r="E86" s="43" t="str">
        <f>+IFERROR(VLOOKUP(A86,[1]Directorio!$B$2:$Z$1100,5,FALSE),"")</f>
        <v/>
      </c>
      <c r="F86" s="43" t="str">
        <f>+IFERROR(VLOOKUP(A86,[1]Directorio!$B$2:$Z$1100,6,FALSE),"")</f>
        <v/>
      </c>
      <c r="G86" s="43" t="str">
        <f>+IFERROR(VLOOKUP(A86,[1]Directorio!$B$2:$Z$1100,7,FALSE),"")</f>
        <v/>
      </c>
      <c r="H86" s="43" t="str">
        <f>+IFERROR(VLOOKUP(A86,[1]Directorio!$B$2:$Z$1100,8,FALSE),"")</f>
        <v/>
      </c>
      <c r="I86" s="43" t="str">
        <f>+IFERROR(VLOOKUP(A86,[1]Directorio!$B$2:$Z$1100,9,FALSE),"")</f>
        <v/>
      </c>
      <c r="J86" s="43" t="str">
        <f>+IFERROR(VLOOKUP(A86,[1]Directorio!$B$2:$Z$1100,10,FALSE),"")</f>
        <v/>
      </c>
      <c r="K86" s="43" t="str">
        <f>+IFERROR(VLOOKUP(A86,[1]Directorio!$B$2:$Z$1100,11,FALSE),"")</f>
        <v/>
      </c>
      <c r="L86" s="45" t="str">
        <f>+IFERROR(VLOOKUP(A86,[1]Directorio!$B$2:$Z$1100,12,FALSE),"")</f>
        <v/>
      </c>
      <c r="M86" s="43" t="str">
        <f>+IFERROR(VLOOKUP(A86,[1]Directorio!$B$2:$Z$1100,13,FALSE),"")</f>
        <v/>
      </c>
      <c r="N86" s="43" t="str">
        <f>+IFERROR(VLOOKUP(A86,[1]Directorio!$B$2:$Z$1100,14,FALSE),"")</f>
        <v/>
      </c>
      <c r="O86" s="43" t="str">
        <f>+IFERROR(VLOOKUP(A86,[1]Directorio!$B$2:$Z$1100,15,FALSE),"")</f>
        <v/>
      </c>
      <c r="P86" s="43" t="str">
        <f>+IFERROR(VLOOKUP(A86,[1]Directorio!$B$2:$Z$1100,16,FALSE),"")</f>
        <v/>
      </c>
      <c r="Q86" s="43" t="str">
        <f>+IFERROR(VLOOKUP(A86,[1]Directorio!$B$2:$Z$1100,17,FALSE),"")</f>
        <v/>
      </c>
      <c r="R86" s="43" t="str">
        <f>+IFERROR(VLOOKUP(A86,[1]Directorio!$B$2:$Z$1100,18,FALSE),"")</f>
        <v/>
      </c>
      <c r="S86" s="43" t="str">
        <f>+IFERROR(VLOOKUP(A86,[1]Directorio!$B$2:$Z$1100,19,FALSE),"")</f>
        <v/>
      </c>
      <c r="T86" s="53" t="str">
        <f>+IFERROR(VLOOKUP(A86,[1]Directorio!$B$2:$Z$1100,20,FALSE),"")</f>
        <v/>
      </c>
      <c r="U86" s="53" t="str">
        <f>+IFERROR(VLOOKUP(A86,[1]Directorio!$B$2:$Z$1100,21,FALSE),"")</f>
        <v/>
      </c>
      <c r="V86" s="53" t="str">
        <f>+IFERROR(VLOOKUP(A86,[1]Directorio!$B$2:$Z$1100,22,FALSE),"")</f>
        <v/>
      </c>
      <c r="W86" s="54" t="str">
        <f>+IFERROR(VLOOKUP(A86,[1]Directorio!$B$2:$Z$1100,23,FALSE),"")</f>
        <v/>
      </c>
      <c r="X86" s="43" t="str">
        <f>+IFERROR(VLOOKUP(A86,[1]Directorio!$B$2:$Z$1100,24,FALSE),"")</f>
        <v/>
      </c>
      <c r="Y86" s="43" t="str">
        <f>+IFERROR(VLOOKUP(A86,[1]Directorio!$B$2:$Z$1100,25,FALSE),"")</f>
        <v/>
      </c>
      <c r="Z86" s="46"/>
      <c r="AA86" s="9"/>
      <c r="AB86" s="46"/>
      <c r="AC86" s="47"/>
      <c r="AD86" s="46"/>
      <c r="AE86" s="42"/>
      <c r="AF86" s="9"/>
      <c r="AG86" s="46"/>
      <c r="AH86" s="9"/>
      <c r="AI86" s="46"/>
      <c r="AJ86" s="46"/>
      <c r="AK86" s="48"/>
    </row>
    <row r="87" spans="1:37" x14ac:dyDescent="0.25">
      <c r="A87" s="42"/>
      <c r="B87" s="43" t="str">
        <f>+IFERROR(VLOOKUP(A87,[1]Directorio!$B$2:$Z$1100,2,FALSE),"")</f>
        <v/>
      </c>
      <c r="C87" s="44" t="str">
        <f>+IFERROR(VLOOKUP(A87,[1]Directorio!$B$2:$Z$1100,3,FALSE),"")</f>
        <v/>
      </c>
      <c r="D87" s="43" t="str">
        <f>+IFERROR(VLOOKUP(A87,[1]Directorio!$B$2:$Z$1100,4,FALSE),"")</f>
        <v/>
      </c>
      <c r="E87" s="43" t="str">
        <f>+IFERROR(VLOOKUP(A87,[1]Directorio!$B$2:$Z$1100,5,FALSE),"")</f>
        <v/>
      </c>
      <c r="F87" s="43" t="str">
        <f>+IFERROR(VLOOKUP(A87,[1]Directorio!$B$2:$Z$1100,6,FALSE),"")</f>
        <v/>
      </c>
      <c r="G87" s="43" t="str">
        <f>+IFERROR(VLOOKUP(A87,[1]Directorio!$B$2:$Z$1100,7,FALSE),"")</f>
        <v/>
      </c>
      <c r="H87" s="43" t="str">
        <f>+IFERROR(VLOOKUP(A87,[1]Directorio!$B$2:$Z$1100,8,FALSE),"")</f>
        <v/>
      </c>
      <c r="I87" s="43" t="str">
        <f>+IFERROR(VLOOKUP(A87,[1]Directorio!$B$2:$Z$1100,9,FALSE),"")</f>
        <v/>
      </c>
      <c r="J87" s="43" t="str">
        <f>+IFERROR(VLOOKUP(A87,[1]Directorio!$B$2:$Z$1100,10,FALSE),"")</f>
        <v/>
      </c>
      <c r="K87" s="43" t="str">
        <f>+IFERROR(VLOOKUP(A87,[1]Directorio!$B$2:$Z$1100,11,FALSE),"")</f>
        <v/>
      </c>
      <c r="L87" s="45" t="str">
        <f>+IFERROR(VLOOKUP(A87,[1]Directorio!$B$2:$Z$1100,12,FALSE),"")</f>
        <v/>
      </c>
      <c r="M87" s="43" t="str">
        <f>+IFERROR(VLOOKUP(A87,[1]Directorio!$B$2:$Z$1100,13,FALSE),"")</f>
        <v/>
      </c>
      <c r="N87" s="43" t="str">
        <f>+IFERROR(VLOOKUP(A87,[1]Directorio!$B$2:$Z$1100,14,FALSE),"")</f>
        <v/>
      </c>
      <c r="O87" s="43" t="str">
        <f>+IFERROR(VLOOKUP(A87,[1]Directorio!$B$2:$Z$1100,15,FALSE),"")</f>
        <v/>
      </c>
      <c r="P87" s="43" t="str">
        <f>+IFERROR(VLOOKUP(A87,[1]Directorio!$B$2:$Z$1100,16,FALSE),"")</f>
        <v/>
      </c>
      <c r="Q87" s="43" t="str">
        <f>+IFERROR(VLOOKUP(A87,[1]Directorio!$B$2:$Z$1100,17,FALSE),"")</f>
        <v/>
      </c>
      <c r="R87" s="43" t="str">
        <f>+IFERROR(VLOOKUP(A87,[1]Directorio!$B$2:$Z$1100,18,FALSE),"")</f>
        <v/>
      </c>
      <c r="S87" s="43" t="str">
        <f>+IFERROR(VLOOKUP(A87,[1]Directorio!$B$2:$Z$1100,19,FALSE),"")</f>
        <v/>
      </c>
      <c r="T87" s="53" t="str">
        <f>+IFERROR(VLOOKUP(A87,[1]Directorio!$B$2:$Z$1100,20,FALSE),"")</f>
        <v/>
      </c>
      <c r="U87" s="53" t="str">
        <f>+IFERROR(VLOOKUP(A87,[1]Directorio!$B$2:$Z$1100,21,FALSE),"")</f>
        <v/>
      </c>
      <c r="V87" s="53" t="str">
        <f>+IFERROR(VLOOKUP(A87,[1]Directorio!$B$2:$Z$1100,22,FALSE),"")</f>
        <v/>
      </c>
      <c r="W87" s="54" t="str">
        <f>+IFERROR(VLOOKUP(A87,[1]Directorio!$B$2:$Z$1100,23,FALSE),"")</f>
        <v/>
      </c>
      <c r="X87" s="43" t="str">
        <f>+IFERROR(VLOOKUP(A87,[1]Directorio!$B$2:$Z$1100,24,FALSE),"")</f>
        <v/>
      </c>
      <c r="Y87" s="43" t="str">
        <f>+IFERROR(VLOOKUP(A87,[1]Directorio!$B$2:$Z$1100,25,FALSE),"")</f>
        <v/>
      </c>
      <c r="Z87" s="46"/>
      <c r="AA87" s="9"/>
      <c r="AB87" s="46"/>
      <c r="AC87" s="47"/>
      <c r="AD87" s="46"/>
      <c r="AE87" s="42"/>
      <c r="AF87" s="9"/>
      <c r="AG87" s="46"/>
      <c r="AH87" s="9"/>
      <c r="AI87" s="46"/>
      <c r="AJ87" s="46"/>
      <c r="AK87" s="48"/>
    </row>
    <row r="88" spans="1:37" x14ac:dyDescent="0.25">
      <c r="A88" s="42"/>
      <c r="B88" s="43" t="str">
        <f>+IFERROR(VLOOKUP(A88,[1]Directorio!$B$2:$Z$1100,2,FALSE),"")</f>
        <v/>
      </c>
      <c r="C88" s="44" t="str">
        <f>+IFERROR(VLOOKUP(A88,[1]Directorio!$B$2:$Z$1100,3,FALSE),"")</f>
        <v/>
      </c>
      <c r="D88" s="43" t="str">
        <f>+IFERROR(VLOOKUP(A88,[1]Directorio!$B$2:$Z$1100,4,FALSE),"")</f>
        <v/>
      </c>
      <c r="E88" s="43" t="str">
        <f>+IFERROR(VLOOKUP(A88,[1]Directorio!$B$2:$Z$1100,5,FALSE),"")</f>
        <v/>
      </c>
      <c r="F88" s="43" t="str">
        <f>+IFERROR(VLOOKUP(A88,[1]Directorio!$B$2:$Z$1100,6,FALSE),"")</f>
        <v/>
      </c>
      <c r="G88" s="43" t="str">
        <f>+IFERROR(VLOOKUP(A88,[1]Directorio!$B$2:$Z$1100,7,FALSE),"")</f>
        <v/>
      </c>
      <c r="H88" s="43" t="str">
        <f>+IFERROR(VLOOKUP(A88,[1]Directorio!$B$2:$Z$1100,8,FALSE),"")</f>
        <v/>
      </c>
      <c r="I88" s="43" t="str">
        <f>+IFERROR(VLOOKUP(A88,[1]Directorio!$B$2:$Z$1100,9,FALSE),"")</f>
        <v/>
      </c>
      <c r="J88" s="43" t="str">
        <f>+IFERROR(VLOOKUP(A88,[1]Directorio!$B$2:$Z$1100,10,FALSE),"")</f>
        <v/>
      </c>
      <c r="K88" s="43" t="str">
        <f>+IFERROR(VLOOKUP(A88,[1]Directorio!$B$2:$Z$1100,11,FALSE),"")</f>
        <v/>
      </c>
      <c r="L88" s="45" t="str">
        <f>+IFERROR(VLOOKUP(A88,[1]Directorio!$B$2:$Z$1100,12,FALSE),"")</f>
        <v/>
      </c>
      <c r="M88" s="43" t="str">
        <f>+IFERROR(VLOOKUP(A88,[1]Directorio!$B$2:$Z$1100,13,FALSE),"")</f>
        <v/>
      </c>
      <c r="N88" s="43" t="str">
        <f>+IFERROR(VLOOKUP(A88,[1]Directorio!$B$2:$Z$1100,14,FALSE),"")</f>
        <v/>
      </c>
      <c r="O88" s="43" t="str">
        <f>+IFERROR(VLOOKUP(A88,[1]Directorio!$B$2:$Z$1100,15,FALSE),"")</f>
        <v/>
      </c>
      <c r="P88" s="43" t="str">
        <f>+IFERROR(VLOOKUP(A88,[1]Directorio!$B$2:$Z$1100,16,FALSE),"")</f>
        <v/>
      </c>
      <c r="Q88" s="43" t="str">
        <f>+IFERROR(VLOOKUP(A88,[1]Directorio!$B$2:$Z$1100,17,FALSE),"")</f>
        <v/>
      </c>
      <c r="R88" s="43" t="str">
        <f>+IFERROR(VLOOKUP(A88,[1]Directorio!$B$2:$Z$1100,18,FALSE),"")</f>
        <v/>
      </c>
      <c r="S88" s="43" t="str">
        <f>+IFERROR(VLOOKUP(A88,[1]Directorio!$B$2:$Z$1100,19,FALSE),"")</f>
        <v/>
      </c>
      <c r="T88" s="53" t="str">
        <f>+IFERROR(VLOOKUP(A88,[1]Directorio!$B$2:$Z$1100,20,FALSE),"")</f>
        <v/>
      </c>
      <c r="U88" s="53" t="str">
        <f>+IFERROR(VLOOKUP(A88,[1]Directorio!$B$2:$Z$1100,21,FALSE),"")</f>
        <v/>
      </c>
      <c r="V88" s="53" t="str">
        <f>+IFERROR(VLOOKUP(A88,[1]Directorio!$B$2:$Z$1100,22,FALSE),"")</f>
        <v/>
      </c>
      <c r="W88" s="54" t="str">
        <f>+IFERROR(VLOOKUP(A88,[1]Directorio!$B$2:$Z$1100,23,FALSE),"")</f>
        <v/>
      </c>
      <c r="X88" s="43" t="str">
        <f>+IFERROR(VLOOKUP(A88,[1]Directorio!$B$2:$Z$1100,24,FALSE),"")</f>
        <v/>
      </c>
      <c r="Y88" s="43" t="str">
        <f>+IFERROR(VLOOKUP(A88,[1]Directorio!$B$2:$Z$1100,25,FALSE),"")</f>
        <v/>
      </c>
      <c r="Z88" s="46"/>
      <c r="AA88" s="9"/>
      <c r="AB88" s="46"/>
      <c r="AC88" s="47"/>
      <c r="AD88" s="46"/>
      <c r="AE88" s="42"/>
      <c r="AF88" s="9"/>
      <c r="AG88" s="46"/>
      <c r="AH88" s="9"/>
      <c r="AI88" s="46"/>
      <c r="AJ88" s="46"/>
      <c r="AK88" s="48"/>
    </row>
    <row r="89" spans="1:37" x14ac:dyDescent="0.25">
      <c r="A89" s="42"/>
      <c r="B89" s="43" t="str">
        <f>+IFERROR(VLOOKUP(A89,[1]Directorio!$B$2:$Z$1100,2,FALSE),"")</f>
        <v/>
      </c>
      <c r="C89" s="44" t="str">
        <f>+IFERROR(VLOOKUP(A89,[1]Directorio!$B$2:$Z$1100,3,FALSE),"")</f>
        <v/>
      </c>
      <c r="D89" s="43" t="str">
        <f>+IFERROR(VLOOKUP(A89,[1]Directorio!$B$2:$Z$1100,4,FALSE),"")</f>
        <v/>
      </c>
      <c r="E89" s="43" t="str">
        <f>+IFERROR(VLOOKUP(A89,[1]Directorio!$B$2:$Z$1100,5,FALSE),"")</f>
        <v/>
      </c>
      <c r="F89" s="43" t="str">
        <f>+IFERROR(VLOOKUP(A89,[1]Directorio!$B$2:$Z$1100,6,FALSE),"")</f>
        <v/>
      </c>
      <c r="G89" s="43" t="str">
        <f>+IFERROR(VLOOKUP(A89,[1]Directorio!$B$2:$Z$1100,7,FALSE),"")</f>
        <v/>
      </c>
      <c r="H89" s="43" t="str">
        <f>+IFERROR(VLOOKUP(A89,[1]Directorio!$B$2:$Z$1100,8,FALSE),"")</f>
        <v/>
      </c>
      <c r="I89" s="43" t="str">
        <f>+IFERROR(VLOOKUP(A89,[1]Directorio!$B$2:$Z$1100,9,FALSE),"")</f>
        <v/>
      </c>
      <c r="J89" s="43" t="str">
        <f>+IFERROR(VLOOKUP(A89,[1]Directorio!$B$2:$Z$1100,10,FALSE),"")</f>
        <v/>
      </c>
      <c r="K89" s="43" t="str">
        <f>+IFERROR(VLOOKUP(A89,[1]Directorio!$B$2:$Z$1100,11,FALSE),"")</f>
        <v/>
      </c>
      <c r="L89" s="45" t="str">
        <f>+IFERROR(VLOOKUP(A89,[1]Directorio!$B$2:$Z$1100,12,FALSE),"")</f>
        <v/>
      </c>
      <c r="M89" s="43" t="str">
        <f>+IFERROR(VLOOKUP(A89,[1]Directorio!$B$2:$Z$1100,13,FALSE),"")</f>
        <v/>
      </c>
      <c r="N89" s="43" t="str">
        <f>+IFERROR(VLOOKUP(A89,[1]Directorio!$B$2:$Z$1100,14,FALSE),"")</f>
        <v/>
      </c>
      <c r="O89" s="43" t="str">
        <f>+IFERROR(VLOOKUP(A89,[1]Directorio!$B$2:$Z$1100,15,FALSE),"")</f>
        <v/>
      </c>
      <c r="P89" s="43" t="str">
        <f>+IFERROR(VLOOKUP(A89,[1]Directorio!$B$2:$Z$1100,16,FALSE),"")</f>
        <v/>
      </c>
      <c r="Q89" s="43" t="str">
        <f>+IFERROR(VLOOKUP(A89,[1]Directorio!$B$2:$Z$1100,17,FALSE),"")</f>
        <v/>
      </c>
      <c r="R89" s="43" t="str">
        <f>+IFERROR(VLOOKUP(A89,[1]Directorio!$B$2:$Z$1100,18,FALSE),"")</f>
        <v/>
      </c>
      <c r="S89" s="43" t="str">
        <f>+IFERROR(VLOOKUP(A89,[1]Directorio!$B$2:$Z$1100,19,FALSE),"")</f>
        <v/>
      </c>
      <c r="T89" s="53" t="str">
        <f>+IFERROR(VLOOKUP(A89,[1]Directorio!$B$2:$Z$1100,20,FALSE),"")</f>
        <v/>
      </c>
      <c r="U89" s="53" t="str">
        <f>+IFERROR(VLOOKUP(A89,[1]Directorio!$B$2:$Z$1100,21,FALSE),"")</f>
        <v/>
      </c>
      <c r="V89" s="53" t="str">
        <f>+IFERROR(VLOOKUP(A89,[1]Directorio!$B$2:$Z$1100,22,FALSE),"")</f>
        <v/>
      </c>
      <c r="W89" s="54" t="str">
        <f>+IFERROR(VLOOKUP(A89,[1]Directorio!$B$2:$Z$1100,23,FALSE),"")</f>
        <v/>
      </c>
      <c r="X89" s="43" t="str">
        <f>+IFERROR(VLOOKUP(A89,[1]Directorio!$B$2:$Z$1100,24,FALSE),"")</f>
        <v/>
      </c>
      <c r="Y89" s="43" t="str">
        <f>+IFERROR(VLOOKUP(A89,[1]Directorio!$B$2:$Z$1100,25,FALSE),"")</f>
        <v/>
      </c>
      <c r="Z89" s="46"/>
      <c r="AA89" s="9"/>
      <c r="AB89" s="46"/>
      <c r="AC89" s="47"/>
      <c r="AD89" s="46"/>
      <c r="AE89" s="42"/>
      <c r="AF89" s="9"/>
      <c r="AG89" s="46"/>
      <c r="AH89" s="9"/>
      <c r="AI89" s="46"/>
      <c r="AJ89" s="46"/>
      <c r="AK89" s="48"/>
    </row>
    <row r="90" spans="1:37" x14ac:dyDescent="0.25">
      <c r="A90" s="42"/>
      <c r="B90" s="43" t="str">
        <f>+IFERROR(VLOOKUP(A90,[1]Directorio!$B$2:$Z$1100,2,FALSE),"")</f>
        <v/>
      </c>
      <c r="C90" s="44" t="str">
        <f>+IFERROR(VLOOKUP(A90,[1]Directorio!$B$2:$Z$1100,3,FALSE),"")</f>
        <v/>
      </c>
      <c r="D90" s="43" t="str">
        <f>+IFERROR(VLOOKUP(A90,[1]Directorio!$B$2:$Z$1100,4,FALSE),"")</f>
        <v/>
      </c>
      <c r="E90" s="43" t="str">
        <f>+IFERROR(VLOOKUP(A90,[1]Directorio!$B$2:$Z$1100,5,FALSE),"")</f>
        <v/>
      </c>
      <c r="F90" s="43" t="str">
        <f>+IFERROR(VLOOKUP(A90,[1]Directorio!$B$2:$Z$1100,6,FALSE),"")</f>
        <v/>
      </c>
      <c r="G90" s="43" t="str">
        <f>+IFERROR(VLOOKUP(A90,[1]Directorio!$B$2:$Z$1100,7,FALSE),"")</f>
        <v/>
      </c>
      <c r="H90" s="43" t="str">
        <f>+IFERROR(VLOOKUP(A90,[1]Directorio!$B$2:$Z$1100,8,FALSE),"")</f>
        <v/>
      </c>
      <c r="I90" s="43" t="str">
        <f>+IFERROR(VLOOKUP(A90,[1]Directorio!$B$2:$Z$1100,9,FALSE),"")</f>
        <v/>
      </c>
      <c r="J90" s="43" t="str">
        <f>+IFERROR(VLOOKUP(A90,[1]Directorio!$B$2:$Z$1100,10,FALSE),"")</f>
        <v/>
      </c>
      <c r="K90" s="43" t="str">
        <f>+IFERROR(VLOOKUP(A90,[1]Directorio!$B$2:$Z$1100,11,FALSE),"")</f>
        <v/>
      </c>
      <c r="L90" s="45" t="str">
        <f>+IFERROR(VLOOKUP(A90,[1]Directorio!$B$2:$Z$1100,12,FALSE),"")</f>
        <v/>
      </c>
      <c r="M90" s="43" t="str">
        <f>+IFERROR(VLOOKUP(A90,[1]Directorio!$B$2:$Z$1100,13,FALSE),"")</f>
        <v/>
      </c>
      <c r="N90" s="43" t="str">
        <f>+IFERROR(VLOOKUP(A90,[1]Directorio!$B$2:$Z$1100,14,FALSE),"")</f>
        <v/>
      </c>
      <c r="O90" s="43" t="str">
        <f>+IFERROR(VLOOKUP(A90,[1]Directorio!$B$2:$Z$1100,15,FALSE),"")</f>
        <v/>
      </c>
      <c r="P90" s="43" t="str">
        <f>+IFERROR(VLOOKUP(A90,[1]Directorio!$B$2:$Z$1100,16,FALSE),"")</f>
        <v/>
      </c>
      <c r="Q90" s="43" t="str">
        <f>+IFERROR(VLOOKUP(A90,[1]Directorio!$B$2:$Z$1100,17,FALSE),"")</f>
        <v/>
      </c>
      <c r="R90" s="43" t="str">
        <f>+IFERROR(VLOOKUP(A90,[1]Directorio!$B$2:$Z$1100,18,FALSE),"")</f>
        <v/>
      </c>
      <c r="S90" s="43" t="str">
        <f>+IFERROR(VLOOKUP(A90,[1]Directorio!$B$2:$Z$1100,19,FALSE),"")</f>
        <v/>
      </c>
      <c r="T90" s="53" t="str">
        <f>+IFERROR(VLOOKUP(A90,[1]Directorio!$B$2:$Z$1100,20,FALSE),"")</f>
        <v/>
      </c>
      <c r="U90" s="53" t="str">
        <f>+IFERROR(VLOOKUP(A90,[1]Directorio!$B$2:$Z$1100,21,FALSE),"")</f>
        <v/>
      </c>
      <c r="V90" s="53" t="str">
        <f>+IFERROR(VLOOKUP(A90,[1]Directorio!$B$2:$Z$1100,22,FALSE),"")</f>
        <v/>
      </c>
      <c r="W90" s="54" t="str">
        <f>+IFERROR(VLOOKUP(A90,[1]Directorio!$B$2:$Z$1100,23,FALSE),"")</f>
        <v/>
      </c>
      <c r="X90" s="43" t="str">
        <f>+IFERROR(VLOOKUP(A90,[1]Directorio!$B$2:$Z$1100,24,FALSE),"")</f>
        <v/>
      </c>
      <c r="Y90" s="43" t="str">
        <f>+IFERROR(VLOOKUP(A90,[1]Directorio!$B$2:$Z$1100,25,FALSE),"")</f>
        <v/>
      </c>
      <c r="Z90" s="46"/>
      <c r="AA90" s="9"/>
      <c r="AB90" s="46"/>
      <c r="AC90" s="47"/>
      <c r="AD90" s="46"/>
      <c r="AE90" s="42"/>
      <c r="AF90" s="9"/>
      <c r="AG90" s="46"/>
      <c r="AH90" s="9"/>
      <c r="AI90" s="46"/>
      <c r="AJ90" s="46"/>
      <c r="AK90" s="48"/>
    </row>
    <row r="91" spans="1:37" x14ac:dyDescent="0.25">
      <c r="A91" s="42"/>
      <c r="B91" s="43" t="str">
        <f>+IFERROR(VLOOKUP(A91,[1]Directorio!$B$2:$Z$1100,2,FALSE),"")</f>
        <v/>
      </c>
      <c r="C91" s="44" t="str">
        <f>+IFERROR(VLOOKUP(A91,[1]Directorio!$B$2:$Z$1100,3,FALSE),"")</f>
        <v/>
      </c>
      <c r="D91" s="43" t="str">
        <f>+IFERROR(VLOOKUP(A91,[1]Directorio!$B$2:$Z$1100,4,FALSE),"")</f>
        <v/>
      </c>
      <c r="E91" s="43" t="str">
        <f>+IFERROR(VLOOKUP(A91,[1]Directorio!$B$2:$Z$1100,5,FALSE),"")</f>
        <v/>
      </c>
      <c r="F91" s="43" t="str">
        <f>+IFERROR(VLOOKUP(A91,[1]Directorio!$B$2:$Z$1100,6,FALSE),"")</f>
        <v/>
      </c>
      <c r="G91" s="43" t="str">
        <f>+IFERROR(VLOOKUP(A91,[1]Directorio!$B$2:$Z$1100,7,FALSE),"")</f>
        <v/>
      </c>
      <c r="H91" s="43" t="str">
        <f>+IFERROR(VLOOKUP(A91,[1]Directorio!$B$2:$Z$1100,8,FALSE),"")</f>
        <v/>
      </c>
      <c r="I91" s="43" t="str">
        <f>+IFERROR(VLOOKUP(A91,[1]Directorio!$B$2:$Z$1100,9,FALSE),"")</f>
        <v/>
      </c>
      <c r="J91" s="43" t="str">
        <f>+IFERROR(VLOOKUP(A91,[1]Directorio!$B$2:$Z$1100,10,FALSE),"")</f>
        <v/>
      </c>
      <c r="K91" s="43" t="str">
        <f>+IFERROR(VLOOKUP(A91,[1]Directorio!$B$2:$Z$1100,11,FALSE),"")</f>
        <v/>
      </c>
      <c r="L91" s="45" t="str">
        <f>+IFERROR(VLOOKUP(A91,[1]Directorio!$B$2:$Z$1100,12,FALSE),"")</f>
        <v/>
      </c>
      <c r="M91" s="43" t="str">
        <f>+IFERROR(VLOOKUP(A91,[1]Directorio!$B$2:$Z$1100,13,FALSE),"")</f>
        <v/>
      </c>
      <c r="N91" s="43" t="str">
        <f>+IFERROR(VLOOKUP(A91,[1]Directorio!$B$2:$Z$1100,14,FALSE),"")</f>
        <v/>
      </c>
      <c r="O91" s="43" t="str">
        <f>+IFERROR(VLOOKUP(A91,[1]Directorio!$B$2:$Z$1100,15,FALSE),"")</f>
        <v/>
      </c>
      <c r="P91" s="43" t="str">
        <f>+IFERROR(VLOOKUP(A91,[1]Directorio!$B$2:$Z$1100,16,FALSE),"")</f>
        <v/>
      </c>
      <c r="Q91" s="43" t="str">
        <f>+IFERROR(VLOOKUP(A91,[1]Directorio!$B$2:$Z$1100,17,FALSE),"")</f>
        <v/>
      </c>
      <c r="R91" s="43" t="str">
        <f>+IFERROR(VLOOKUP(A91,[1]Directorio!$B$2:$Z$1100,18,FALSE),"")</f>
        <v/>
      </c>
      <c r="S91" s="43" t="str">
        <f>+IFERROR(VLOOKUP(A91,[1]Directorio!$B$2:$Z$1100,19,FALSE),"")</f>
        <v/>
      </c>
      <c r="T91" s="53" t="str">
        <f>+IFERROR(VLOOKUP(A91,[1]Directorio!$B$2:$Z$1100,20,FALSE),"")</f>
        <v/>
      </c>
      <c r="U91" s="53" t="str">
        <f>+IFERROR(VLOOKUP(A91,[1]Directorio!$B$2:$Z$1100,21,FALSE),"")</f>
        <v/>
      </c>
      <c r="V91" s="53" t="str">
        <f>+IFERROR(VLOOKUP(A91,[1]Directorio!$B$2:$Z$1100,22,FALSE),"")</f>
        <v/>
      </c>
      <c r="W91" s="54" t="str">
        <f>+IFERROR(VLOOKUP(A91,[1]Directorio!$B$2:$Z$1100,23,FALSE),"")</f>
        <v/>
      </c>
      <c r="X91" s="43" t="str">
        <f>+IFERROR(VLOOKUP(A91,[1]Directorio!$B$2:$Z$1100,24,FALSE),"")</f>
        <v/>
      </c>
      <c r="Y91" s="43" t="str">
        <f>+IFERROR(VLOOKUP(A91,[1]Directorio!$B$2:$Z$1100,25,FALSE),"")</f>
        <v/>
      </c>
      <c r="Z91" s="46"/>
      <c r="AA91" s="9"/>
      <c r="AB91" s="46"/>
      <c r="AC91" s="47"/>
      <c r="AD91" s="46"/>
      <c r="AE91" s="42"/>
      <c r="AF91" s="9"/>
      <c r="AG91" s="46"/>
      <c r="AH91" s="9"/>
      <c r="AI91" s="46"/>
      <c r="AJ91" s="46"/>
      <c r="AK91" s="48"/>
    </row>
    <row r="92" spans="1:37" x14ac:dyDescent="0.25">
      <c r="A92" s="42"/>
      <c r="B92" s="43" t="str">
        <f>+IFERROR(VLOOKUP(A92,[1]Directorio!$B$2:$Z$1100,2,FALSE),"")</f>
        <v/>
      </c>
      <c r="C92" s="44" t="str">
        <f>+IFERROR(VLOOKUP(A92,[1]Directorio!$B$2:$Z$1100,3,FALSE),"")</f>
        <v/>
      </c>
      <c r="D92" s="43" t="str">
        <f>+IFERROR(VLOOKUP(A92,[1]Directorio!$B$2:$Z$1100,4,FALSE),"")</f>
        <v/>
      </c>
      <c r="E92" s="43" t="str">
        <f>+IFERROR(VLOOKUP(A92,[1]Directorio!$B$2:$Z$1100,5,FALSE),"")</f>
        <v/>
      </c>
      <c r="F92" s="43" t="str">
        <f>+IFERROR(VLOOKUP(A92,[1]Directorio!$B$2:$Z$1100,6,FALSE),"")</f>
        <v/>
      </c>
      <c r="G92" s="43" t="str">
        <f>+IFERROR(VLOOKUP(A92,[1]Directorio!$B$2:$Z$1100,7,FALSE),"")</f>
        <v/>
      </c>
      <c r="H92" s="43" t="str">
        <f>+IFERROR(VLOOKUP(A92,[1]Directorio!$B$2:$Z$1100,8,FALSE),"")</f>
        <v/>
      </c>
      <c r="I92" s="43" t="str">
        <f>+IFERROR(VLOOKUP(A92,[1]Directorio!$B$2:$Z$1100,9,FALSE),"")</f>
        <v/>
      </c>
      <c r="J92" s="43" t="str">
        <f>+IFERROR(VLOOKUP(A92,[1]Directorio!$B$2:$Z$1100,10,FALSE),"")</f>
        <v/>
      </c>
      <c r="K92" s="43" t="str">
        <f>+IFERROR(VLOOKUP(A92,[1]Directorio!$B$2:$Z$1100,11,FALSE),"")</f>
        <v/>
      </c>
      <c r="L92" s="45" t="str">
        <f>+IFERROR(VLOOKUP(A92,[1]Directorio!$B$2:$Z$1100,12,FALSE),"")</f>
        <v/>
      </c>
      <c r="M92" s="43" t="str">
        <f>+IFERROR(VLOOKUP(A92,[1]Directorio!$B$2:$Z$1100,13,FALSE),"")</f>
        <v/>
      </c>
      <c r="N92" s="43" t="str">
        <f>+IFERROR(VLOOKUP(A92,[1]Directorio!$B$2:$Z$1100,14,FALSE),"")</f>
        <v/>
      </c>
      <c r="O92" s="43" t="str">
        <f>+IFERROR(VLOOKUP(A92,[1]Directorio!$B$2:$Z$1100,15,FALSE),"")</f>
        <v/>
      </c>
      <c r="P92" s="43" t="str">
        <f>+IFERROR(VLOOKUP(A92,[1]Directorio!$B$2:$Z$1100,16,FALSE),"")</f>
        <v/>
      </c>
      <c r="Q92" s="43" t="str">
        <f>+IFERROR(VLOOKUP(A92,[1]Directorio!$B$2:$Z$1100,17,FALSE),"")</f>
        <v/>
      </c>
      <c r="R92" s="43" t="str">
        <f>+IFERROR(VLOOKUP(A92,[1]Directorio!$B$2:$Z$1100,18,FALSE),"")</f>
        <v/>
      </c>
      <c r="S92" s="43" t="str">
        <f>+IFERROR(VLOOKUP(A92,[1]Directorio!$B$2:$Z$1100,19,FALSE),"")</f>
        <v/>
      </c>
      <c r="T92" s="53" t="str">
        <f>+IFERROR(VLOOKUP(A92,[1]Directorio!$B$2:$Z$1100,20,FALSE),"")</f>
        <v/>
      </c>
      <c r="U92" s="53" t="str">
        <f>+IFERROR(VLOOKUP(A92,[1]Directorio!$B$2:$Z$1100,21,FALSE),"")</f>
        <v/>
      </c>
      <c r="V92" s="53" t="str">
        <f>+IFERROR(VLOOKUP(A92,[1]Directorio!$B$2:$Z$1100,22,FALSE),"")</f>
        <v/>
      </c>
      <c r="W92" s="54" t="str">
        <f>+IFERROR(VLOOKUP(A92,[1]Directorio!$B$2:$Z$1100,23,FALSE),"")</f>
        <v/>
      </c>
      <c r="X92" s="43" t="str">
        <f>+IFERROR(VLOOKUP(A92,[1]Directorio!$B$2:$Z$1100,24,FALSE),"")</f>
        <v/>
      </c>
      <c r="Y92" s="43" t="str">
        <f>+IFERROR(VLOOKUP(A92,[1]Directorio!$B$2:$Z$1100,25,FALSE),"")</f>
        <v/>
      </c>
      <c r="Z92" s="46"/>
      <c r="AA92" s="9"/>
      <c r="AB92" s="46"/>
      <c r="AC92" s="47"/>
      <c r="AD92" s="46"/>
      <c r="AE92" s="42"/>
      <c r="AF92" s="9"/>
      <c r="AG92" s="46"/>
      <c r="AH92" s="9"/>
      <c r="AI92" s="46"/>
      <c r="AJ92" s="46"/>
      <c r="AK92" s="48"/>
    </row>
    <row r="93" spans="1:37" x14ac:dyDescent="0.25">
      <c r="A93" s="42"/>
      <c r="B93" s="43" t="str">
        <f>+IFERROR(VLOOKUP(A93,[1]Directorio!$B$2:$Z$1100,2,FALSE),"")</f>
        <v/>
      </c>
      <c r="C93" s="44" t="str">
        <f>+IFERROR(VLOOKUP(A93,[1]Directorio!$B$2:$Z$1100,3,FALSE),"")</f>
        <v/>
      </c>
      <c r="D93" s="43" t="str">
        <f>+IFERROR(VLOOKUP(A93,[1]Directorio!$B$2:$Z$1100,4,FALSE),"")</f>
        <v/>
      </c>
      <c r="E93" s="43" t="str">
        <f>+IFERROR(VLOOKUP(A93,[1]Directorio!$B$2:$Z$1100,5,FALSE),"")</f>
        <v/>
      </c>
      <c r="F93" s="43" t="str">
        <f>+IFERROR(VLOOKUP(A93,[1]Directorio!$B$2:$Z$1100,6,FALSE),"")</f>
        <v/>
      </c>
      <c r="G93" s="43" t="str">
        <f>+IFERROR(VLOOKUP(A93,[1]Directorio!$B$2:$Z$1100,7,FALSE),"")</f>
        <v/>
      </c>
      <c r="H93" s="43" t="str">
        <f>+IFERROR(VLOOKUP(A93,[1]Directorio!$B$2:$Z$1100,8,FALSE),"")</f>
        <v/>
      </c>
      <c r="I93" s="43" t="str">
        <f>+IFERROR(VLOOKUP(A93,[1]Directorio!$B$2:$Z$1100,9,FALSE),"")</f>
        <v/>
      </c>
      <c r="J93" s="43" t="str">
        <f>+IFERROR(VLOOKUP(A93,[1]Directorio!$B$2:$Z$1100,10,FALSE),"")</f>
        <v/>
      </c>
      <c r="K93" s="43" t="str">
        <f>+IFERROR(VLOOKUP(A93,[1]Directorio!$B$2:$Z$1100,11,FALSE),"")</f>
        <v/>
      </c>
      <c r="L93" s="45" t="str">
        <f>+IFERROR(VLOOKUP(A93,[1]Directorio!$B$2:$Z$1100,12,FALSE),"")</f>
        <v/>
      </c>
      <c r="M93" s="43" t="str">
        <f>+IFERROR(VLOOKUP(A93,[1]Directorio!$B$2:$Z$1100,13,FALSE),"")</f>
        <v/>
      </c>
      <c r="N93" s="43" t="str">
        <f>+IFERROR(VLOOKUP(A93,[1]Directorio!$B$2:$Z$1100,14,FALSE),"")</f>
        <v/>
      </c>
      <c r="O93" s="43" t="str">
        <f>+IFERROR(VLOOKUP(A93,[1]Directorio!$B$2:$Z$1100,15,FALSE),"")</f>
        <v/>
      </c>
      <c r="P93" s="43" t="str">
        <f>+IFERROR(VLOOKUP(A93,[1]Directorio!$B$2:$Z$1100,16,FALSE),"")</f>
        <v/>
      </c>
      <c r="Q93" s="43" t="str">
        <f>+IFERROR(VLOOKUP(A93,[1]Directorio!$B$2:$Z$1100,17,FALSE),"")</f>
        <v/>
      </c>
      <c r="R93" s="43" t="str">
        <f>+IFERROR(VLOOKUP(A93,[1]Directorio!$B$2:$Z$1100,18,FALSE),"")</f>
        <v/>
      </c>
      <c r="S93" s="43" t="str">
        <f>+IFERROR(VLOOKUP(A93,[1]Directorio!$B$2:$Z$1100,19,FALSE),"")</f>
        <v/>
      </c>
      <c r="T93" s="53" t="str">
        <f>+IFERROR(VLOOKUP(A93,[1]Directorio!$B$2:$Z$1100,20,FALSE),"")</f>
        <v/>
      </c>
      <c r="U93" s="53" t="str">
        <f>+IFERROR(VLOOKUP(A93,[1]Directorio!$B$2:$Z$1100,21,FALSE),"")</f>
        <v/>
      </c>
      <c r="V93" s="53" t="str">
        <f>+IFERROR(VLOOKUP(A93,[1]Directorio!$B$2:$Z$1100,22,FALSE),"")</f>
        <v/>
      </c>
      <c r="W93" s="54" t="str">
        <f>+IFERROR(VLOOKUP(A93,[1]Directorio!$B$2:$Z$1100,23,FALSE),"")</f>
        <v/>
      </c>
      <c r="X93" s="43" t="str">
        <f>+IFERROR(VLOOKUP(A93,[1]Directorio!$B$2:$Z$1100,24,FALSE),"")</f>
        <v/>
      </c>
      <c r="Y93" s="43" t="str">
        <f>+IFERROR(VLOOKUP(A93,[1]Directorio!$B$2:$Z$1100,25,FALSE),"")</f>
        <v/>
      </c>
      <c r="Z93" s="46"/>
      <c r="AA93" s="9"/>
      <c r="AB93" s="46"/>
      <c r="AC93" s="47"/>
      <c r="AD93" s="46"/>
      <c r="AE93" s="42"/>
      <c r="AF93" s="9"/>
      <c r="AG93" s="46"/>
      <c r="AH93" s="9"/>
      <c r="AI93" s="46"/>
      <c r="AJ93" s="46"/>
      <c r="AK93" s="48"/>
    </row>
    <row r="94" spans="1:37" x14ac:dyDescent="0.25">
      <c r="A94" s="42"/>
      <c r="B94" s="43" t="str">
        <f>+IFERROR(VLOOKUP(A94,[1]Directorio!$B$2:$Z$1100,2,FALSE),"")</f>
        <v/>
      </c>
      <c r="C94" s="44" t="str">
        <f>+IFERROR(VLOOKUP(A94,[1]Directorio!$B$2:$Z$1100,3,FALSE),"")</f>
        <v/>
      </c>
      <c r="D94" s="43" t="str">
        <f>+IFERROR(VLOOKUP(A94,[1]Directorio!$B$2:$Z$1100,4,FALSE),"")</f>
        <v/>
      </c>
      <c r="E94" s="43" t="str">
        <f>+IFERROR(VLOOKUP(A94,[1]Directorio!$B$2:$Z$1100,5,FALSE),"")</f>
        <v/>
      </c>
      <c r="F94" s="43" t="str">
        <f>+IFERROR(VLOOKUP(A94,[1]Directorio!$B$2:$Z$1100,6,FALSE),"")</f>
        <v/>
      </c>
      <c r="G94" s="43" t="str">
        <f>+IFERROR(VLOOKUP(A94,[1]Directorio!$B$2:$Z$1100,7,FALSE),"")</f>
        <v/>
      </c>
      <c r="H94" s="43" t="str">
        <f>+IFERROR(VLOOKUP(A94,[1]Directorio!$B$2:$Z$1100,8,FALSE),"")</f>
        <v/>
      </c>
      <c r="I94" s="43" t="str">
        <f>+IFERROR(VLOOKUP(A94,[1]Directorio!$B$2:$Z$1100,9,FALSE),"")</f>
        <v/>
      </c>
      <c r="J94" s="43" t="str">
        <f>+IFERROR(VLOOKUP(A94,[1]Directorio!$B$2:$Z$1100,10,FALSE),"")</f>
        <v/>
      </c>
      <c r="K94" s="43" t="str">
        <f>+IFERROR(VLOOKUP(A94,[1]Directorio!$B$2:$Z$1100,11,FALSE),"")</f>
        <v/>
      </c>
      <c r="L94" s="45" t="str">
        <f>+IFERROR(VLOOKUP(A94,[1]Directorio!$B$2:$Z$1100,12,FALSE),"")</f>
        <v/>
      </c>
      <c r="M94" s="43" t="str">
        <f>+IFERROR(VLOOKUP(A94,[1]Directorio!$B$2:$Z$1100,13,FALSE),"")</f>
        <v/>
      </c>
      <c r="N94" s="43" t="str">
        <f>+IFERROR(VLOOKUP(A94,[1]Directorio!$B$2:$Z$1100,14,FALSE),"")</f>
        <v/>
      </c>
      <c r="O94" s="43" t="str">
        <f>+IFERROR(VLOOKUP(A94,[1]Directorio!$B$2:$Z$1100,15,FALSE),"")</f>
        <v/>
      </c>
      <c r="P94" s="43" t="str">
        <f>+IFERROR(VLOOKUP(A94,[1]Directorio!$B$2:$Z$1100,16,FALSE),"")</f>
        <v/>
      </c>
      <c r="Q94" s="43" t="str">
        <f>+IFERROR(VLOOKUP(A94,[1]Directorio!$B$2:$Z$1100,17,FALSE),"")</f>
        <v/>
      </c>
      <c r="R94" s="43" t="str">
        <f>+IFERROR(VLOOKUP(A94,[1]Directorio!$B$2:$Z$1100,18,FALSE),"")</f>
        <v/>
      </c>
      <c r="S94" s="43" t="str">
        <f>+IFERROR(VLOOKUP(A94,[1]Directorio!$B$2:$Z$1100,19,FALSE),"")</f>
        <v/>
      </c>
      <c r="T94" s="53" t="str">
        <f>+IFERROR(VLOOKUP(A94,[1]Directorio!$B$2:$Z$1100,20,FALSE),"")</f>
        <v/>
      </c>
      <c r="U94" s="53" t="str">
        <f>+IFERROR(VLOOKUP(A94,[1]Directorio!$B$2:$Z$1100,21,FALSE),"")</f>
        <v/>
      </c>
      <c r="V94" s="53" t="str">
        <f>+IFERROR(VLOOKUP(A94,[1]Directorio!$B$2:$Z$1100,22,FALSE),"")</f>
        <v/>
      </c>
      <c r="W94" s="54" t="str">
        <f>+IFERROR(VLOOKUP(A94,[1]Directorio!$B$2:$Z$1100,23,FALSE),"")</f>
        <v/>
      </c>
      <c r="X94" s="43" t="str">
        <f>+IFERROR(VLOOKUP(A94,[1]Directorio!$B$2:$Z$1100,24,FALSE),"")</f>
        <v/>
      </c>
      <c r="Y94" s="43" t="str">
        <f>+IFERROR(VLOOKUP(A94,[1]Directorio!$B$2:$Z$1100,25,FALSE),"")</f>
        <v/>
      </c>
      <c r="Z94" s="46"/>
      <c r="AA94" s="9"/>
      <c r="AB94" s="46"/>
      <c r="AC94" s="47"/>
      <c r="AD94" s="46"/>
      <c r="AE94" s="42"/>
      <c r="AF94" s="9"/>
      <c r="AG94" s="46"/>
      <c r="AH94" s="9"/>
      <c r="AI94" s="46"/>
      <c r="AJ94" s="46"/>
      <c r="AK94" s="48"/>
    </row>
    <row r="95" spans="1:37" x14ac:dyDescent="0.25">
      <c r="A95" s="42"/>
      <c r="B95" s="43" t="str">
        <f>+IFERROR(VLOOKUP(A95,[1]Directorio!$B$2:$Z$1100,2,FALSE),"")</f>
        <v/>
      </c>
      <c r="C95" s="44" t="str">
        <f>+IFERROR(VLOOKUP(A95,[1]Directorio!$B$2:$Z$1100,3,FALSE),"")</f>
        <v/>
      </c>
      <c r="D95" s="43" t="str">
        <f>+IFERROR(VLOOKUP(A95,[1]Directorio!$B$2:$Z$1100,4,FALSE),"")</f>
        <v/>
      </c>
      <c r="E95" s="43" t="str">
        <f>+IFERROR(VLOOKUP(A95,[1]Directorio!$B$2:$Z$1100,5,FALSE),"")</f>
        <v/>
      </c>
      <c r="F95" s="43" t="str">
        <f>+IFERROR(VLOOKUP(A95,[1]Directorio!$B$2:$Z$1100,6,FALSE),"")</f>
        <v/>
      </c>
      <c r="G95" s="43" t="str">
        <f>+IFERROR(VLOOKUP(A95,[1]Directorio!$B$2:$Z$1100,7,FALSE),"")</f>
        <v/>
      </c>
      <c r="H95" s="43" t="str">
        <f>+IFERROR(VLOOKUP(A95,[1]Directorio!$B$2:$Z$1100,8,FALSE),"")</f>
        <v/>
      </c>
      <c r="I95" s="43" t="str">
        <f>+IFERROR(VLOOKUP(A95,[1]Directorio!$B$2:$Z$1100,9,FALSE),"")</f>
        <v/>
      </c>
      <c r="J95" s="43" t="str">
        <f>+IFERROR(VLOOKUP(A95,[1]Directorio!$B$2:$Z$1100,10,FALSE),"")</f>
        <v/>
      </c>
      <c r="K95" s="43" t="str">
        <f>+IFERROR(VLOOKUP(A95,[1]Directorio!$B$2:$Z$1100,11,FALSE),"")</f>
        <v/>
      </c>
      <c r="L95" s="45" t="str">
        <f>+IFERROR(VLOOKUP(A95,[1]Directorio!$B$2:$Z$1100,12,FALSE),"")</f>
        <v/>
      </c>
      <c r="M95" s="43" t="str">
        <f>+IFERROR(VLOOKUP(A95,[1]Directorio!$B$2:$Z$1100,13,FALSE),"")</f>
        <v/>
      </c>
      <c r="N95" s="43" t="str">
        <f>+IFERROR(VLOOKUP(A95,[1]Directorio!$B$2:$Z$1100,14,FALSE),"")</f>
        <v/>
      </c>
      <c r="O95" s="43" t="str">
        <f>+IFERROR(VLOOKUP(A95,[1]Directorio!$B$2:$Z$1100,15,FALSE),"")</f>
        <v/>
      </c>
      <c r="P95" s="43" t="str">
        <f>+IFERROR(VLOOKUP(A95,[1]Directorio!$B$2:$Z$1100,16,FALSE),"")</f>
        <v/>
      </c>
      <c r="Q95" s="43" t="str">
        <f>+IFERROR(VLOOKUP(A95,[1]Directorio!$B$2:$Z$1100,17,FALSE),"")</f>
        <v/>
      </c>
      <c r="R95" s="43" t="str">
        <f>+IFERROR(VLOOKUP(A95,[1]Directorio!$B$2:$Z$1100,18,FALSE),"")</f>
        <v/>
      </c>
      <c r="S95" s="43" t="str">
        <f>+IFERROR(VLOOKUP(A95,[1]Directorio!$B$2:$Z$1100,19,FALSE),"")</f>
        <v/>
      </c>
      <c r="T95" s="53" t="str">
        <f>+IFERROR(VLOOKUP(A95,[1]Directorio!$B$2:$Z$1100,20,FALSE),"")</f>
        <v/>
      </c>
      <c r="U95" s="53" t="str">
        <f>+IFERROR(VLOOKUP(A95,[1]Directorio!$B$2:$Z$1100,21,FALSE),"")</f>
        <v/>
      </c>
      <c r="V95" s="53" t="str">
        <f>+IFERROR(VLOOKUP(A95,[1]Directorio!$B$2:$Z$1100,22,FALSE),"")</f>
        <v/>
      </c>
      <c r="W95" s="54" t="str">
        <f>+IFERROR(VLOOKUP(A95,[1]Directorio!$B$2:$Z$1100,23,FALSE),"")</f>
        <v/>
      </c>
      <c r="X95" s="43" t="str">
        <f>+IFERROR(VLOOKUP(A95,[1]Directorio!$B$2:$Z$1100,24,FALSE),"")</f>
        <v/>
      </c>
      <c r="Y95" s="43" t="str">
        <f>+IFERROR(VLOOKUP(A95,[1]Directorio!$B$2:$Z$1100,25,FALSE),"")</f>
        <v/>
      </c>
      <c r="Z95" s="46"/>
      <c r="AA95" s="9"/>
      <c r="AB95" s="46"/>
      <c r="AC95" s="47"/>
      <c r="AD95" s="46"/>
      <c r="AE95" s="42"/>
      <c r="AF95" s="9"/>
      <c r="AG95" s="46"/>
      <c r="AH95" s="9"/>
      <c r="AI95" s="46"/>
      <c r="AJ95" s="46"/>
      <c r="AK95" s="48"/>
    </row>
    <row r="96" spans="1:37" x14ac:dyDescent="0.25">
      <c r="A96" s="42"/>
      <c r="B96" s="43" t="str">
        <f>+IFERROR(VLOOKUP(A96,[1]Directorio!$B$2:$Z$1100,2,FALSE),"")</f>
        <v/>
      </c>
      <c r="C96" s="44" t="str">
        <f>+IFERROR(VLOOKUP(A96,[1]Directorio!$B$2:$Z$1100,3,FALSE),"")</f>
        <v/>
      </c>
      <c r="D96" s="43" t="str">
        <f>+IFERROR(VLOOKUP(A96,[1]Directorio!$B$2:$Z$1100,4,FALSE),"")</f>
        <v/>
      </c>
      <c r="E96" s="43" t="str">
        <f>+IFERROR(VLOOKUP(A96,[1]Directorio!$B$2:$Z$1100,5,FALSE),"")</f>
        <v/>
      </c>
      <c r="F96" s="43" t="str">
        <f>+IFERROR(VLOOKUP(A96,[1]Directorio!$B$2:$Z$1100,6,FALSE),"")</f>
        <v/>
      </c>
      <c r="G96" s="43" t="str">
        <f>+IFERROR(VLOOKUP(A96,[1]Directorio!$B$2:$Z$1100,7,FALSE),"")</f>
        <v/>
      </c>
      <c r="H96" s="43" t="str">
        <f>+IFERROR(VLOOKUP(A96,[1]Directorio!$B$2:$Z$1100,8,FALSE),"")</f>
        <v/>
      </c>
      <c r="I96" s="43" t="str">
        <f>+IFERROR(VLOOKUP(A96,[1]Directorio!$B$2:$Z$1100,9,FALSE),"")</f>
        <v/>
      </c>
      <c r="J96" s="43" t="str">
        <f>+IFERROR(VLOOKUP(A96,[1]Directorio!$B$2:$Z$1100,10,FALSE),"")</f>
        <v/>
      </c>
      <c r="K96" s="43" t="str">
        <f>+IFERROR(VLOOKUP(A96,[1]Directorio!$B$2:$Z$1100,11,FALSE),"")</f>
        <v/>
      </c>
      <c r="L96" s="45" t="str">
        <f>+IFERROR(VLOOKUP(A96,[1]Directorio!$B$2:$Z$1100,12,FALSE),"")</f>
        <v/>
      </c>
      <c r="M96" s="43" t="str">
        <f>+IFERROR(VLOOKUP(A96,[1]Directorio!$B$2:$Z$1100,13,FALSE),"")</f>
        <v/>
      </c>
      <c r="N96" s="43" t="str">
        <f>+IFERROR(VLOOKUP(A96,[1]Directorio!$B$2:$Z$1100,14,FALSE),"")</f>
        <v/>
      </c>
      <c r="O96" s="43" t="str">
        <f>+IFERROR(VLOOKUP(A96,[1]Directorio!$B$2:$Z$1100,15,FALSE),"")</f>
        <v/>
      </c>
      <c r="P96" s="43" t="str">
        <f>+IFERROR(VLOOKUP(A96,[1]Directorio!$B$2:$Z$1100,16,FALSE),"")</f>
        <v/>
      </c>
      <c r="Q96" s="43" t="str">
        <f>+IFERROR(VLOOKUP(A96,[1]Directorio!$B$2:$Z$1100,17,FALSE),"")</f>
        <v/>
      </c>
      <c r="R96" s="43" t="str">
        <f>+IFERROR(VLOOKUP(A96,[1]Directorio!$B$2:$Z$1100,18,FALSE),"")</f>
        <v/>
      </c>
      <c r="S96" s="43" t="str">
        <f>+IFERROR(VLOOKUP(A96,[1]Directorio!$B$2:$Z$1100,19,FALSE),"")</f>
        <v/>
      </c>
      <c r="T96" s="53" t="str">
        <f>+IFERROR(VLOOKUP(A96,[1]Directorio!$B$2:$Z$1100,20,FALSE),"")</f>
        <v/>
      </c>
      <c r="U96" s="53" t="str">
        <f>+IFERROR(VLOOKUP(A96,[1]Directorio!$B$2:$Z$1100,21,FALSE),"")</f>
        <v/>
      </c>
      <c r="V96" s="53" t="str">
        <f>+IFERROR(VLOOKUP(A96,[1]Directorio!$B$2:$Z$1100,22,FALSE),"")</f>
        <v/>
      </c>
      <c r="W96" s="54" t="str">
        <f>+IFERROR(VLOOKUP(A96,[1]Directorio!$B$2:$Z$1100,23,FALSE),"")</f>
        <v/>
      </c>
      <c r="X96" s="43" t="str">
        <f>+IFERROR(VLOOKUP(A96,[1]Directorio!$B$2:$Z$1100,24,FALSE),"")</f>
        <v/>
      </c>
      <c r="Y96" s="43" t="str">
        <f>+IFERROR(VLOOKUP(A96,[1]Directorio!$B$2:$Z$1100,25,FALSE),"")</f>
        <v/>
      </c>
      <c r="Z96" s="46"/>
      <c r="AA96" s="9"/>
      <c r="AB96" s="46"/>
      <c r="AC96" s="47"/>
      <c r="AD96" s="46"/>
      <c r="AE96" s="42"/>
      <c r="AF96" s="9"/>
      <c r="AG96" s="46"/>
      <c r="AH96" s="9"/>
      <c r="AI96" s="46"/>
      <c r="AJ96" s="46"/>
      <c r="AK96" s="48"/>
    </row>
    <row r="97" spans="1:37" x14ac:dyDescent="0.25">
      <c r="A97" s="42"/>
      <c r="B97" s="43" t="str">
        <f>+IFERROR(VLOOKUP(A97,[1]Directorio!$B$2:$Z$1100,2,FALSE),"")</f>
        <v/>
      </c>
      <c r="C97" s="44" t="str">
        <f>+IFERROR(VLOOKUP(A97,[1]Directorio!$B$2:$Z$1100,3,FALSE),"")</f>
        <v/>
      </c>
      <c r="D97" s="43" t="str">
        <f>+IFERROR(VLOOKUP(A97,[1]Directorio!$B$2:$Z$1100,4,FALSE),"")</f>
        <v/>
      </c>
      <c r="E97" s="43" t="str">
        <f>+IFERROR(VLOOKUP(A97,[1]Directorio!$B$2:$Z$1100,5,FALSE),"")</f>
        <v/>
      </c>
      <c r="F97" s="43" t="str">
        <f>+IFERROR(VLOOKUP(A97,[1]Directorio!$B$2:$Z$1100,6,FALSE),"")</f>
        <v/>
      </c>
      <c r="G97" s="43" t="str">
        <f>+IFERROR(VLOOKUP(A97,[1]Directorio!$B$2:$Z$1100,7,FALSE),"")</f>
        <v/>
      </c>
      <c r="H97" s="43" t="str">
        <f>+IFERROR(VLOOKUP(A97,[1]Directorio!$B$2:$Z$1100,8,FALSE),"")</f>
        <v/>
      </c>
      <c r="I97" s="43" t="str">
        <f>+IFERROR(VLOOKUP(A97,[1]Directorio!$B$2:$Z$1100,9,FALSE),"")</f>
        <v/>
      </c>
      <c r="J97" s="43" t="str">
        <f>+IFERROR(VLOOKUP(A97,[1]Directorio!$B$2:$Z$1100,10,FALSE),"")</f>
        <v/>
      </c>
      <c r="K97" s="43" t="str">
        <f>+IFERROR(VLOOKUP(A97,[1]Directorio!$B$2:$Z$1100,11,FALSE),"")</f>
        <v/>
      </c>
      <c r="L97" s="45" t="str">
        <f>+IFERROR(VLOOKUP(A97,[1]Directorio!$B$2:$Z$1100,12,FALSE),"")</f>
        <v/>
      </c>
      <c r="M97" s="43" t="str">
        <f>+IFERROR(VLOOKUP(A97,[1]Directorio!$B$2:$Z$1100,13,FALSE),"")</f>
        <v/>
      </c>
      <c r="N97" s="43" t="str">
        <f>+IFERROR(VLOOKUP(A97,[1]Directorio!$B$2:$Z$1100,14,FALSE),"")</f>
        <v/>
      </c>
      <c r="O97" s="43" t="str">
        <f>+IFERROR(VLOOKUP(A97,[1]Directorio!$B$2:$Z$1100,15,FALSE),"")</f>
        <v/>
      </c>
      <c r="P97" s="43" t="str">
        <f>+IFERROR(VLOOKUP(A97,[1]Directorio!$B$2:$Z$1100,16,FALSE),"")</f>
        <v/>
      </c>
      <c r="Q97" s="43" t="str">
        <f>+IFERROR(VLOOKUP(A97,[1]Directorio!$B$2:$Z$1100,17,FALSE),"")</f>
        <v/>
      </c>
      <c r="R97" s="43" t="str">
        <f>+IFERROR(VLOOKUP(A97,[1]Directorio!$B$2:$Z$1100,18,FALSE),"")</f>
        <v/>
      </c>
      <c r="S97" s="43" t="str">
        <f>+IFERROR(VLOOKUP(A97,[1]Directorio!$B$2:$Z$1100,19,FALSE),"")</f>
        <v/>
      </c>
      <c r="T97" s="53" t="str">
        <f>+IFERROR(VLOOKUP(A97,[1]Directorio!$B$2:$Z$1100,20,FALSE),"")</f>
        <v/>
      </c>
      <c r="U97" s="53" t="str">
        <f>+IFERROR(VLOOKUP(A97,[1]Directorio!$B$2:$Z$1100,21,FALSE),"")</f>
        <v/>
      </c>
      <c r="V97" s="53" t="str">
        <f>+IFERROR(VLOOKUP(A97,[1]Directorio!$B$2:$Z$1100,22,FALSE),"")</f>
        <v/>
      </c>
      <c r="W97" s="54" t="str">
        <f>+IFERROR(VLOOKUP(A97,[1]Directorio!$B$2:$Z$1100,23,FALSE),"")</f>
        <v/>
      </c>
      <c r="X97" s="43" t="str">
        <f>+IFERROR(VLOOKUP(A97,[1]Directorio!$B$2:$Z$1100,24,FALSE),"")</f>
        <v/>
      </c>
      <c r="Y97" s="43" t="str">
        <f>+IFERROR(VLOOKUP(A97,[1]Directorio!$B$2:$Z$1100,25,FALSE),"")</f>
        <v/>
      </c>
      <c r="Z97" s="46"/>
      <c r="AA97" s="9"/>
      <c r="AB97" s="46"/>
      <c r="AC97" s="47"/>
      <c r="AD97" s="46"/>
      <c r="AE97" s="42"/>
      <c r="AF97" s="9"/>
      <c r="AG97" s="46"/>
      <c r="AH97" s="9"/>
      <c r="AI97" s="46"/>
      <c r="AJ97" s="46"/>
      <c r="AK97" s="48"/>
    </row>
    <row r="98" spans="1:37" x14ac:dyDescent="0.25">
      <c r="A98" s="42"/>
      <c r="B98" s="43" t="str">
        <f>+IFERROR(VLOOKUP(A98,[1]Directorio!$B$2:$Z$1100,2,FALSE),"")</f>
        <v/>
      </c>
      <c r="C98" s="44" t="str">
        <f>+IFERROR(VLOOKUP(A98,[1]Directorio!$B$2:$Z$1100,3,FALSE),"")</f>
        <v/>
      </c>
      <c r="D98" s="43" t="str">
        <f>+IFERROR(VLOOKUP(A98,[1]Directorio!$B$2:$Z$1100,4,FALSE),"")</f>
        <v/>
      </c>
      <c r="E98" s="43" t="str">
        <f>+IFERROR(VLOOKUP(A98,[1]Directorio!$B$2:$Z$1100,5,FALSE),"")</f>
        <v/>
      </c>
      <c r="F98" s="43" t="str">
        <f>+IFERROR(VLOOKUP(A98,[1]Directorio!$B$2:$Z$1100,6,FALSE),"")</f>
        <v/>
      </c>
      <c r="G98" s="43" t="str">
        <f>+IFERROR(VLOOKUP(A98,[1]Directorio!$B$2:$Z$1100,7,FALSE),"")</f>
        <v/>
      </c>
      <c r="H98" s="43" t="str">
        <f>+IFERROR(VLOOKUP(A98,[1]Directorio!$B$2:$Z$1100,8,FALSE),"")</f>
        <v/>
      </c>
      <c r="I98" s="43" t="str">
        <f>+IFERROR(VLOOKUP(A98,[1]Directorio!$B$2:$Z$1100,9,FALSE),"")</f>
        <v/>
      </c>
      <c r="J98" s="43" t="str">
        <f>+IFERROR(VLOOKUP(A98,[1]Directorio!$B$2:$Z$1100,10,FALSE),"")</f>
        <v/>
      </c>
      <c r="K98" s="43" t="str">
        <f>+IFERROR(VLOOKUP(A98,[1]Directorio!$B$2:$Z$1100,11,FALSE),"")</f>
        <v/>
      </c>
      <c r="L98" s="45" t="str">
        <f>+IFERROR(VLOOKUP(A98,[1]Directorio!$B$2:$Z$1100,12,FALSE),"")</f>
        <v/>
      </c>
      <c r="M98" s="43" t="str">
        <f>+IFERROR(VLOOKUP(A98,[1]Directorio!$B$2:$Z$1100,13,FALSE),"")</f>
        <v/>
      </c>
      <c r="N98" s="43" t="str">
        <f>+IFERROR(VLOOKUP(A98,[1]Directorio!$B$2:$Z$1100,14,FALSE),"")</f>
        <v/>
      </c>
      <c r="O98" s="43" t="str">
        <f>+IFERROR(VLOOKUP(A98,[1]Directorio!$B$2:$Z$1100,15,FALSE),"")</f>
        <v/>
      </c>
      <c r="P98" s="43" t="str">
        <f>+IFERROR(VLOOKUP(A98,[1]Directorio!$B$2:$Z$1100,16,FALSE),"")</f>
        <v/>
      </c>
      <c r="Q98" s="43" t="str">
        <f>+IFERROR(VLOOKUP(A98,[1]Directorio!$B$2:$Z$1100,17,FALSE),"")</f>
        <v/>
      </c>
      <c r="R98" s="43" t="str">
        <f>+IFERROR(VLOOKUP(A98,[1]Directorio!$B$2:$Z$1100,18,FALSE),"")</f>
        <v/>
      </c>
      <c r="S98" s="43" t="str">
        <f>+IFERROR(VLOOKUP(A98,[1]Directorio!$B$2:$Z$1100,19,FALSE),"")</f>
        <v/>
      </c>
      <c r="T98" s="53" t="str">
        <f>+IFERROR(VLOOKUP(A98,[1]Directorio!$B$2:$Z$1100,20,FALSE),"")</f>
        <v/>
      </c>
      <c r="U98" s="53" t="str">
        <f>+IFERROR(VLOOKUP(A98,[1]Directorio!$B$2:$Z$1100,21,FALSE),"")</f>
        <v/>
      </c>
      <c r="V98" s="53" t="str">
        <f>+IFERROR(VLOOKUP(A98,[1]Directorio!$B$2:$Z$1100,22,FALSE),"")</f>
        <v/>
      </c>
      <c r="W98" s="54" t="str">
        <f>+IFERROR(VLOOKUP(A98,[1]Directorio!$B$2:$Z$1100,23,FALSE),"")</f>
        <v/>
      </c>
      <c r="X98" s="43" t="str">
        <f>+IFERROR(VLOOKUP(A98,[1]Directorio!$B$2:$Z$1100,24,FALSE),"")</f>
        <v/>
      </c>
      <c r="Y98" s="43" t="str">
        <f>+IFERROR(VLOOKUP(A98,[1]Directorio!$B$2:$Z$1100,25,FALSE),"")</f>
        <v/>
      </c>
      <c r="Z98" s="46"/>
      <c r="AA98" s="9"/>
      <c r="AB98" s="46"/>
      <c r="AC98" s="47"/>
      <c r="AD98" s="46"/>
      <c r="AE98" s="42"/>
      <c r="AF98" s="9"/>
      <c r="AG98" s="46"/>
      <c r="AH98" s="9"/>
      <c r="AI98" s="46"/>
      <c r="AJ98" s="46"/>
      <c r="AK98" s="48"/>
    </row>
    <row r="99" spans="1:37" x14ac:dyDescent="0.25">
      <c r="A99" s="42"/>
      <c r="B99" s="43" t="str">
        <f>+IFERROR(VLOOKUP(A99,[1]Directorio!$B$2:$Z$1100,2,FALSE),"")</f>
        <v/>
      </c>
      <c r="C99" s="44" t="str">
        <f>+IFERROR(VLOOKUP(A99,[1]Directorio!$B$2:$Z$1100,3,FALSE),"")</f>
        <v/>
      </c>
      <c r="D99" s="43" t="str">
        <f>+IFERROR(VLOOKUP(A99,[1]Directorio!$B$2:$Z$1100,4,FALSE),"")</f>
        <v/>
      </c>
      <c r="E99" s="43" t="str">
        <f>+IFERROR(VLOOKUP(A99,[1]Directorio!$B$2:$Z$1100,5,FALSE),"")</f>
        <v/>
      </c>
      <c r="F99" s="43" t="str">
        <f>+IFERROR(VLOOKUP(A99,[1]Directorio!$B$2:$Z$1100,6,FALSE),"")</f>
        <v/>
      </c>
      <c r="G99" s="43" t="str">
        <f>+IFERROR(VLOOKUP(A99,[1]Directorio!$B$2:$Z$1100,7,FALSE),"")</f>
        <v/>
      </c>
      <c r="H99" s="43" t="str">
        <f>+IFERROR(VLOOKUP(A99,[1]Directorio!$B$2:$Z$1100,8,FALSE),"")</f>
        <v/>
      </c>
      <c r="I99" s="43" t="str">
        <f>+IFERROR(VLOOKUP(A99,[1]Directorio!$B$2:$Z$1100,9,FALSE),"")</f>
        <v/>
      </c>
      <c r="J99" s="43" t="str">
        <f>+IFERROR(VLOOKUP(A99,[1]Directorio!$B$2:$Z$1100,10,FALSE),"")</f>
        <v/>
      </c>
      <c r="K99" s="43" t="str">
        <f>+IFERROR(VLOOKUP(A99,[1]Directorio!$B$2:$Z$1100,11,FALSE),"")</f>
        <v/>
      </c>
      <c r="L99" s="45" t="str">
        <f>+IFERROR(VLOOKUP(A99,[1]Directorio!$B$2:$Z$1100,12,FALSE),"")</f>
        <v/>
      </c>
      <c r="M99" s="43" t="str">
        <f>+IFERROR(VLOOKUP(A99,[1]Directorio!$B$2:$Z$1100,13,FALSE),"")</f>
        <v/>
      </c>
      <c r="N99" s="43" t="str">
        <f>+IFERROR(VLOOKUP(A99,[1]Directorio!$B$2:$Z$1100,14,FALSE),"")</f>
        <v/>
      </c>
      <c r="O99" s="43" t="str">
        <f>+IFERROR(VLOOKUP(A99,[1]Directorio!$B$2:$Z$1100,15,FALSE),"")</f>
        <v/>
      </c>
      <c r="P99" s="43" t="str">
        <f>+IFERROR(VLOOKUP(A99,[1]Directorio!$B$2:$Z$1100,16,FALSE),"")</f>
        <v/>
      </c>
      <c r="Q99" s="43" t="str">
        <f>+IFERROR(VLOOKUP(A99,[1]Directorio!$B$2:$Z$1100,17,FALSE),"")</f>
        <v/>
      </c>
      <c r="R99" s="43" t="str">
        <f>+IFERROR(VLOOKUP(A99,[1]Directorio!$B$2:$Z$1100,18,FALSE),"")</f>
        <v/>
      </c>
      <c r="S99" s="43" t="str">
        <f>+IFERROR(VLOOKUP(A99,[1]Directorio!$B$2:$Z$1100,19,FALSE),"")</f>
        <v/>
      </c>
      <c r="T99" s="53" t="str">
        <f>+IFERROR(VLOOKUP(A99,[1]Directorio!$B$2:$Z$1100,20,FALSE),"")</f>
        <v/>
      </c>
      <c r="U99" s="53" t="str">
        <f>+IFERROR(VLOOKUP(A99,[1]Directorio!$B$2:$Z$1100,21,FALSE),"")</f>
        <v/>
      </c>
      <c r="V99" s="53" t="str">
        <f>+IFERROR(VLOOKUP(A99,[1]Directorio!$B$2:$Z$1100,22,FALSE),"")</f>
        <v/>
      </c>
      <c r="W99" s="54" t="str">
        <f>+IFERROR(VLOOKUP(A99,[1]Directorio!$B$2:$Z$1100,23,FALSE),"")</f>
        <v/>
      </c>
      <c r="X99" s="43" t="str">
        <f>+IFERROR(VLOOKUP(A99,[1]Directorio!$B$2:$Z$1100,24,FALSE),"")</f>
        <v/>
      </c>
      <c r="Y99" s="43" t="str">
        <f>+IFERROR(VLOOKUP(A99,[1]Directorio!$B$2:$Z$1100,25,FALSE),"")</f>
        <v/>
      </c>
      <c r="Z99" s="46"/>
      <c r="AA99" s="9"/>
      <c r="AB99" s="46"/>
      <c r="AC99" s="47"/>
      <c r="AD99" s="46"/>
      <c r="AE99" s="42"/>
      <c r="AF99" s="9"/>
      <c r="AG99" s="46"/>
      <c r="AH99" s="9"/>
      <c r="AI99" s="46"/>
      <c r="AJ99" s="46"/>
      <c r="AK99" s="48"/>
    </row>
    <row r="100" spans="1:37" x14ac:dyDescent="0.25">
      <c r="A100" s="42"/>
      <c r="B100" s="43" t="str">
        <f>+IFERROR(VLOOKUP(A100,[1]Directorio!$B$2:$Z$1100,2,FALSE),"")</f>
        <v/>
      </c>
      <c r="C100" s="44" t="str">
        <f>+IFERROR(VLOOKUP(A100,[1]Directorio!$B$2:$Z$1100,3,FALSE),"")</f>
        <v/>
      </c>
      <c r="D100" s="43" t="str">
        <f>+IFERROR(VLOOKUP(A100,[1]Directorio!$B$2:$Z$1100,4,FALSE),"")</f>
        <v/>
      </c>
      <c r="E100" s="43" t="str">
        <f>+IFERROR(VLOOKUP(A100,[1]Directorio!$B$2:$Z$1100,5,FALSE),"")</f>
        <v/>
      </c>
      <c r="F100" s="43" t="str">
        <f>+IFERROR(VLOOKUP(A100,[1]Directorio!$B$2:$Z$1100,6,FALSE),"")</f>
        <v/>
      </c>
      <c r="G100" s="43" t="str">
        <f>+IFERROR(VLOOKUP(A100,[1]Directorio!$B$2:$Z$1100,7,FALSE),"")</f>
        <v/>
      </c>
      <c r="H100" s="43" t="str">
        <f>+IFERROR(VLOOKUP(A100,[1]Directorio!$B$2:$Z$1100,8,FALSE),"")</f>
        <v/>
      </c>
      <c r="I100" s="43" t="str">
        <f>+IFERROR(VLOOKUP(A100,[1]Directorio!$B$2:$Z$1100,9,FALSE),"")</f>
        <v/>
      </c>
      <c r="J100" s="43" t="str">
        <f>+IFERROR(VLOOKUP(A100,[1]Directorio!$B$2:$Z$1100,10,FALSE),"")</f>
        <v/>
      </c>
      <c r="K100" s="43" t="str">
        <f>+IFERROR(VLOOKUP(A100,[1]Directorio!$B$2:$Z$1100,11,FALSE),"")</f>
        <v/>
      </c>
      <c r="L100" s="45" t="str">
        <f>+IFERROR(VLOOKUP(A100,[1]Directorio!$B$2:$Z$1100,12,FALSE),"")</f>
        <v/>
      </c>
      <c r="M100" s="43" t="str">
        <f>+IFERROR(VLOOKUP(A100,[1]Directorio!$B$2:$Z$1100,13,FALSE),"")</f>
        <v/>
      </c>
      <c r="N100" s="43" t="str">
        <f>+IFERROR(VLOOKUP(A100,[1]Directorio!$B$2:$Z$1100,14,FALSE),"")</f>
        <v/>
      </c>
      <c r="O100" s="43" t="str">
        <f>+IFERROR(VLOOKUP(A100,[1]Directorio!$B$2:$Z$1100,15,FALSE),"")</f>
        <v/>
      </c>
      <c r="P100" s="43" t="str">
        <f>+IFERROR(VLOOKUP(A100,[1]Directorio!$B$2:$Z$1100,16,FALSE),"")</f>
        <v/>
      </c>
      <c r="Q100" s="43" t="str">
        <f>+IFERROR(VLOOKUP(A100,[1]Directorio!$B$2:$Z$1100,17,FALSE),"")</f>
        <v/>
      </c>
      <c r="R100" s="43" t="str">
        <f>+IFERROR(VLOOKUP(A100,[1]Directorio!$B$2:$Z$1100,18,FALSE),"")</f>
        <v/>
      </c>
      <c r="S100" s="43" t="str">
        <f>+IFERROR(VLOOKUP(A100,[1]Directorio!$B$2:$Z$1100,19,FALSE),"")</f>
        <v/>
      </c>
      <c r="T100" s="53" t="str">
        <f>+IFERROR(VLOOKUP(A100,[1]Directorio!$B$2:$Z$1100,20,FALSE),"")</f>
        <v/>
      </c>
      <c r="U100" s="53" t="str">
        <f>+IFERROR(VLOOKUP(A100,[1]Directorio!$B$2:$Z$1100,21,FALSE),"")</f>
        <v/>
      </c>
      <c r="V100" s="53" t="str">
        <f>+IFERROR(VLOOKUP(A100,[1]Directorio!$B$2:$Z$1100,22,FALSE),"")</f>
        <v/>
      </c>
      <c r="W100" s="54" t="str">
        <f>+IFERROR(VLOOKUP(A100,[1]Directorio!$B$2:$Z$1100,23,FALSE),"")</f>
        <v/>
      </c>
      <c r="X100" s="43" t="str">
        <f>+IFERROR(VLOOKUP(A100,[1]Directorio!$B$2:$Z$1100,24,FALSE),"")</f>
        <v/>
      </c>
      <c r="Y100" s="43" t="str">
        <f>+IFERROR(VLOOKUP(A100,[1]Directorio!$B$2:$Z$1100,25,FALSE),"")</f>
        <v/>
      </c>
      <c r="Z100" s="46"/>
      <c r="AA100" s="9"/>
      <c r="AB100" s="46"/>
      <c r="AC100" s="47"/>
      <c r="AD100" s="46"/>
      <c r="AE100" s="42"/>
      <c r="AF100" s="9"/>
      <c r="AG100" s="46"/>
      <c r="AH100" s="9"/>
      <c r="AI100" s="46"/>
      <c r="AJ100" s="46"/>
      <c r="AK100" s="48"/>
    </row>
    <row r="101" spans="1:37" x14ac:dyDescent="0.25">
      <c r="A101" s="42"/>
      <c r="B101" s="43" t="str">
        <f>+IFERROR(VLOOKUP(A101,[1]Directorio!$B$2:$Z$1100,2,FALSE),"")</f>
        <v/>
      </c>
      <c r="C101" s="44" t="str">
        <f>+IFERROR(VLOOKUP(A101,[1]Directorio!$B$2:$Z$1100,3,FALSE),"")</f>
        <v/>
      </c>
      <c r="D101" s="43" t="str">
        <f>+IFERROR(VLOOKUP(A101,[1]Directorio!$B$2:$Z$1100,4,FALSE),"")</f>
        <v/>
      </c>
      <c r="E101" s="43" t="str">
        <f>+IFERROR(VLOOKUP(A101,[1]Directorio!$B$2:$Z$1100,5,FALSE),"")</f>
        <v/>
      </c>
      <c r="F101" s="43" t="str">
        <f>+IFERROR(VLOOKUP(A101,[1]Directorio!$B$2:$Z$1100,6,FALSE),"")</f>
        <v/>
      </c>
      <c r="G101" s="43" t="str">
        <f>+IFERROR(VLOOKUP(A101,[1]Directorio!$B$2:$Z$1100,7,FALSE),"")</f>
        <v/>
      </c>
      <c r="H101" s="43" t="str">
        <f>+IFERROR(VLOOKUP(A101,[1]Directorio!$B$2:$Z$1100,8,FALSE),"")</f>
        <v/>
      </c>
      <c r="I101" s="43" t="str">
        <f>+IFERROR(VLOOKUP(A101,[1]Directorio!$B$2:$Z$1100,9,FALSE),"")</f>
        <v/>
      </c>
      <c r="J101" s="43" t="str">
        <f>+IFERROR(VLOOKUP(A101,[1]Directorio!$B$2:$Z$1100,10,FALSE),"")</f>
        <v/>
      </c>
      <c r="K101" s="43" t="str">
        <f>+IFERROR(VLOOKUP(A101,[1]Directorio!$B$2:$Z$1100,11,FALSE),"")</f>
        <v/>
      </c>
      <c r="L101" s="45" t="str">
        <f>+IFERROR(VLOOKUP(A101,[1]Directorio!$B$2:$Z$1100,12,FALSE),"")</f>
        <v/>
      </c>
      <c r="M101" s="43" t="str">
        <f>+IFERROR(VLOOKUP(A101,[1]Directorio!$B$2:$Z$1100,13,FALSE),"")</f>
        <v/>
      </c>
      <c r="N101" s="43" t="str">
        <f>+IFERROR(VLOOKUP(A101,[1]Directorio!$B$2:$Z$1100,14,FALSE),"")</f>
        <v/>
      </c>
      <c r="O101" s="43" t="str">
        <f>+IFERROR(VLOOKUP(A101,[1]Directorio!$B$2:$Z$1100,15,FALSE),"")</f>
        <v/>
      </c>
      <c r="P101" s="43" t="str">
        <f>+IFERROR(VLOOKUP(A101,[1]Directorio!$B$2:$Z$1100,16,FALSE),"")</f>
        <v/>
      </c>
      <c r="Q101" s="43" t="str">
        <f>+IFERROR(VLOOKUP(A101,[1]Directorio!$B$2:$Z$1100,17,FALSE),"")</f>
        <v/>
      </c>
      <c r="R101" s="43" t="str">
        <f>+IFERROR(VLOOKUP(A101,[1]Directorio!$B$2:$Z$1100,18,FALSE),"")</f>
        <v/>
      </c>
      <c r="S101" s="43" t="str">
        <f>+IFERROR(VLOOKUP(A101,[1]Directorio!$B$2:$Z$1100,19,FALSE),"")</f>
        <v/>
      </c>
      <c r="T101" s="53" t="str">
        <f>+IFERROR(VLOOKUP(A101,[1]Directorio!$B$2:$Z$1100,20,FALSE),"")</f>
        <v/>
      </c>
      <c r="U101" s="53" t="str">
        <f>+IFERROR(VLOOKUP(A101,[1]Directorio!$B$2:$Z$1100,21,FALSE),"")</f>
        <v/>
      </c>
      <c r="V101" s="53" t="str">
        <f>+IFERROR(VLOOKUP(A101,[1]Directorio!$B$2:$Z$1100,22,FALSE),"")</f>
        <v/>
      </c>
      <c r="W101" s="54" t="str">
        <f>+IFERROR(VLOOKUP(A101,[1]Directorio!$B$2:$Z$1100,23,FALSE),"")</f>
        <v/>
      </c>
      <c r="X101" s="43" t="str">
        <f>+IFERROR(VLOOKUP(A101,[1]Directorio!$B$2:$Z$1100,24,FALSE),"")</f>
        <v/>
      </c>
      <c r="Y101" s="43" t="str">
        <f>+IFERROR(VLOOKUP(A101,[1]Directorio!$B$2:$Z$1100,25,FALSE),"")</f>
        <v/>
      </c>
      <c r="Z101" s="46"/>
      <c r="AA101" s="9"/>
      <c r="AB101" s="46"/>
      <c r="AC101" s="47"/>
      <c r="AD101" s="46"/>
      <c r="AE101" s="42"/>
      <c r="AF101" s="9"/>
      <c r="AG101" s="46"/>
      <c r="AH101" s="9"/>
      <c r="AI101" s="46"/>
      <c r="AJ101" s="46"/>
      <c r="AK101" s="48"/>
    </row>
    <row r="102" spans="1:37" x14ac:dyDescent="0.25">
      <c r="A102" s="42"/>
      <c r="B102" s="43" t="str">
        <f>+IFERROR(VLOOKUP(A102,[1]Directorio!$B$2:$Z$1100,2,FALSE),"")</f>
        <v/>
      </c>
      <c r="C102" s="44" t="str">
        <f>+IFERROR(VLOOKUP(A102,[1]Directorio!$B$2:$Z$1100,3,FALSE),"")</f>
        <v/>
      </c>
      <c r="D102" s="43" t="str">
        <f>+IFERROR(VLOOKUP(A102,[1]Directorio!$B$2:$Z$1100,4,FALSE),"")</f>
        <v/>
      </c>
      <c r="E102" s="43" t="str">
        <f>+IFERROR(VLOOKUP(A102,[1]Directorio!$B$2:$Z$1100,5,FALSE),"")</f>
        <v/>
      </c>
      <c r="F102" s="43" t="str">
        <f>+IFERROR(VLOOKUP(A102,[1]Directorio!$B$2:$Z$1100,6,FALSE),"")</f>
        <v/>
      </c>
      <c r="G102" s="43" t="str">
        <f>+IFERROR(VLOOKUP(A102,[1]Directorio!$B$2:$Z$1100,7,FALSE),"")</f>
        <v/>
      </c>
      <c r="H102" s="43" t="str">
        <f>+IFERROR(VLOOKUP(A102,[1]Directorio!$B$2:$Z$1100,8,FALSE),"")</f>
        <v/>
      </c>
      <c r="I102" s="43" t="str">
        <f>+IFERROR(VLOOKUP(A102,[1]Directorio!$B$2:$Z$1100,9,FALSE),"")</f>
        <v/>
      </c>
      <c r="J102" s="43" t="str">
        <f>+IFERROR(VLOOKUP(A102,[1]Directorio!$B$2:$Z$1100,10,FALSE),"")</f>
        <v/>
      </c>
      <c r="K102" s="43" t="str">
        <f>+IFERROR(VLOOKUP(A102,[1]Directorio!$B$2:$Z$1100,11,FALSE),"")</f>
        <v/>
      </c>
      <c r="L102" s="45" t="str">
        <f>+IFERROR(VLOOKUP(A102,[1]Directorio!$B$2:$Z$1100,12,FALSE),"")</f>
        <v/>
      </c>
      <c r="M102" s="43" t="str">
        <f>+IFERROR(VLOOKUP(A102,[1]Directorio!$B$2:$Z$1100,13,FALSE),"")</f>
        <v/>
      </c>
      <c r="N102" s="43" t="str">
        <f>+IFERROR(VLOOKUP(A102,[1]Directorio!$B$2:$Z$1100,14,FALSE),"")</f>
        <v/>
      </c>
      <c r="O102" s="43" t="str">
        <f>+IFERROR(VLOOKUP(A102,[1]Directorio!$B$2:$Z$1100,15,FALSE),"")</f>
        <v/>
      </c>
      <c r="P102" s="43" t="str">
        <f>+IFERROR(VLOOKUP(A102,[1]Directorio!$B$2:$Z$1100,16,FALSE),"")</f>
        <v/>
      </c>
      <c r="Q102" s="43" t="str">
        <f>+IFERROR(VLOOKUP(A102,[1]Directorio!$B$2:$Z$1100,17,FALSE),"")</f>
        <v/>
      </c>
      <c r="R102" s="43" t="str">
        <f>+IFERROR(VLOOKUP(A102,[1]Directorio!$B$2:$Z$1100,18,FALSE),"")</f>
        <v/>
      </c>
      <c r="S102" s="43" t="str">
        <f>+IFERROR(VLOOKUP(A102,[1]Directorio!$B$2:$Z$1100,19,FALSE),"")</f>
        <v/>
      </c>
      <c r="T102" s="53" t="str">
        <f>+IFERROR(VLOOKUP(A102,[1]Directorio!$B$2:$Z$1100,20,FALSE),"")</f>
        <v/>
      </c>
      <c r="U102" s="53" t="str">
        <f>+IFERROR(VLOOKUP(A102,[1]Directorio!$B$2:$Z$1100,21,FALSE),"")</f>
        <v/>
      </c>
      <c r="V102" s="53" t="str">
        <f>+IFERROR(VLOOKUP(A102,[1]Directorio!$B$2:$Z$1100,22,FALSE),"")</f>
        <v/>
      </c>
      <c r="W102" s="54" t="str">
        <f>+IFERROR(VLOOKUP(A102,[1]Directorio!$B$2:$Z$1100,23,FALSE),"")</f>
        <v/>
      </c>
      <c r="X102" s="43" t="str">
        <f>+IFERROR(VLOOKUP(A102,[1]Directorio!$B$2:$Z$1100,24,FALSE),"")</f>
        <v/>
      </c>
      <c r="Y102" s="43" t="str">
        <f>+IFERROR(VLOOKUP(A102,[1]Directorio!$B$2:$Z$1100,25,FALSE),"")</f>
        <v/>
      </c>
      <c r="Z102" s="46"/>
      <c r="AA102" s="9"/>
      <c r="AB102" s="46"/>
      <c r="AC102" s="47"/>
      <c r="AD102" s="46"/>
      <c r="AE102" s="42"/>
      <c r="AF102" s="9"/>
      <c r="AG102" s="46"/>
      <c r="AH102" s="9"/>
      <c r="AI102" s="46"/>
      <c r="AJ102" s="46"/>
      <c r="AK102" s="48"/>
    </row>
    <row r="103" spans="1:37" x14ac:dyDescent="0.25">
      <c r="A103" s="42"/>
      <c r="B103" s="43" t="str">
        <f>+IFERROR(VLOOKUP(A103,[1]Directorio!$B$2:$Z$1100,2,FALSE),"")</f>
        <v/>
      </c>
      <c r="C103" s="44" t="str">
        <f>+IFERROR(VLOOKUP(A103,[1]Directorio!$B$2:$Z$1100,3,FALSE),"")</f>
        <v/>
      </c>
      <c r="D103" s="43" t="str">
        <f>+IFERROR(VLOOKUP(A103,[1]Directorio!$B$2:$Z$1100,4,FALSE),"")</f>
        <v/>
      </c>
      <c r="E103" s="43" t="str">
        <f>+IFERROR(VLOOKUP(A103,[1]Directorio!$B$2:$Z$1100,5,FALSE),"")</f>
        <v/>
      </c>
      <c r="F103" s="43" t="str">
        <f>+IFERROR(VLOOKUP(A103,[1]Directorio!$B$2:$Z$1100,6,FALSE),"")</f>
        <v/>
      </c>
      <c r="G103" s="43" t="str">
        <f>+IFERROR(VLOOKUP(A103,[1]Directorio!$B$2:$Z$1100,7,FALSE),"")</f>
        <v/>
      </c>
      <c r="H103" s="43" t="str">
        <f>+IFERROR(VLOOKUP(A103,[1]Directorio!$B$2:$Z$1100,8,FALSE),"")</f>
        <v/>
      </c>
      <c r="I103" s="43" t="str">
        <f>+IFERROR(VLOOKUP(A103,[1]Directorio!$B$2:$Z$1100,9,FALSE),"")</f>
        <v/>
      </c>
      <c r="J103" s="43" t="str">
        <f>+IFERROR(VLOOKUP(A103,[1]Directorio!$B$2:$Z$1100,10,FALSE),"")</f>
        <v/>
      </c>
      <c r="K103" s="43" t="str">
        <f>+IFERROR(VLOOKUP(A103,[1]Directorio!$B$2:$Z$1100,11,FALSE),"")</f>
        <v/>
      </c>
      <c r="L103" s="45" t="str">
        <f>+IFERROR(VLOOKUP(A103,[1]Directorio!$B$2:$Z$1100,12,FALSE),"")</f>
        <v/>
      </c>
      <c r="M103" s="43" t="str">
        <f>+IFERROR(VLOOKUP(A103,[1]Directorio!$B$2:$Z$1100,13,FALSE),"")</f>
        <v/>
      </c>
      <c r="N103" s="43" t="str">
        <f>+IFERROR(VLOOKUP(A103,[1]Directorio!$B$2:$Z$1100,14,FALSE),"")</f>
        <v/>
      </c>
      <c r="O103" s="43" t="str">
        <f>+IFERROR(VLOOKUP(A103,[1]Directorio!$B$2:$Z$1100,15,FALSE),"")</f>
        <v/>
      </c>
      <c r="P103" s="43" t="str">
        <f>+IFERROR(VLOOKUP(A103,[1]Directorio!$B$2:$Z$1100,16,FALSE),"")</f>
        <v/>
      </c>
      <c r="Q103" s="43" t="str">
        <f>+IFERROR(VLOOKUP(A103,[1]Directorio!$B$2:$Z$1100,17,FALSE),"")</f>
        <v/>
      </c>
      <c r="R103" s="43" t="str">
        <f>+IFERROR(VLOOKUP(A103,[1]Directorio!$B$2:$Z$1100,18,FALSE),"")</f>
        <v/>
      </c>
      <c r="S103" s="43" t="str">
        <f>+IFERROR(VLOOKUP(A103,[1]Directorio!$B$2:$Z$1100,19,FALSE),"")</f>
        <v/>
      </c>
      <c r="T103" s="53" t="str">
        <f>+IFERROR(VLOOKUP(A103,[1]Directorio!$B$2:$Z$1100,20,FALSE),"")</f>
        <v/>
      </c>
      <c r="U103" s="53" t="str">
        <f>+IFERROR(VLOOKUP(A103,[1]Directorio!$B$2:$Z$1100,21,FALSE),"")</f>
        <v/>
      </c>
      <c r="V103" s="53" t="str">
        <f>+IFERROR(VLOOKUP(A103,[1]Directorio!$B$2:$Z$1100,22,FALSE),"")</f>
        <v/>
      </c>
      <c r="W103" s="54" t="str">
        <f>+IFERROR(VLOOKUP(A103,[1]Directorio!$B$2:$Z$1100,23,FALSE),"")</f>
        <v/>
      </c>
      <c r="X103" s="43" t="str">
        <f>+IFERROR(VLOOKUP(A103,[1]Directorio!$B$2:$Z$1100,24,FALSE),"")</f>
        <v/>
      </c>
      <c r="Y103" s="43" t="str">
        <f>+IFERROR(VLOOKUP(A103,[1]Directorio!$B$2:$Z$1100,25,FALSE),"")</f>
        <v/>
      </c>
      <c r="Z103" s="46"/>
      <c r="AA103" s="9"/>
      <c r="AB103" s="46"/>
      <c r="AC103" s="47"/>
      <c r="AD103" s="46"/>
      <c r="AE103" s="42"/>
      <c r="AF103" s="9"/>
      <c r="AG103" s="46"/>
      <c r="AH103" s="9"/>
      <c r="AI103" s="46"/>
      <c r="AJ103" s="46"/>
      <c r="AK103" s="48"/>
    </row>
    <row r="104" spans="1:37" x14ac:dyDescent="0.25">
      <c r="A104" s="42"/>
      <c r="B104" s="43" t="str">
        <f>+IFERROR(VLOOKUP(A104,[1]Directorio!$B$2:$Z$1100,2,FALSE),"")</f>
        <v/>
      </c>
      <c r="C104" s="44" t="str">
        <f>+IFERROR(VLOOKUP(A104,[1]Directorio!$B$2:$Z$1100,3,FALSE),"")</f>
        <v/>
      </c>
      <c r="D104" s="43" t="str">
        <f>+IFERROR(VLOOKUP(A104,[1]Directorio!$B$2:$Z$1100,4,FALSE),"")</f>
        <v/>
      </c>
      <c r="E104" s="43" t="str">
        <f>+IFERROR(VLOOKUP(A104,[1]Directorio!$B$2:$Z$1100,5,FALSE),"")</f>
        <v/>
      </c>
      <c r="F104" s="43" t="str">
        <f>+IFERROR(VLOOKUP(A104,[1]Directorio!$B$2:$Z$1100,6,FALSE),"")</f>
        <v/>
      </c>
      <c r="G104" s="43" t="str">
        <f>+IFERROR(VLOOKUP(A104,[1]Directorio!$B$2:$Z$1100,7,FALSE),"")</f>
        <v/>
      </c>
      <c r="H104" s="43" t="str">
        <f>+IFERROR(VLOOKUP(A104,[1]Directorio!$B$2:$Z$1100,8,FALSE),"")</f>
        <v/>
      </c>
      <c r="I104" s="43" t="str">
        <f>+IFERROR(VLOOKUP(A104,[1]Directorio!$B$2:$Z$1100,9,FALSE),"")</f>
        <v/>
      </c>
      <c r="J104" s="43" t="str">
        <f>+IFERROR(VLOOKUP(A104,[1]Directorio!$B$2:$Z$1100,10,FALSE),"")</f>
        <v/>
      </c>
      <c r="K104" s="43" t="str">
        <f>+IFERROR(VLOOKUP(A104,[1]Directorio!$B$2:$Z$1100,11,FALSE),"")</f>
        <v/>
      </c>
      <c r="L104" s="45" t="str">
        <f>+IFERROR(VLOOKUP(A104,[1]Directorio!$B$2:$Z$1100,12,FALSE),"")</f>
        <v/>
      </c>
      <c r="M104" s="43" t="str">
        <f>+IFERROR(VLOOKUP(A104,[1]Directorio!$B$2:$Z$1100,13,FALSE),"")</f>
        <v/>
      </c>
      <c r="N104" s="43" t="str">
        <f>+IFERROR(VLOOKUP(A104,[1]Directorio!$B$2:$Z$1100,14,FALSE),"")</f>
        <v/>
      </c>
      <c r="O104" s="43" t="str">
        <f>+IFERROR(VLOOKUP(A104,[1]Directorio!$B$2:$Z$1100,15,FALSE),"")</f>
        <v/>
      </c>
      <c r="P104" s="43" t="str">
        <f>+IFERROR(VLOOKUP(A104,[1]Directorio!$B$2:$Z$1100,16,FALSE),"")</f>
        <v/>
      </c>
      <c r="Q104" s="43" t="str">
        <f>+IFERROR(VLOOKUP(A104,[1]Directorio!$B$2:$Z$1100,17,FALSE),"")</f>
        <v/>
      </c>
      <c r="R104" s="43" t="str">
        <f>+IFERROR(VLOOKUP(A104,[1]Directorio!$B$2:$Z$1100,18,FALSE),"")</f>
        <v/>
      </c>
      <c r="S104" s="43" t="str">
        <f>+IFERROR(VLOOKUP(A104,[1]Directorio!$B$2:$Z$1100,19,FALSE),"")</f>
        <v/>
      </c>
      <c r="T104" s="53" t="str">
        <f>+IFERROR(VLOOKUP(A104,[1]Directorio!$B$2:$Z$1100,20,FALSE),"")</f>
        <v/>
      </c>
      <c r="U104" s="53" t="str">
        <f>+IFERROR(VLOOKUP(A104,[1]Directorio!$B$2:$Z$1100,21,FALSE),"")</f>
        <v/>
      </c>
      <c r="V104" s="53" t="str">
        <f>+IFERROR(VLOOKUP(A104,[1]Directorio!$B$2:$Z$1100,22,FALSE),"")</f>
        <v/>
      </c>
      <c r="W104" s="54" t="str">
        <f>+IFERROR(VLOOKUP(A104,[1]Directorio!$B$2:$Z$1100,23,FALSE),"")</f>
        <v/>
      </c>
      <c r="X104" s="43" t="str">
        <f>+IFERROR(VLOOKUP(A104,[1]Directorio!$B$2:$Z$1100,24,FALSE),"")</f>
        <v/>
      </c>
      <c r="Y104" s="43" t="str">
        <f>+IFERROR(VLOOKUP(A104,[1]Directorio!$B$2:$Z$1100,25,FALSE),"")</f>
        <v/>
      </c>
      <c r="Z104" s="46"/>
      <c r="AA104" s="9"/>
      <c r="AB104" s="46"/>
      <c r="AC104" s="47"/>
      <c r="AD104" s="46"/>
      <c r="AE104" s="42"/>
      <c r="AF104" s="9"/>
      <c r="AG104" s="46"/>
      <c r="AH104" s="9"/>
      <c r="AI104" s="46"/>
      <c r="AJ104" s="46"/>
      <c r="AK104" s="48"/>
    </row>
    <row r="105" spans="1:37" x14ac:dyDescent="0.25">
      <c r="A105" s="42"/>
      <c r="B105" s="43" t="str">
        <f>+IFERROR(VLOOKUP(A105,[1]Directorio!$B$2:$Z$1100,2,FALSE),"")</f>
        <v/>
      </c>
      <c r="C105" s="44" t="str">
        <f>+IFERROR(VLOOKUP(A105,[1]Directorio!$B$2:$Z$1100,3,FALSE),"")</f>
        <v/>
      </c>
      <c r="D105" s="43" t="str">
        <f>+IFERROR(VLOOKUP(A105,[1]Directorio!$B$2:$Z$1100,4,FALSE),"")</f>
        <v/>
      </c>
      <c r="E105" s="43" t="str">
        <f>+IFERROR(VLOOKUP(A105,[1]Directorio!$B$2:$Z$1100,5,FALSE),"")</f>
        <v/>
      </c>
      <c r="F105" s="43" t="str">
        <f>+IFERROR(VLOOKUP(A105,[1]Directorio!$B$2:$Z$1100,6,FALSE),"")</f>
        <v/>
      </c>
      <c r="G105" s="43" t="str">
        <f>+IFERROR(VLOOKUP(A105,[1]Directorio!$B$2:$Z$1100,7,FALSE),"")</f>
        <v/>
      </c>
      <c r="H105" s="43" t="str">
        <f>+IFERROR(VLOOKUP(A105,[1]Directorio!$B$2:$Z$1100,8,FALSE),"")</f>
        <v/>
      </c>
      <c r="I105" s="43" t="str">
        <f>+IFERROR(VLOOKUP(A105,[1]Directorio!$B$2:$Z$1100,9,FALSE),"")</f>
        <v/>
      </c>
      <c r="J105" s="43" t="str">
        <f>+IFERROR(VLOOKUP(A105,[1]Directorio!$B$2:$Z$1100,10,FALSE),"")</f>
        <v/>
      </c>
      <c r="K105" s="43" t="str">
        <f>+IFERROR(VLOOKUP(A105,[1]Directorio!$B$2:$Z$1100,11,FALSE),"")</f>
        <v/>
      </c>
      <c r="L105" s="45" t="str">
        <f>+IFERROR(VLOOKUP(A105,[1]Directorio!$B$2:$Z$1100,12,FALSE),"")</f>
        <v/>
      </c>
      <c r="M105" s="43" t="str">
        <f>+IFERROR(VLOOKUP(A105,[1]Directorio!$B$2:$Z$1100,13,FALSE),"")</f>
        <v/>
      </c>
      <c r="N105" s="43" t="str">
        <f>+IFERROR(VLOOKUP(A105,[1]Directorio!$B$2:$Z$1100,14,FALSE),"")</f>
        <v/>
      </c>
      <c r="O105" s="43" t="str">
        <f>+IFERROR(VLOOKUP(A105,[1]Directorio!$B$2:$Z$1100,15,FALSE),"")</f>
        <v/>
      </c>
      <c r="P105" s="43" t="str">
        <f>+IFERROR(VLOOKUP(A105,[1]Directorio!$B$2:$Z$1100,16,FALSE),"")</f>
        <v/>
      </c>
      <c r="Q105" s="43" t="str">
        <f>+IFERROR(VLOOKUP(A105,[1]Directorio!$B$2:$Z$1100,17,FALSE),"")</f>
        <v/>
      </c>
      <c r="R105" s="43" t="str">
        <f>+IFERROR(VLOOKUP(A105,[1]Directorio!$B$2:$Z$1100,18,FALSE),"")</f>
        <v/>
      </c>
      <c r="S105" s="43" t="str">
        <f>+IFERROR(VLOOKUP(A105,[1]Directorio!$B$2:$Z$1100,19,FALSE),"")</f>
        <v/>
      </c>
      <c r="T105" s="53" t="str">
        <f>+IFERROR(VLOOKUP(A105,[1]Directorio!$B$2:$Z$1100,20,FALSE),"")</f>
        <v/>
      </c>
      <c r="U105" s="53" t="str">
        <f>+IFERROR(VLOOKUP(A105,[1]Directorio!$B$2:$Z$1100,21,FALSE),"")</f>
        <v/>
      </c>
      <c r="V105" s="53" t="str">
        <f>+IFERROR(VLOOKUP(A105,[1]Directorio!$B$2:$Z$1100,22,FALSE),"")</f>
        <v/>
      </c>
      <c r="W105" s="54" t="str">
        <f>+IFERROR(VLOOKUP(A105,[1]Directorio!$B$2:$Z$1100,23,FALSE),"")</f>
        <v/>
      </c>
      <c r="X105" s="43" t="str">
        <f>+IFERROR(VLOOKUP(A105,[1]Directorio!$B$2:$Z$1100,24,FALSE),"")</f>
        <v/>
      </c>
      <c r="Y105" s="43" t="str">
        <f>+IFERROR(VLOOKUP(A105,[1]Directorio!$B$2:$Z$1100,25,FALSE),"")</f>
        <v/>
      </c>
      <c r="Z105" s="46"/>
      <c r="AA105" s="9"/>
      <c r="AB105" s="46"/>
      <c r="AC105" s="47"/>
      <c r="AD105" s="46"/>
      <c r="AE105" s="42"/>
      <c r="AF105" s="9"/>
      <c r="AG105" s="46"/>
      <c r="AH105" s="9"/>
      <c r="AI105" s="46"/>
      <c r="AJ105" s="46"/>
      <c r="AK105" s="48"/>
    </row>
    <row r="106" spans="1:37" x14ac:dyDescent="0.25">
      <c r="A106" s="42"/>
      <c r="B106" s="43" t="str">
        <f>+IFERROR(VLOOKUP(A106,[1]Directorio!$B$2:$Z$1100,2,FALSE),"")</f>
        <v/>
      </c>
      <c r="C106" s="44" t="str">
        <f>+IFERROR(VLOOKUP(A106,[1]Directorio!$B$2:$Z$1100,3,FALSE),"")</f>
        <v/>
      </c>
      <c r="D106" s="43" t="str">
        <f>+IFERROR(VLOOKUP(A106,[1]Directorio!$B$2:$Z$1100,4,FALSE),"")</f>
        <v/>
      </c>
      <c r="E106" s="43" t="str">
        <f>+IFERROR(VLOOKUP(A106,[1]Directorio!$B$2:$Z$1100,5,FALSE),"")</f>
        <v/>
      </c>
      <c r="F106" s="43" t="str">
        <f>+IFERROR(VLOOKUP(A106,[1]Directorio!$B$2:$Z$1100,6,FALSE),"")</f>
        <v/>
      </c>
      <c r="G106" s="43" t="str">
        <f>+IFERROR(VLOOKUP(A106,[1]Directorio!$B$2:$Z$1100,7,FALSE),"")</f>
        <v/>
      </c>
      <c r="H106" s="43" t="str">
        <f>+IFERROR(VLOOKUP(A106,[1]Directorio!$B$2:$Z$1100,8,FALSE),"")</f>
        <v/>
      </c>
      <c r="I106" s="43" t="str">
        <f>+IFERROR(VLOOKUP(A106,[1]Directorio!$B$2:$Z$1100,9,FALSE),"")</f>
        <v/>
      </c>
      <c r="J106" s="43" t="str">
        <f>+IFERROR(VLOOKUP(A106,[1]Directorio!$B$2:$Z$1100,10,FALSE),"")</f>
        <v/>
      </c>
      <c r="K106" s="43" t="str">
        <f>+IFERROR(VLOOKUP(A106,[1]Directorio!$B$2:$Z$1100,11,FALSE),"")</f>
        <v/>
      </c>
      <c r="L106" s="45" t="str">
        <f>+IFERROR(VLOOKUP(A106,[1]Directorio!$B$2:$Z$1100,12,FALSE),"")</f>
        <v/>
      </c>
      <c r="M106" s="43" t="str">
        <f>+IFERROR(VLOOKUP(A106,[1]Directorio!$B$2:$Z$1100,13,FALSE),"")</f>
        <v/>
      </c>
      <c r="N106" s="43" t="str">
        <f>+IFERROR(VLOOKUP(A106,[1]Directorio!$B$2:$Z$1100,14,FALSE),"")</f>
        <v/>
      </c>
      <c r="O106" s="43" t="str">
        <f>+IFERROR(VLOOKUP(A106,[1]Directorio!$B$2:$Z$1100,15,FALSE),"")</f>
        <v/>
      </c>
      <c r="P106" s="43" t="str">
        <f>+IFERROR(VLOOKUP(A106,[1]Directorio!$B$2:$Z$1100,16,FALSE),"")</f>
        <v/>
      </c>
      <c r="Q106" s="43" t="str">
        <f>+IFERROR(VLOOKUP(A106,[1]Directorio!$B$2:$Z$1100,17,FALSE),"")</f>
        <v/>
      </c>
      <c r="R106" s="43" t="str">
        <f>+IFERROR(VLOOKUP(A106,[1]Directorio!$B$2:$Z$1100,18,FALSE),"")</f>
        <v/>
      </c>
      <c r="S106" s="43" t="str">
        <f>+IFERROR(VLOOKUP(A106,[1]Directorio!$B$2:$Z$1100,19,FALSE),"")</f>
        <v/>
      </c>
      <c r="T106" s="53" t="str">
        <f>+IFERROR(VLOOKUP(A106,[1]Directorio!$B$2:$Z$1100,20,FALSE),"")</f>
        <v/>
      </c>
      <c r="U106" s="53" t="str">
        <f>+IFERROR(VLOOKUP(A106,[1]Directorio!$B$2:$Z$1100,21,FALSE),"")</f>
        <v/>
      </c>
      <c r="V106" s="53" t="str">
        <f>+IFERROR(VLOOKUP(A106,[1]Directorio!$B$2:$Z$1100,22,FALSE),"")</f>
        <v/>
      </c>
      <c r="W106" s="54" t="str">
        <f>+IFERROR(VLOOKUP(A106,[1]Directorio!$B$2:$Z$1100,23,FALSE),"")</f>
        <v/>
      </c>
      <c r="X106" s="43" t="str">
        <f>+IFERROR(VLOOKUP(A106,[1]Directorio!$B$2:$Z$1100,24,FALSE),"")</f>
        <v/>
      </c>
      <c r="Y106" s="43" t="str">
        <f>+IFERROR(VLOOKUP(A106,[1]Directorio!$B$2:$Z$1100,25,FALSE),"")</f>
        <v/>
      </c>
      <c r="Z106" s="46"/>
      <c r="AA106" s="9"/>
      <c r="AB106" s="46"/>
      <c r="AC106" s="47"/>
      <c r="AD106" s="46"/>
      <c r="AE106" s="42"/>
      <c r="AF106" s="9"/>
      <c r="AG106" s="46"/>
      <c r="AH106" s="9"/>
      <c r="AI106" s="46"/>
      <c r="AJ106" s="46"/>
      <c r="AK106" s="48"/>
    </row>
    <row r="107" spans="1:37" x14ac:dyDescent="0.25">
      <c r="A107" s="42"/>
      <c r="B107" s="43" t="str">
        <f>+IFERROR(VLOOKUP(A107,[1]Directorio!$B$2:$Z$1100,2,FALSE),"")</f>
        <v/>
      </c>
      <c r="C107" s="44" t="str">
        <f>+IFERROR(VLOOKUP(A107,[1]Directorio!$B$2:$Z$1100,3,FALSE),"")</f>
        <v/>
      </c>
      <c r="D107" s="43" t="str">
        <f>+IFERROR(VLOOKUP(A107,[1]Directorio!$B$2:$Z$1100,4,FALSE),"")</f>
        <v/>
      </c>
      <c r="E107" s="43" t="str">
        <f>+IFERROR(VLOOKUP(A107,[1]Directorio!$B$2:$Z$1100,5,FALSE),"")</f>
        <v/>
      </c>
      <c r="F107" s="43" t="str">
        <f>+IFERROR(VLOOKUP(A107,[1]Directorio!$B$2:$Z$1100,6,FALSE),"")</f>
        <v/>
      </c>
      <c r="G107" s="43" t="str">
        <f>+IFERROR(VLOOKUP(A107,[1]Directorio!$B$2:$Z$1100,7,FALSE),"")</f>
        <v/>
      </c>
      <c r="H107" s="43" t="str">
        <f>+IFERROR(VLOOKUP(A107,[1]Directorio!$B$2:$Z$1100,8,FALSE),"")</f>
        <v/>
      </c>
      <c r="I107" s="43" t="str">
        <f>+IFERROR(VLOOKUP(A107,[1]Directorio!$B$2:$Z$1100,9,FALSE),"")</f>
        <v/>
      </c>
      <c r="J107" s="43" t="str">
        <f>+IFERROR(VLOOKUP(A107,[1]Directorio!$B$2:$Z$1100,10,FALSE),"")</f>
        <v/>
      </c>
      <c r="K107" s="43" t="str">
        <f>+IFERROR(VLOOKUP(A107,[1]Directorio!$B$2:$Z$1100,11,FALSE),"")</f>
        <v/>
      </c>
      <c r="L107" s="45" t="str">
        <f>+IFERROR(VLOOKUP(A107,[1]Directorio!$B$2:$Z$1100,12,FALSE),"")</f>
        <v/>
      </c>
      <c r="M107" s="43" t="str">
        <f>+IFERROR(VLOOKUP(A107,[1]Directorio!$B$2:$Z$1100,13,FALSE),"")</f>
        <v/>
      </c>
      <c r="N107" s="43" t="str">
        <f>+IFERROR(VLOOKUP(A107,[1]Directorio!$B$2:$Z$1100,14,FALSE),"")</f>
        <v/>
      </c>
      <c r="O107" s="43" t="str">
        <f>+IFERROR(VLOOKUP(A107,[1]Directorio!$B$2:$Z$1100,15,FALSE),"")</f>
        <v/>
      </c>
      <c r="P107" s="43" t="str">
        <f>+IFERROR(VLOOKUP(A107,[1]Directorio!$B$2:$Z$1100,16,FALSE),"")</f>
        <v/>
      </c>
      <c r="Q107" s="43" t="str">
        <f>+IFERROR(VLOOKUP(A107,[1]Directorio!$B$2:$Z$1100,17,FALSE),"")</f>
        <v/>
      </c>
      <c r="R107" s="43" t="str">
        <f>+IFERROR(VLOOKUP(A107,[1]Directorio!$B$2:$Z$1100,18,FALSE),"")</f>
        <v/>
      </c>
      <c r="S107" s="43" t="str">
        <f>+IFERROR(VLOOKUP(A107,[1]Directorio!$B$2:$Z$1100,19,FALSE),"")</f>
        <v/>
      </c>
      <c r="T107" s="53" t="str">
        <f>+IFERROR(VLOOKUP(A107,[1]Directorio!$B$2:$Z$1100,20,FALSE),"")</f>
        <v/>
      </c>
      <c r="U107" s="53" t="str">
        <f>+IFERROR(VLOOKUP(A107,[1]Directorio!$B$2:$Z$1100,21,FALSE),"")</f>
        <v/>
      </c>
      <c r="V107" s="53" t="str">
        <f>+IFERROR(VLOOKUP(A107,[1]Directorio!$B$2:$Z$1100,22,FALSE),"")</f>
        <v/>
      </c>
      <c r="W107" s="54" t="str">
        <f>+IFERROR(VLOOKUP(A107,[1]Directorio!$B$2:$Z$1100,23,FALSE),"")</f>
        <v/>
      </c>
      <c r="X107" s="43" t="str">
        <f>+IFERROR(VLOOKUP(A107,[1]Directorio!$B$2:$Z$1100,24,FALSE),"")</f>
        <v/>
      </c>
      <c r="Y107" s="43" t="str">
        <f>+IFERROR(VLOOKUP(A107,[1]Directorio!$B$2:$Z$1100,25,FALSE),"")</f>
        <v/>
      </c>
      <c r="Z107" s="46"/>
      <c r="AA107" s="9"/>
      <c r="AB107" s="46"/>
      <c r="AC107" s="47"/>
      <c r="AD107" s="46"/>
      <c r="AE107" s="42"/>
      <c r="AF107" s="9"/>
      <c r="AG107" s="46"/>
      <c r="AH107" s="9"/>
      <c r="AI107" s="46"/>
      <c r="AJ107" s="46"/>
      <c r="AK107" s="48"/>
    </row>
    <row r="108" spans="1:37" x14ac:dyDescent="0.25">
      <c r="A108" s="42"/>
      <c r="B108" s="43" t="str">
        <f>+IFERROR(VLOOKUP(A108,[1]Directorio!$B$2:$Z$1100,2,FALSE),"")</f>
        <v/>
      </c>
      <c r="C108" s="44" t="str">
        <f>+IFERROR(VLOOKUP(A108,[1]Directorio!$B$2:$Z$1100,3,FALSE),"")</f>
        <v/>
      </c>
      <c r="D108" s="43" t="str">
        <f>+IFERROR(VLOOKUP(A108,[1]Directorio!$B$2:$Z$1100,4,FALSE),"")</f>
        <v/>
      </c>
      <c r="E108" s="43" t="str">
        <f>+IFERROR(VLOOKUP(A108,[1]Directorio!$B$2:$Z$1100,5,FALSE),"")</f>
        <v/>
      </c>
      <c r="F108" s="43" t="str">
        <f>+IFERROR(VLOOKUP(A108,[1]Directorio!$B$2:$Z$1100,6,FALSE),"")</f>
        <v/>
      </c>
      <c r="G108" s="43" t="str">
        <f>+IFERROR(VLOOKUP(A108,[1]Directorio!$B$2:$Z$1100,7,FALSE),"")</f>
        <v/>
      </c>
      <c r="H108" s="43" t="str">
        <f>+IFERROR(VLOOKUP(A108,[1]Directorio!$B$2:$Z$1100,8,FALSE),"")</f>
        <v/>
      </c>
      <c r="I108" s="43" t="str">
        <f>+IFERROR(VLOOKUP(A108,[1]Directorio!$B$2:$Z$1100,9,FALSE),"")</f>
        <v/>
      </c>
      <c r="J108" s="43" t="str">
        <f>+IFERROR(VLOOKUP(A108,[1]Directorio!$B$2:$Z$1100,10,FALSE),"")</f>
        <v/>
      </c>
      <c r="K108" s="43" t="str">
        <f>+IFERROR(VLOOKUP(A108,[1]Directorio!$B$2:$Z$1100,11,FALSE),"")</f>
        <v/>
      </c>
      <c r="L108" s="45" t="str">
        <f>+IFERROR(VLOOKUP(A108,[1]Directorio!$B$2:$Z$1100,12,FALSE),"")</f>
        <v/>
      </c>
      <c r="M108" s="43" t="str">
        <f>+IFERROR(VLOOKUP(A108,[1]Directorio!$B$2:$Z$1100,13,FALSE),"")</f>
        <v/>
      </c>
      <c r="N108" s="43" t="str">
        <f>+IFERROR(VLOOKUP(A108,[1]Directorio!$B$2:$Z$1100,14,FALSE),"")</f>
        <v/>
      </c>
      <c r="O108" s="43" t="str">
        <f>+IFERROR(VLOOKUP(A108,[1]Directorio!$B$2:$Z$1100,15,FALSE),"")</f>
        <v/>
      </c>
      <c r="P108" s="43" t="str">
        <f>+IFERROR(VLOOKUP(A108,[1]Directorio!$B$2:$Z$1100,16,FALSE),"")</f>
        <v/>
      </c>
      <c r="Q108" s="43" t="str">
        <f>+IFERROR(VLOOKUP(A108,[1]Directorio!$B$2:$Z$1100,17,FALSE),"")</f>
        <v/>
      </c>
      <c r="R108" s="43" t="str">
        <f>+IFERROR(VLOOKUP(A108,[1]Directorio!$B$2:$Z$1100,18,FALSE),"")</f>
        <v/>
      </c>
      <c r="S108" s="43" t="str">
        <f>+IFERROR(VLOOKUP(A108,[1]Directorio!$B$2:$Z$1100,19,FALSE),"")</f>
        <v/>
      </c>
      <c r="T108" s="53" t="str">
        <f>+IFERROR(VLOOKUP(A108,[1]Directorio!$B$2:$Z$1100,20,FALSE),"")</f>
        <v/>
      </c>
      <c r="U108" s="53" t="str">
        <f>+IFERROR(VLOOKUP(A108,[1]Directorio!$B$2:$Z$1100,21,FALSE),"")</f>
        <v/>
      </c>
      <c r="V108" s="53" t="str">
        <f>+IFERROR(VLOOKUP(A108,[1]Directorio!$B$2:$Z$1100,22,FALSE),"")</f>
        <v/>
      </c>
      <c r="W108" s="54" t="str">
        <f>+IFERROR(VLOOKUP(A108,[1]Directorio!$B$2:$Z$1100,23,FALSE),"")</f>
        <v/>
      </c>
      <c r="X108" s="43" t="str">
        <f>+IFERROR(VLOOKUP(A108,[1]Directorio!$B$2:$Z$1100,24,FALSE),"")</f>
        <v/>
      </c>
      <c r="Y108" s="43" t="str">
        <f>+IFERROR(VLOOKUP(A108,[1]Directorio!$B$2:$Z$1100,25,FALSE),"")</f>
        <v/>
      </c>
      <c r="Z108" s="46"/>
      <c r="AA108" s="9"/>
      <c r="AB108" s="46"/>
      <c r="AC108" s="47"/>
      <c r="AD108" s="46"/>
      <c r="AE108" s="42"/>
      <c r="AF108" s="9"/>
      <c r="AG108" s="46"/>
      <c r="AH108" s="9"/>
      <c r="AI108" s="46"/>
      <c r="AJ108" s="46"/>
      <c r="AK108" s="48"/>
    </row>
    <row r="109" spans="1:37" x14ac:dyDescent="0.25">
      <c r="A109" s="42"/>
      <c r="B109" s="43" t="str">
        <f>+IFERROR(VLOOKUP(A109,[1]Directorio!$B$2:$Z$1100,2,FALSE),"")</f>
        <v/>
      </c>
      <c r="C109" s="44" t="str">
        <f>+IFERROR(VLOOKUP(A109,[1]Directorio!$B$2:$Z$1100,3,FALSE),"")</f>
        <v/>
      </c>
      <c r="D109" s="43" t="str">
        <f>+IFERROR(VLOOKUP(A109,[1]Directorio!$B$2:$Z$1100,4,FALSE),"")</f>
        <v/>
      </c>
      <c r="E109" s="43" t="str">
        <f>+IFERROR(VLOOKUP(A109,[1]Directorio!$B$2:$Z$1100,5,FALSE),"")</f>
        <v/>
      </c>
      <c r="F109" s="43" t="str">
        <f>+IFERROR(VLOOKUP(A109,[1]Directorio!$B$2:$Z$1100,6,FALSE),"")</f>
        <v/>
      </c>
      <c r="G109" s="43" t="str">
        <f>+IFERROR(VLOOKUP(A109,[1]Directorio!$B$2:$Z$1100,7,FALSE),"")</f>
        <v/>
      </c>
      <c r="H109" s="43" t="str">
        <f>+IFERROR(VLOOKUP(A109,[1]Directorio!$B$2:$Z$1100,8,FALSE),"")</f>
        <v/>
      </c>
      <c r="I109" s="43" t="str">
        <f>+IFERROR(VLOOKUP(A109,[1]Directorio!$B$2:$Z$1100,9,FALSE),"")</f>
        <v/>
      </c>
      <c r="J109" s="43" t="str">
        <f>+IFERROR(VLOOKUP(A109,[1]Directorio!$B$2:$Z$1100,10,FALSE),"")</f>
        <v/>
      </c>
      <c r="K109" s="43" t="str">
        <f>+IFERROR(VLOOKUP(A109,[1]Directorio!$B$2:$Z$1100,11,FALSE),"")</f>
        <v/>
      </c>
      <c r="L109" s="45" t="str">
        <f>+IFERROR(VLOOKUP(A109,[1]Directorio!$B$2:$Z$1100,12,FALSE),"")</f>
        <v/>
      </c>
      <c r="M109" s="43" t="str">
        <f>+IFERROR(VLOOKUP(A109,[1]Directorio!$B$2:$Z$1100,13,FALSE),"")</f>
        <v/>
      </c>
      <c r="N109" s="43" t="str">
        <f>+IFERROR(VLOOKUP(A109,[1]Directorio!$B$2:$Z$1100,14,FALSE),"")</f>
        <v/>
      </c>
      <c r="O109" s="43" t="str">
        <f>+IFERROR(VLOOKUP(A109,[1]Directorio!$B$2:$Z$1100,15,FALSE),"")</f>
        <v/>
      </c>
      <c r="P109" s="43" t="str">
        <f>+IFERROR(VLOOKUP(A109,[1]Directorio!$B$2:$Z$1100,16,FALSE),"")</f>
        <v/>
      </c>
      <c r="Q109" s="43" t="str">
        <f>+IFERROR(VLOOKUP(A109,[1]Directorio!$B$2:$Z$1100,17,FALSE),"")</f>
        <v/>
      </c>
      <c r="R109" s="43" t="str">
        <f>+IFERROR(VLOOKUP(A109,[1]Directorio!$B$2:$Z$1100,18,FALSE),"")</f>
        <v/>
      </c>
      <c r="S109" s="43" t="str">
        <f>+IFERROR(VLOOKUP(A109,[1]Directorio!$B$2:$Z$1100,19,FALSE),"")</f>
        <v/>
      </c>
      <c r="T109" s="53" t="str">
        <f>+IFERROR(VLOOKUP(A109,[1]Directorio!$B$2:$Z$1100,20,FALSE),"")</f>
        <v/>
      </c>
      <c r="U109" s="53" t="str">
        <f>+IFERROR(VLOOKUP(A109,[1]Directorio!$B$2:$Z$1100,21,FALSE),"")</f>
        <v/>
      </c>
      <c r="V109" s="53" t="str">
        <f>+IFERROR(VLOOKUP(A109,[1]Directorio!$B$2:$Z$1100,22,FALSE),"")</f>
        <v/>
      </c>
      <c r="W109" s="54" t="str">
        <f>+IFERROR(VLOOKUP(A109,[1]Directorio!$B$2:$Z$1100,23,FALSE),"")</f>
        <v/>
      </c>
      <c r="X109" s="43" t="str">
        <f>+IFERROR(VLOOKUP(A109,[1]Directorio!$B$2:$Z$1100,24,FALSE),"")</f>
        <v/>
      </c>
      <c r="Y109" s="43" t="str">
        <f>+IFERROR(VLOOKUP(A109,[1]Directorio!$B$2:$Z$1100,25,FALSE),"")</f>
        <v/>
      </c>
      <c r="Z109" s="46"/>
      <c r="AA109" s="9"/>
      <c r="AB109" s="46"/>
      <c r="AC109" s="47"/>
      <c r="AD109" s="46"/>
      <c r="AE109" s="42"/>
      <c r="AF109" s="9"/>
      <c r="AG109" s="46"/>
      <c r="AH109" s="9"/>
      <c r="AI109" s="46"/>
      <c r="AJ109" s="46"/>
      <c r="AK109" s="48"/>
    </row>
    <row r="110" spans="1:37" x14ac:dyDescent="0.25">
      <c r="A110" s="42"/>
      <c r="B110" s="43" t="str">
        <f>+IFERROR(VLOOKUP(A110,[1]Directorio!$B$2:$Z$1100,2,FALSE),"")</f>
        <v/>
      </c>
      <c r="C110" s="44" t="str">
        <f>+IFERROR(VLOOKUP(A110,[1]Directorio!$B$2:$Z$1100,3,FALSE),"")</f>
        <v/>
      </c>
      <c r="D110" s="43" t="str">
        <f>+IFERROR(VLOOKUP(A110,[1]Directorio!$B$2:$Z$1100,4,FALSE),"")</f>
        <v/>
      </c>
      <c r="E110" s="43" t="str">
        <f>+IFERROR(VLOOKUP(A110,[1]Directorio!$B$2:$Z$1100,5,FALSE),"")</f>
        <v/>
      </c>
      <c r="F110" s="43" t="str">
        <f>+IFERROR(VLOOKUP(A110,[1]Directorio!$B$2:$Z$1100,6,FALSE),"")</f>
        <v/>
      </c>
      <c r="G110" s="43" t="str">
        <f>+IFERROR(VLOOKUP(A110,[1]Directorio!$B$2:$Z$1100,7,FALSE),"")</f>
        <v/>
      </c>
      <c r="H110" s="43" t="str">
        <f>+IFERROR(VLOOKUP(A110,[1]Directorio!$B$2:$Z$1100,8,FALSE),"")</f>
        <v/>
      </c>
      <c r="I110" s="43" t="str">
        <f>+IFERROR(VLOOKUP(A110,[1]Directorio!$B$2:$Z$1100,9,FALSE),"")</f>
        <v/>
      </c>
      <c r="J110" s="43" t="str">
        <f>+IFERROR(VLOOKUP(A110,[1]Directorio!$B$2:$Z$1100,10,FALSE),"")</f>
        <v/>
      </c>
      <c r="K110" s="43" t="str">
        <f>+IFERROR(VLOOKUP(A110,[1]Directorio!$B$2:$Z$1100,11,FALSE),"")</f>
        <v/>
      </c>
      <c r="L110" s="45" t="str">
        <f>+IFERROR(VLOOKUP(A110,[1]Directorio!$B$2:$Z$1100,12,FALSE),"")</f>
        <v/>
      </c>
      <c r="M110" s="43" t="str">
        <f>+IFERROR(VLOOKUP(A110,[1]Directorio!$B$2:$Z$1100,13,FALSE),"")</f>
        <v/>
      </c>
      <c r="N110" s="43" t="str">
        <f>+IFERROR(VLOOKUP(A110,[1]Directorio!$B$2:$Z$1100,14,FALSE),"")</f>
        <v/>
      </c>
      <c r="O110" s="43" t="str">
        <f>+IFERROR(VLOOKUP(A110,[1]Directorio!$B$2:$Z$1100,15,FALSE),"")</f>
        <v/>
      </c>
      <c r="P110" s="43" t="str">
        <f>+IFERROR(VLOOKUP(A110,[1]Directorio!$B$2:$Z$1100,16,FALSE),"")</f>
        <v/>
      </c>
      <c r="Q110" s="43" t="str">
        <f>+IFERROR(VLOOKUP(A110,[1]Directorio!$B$2:$Z$1100,17,FALSE),"")</f>
        <v/>
      </c>
      <c r="R110" s="43" t="str">
        <f>+IFERROR(VLOOKUP(A110,[1]Directorio!$B$2:$Z$1100,18,FALSE),"")</f>
        <v/>
      </c>
      <c r="S110" s="43" t="str">
        <f>+IFERROR(VLOOKUP(A110,[1]Directorio!$B$2:$Z$1100,19,FALSE),"")</f>
        <v/>
      </c>
      <c r="T110" s="53" t="str">
        <f>+IFERROR(VLOOKUP(A110,[1]Directorio!$B$2:$Z$1100,20,FALSE),"")</f>
        <v/>
      </c>
      <c r="U110" s="53" t="str">
        <f>+IFERROR(VLOOKUP(A110,[1]Directorio!$B$2:$Z$1100,21,FALSE),"")</f>
        <v/>
      </c>
      <c r="V110" s="53" t="str">
        <f>+IFERROR(VLOOKUP(A110,[1]Directorio!$B$2:$Z$1100,22,FALSE),"")</f>
        <v/>
      </c>
      <c r="W110" s="54" t="str">
        <f>+IFERROR(VLOOKUP(A110,[1]Directorio!$B$2:$Z$1100,23,FALSE),"")</f>
        <v/>
      </c>
      <c r="X110" s="43" t="str">
        <f>+IFERROR(VLOOKUP(A110,[1]Directorio!$B$2:$Z$1100,24,FALSE),"")</f>
        <v/>
      </c>
      <c r="Y110" s="43" t="str">
        <f>+IFERROR(VLOOKUP(A110,[1]Directorio!$B$2:$Z$1100,25,FALSE),"")</f>
        <v/>
      </c>
      <c r="Z110" s="46"/>
      <c r="AA110" s="9"/>
      <c r="AB110" s="46"/>
      <c r="AC110" s="47"/>
      <c r="AD110" s="46"/>
      <c r="AE110" s="42"/>
      <c r="AF110" s="9"/>
      <c r="AG110" s="46"/>
      <c r="AH110" s="9"/>
      <c r="AI110" s="46"/>
      <c r="AJ110" s="46"/>
      <c r="AK110" s="48"/>
    </row>
    <row r="111" spans="1:37" x14ac:dyDescent="0.25">
      <c r="A111" s="42"/>
      <c r="B111" s="43" t="str">
        <f>+IFERROR(VLOOKUP(A111,[1]Directorio!$B$2:$Z$1100,2,FALSE),"")</f>
        <v/>
      </c>
      <c r="C111" s="44" t="str">
        <f>+IFERROR(VLOOKUP(A111,[1]Directorio!$B$2:$Z$1100,3,FALSE),"")</f>
        <v/>
      </c>
      <c r="D111" s="43" t="str">
        <f>+IFERROR(VLOOKUP(A111,[1]Directorio!$B$2:$Z$1100,4,FALSE),"")</f>
        <v/>
      </c>
      <c r="E111" s="43" t="str">
        <f>+IFERROR(VLOOKUP(A111,[1]Directorio!$B$2:$Z$1100,5,FALSE),"")</f>
        <v/>
      </c>
      <c r="F111" s="43" t="str">
        <f>+IFERROR(VLOOKUP(A111,[1]Directorio!$B$2:$Z$1100,6,FALSE),"")</f>
        <v/>
      </c>
      <c r="G111" s="43" t="str">
        <f>+IFERROR(VLOOKUP(A111,[1]Directorio!$B$2:$Z$1100,7,FALSE),"")</f>
        <v/>
      </c>
      <c r="H111" s="43" t="str">
        <f>+IFERROR(VLOOKUP(A111,[1]Directorio!$B$2:$Z$1100,8,FALSE),"")</f>
        <v/>
      </c>
      <c r="I111" s="43" t="str">
        <f>+IFERROR(VLOOKUP(A111,[1]Directorio!$B$2:$Z$1100,9,FALSE),"")</f>
        <v/>
      </c>
      <c r="J111" s="43" t="str">
        <f>+IFERROR(VLOOKUP(A111,[1]Directorio!$B$2:$Z$1100,10,FALSE),"")</f>
        <v/>
      </c>
      <c r="K111" s="43" t="str">
        <f>+IFERROR(VLOOKUP(A111,[1]Directorio!$B$2:$Z$1100,11,FALSE),"")</f>
        <v/>
      </c>
      <c r="L111" s="45" t="str">
        <f>+IFERROR(VLOOKUP(A111,[1]Directorio!$B$2:$Z$1100,12,FALSE),"")</f>
        <v/>
      </c>
      <c r="M111" s="43" t="str">
        <f>+IFERROR(VLOOKUP(A111,[1]Directorio!$B$2:$Z$1100,13,FALSE),"")</f>
        <v/>
      </c>
      <c r="N111" s="43" t="str">
        <f>+IFERROR(VLOOKUP(A111,[1]Directorio!$B$2:$Z$1100,14,FALSE),"")</f>
        <v/>
      </c>
      <c r="O111" s="43" t="str">
        <f>+IFERROR(VLOOKUP(A111,[1]Directorio!$B$2:$Z$1100,15,FALSE),"")</f>
        <v/>
      </c>
      <c r="P111" s="43" t="str">
        <f>+IFERROR(VLOOKUP(A111,[1]Directorio!$B$2:$Z$1100,16,FALSE),"")</f>
        <v/>
      </c>
      <c r="Q111" s="43" t="str">
        <f>+IFERROR(VLOOKUP(A111,[1]Directorio!$B$2:$Z$1100,17,FALSE),"")</f>
        <v/>
      </c>
      <c r="R111" s="43" t="str">
        <f>+IFERROR(VLOOKUP(A111,[1]Directorio!$B$2:$Z$1100,18,FALSE),"")</f>
        <v/>
      </c>
      <c r="S111" s="43" t="str">
        <f>+IFERROR(VLOOKUP(A111,[1]Directorio!$B$2:$Z$1100,19,FALSE),"")</f>
        <v/>
      </c>
      <c r="T111" s="53" t="str">
        <f>+IFERROR(VLOOKUP(A111,[1]Directorio!$B$2:$Z$1100,20,FALSE),"")</f>
        <v/>
      </c>
      <c r="U111" s="53" t="str">
        <f>+IFERROR(VLOOKUP(A111,[1]Directorio!$B$2:$Z$1100,21,FALSE),"")</f>
        <v/>
      </c>
      <c r="V111" s="53" t="str">
        <f>+IFERROR(VLOOKUP(A111,[1]Directorio!$B$2:$Z$1100,22,FALSE),"")</f>
        <v/>
      </c>
      <c r="W111" s="54" t="str">
        <f>+IFERROR(VLOOKUP(A111,[1]Directorio!$B$2:$Z$1100,23,FALSE),"")</f>
        <v/>
      </c>
      <c r="X111" s="43" t="str">
        <f>+IFERROR(VLOOKUP(A111,[1]Directorio!$B$2:$Z$1100,24,FALSE),"")</f>
        <v/>
      </c>
      <c r="Y111" s="43" t="str">
        <f>+IFERROR(VLOOKUP(A111,[1]Directorio!$B$2:$Z$1100,25,FALSE),"")</f>
        <v/>
      </c>
      <c r="Z111" s="46"/>
      <c r="AA111" s="9"/>
      <c r="AB111" s="46"/>
      <c r="AC111" s="47"/>
      <c r="AD111" s="46"/>
      <c r="AE111" s="42"/>
      <c r="AF111" s="9"/>
      <c r="AG111" s="46"/>
      <c r="AH111" s="9"/>
      <c r="AI111" s="46"/>
      <c r="AJ111" s="46"/>
      <c r="AK111" s="48"/>
    </row>
    <row r="112" spans="1:37" x14ac:dyDescent="0.25">
      <c r="A112" s="42"/>
      <c r="B112" s="43" t="str">
        <f>+IFERROR(VLOOKUP(A112,[1]Directorio!$B$2:$Z$1100,2,FALSE),"")</f>
        <v/>
      </c>
      <c r="C112" s="44" t="str">
        <f>+IFERROR(VLOOKUP(A112,[1]Directorio!$B$2:$Z$1100,3,FALSE),"")</f>
        <v/>
      </c>
      <c r="D112" s="43" t="str">
        <f>+IFERROR(VLOOKUP(A112,[1]Directorio!$B$2:$Z$1100,4,FALSE),"")</f>
        <v/>
      </c>
      <c r="E112" s="43" t="str">
        <f>+IFERROR(VLOOKUP(A112,[1]Directorio!$B$2:$Z$1100,5,FALSE),"")</f>
        <v/>
      </c>
      <c r="F112" s="43" t="str">
        <f>+IFERROR(VLOOKUP(A112,[1]Directorio!$B$2:$Z$1100,6,FALSE),"")</f>
        <v/>
      </c>
      <c r="G112" s="43" t="str">
        <f>+IFERROR(VLOOKUP(A112,[1]Directorio!$B$2:$Z$1100,7,FALSE),"")</f>
        <v/>
      </c>
      <c r="H112" s="43" t="str">
        <f>+IFERROR(VLOOKUP(A112,[1]Directorio!$B$2:$Z$1100,8,FALSE),"")</f>
        <v/>
      </c>
      <c r="I112" s="43" t="str">
        <f>+IFERROR(VLOOKUP(A112,[1]Directorio!$B$2:$Z$1100,9,FALSE),"")</f>
        <v/>
      </c>
      <c r="J112" s="43" t="str">
        <f>+IFERROR(VLOOKUP(A112,[1]Directorio!$B$2:$Z$1100,10,FALSE),"")</f>
        <v/>
      </c>
      <c r="K112" s="43" t="str">
        <f>+IFERROR(VLOOKUP(A112,[1]Directorio!$B$2:$Z$1100,11,FALSE),"")</f>
        <v/>
      </c>
      <c r="L112" s="45" t="str">
        <f>+IFERROR(VLOOKUP(A112,[1]Directorio!$B$2:$Z$1100,12,FALSE),"")</f>
        <v/>
      </c>
      <c r="M112" s="43" t="str">
        <f>+IFERROR(VLOOKUP(A112,[1]Directorio!$B$2:$Z$1100,13,FALSE),"")</f>
        <v/>
      </c>
      <c r="N112" s="43" t="str">
        <f>+IFERROR(VLOOKUP(A112,[1]Directorio!$B$2:$Z$1100,14,FALSE),"")</f>
        <v/>
      </c>
      <c r="O112" s="43" t="str">
        <f>+IFERROR(VLOOKUP(A112,[1]Directorio!$B$2:$Z$1100,15,FALSE),"")</f>
        <v/>
      </c>
      <c r="P112" s="43" t="str">
        <f>+IFERROR(VLOOKUP(A112,[1]Directorio!$B$2:$Z$1100,16,FALSE),"")</f>
        <v/>
      </c>
      <c r="Q112" s="43" t="str">
        <f>+IFERROR(VLOOKUP(A112,[1]Directorio!$B$2:$Z$1100,17,FALSE),"")</f>
        <v/>
      </c>
      <c r="R112" s="43" t="str">
        <f>+IFERROR(VLOOKUP(A112,[1]Directorio!$B$2:$Z$1100,18,FALSE),"")</f>
        <v/>
      </c>
      <c r="S112" s="43" t="str">
        <f>+IFERROR(VLOOKUP(A112,[1]Directorio!$B$2:$Z$1100,19,FALSE),"")</f>
        <v/>
      </c>
      <c r="T112" s="53" t="str">
        <f>+IFERROR(VLOOKUP(A112,[1]Directorio!$B$2:$Z$1100,20,FALSE),"")</f>
        <v/>
      </c>
      <c r="U112" s="53" t="str">
        <f>+IFERROR(VLOOKUP(A112,[1]Directorio!$B$2:$Z$1100,21,FALSE),"")</f>
        <v/>
      </c>
      <c r="V112" s="53" t="str">
        <f>+IFERROR(VLOOKUP(A112,[1]Directorio!$B$2:$Z$1100,22,FALSE),"")</f>
        <v/>
      </c>
      <c r="W112" s="54" t="str">
        <f>+IFERROR(VLOOKUP(A112,[1]Directorio!$B$2:$Z$1100,23,FALSE),"")</f>
        <v/>
      </c>
      <c r="X112" s="43" t="str">
        <f>+IFERROR(VLOOKUP(A112,[1]Directorio!$B$2:$Z$1100,24,FALSE),"")</f>
        <v/>
      </c>
      <c r="Y112" s="43" t="str">
        <f>+IFERROR(VLOOKUP(A112,[1]Directorio!$B$2:$Z$1100,25,FALSE),"")</f>
        <v/>
      </c>
      <c r="Z112" s="46"/>
      <c r="AA112" s="9"/>
      <c r="AB112" s="46"/>
      <c r="AC112" s="47"/>
      <c r="AD112" s="46"/>
      <c r="AE112" s="42"/>
      <c r="AF112" s="9"/>
      <c r="AG112" s="46"/>
      <c r="AH112" s="9"/>
      <c r="AI112" s="46"/>
      <c r="AJ112" s="46"/>
      <c r="AK112" s="48"/>
    </row>
    <row r="113" spans="1:37" x14ac:dyDescent="0.25">
      <c r="A113" s="42"/>
      <c r="B113" s="43" t="str">
        <f>+IFERROR(VLOOKUP(A113,[1]Directorio!$B$2:$Z$1100,2,FALSE),"")</f>
        <v/>
      </c>
      <c r="C113" s="44" t="str">
        <f>+IFERROR(VLOOKUP(A113,[1]Directorio!$B$2:$Z$1100,3,FALSE),"")</f>
        <v/>
      </c>
      <c r="D113" s="43" t="str">
        <f>+IFERROR(VLOOKUP(A113,[1]Directorio!$B$2:$Z$1100,4,FALSE),"")</f>
        <v/>
      </c>
      <c r="E113" s="43" t="str">
        <f>+IFERROR(VLOOKUP(A113,[1]Directorio!$B$2:$Z$1100,5,FALSE),"")</f>
        <v/>
      </c>
      <c r="F113" s="43" t="str">
        <f>+IFERROR(VLOOKUP(A113,[1]Directorio!$B$2:$Z$1100,6,FALSE),"")</f>
        <v/>
      </c>
      <c r="G113" s="43" t="str">
        <f>+IFERROR(VLOOKUP(A113,[1]Directorio!$B$2:$Z$1100,7,FALSE),"")</f>
        <v/>
      </c>
      <c r="H113" s="43" t="str">
        <f>+IFERROR(VLOOKUP(A113,[1]Directorio!$B$2:$Z$1100,8,FALSE),"")</f>
        <v/>
      </c>
      <c r="I113" s="43" t="str">
        <f>+IFERROR(VLOOKUP(A113,[1]Directorio!$B$2:$Z$1100,9,FALSE),"")</f>
        <v/>
      </c>
      <c r="J113" s="43" t="str">
        <f>+IFERROR(VLOOKUP(A113,[1]Directorio!$B$2:$Z$1100,10,FALSE),"")</f>
        <v/>
      </c>
      <c r="K113" s="43" t="str">
        <f>+IFERROR(VLOOKUP(A113,[1]Directorio!$B$2:$Z$1100,11,FALSE),"")</f>
        <v/>
      </c>
      <c r="L113" s="45" t="str">
        <f>+IFERROR(VLOOKUP(A113,[1]Directorio!$B$2:$Z$1100,12,FALSE),"")</f>
        <v/>
      </c>
      <c r="M113" s="43" t="str">
        <f>+IFERROR(VLOOKUP(A113,[1]Directorio!$B$2:$Z$1100,13,FALSE),"")</f>
        <v/>
      </c>
      <c r="N113" s="43" t="str">
        <f>+IFERROR(VLOOKUP(A113,[1]Directorio!$B$2:$Z$1100,14,FALSE),"")</f>
        <v/>
      </c>
      <c r="O113" s="43" t="str">
        <f>+IFERROR(VLOOKUP(A113,[1]Directorio!$B$2:$Z$1100,15,FALSE),"")</f>
        <v/>
      </c>
      <c r="P113" s="43" t="str">
        <f>+IFERROR(VLOOKUP(A113,[1]Directorio!$B$2:$Z$1100,16,FALSE),"")</f>
        <v/>
      </c>
      <c r="Q113" s="43" t="str">
        <f>+IFERROR(VLOOKUP(A113,[1]Directorio!$B$2:$Z$1100,17,FALSE),"")</f>
        <v/>
      </c>
      <c r="R113" s="43" t="str">
        <f>+IFERROR(VLOOKUP(A113,[1]Directorio!$B$2:$Z$1100,18,FALSE),"")</f>
        <v/>
      </c>
      <c r="S113" s="43" t="str">
        <f>+IFERROR(VLOOKUP(A113,[1]Directorio!$B$2:$Z$1100,19,FALSE),"")</f>
        <v/>
      </c>
      <c r="T113" s="53" t="str">
        <f>+IFERROR(VLOOKUP(A113,[1]Directorio!$B$2:$Z$1100,20,FALSE),"")</f>
        <v/>
      </c>
      <c r="U113" s="53" t="str">
        <f>+IFERROR(VLOOKUP(A113,[1]Directorio!$B$2:$Z$1100,21,FALSE),"")</f>
        <v/>
      </c>
      <c r="V113" s="53" t="str">
        <f>+IFERROR(VLOOKUP(A113,[1]Directorio!$B$2:$Z$1100,22,FALSE),"")</f>
        <v/>
      </c>
      <c r="W113" s="54" t="str">
        <f>+IFERROR(VLOOKUP(A113,[1]Directorio!$B$2:$Z$1100,23,FALSE),"")</f>
        <v/>
      </c>
      <c r="X113" s="43" t="str">
        <f>+IFERROR(VLOOKUP(A113,[1]Directorio!$B$2:$Z$1100,24,FALSE),"")</f>
        <v/>
      </c>
      <c r="Y113" s="43" t="str">
        <f>+IFERROR(VLOOKUP(A113,[1]Directorio!$B$2:$Z$1100,25,FALSE),"")</f>
        <v/>
      </c>
      <c r="Z113" s="46"/>
      <c r="AA113" s="9"/>
      <c r="AB113" s="46"/>
      <c r="AC113" s="47"/>
      <c r="AD113" s="46"/>
      <c r="AE113" s="42"/>
      <c r="AF113" s="9"/>
      <c r="AG113" s="46"/>
      <c r="AH113" s="9"/>
      <c r="AI113" s="46"/>
      <c r="AJ113" s="46"/>
      <c r="AK113" s="48"/>
    </row>
    <row r="114" spans="1:37" x14ac:dyDescent="0.25">
      <c r="A114" s="42"/>
      <c r="B114" s="43" t="str">
        <f>+IFERROR(VLOOKUP(A114,[1]Directorio!$B$2:$Z$1100,2,FALSE),"")</f>
        <v/>
      </c>
      <c r="C114" s="44" t="str">
        <f>+IFERROR(VLOOKUP(A114,[1]Directorio!$B$2:$Z$1100,3,FALSE),"")</f>
        <v/>
      </c>
      <c r="D114" s="43" t="str">
        <f>+IFERROR(VLOOKUP(A114,[1]Directorio!$B$2:$Z$1100,4,FALSE),"")</f>
        <v/>
      </c>
      <c r="E114" s="43" t="str">
        <f>+IFERROR(VLOOKUP(A114,[1]Directorio!$B$2:$Z$1100,5,FALSE),"")</f>
        <v/>
      </c>
      <c r="F114" s="43" t="str">
        <f>+IFERROR(VLOOKUP(A114,[1]Directorio!$B$2:$Z$1100,6,FALSE),"")</f>
        <v/>
      </c>
      <c r="G114" s="43" t="str">
        <f>+IFERROR(VLOOKUP(A114,[1]Directorio!$B$2:$Z$1100,7,FALSE),"")</f>
        <v/>
      </c>
      <c r="H114" s="43" t="str">
        <f>+IFERROR(VLOOKUP(A114,[1]Directorio!$B$2:$Z$1100,8,FALSE),"")</f>
        <v/>
      </c>
      <c r="I114" s="43" t="str">
        <f>+IFERROR(VLOOKUP(A114,[1]Directorio!$B$2:$Z$1100,9,FALSE),"")</f>
        <v/>
      </c>
      <c r="J114" s="43" t="str">
        <f>+IFERROR(VLOOKUP(A114,[1]Directorio!$B$2:$Z$1100,10,FALSE),"")</f>
        <v/>
      </c>
      <c r="K114" s="43" t="str">
        <f>+IFERROR(VLOOKUP(A114,[1]Directorio!$B$2:$Z$1100,11,FALSE),"")</f>
        <v/>
      </c>
      <c r="L114" s="45" t="str">
        <f>+IFERROR(VLOOKUP(A114,[1]Directorio!$B$2:$Z$1100,12,FALSE),"")</f>
        <v/>
      </c>
      <c r="M114" s="43" t="str">
        <f>+IFERROR(VLOOKUP(A114,[1]Directorio!$B$2:$Z$1100,13,FALSE),"")</f>
        <v/>
      </c>
      <c r="N114" s="43" t="str">
        <f>+IFERROR(VLOOKUP(A114,[1]Directorio!$B$2:$Z$1100,14,FALSE),"")</f>
        <v/>
      </c>
      <c r="O114" s="43" t="str">
        <f>+IFERROR(VLOOKUP(A114,[1]Directorio!$B$2:$Z$1100,15,FALSE),"")</f>
        <v/>
      </c>
      <c r="P114" s="43" t="str">
        <f>+IFERROR(VLOOKUP(A114,[1]Directorio!$B$2:$Z$1100,16,FALSE),"")</f>
        <v/>
      </c>
      <c r="Q114" s="43" t="str">
        <f>+IFERROR(VLOOKUP(A114,[1]Directorio!$B$2:$Z$1100,17,FALSE),"")</f>
        <v/>
      </c>
      <c r="R114" s="43" t="str">
        <f>+IFERROR(VLOOKUP(A114,[1]Directorio!$B$2:$Z$1100,18,FALSE),"")</f>
        <v/>
      </c>
      <c r="S114" s="43" t="str">
        <f>+IFERROR(VLOOKUP(A114,[1]Directorio!$B$2:$Z$1100,19,FALSE),"")</f>
        <v/>
      </c>
      <c r="T114" s="53" t="str">
        <f>+IFERROR(VLOOKUP(A114,[1]Directorio!$B$2:$Z$1100,20,FALSE),"")</f>
        <v/>
      </c>
      <c r="U114" s="53" t="str">
        <f>+IFERROR(VLOOKUP(A114,[1]Directorio!$B$2:$Z$1100,21,FALSE),"")</f>
        <v/>
      </c>
      <c r="V114" s="53" t="str">
        <f>+IFERROR(VLOOKUP(A114,[1]Directorio!$B$2:$Z$1100,22,FALSE),"")</f>
        <v/>
      </c>
      <c r="W114" s="54" t="str">
        <f>+IFERROR(VLOOKUP(A114,[1]Directorio!$B$2:$Z$1100,23,FALSE),"")</f>
        <v/>
      </c>
      <c r="X114" s="43" t="str">
        <f>+IFERROR(VLOOKUP(A114,[1]Directorio!$B$2:$Z$1100,24,FALSE),"")</f>
        <v/>
      </c>
      <c r="Y114" s="43" t="str">
        <f>+IFERROR(VLOOKUP(A114,[1]Directorio!$B$2:$Z$1100,25,FALSE),"")</f>
        <v/>
      </c>
      <c r="Z114" s="46"/>
      <c r="AA114" s="9"/>
      <c r="AB114" s="46"/>
      <c r="AC114" s="47"/>
      <c r="AD114" s="46"/>
      <c r="AE114" s="42"/>
      <c r="AF114" s="9"/>
      <c r="AG114" s="46"/>
      <c r="AH114" s="9"/>
      <c r="AI114" s="46"/>
      <c r="AJ114" s="46"/>
      <c r="AK114" s="48"/>
    </row>
    <row r="115" spans="1:37" x14ac:dyDescent="0.25">
      <c r="A115" s="42"/>
      <c r="B115" s="43" t="str">
        <f>+IFERROR(VLOOKUP(A115,[1]Directorio!$B$2:$Z$1100,2,FALSE),"")</f>
        <v/>
      </c>
      <c r="C115" s="44" t="str">
        <f>+IFERROR(VLOOKUP(A115,[1]Directorio!$B$2:$Z$1100,3,FALSE),"")</f>
        <v/>
      </c>
      <c r="D115" s="43" t="str">
        <f>+IFERROR(VLOOKUP(A115,[1]Directorio!$B$2:$Z$1100,4,FALSE),"")</f>
        <v/>
      </c>
      <c r="E115" s="43" t="str">
        <f>+IFERROR(VLOOKUP(A115,[1]Directorio!$B$2:$Z$1100,5,FALSE),"")</f>
        <v/>
      </c>
      <c r="F115" s="43" t="str">
        <f>+IFERROR(VLOOKUP(A115,[1]Directorio!$B$2:$Z$1100,6,FALSE),"")</f>
        <v/>
      </c>
      <c r="G115" s="43" t="str">
        <f>+IFERROR(VLOOKUP(A115,[1]Directorio!$B$2:$Z$1100,7,FALSE),"")</f>
        <v/>
      </c>
      <c r="H115" s="43" t="str">
        <f>+IFERROR(VLOOKUP(A115,[1]Directorio!$B$2:$Z$1100,8,FALSE),"")</f>
        <v/>
      </c>
      <c r="I115" s="43" t="str">
        <f>+IFERROR(VLOOKUP(A115,[1]Directorio!$B$2:$Z$1100,9,FALSE),"")</f>
        <v/>
      </c>
      <c r="J115" s="43" t="str">
        <f>+IFERROR(VLOOKUP(A115,[1]Directorio!$B$2:$Z$1100,10,FALSE),"")</f>
        <v/>
      </c>
      <c r="K115" s="43" t="str">
        <f>+IFERROR(VLOOKUP(A115,[1]Directorio!$B$2:$Z$1100,11,FALSE),"")</f>
        <v/>
      </c>
      <c r="L115" s="45" t="str">
        <f>+IFERROR(VLOOKUP(A115,[1]Directorio!$B$2:$Z$1100,12,FALSE),"")</f>
        <v/>
      </c>
      <c r="M115" s="43" t="str">
        <f>+IFERROR(VLOOKUP(A115,[1]Directorio!$B$2:$Z$1100,13,FALSE),"")</f>
        <v/>
      </c>
      <c r="N115" s="43" t="str">
        <f>+IFERROR(VLOOKUP(A115,[1]Directorio!$B$2:$Z$1100,14,FALSE),"")</f>
        <v/>
      </c>
      <c r="O115" s="43" t="str">
        <f>+IFERROR(VLOOKUP(A115,[1]Directorio!$B$2:$Z$1100,15,FALSE),"")</f>
        <v/>
      </c>
      <c r="P115" s="43" t="str">
        <f>+IFERROR(VLOOKUP(A115,[1]Directorio!$B$2:$Z$1100,16,FALSE),"")</f>
        <v/>
      </c>
      <c r="Q115" s="43" t="str">
        <f>+IFERROR(VLOOKUP(A115,[1]Directorio!$B$2:$Z$1100,17,FALSE),"")</f>
        <v/>
      </c>
      <c r="R115" s="43" t="str">
        <f>+IFERROR(VLOOKUP(A115,[1]Directorio!$B$2:$Z$1100,18,FALSE),"")</f>
        <v/>
      </c>
      <c r="S115" s="43" t="str">
        <f>+IFERROR(VLOOKUP(A115,[1]Directorio!$B$2:$Z$1100,19,FALSE),"")</f>
        <v/>
      </c>
      <c r="T115" s="53" t="str">
        <f>+IFERROR(VLOOKUP(A115,[1]Directorio!$B$2:$Z$1100,20,FALSE),"")</f>
        <v/>
      </c>
      <c r="U115" s="53" t="str">
        <f>+IFERROR(VLOOKUP(A115,[1]Directorio!$B$2:$Z$1100,21,FALSE),"")</f>
        <v/>
      </c>
      <c r="V115" s="53" t="str">
        <f>+IFERROR(VLOOKUP(A115,[1]Directorio!$B$2:$Z$1100,22,FALSE),"")</f>
        <v/>
      </c>
      <c r="W115" s="54" t="str">
        <f>+IFERROR(VLOOKUP(A115,[1]Directorio!$B$2:$Z$1100,23,FALSE),"")</f>
        <v/>
      </c>
      <c r="X115" s="43" t="str">
        <f>+IFERROR(VLOOKUP(A115,[1]Directorio!$B$2:$Z$1100,24,FALSE),"")</f>
        <v/>
      </c>
      <c r="Y115" s="43" t="str">
        <f>+IFERROR(VLOOKUP(A115,[1]Directorio!$B$2:$Z$1100,25,FALSE),"")</f>
        <v/>
      </c>
      <c r="Z115" s="46"/>
      <c r="AA115" s="9"/>
      <c r="AB115" s="46"/>
      <c r="AC115" s="47"/>
      <c r="AD115" s="46"/>
      <c r="AE115" s="42"/>
      <c r="AF115" s="9"/>
      <c r="AG115" s="46"/>
      <c r="AH115" s="9"/>
      <c r="AI115" s="46"/>
      <c r="AJ115" s="46"/>
      <c r="AK115" s="48"/>
    </row>
    <row r="116" spans="1:37" x14ac:dyDescent="0.25">
      <c r="A116" s="42"/>
      <c r="B116" s="43" t="str">
        <f>+IFERROR(VLOOKUP(A116,[1]Directorio!$B$2:$Z$1100,2,FALSE),"")</f>
        <v/>
      </c>
      <c r="C116" s="44" t="str">
        <f>+IFERROR(VLOOKUP(A116,[1]Directorio!$B$2:$Z$1100,3,FALSE),"")</f>
        <v/>
      </c>
      <c r="D116" s="43" t="str">
        <f>+IFERROR(VLOOKUP(A116,[1]Directorio!$B$2:$Z$1100,4,FALSE),"")</f>
        <v/>
      </c>
      <c r="E116" s="43" t="str">
        <f>+IFERROR(VLOOKUP(A116,[1]Directorio!$B$2:$Z$1100,5,FALSE),"")</f>
        <v/>
      </c>
      <c r="F116" s="43" t="str">
        <f>+IFERROR(VLOOKUP(A116,[1]Directorio!$B$2:$Z$1100,6,FALSE),"")</f>
        <v/>
      </c>
      <c r="G116" s="43" t="str">
        <f>+IFERROR(VLOOKUP(A116,[1]Directorio!$B$2:$Z$1100,7,FALSE),"")</f>
        <v/>
      </c>
      <c r="H116" s="43" t="str">
        <f>+IFERROR(VLOOKUP(A116,[1]Directorio!$B$2:$Z$1100,8,FALSE),"")</f>
        <v/>
      </c>
      <c r="I116" s="43" t="str">
        <f>+IFERROR(VLOOKUP(A116,[1]Directorio!$B$2:$Z$1100,9,FALSE),"")</f>
        <v/>
      </c>
      <c r="J116" s="43" t="str">
        <f>+IFERROR(VLOOKUP(A116,[1]Directorio!$B$2:$Z$1100,10,FALSE),"")</f>
        <v/>
      </c>
      <c r="K116" s="43" t="str">
        <f>+IFERROR(VLOOKUP(A116,[1]Directorio!$B$2:$Z$1100,11,FALSE),"")</f>
        <v/>
      </c>
      <c r="L116" s="45" t="str">
        <f>+IFERROR(VLOOKUP(A116,[1]Directorio!$B$2:$Z$1100,12,FALSE),"")</f>
        <v/>
      </c>
      <c r="M116" s="43" t="str">
        <f>+IFERROR(VLOOKUP(A116,[1]Directorio!$B$2:$Z$1100,13,FALSE),"")</f>
        <v/>
      </c>
      <c r="N116" s="43" t="str">
        <f>+IFERROR(VLOOKUP(A116,[1]Directorio!$B$2:$Z$1100,14,FALSE),"")</f>
        <v/>
      </c>
      <c r="O116" s="43" t="str">
        <f>+IFERROR(VLOOKUP(A116,[1]Directorio!$B$2:$Z$1100,15,FALSE),"")</f>
        <v/>
      </c>
      <c r="P116" s="43" t="str">
        <f>+IFERROR(VLOOKUP(A116,[1]Directorio!$B$2:$Z$1100,16,FALSE),"")</f>
        <v/>
      </c>
      <c r="Q116" s="43" t="str">
        <f>+IFERROR(VLOOKUP(A116,[1]Directorio!$B$2:$Z$1100,17,FALSE),"")</f>
        <v/>
      </c>
      <c r="R116" s="43" t="str">
        <f>+IFERROR(VLOOKUP(A116,[1]Directorio!$B$2:$Z$1100,18,FALSE),"")</f>
        <v/>
      </c>
      <c r="S116" s="43" t="str">
        <f>+IFERROR(VLOOKUP(A116,[1]Directorio!$B$2:$Z$1100,19,FALSE),"")</f>
        <v/>
      </c>
      <c r="T116" s="53" t="str">
        <f>+IFERROR(VLOOKUP(A116,[1]Directorio!$B$2:$Z$1100,20,FALSE),"")</f>
        <v/>
      </c>
      <c r="U116" s="53" t="str">
        <f>+IFERROR(VLOOKUP(A116,[1]Directorio!$B$2:$Z$1100,21,FALSE),"")</f>
        <v/>
      </c>
      <c r="V116" s="53" t="str">
        <f>+IFERROR(VLOOKUP(A116,[1]Directorio!$B$2:$Z$1100,22,FALSE),"")</f>
        <v/>
      </c>
      <c r="W116" s="54" t="str">
        <f>+IFERROR(VLOOKUP(A116,[1]Directorio!$B$2:$Z$1100,23,FALSE),"")</f>
        <v/>
      </c>
      <c r="X116" s="43" t="str">
        <f>+IFERROR(VLOOKUP(A116,[1]Directorio!$B$2:$Z$1100,24,FALSE),"")</f>
        <v/>
      </c>
      <c r="Y116" s="43" t="str">
        <f>+IFERROR(VLOOKUP(A116,[1]Directorio!$B$2:$Z$1100,25,FALSE),"")</f>
        <v/>
      </c>
      <c r="Z116" s="46"/>
      <c r="AA116" s="9"/>
      <c r="AB116" s="46"/>
      <c r="AC116" s="47"/>
      <c r="AD116" s="46"/>
      <c r="AE116" s="42"/>
      <c r="AF116" s="9"/>
      <c r="AG116" s="46"/>
      <c r="AH116" s="9"/>
      <c r="AI116" s="46"/>
      <c r="AJ116" s="46"/>
      <c r="AK116" s="48"/>
    </row>
    <row r="117" spans="1:37" x14ac:dyDescent="0.25">
      <c r="A117" s="42"/>
      <c r="B117" s="43" t="str">
        <f>+IFERROR(VLOOKUP(A117,[1]Directorio!$B$2:$Z$1100,2,FALSE),"")</f>
        <v/>
      </c>
      <c r="C117" s="44" t="str">
        <f>+IFERROR(VLOOKUP(A117,[1]Directorio!$B$2:$Z$1100,3,FALSE),"")</f>
        <v/>
      </c>
      <c r="D117" s="43" t="str">
        <f>+IFERROR(VLOOKUP(A117,[1]Directorio!$B$2:$Z$1100,4,FALSE),"")</f>
        <v/>
      </c>
      <c r="E117" s="43" t="str">
        <f>+IFERROR(VLOOKUP(A117,[1]Directorio!$B$2:$Z$1100,5,FALSE),"")</f>
        <v/>
      </c>
      <c r="F117" s="43" t="str">
        <f>+IFERROR(VLOOKUP(A117,[1]Directorio!$B$2:$Z$1100,6,FALSE),"")</f>
        <v/>
      </c>
      <c r="G117" s="43" t="str">
        <f>+IFERROR(VLOOKUP(A117,[1]Directorio!$B$2:$Z$1100,7,FALSE),"")</f>
        <v/>
      </c>
      <c r="H117" s="43" t="str">
        <f>+IFERROR(VLOOKUP(A117,[1]Directorio!$B$2:$Z$1100,8,FALSE),"")</f>
        <v/>
      </c>
      <c r="I117" s="43" t="str">
        <f>+IFERROR(VLOOKUP(A117,[1]Directorio!$B$2:$Z$1100,9,FALSE),"")</f>
        <v/>
      </c>
      <c r="J117" s="43" t="str">
        <f>+IFERROR(VLOOKUP(A117,[1]Directorio!$B$2:$Z$1100,10,FALSE),"")</f>
        <v/>
      </c>
      <c r="K117" s="43" t="str">
        <f>+IFERROR(VLOOKUP(A117,[1]Directorio!$B$2:$Z$1100,11,FALSE),"")</f>
        <v/>
      </c>
      <c r="L117" s="45" t="str">
        <f>+IFERROR(VLOOKUP(A117,[1]Directorio!$B$2:$Z$1100,12,FALSE),"")</f>
        <v/>
      </c>
      <c r="M117" s="43" t="str">
        <f>+IFERROR(VLOOKUP(A117,[1]Directorio!$B$2:$Z$1100,13,FALSE),"")</f>
        <v/>
      </c>
      <c r="N117" s="43" t="str">
        <f>+IFERROR(VLOOKUP(A117,[1]Directorio!$B$2:$Z$1100,14,FALSE),"")</f>
        <v/>
      </c>
      <c r="O117" s="43" t="str">
        <f>+IFERROR(VLOOKUP(A117,[1]Directorio!$B$2:$Z$1100,15,FALSE),"")</f>
        <v/>
      </c>
      <c r="P117" s="43" t="str">
        <f>+IFERROR(VLOOKUP(A117,[1]Directorio!$B$2:$Z$1100,16,FALSE),"")</f>
        <v/>
      </c>
      <c r="Q117" s="43" t="str">
        <f>+IFERROR(VLOOKUP(A117,[1]Directorio!$B$2:$Z$1100,17,FALSE),"")</f>
        <v/>
      </c>
      <c r="R117" s="43" t="str">
        <f>+IFERROR(VLOOKUP(A117,[1]Directorio!$B$2:$Z$1100,18,FALSE),"")</f>
        <v/>
      </c>
      <c r="S117" s="43" t="str">
        <f>+IFERROR(VLOOKUP(A117,[1]Directorio!$B$2:$Z$1100,19,FALSE),"")</f>
        <v/>
      </c>
      <c r="T117" s="53" t="str">
        <f>+IFERROR(VLOOKUP(A117,[1]Directorio!$B$2:$Z$1100,20,FALSE),"")</f>
        <v/>
      </c>
      <c r="U117" s="53" t="str">
        <f>+IFERROR(VLOOKUP(A117,[1]Directorio!$B$2:$Z$1100,21,FALSE),"")</f>
        <v/>
      </c>
      <c r="V117" s="53" t="str">
        <f>+IFERROR(VLOOKUP(A117,[1]Directorio!$B$2:$Z$1100,22,FALSE),"")</f>
        <v/>
      </c>
      <c r="W117" s="54" t="str">
        <f>+IFERROR(VLOOKUP(A117,[1]Directorio!$B$2:$Z$1100,23,FALSE),"")</f>
        <v/>
      </c>
      <c r="X117" s="43" t="str">
        <f>+IFERROR(VLOOKUP(A117,[1]Directorio!$B$2:$Z$1100,24,FALSE),"")</f>
        <v/>
      </c>
      <c r="Y117" s="43" t="str">
        <f>+IFERROR(VLOOKUP(A117,[1]Directorio!$B$2:$Z$1100,25,FALSE),"")</f>
        <v/>
      </c>
      <c r="Z117" s="46"/>
      <c r="AA117" s="9"/>
      <c r="AB117" s="46"/>
      <c r="AC117" s="47"/>
      <c r="AD117" s="46"/>
      <c r="AE117" s="42"/>
      <c r="AF117" s="9"/>
      <c r="AG117" s="46"/>
      <c r="AH117" s="9"/>
      <c r="AI117" s="46"/>
      <c r="AJ117" s="46"/>
      <c r="AK117" s="48"/>
    </row>
    <row r="118" spans="1:37" x14ac:dyDescent="0.25">
      <c r="A118" s="42"/>
      <c r="B118" s="43" t="str">
        <f>+IFERROR(VLOOKUP(A118,[1]Directorio!$B$2:$Z$1100,2,FALSE),"")</f>
        <v/>
      </c>
      <c r="C118" s="44" t="str">
        <f>+IFERROR(VLOOKUP(A118,[1]Directorio!$B$2:$Z$1100,3,FALSE),"")</f>
        <v/>
      </c>
      <c r="D118" s="43" t="str">
        <f>+IFERROR(VLOOKUP(A118,[1]Directorio!$B$2:$Z$1100,4,FALSE),"")</f>
        <v/>
      </c>
      <c r="E118" s="43" t="str">
        <f>+IFERROR(VLOOKUP(A118,[1]Directorio!$B$2:$Z$1100,5,FALSE),"")</f>
        <v/>
      </c>
      <c r="F118" s="43" t="str">
        <f>+IFERROR(VLOOKUP(A118,[1]Directorio!$B$2:$Z$1100,6,FALSE),"")</f>
        <v/>
      </c>
      <c r="G118" s="43" t="str">
        <f>+IFERROR(VLOOKUP(A118,[1]Directorio!$B$2:$Z$1100,7,FALSE),"")</f>
        <v/>
      </c>
      <c r="H118" s="43" t="str">
        <f>+IFERROR(VLOOKUP(A118,[1]Directorio!$B$2:$Z$1100,8,FALSE),"")</f>
        <v/>
      </c>
      <c r="I118" s="43" t="str">
        <f>+IFERROR(VLOOKUP(A118,[1]Directorio!$B$2:$Z$1100,9,FALSE),"")</f>
        <v/>
      </c>
      <c r="J118" s="43" t="str">
        <f>+IFERROR(VLOOKUP(A118,[1]Directorio!$B$2:$Z$1100,10,FALSE),"")</f>
        <v/>
      </c>
      <c r="K118" s="43" t="str">
        <f>+IFERROR(VLOOKUP(A118,[1]Directorio!$B$2:$Z$1100,11,FALSE),"")</f>
        <v/>
      </c>
      <c r="L118" s="45" t="str">
        <f>+IFERROR(VLOOKUP(A118,[1]Directorio!$B$2:$Z$1100,12,FALSE),"")</f>
        <v/>
      </c>
      <c r="M118" s="43" t="str">
        <f>+IFERROR(VLOOKUP(A118,[1]Directorio!$B$2:$Z$1100,13,FALSE),"")</f>
        <v/>
      </c>
      <c r="N118" s="43" t="str">
        <f>+IFERROR(VLOOKUP(A118,[1]Directorio!$B$2:$Z$1100,14,FALSE),"")</f>
        <v/>
      </c>
      <c r="O118" s="43" t="str">
        <f>+IFERROR(VLOOKUP(A118,[1]Directorio!$B$2:$Z$1100,15,FALSE),"")</f>
        <v/>
      </c>
      <c r="P118" s="43" t="str">
        <f>+IFERROR(VLOOKUP(A118,[1]Directorio!$B$2:$Z$1100,16,FALSE),"")</f>
        <v/>
      </c>
      <c r="Q118" s="43" t="str">
        <f>+IFERROR(VLOOKUP(A118,[1]Directorio!$B$2:$Z$1100,17,FALSE),"")</f>
        <v/>
      </c>
      <c r="R118" s="43" t="str">
        <f>+IFERROR(VLOOKUP(A118,[1]Directorio!$B$2:$Z$1100,18,FALSE),"")</f>
        <v/>
      </c>
      <c r="S118" s="43" t="str">
        <f>+IFERROR(VLOOKUP(A118,[1]Directorio!$B$2:$Z$1100,19,FALSE),"")</f>
        <v/>
      </c>
      <c r="T118" s="53" t="str">
        <f>+IFERROR(VLOOKUP(A118,[1]Directorio!$B$2:$Z$1100,20,FALSE),"")</f>
        <v/>
      </c>
      <c r="U118" s="53" t="str">
        <f>+IFERROR(VLOOKUP(A118,[1]Directorio!$B$2:$Z$1100,21,FALSE),"")</f>
        <v/>
      </c>
      <c r="V118" s="53" t="str">
        <f>+IFERROR(VLOOKUP(A118,[1]Directorio!$B$2:$Z$1100,22,FALSE),"")</f>
        <v/>
      </c>
      <c r="W118" s="54" t="str">
        <f>+IFERROR(VLOOKUP(A118,[1]Directorio!$B$2:$Z$1100,23,FALSE),"")</f>
        <v/>
      </c>
      <c r="X118" s="43" t="str">
        <f>+IFERROR(VLOOKUP(A118,[1]Directorio!$B$2:$Z$1100,24,FALSE),"")</f>
        <v/>
      </c>
      <c r="Y118" s="43" t="str">
        <f>+IFERROR(VLOOKUP(A118,[1]Directorio!$B$2:$Z$1100,25,FALSE),"")</f>
        <v/>
      </c>
      <c r="Z118" s="46"/>
      <c r="AA118" s="9"/>
      <c r="AB118" s="46"/>
      <c r="AC118" s="47"/>
      <c r="AD118" s="46"/>
      <c r="AE118" s="42"/>
      <c r="AF118" s="9"/>
      <c r="AG118" s="46"/>
      <c r="AH118" s="9"/>
      <c r="AI118" s="46"/>
      <c r="AJ118" s="46"/>
      <c r="AK118" s="48"/>
    </row>
    <row r="119" spans="1:37" x14ac:dyDescent="0.25">
      <c r="A119" s="42"/>
      <c r="B119" s="43" t="str">
        <f>+IFERROR(VLOOKUP(A119,[1]Directorio!$B$2:$Z$1100,2,FALSE),"")</f>
        <v/>
      </c>
      <c r="C119" s="44" t="str">
        <f>+IFERROR(VLOOKUP(A119,[1]Directorio!$B$2:$Z$1100,3,FALSE),"")</f>
        <v/>
      </c>
      <c r="D119" s="43" t="str">
        <f>+IFERROR(VLOOKUP(A119,[1]Directorio!$B$2:$Z$1100,4,FALSE),"")</f>
        <v/>
      </c>
      <c r="E119" s="43" t="str">
        <f>+IFERROR(VLOOKUP(A119,[1]Directorio!$B$2:$Z$1100,5,FALSE),"")</f>
        <v/>
      </c>
      <c r="F119" s="43" t="str">
        <f>+IFERROR(VLOOKUP(A119,[1]Directorio!$B$2:$Z$1100,6,FALSE),"")</f>
        <v/>
      </c>
      <c r="G119" s="43" t="str">
        <f>+IFERROR(VLOOKUP(A119,[1]Directorio!$B$2:$Z$1100,7,FALSE),"")</f>
        <v/>
      </c>
      <c r="H119" s="43" t="str">
        <f>+IFERROR(VLOOKUP(A119,[1]Directorio!$B$2:$Z$1100,8,FALSE),"")</f>
        <v/>
      </c>
      <c r="I119" s="43" t="str">
        <f>+IFERROR(VLOOKUP(A119,[1]Directorio!$B$2:$Z$1100,9,FALSE),"")</f>
        <v/>
      </c>
      <c r="J119" s="43" t="str">
        <f>+IFERROR(VLOOKUP(A119,[1]Directorio!$B$2:$Z$1100,10,FALSE),"")</f>
        <v/>
      </c>
      <c r="K119" s="43" t="str">
        <f>+IFERROR(VLOOKUP(A119,[1]Directorio!$B$2:$Z$1100,11,FALSE),"")</f>
        <v/>
      </c>
      <c r="L119" s="45" t="str">
        <f>+IFERROR(VLOOKUP(A119,[1]Directorio!$B$2:$Z$1100,12,FALSE),"")</f>
        <v/>
      </c>
      <c r="M119" s="43" t="str">
        <f>+IFERROR(VLOOKUP(A119,[1]Directorio!$B$2:$Z$1100,13,FALSE),"")</f>
        <v/>
      </c>
      <c r="N119" s="43" t="str">
        <f>+IFERROR(VLOOKUP(A119,[1]Directorio!$B$2:$Z$1100,14,FALSE),"")</f>
        <v/>
      </c>
      <c r="O119" s="43" t="str">
        <f>+IFERROR(VLOOKUP(A119,[1]Directorio!$B$2:$Z$1100,15,FALSE),"")</f>
        <v/>
      </c>
      <c r="P119" s="43" t="str">
        <f>+IFERROR(VLOOKUP(A119,[1]Directorio!$B$2:$Z$1100,16,FALSE),"")</f>
        <v/>
      </c>
      <c r="Q119" s="43" t="str">
        <f>+IFERROR(VLOOKUP(A119,[1]Directorio!$B$2:$Z$1100,17,FALSE),"")</f>
        <v/>
      </c>
      <c r="R119" s="43" t="str">
        <f>+IFERROR(VLOOKUP(A119,[1]Directorio!$B$2:$Z$1100,18,FALSE),"")</f>
        <v/>
      </c>
      <c r="S119" s="43" t="str">
        <f>+IFERROR(VLOOKUP(A119,[1]Directorio!$B$2:$Z$1100,19,FALSE),"")</f>
        <v/>
      </c>
      <c r="T119" s="53" t="str">
        <f>+IFERROR(VLOOKUP(A119,[1]Directorio!$B$2:$Z$1100,20,FALSE),"")</f>
        <v/>
      </c>
      <c r="U119" s="53" t="str">
        <f>+IFERROR(VLOOKUP(A119,[1]Directorio!$B$2:$Z$1100,21,FALSE),"")</f>
        <v/>
      </c>
      <c r="V119" s="53" t="str">
        <f>+IFERROR(VLOOKUP(A119,[1]Directorio!$B$2:$Z$1100,22,FALSE),"")</f>
        <v/>
      </c>
      <c r="W119" s="54" t="str">
        <f>+IFERROR(VLOOKUP(A119,[1]Directorio!$B$2:$Z$1100,23,FALSE),"")</f>
        <v/>
      </c>
      <c r="X119" s="43" t="str">
        <f>+IFERROR(VLOOKUP(A119,[1]Directorio!$B$2:$Z$1100,24,FALSE),"")</f>
        <v/>
      </c>
      <c r="Y119" s="43" t="str">
        <f>+IFERROR(VLOOKUP(A119,[1]Directorio!$B$2:$Z$1100,25,FALSE),"")</f>
        <v/>
      </c>
      <c r="Z119" s="46"/>
      <c r="AA119" s="9"/>
      <c r="AB119" s="46"/>
      <c r="AC119" s="47"/>
      <c r="AD119" s="46"/>
      <c r="AE119" s="42"/>
      <c r="AF119" s="9"/>
      <c r="AG119" s="46"/>
      <c r="AH119" s="9"/>
      <c r="AI119" s="46"/>
      <c r="AJ119" s="46"/>
      <c r="AK119" s="48"/>
    </row>
    <row r="120" spans="1:37" x14ac:dyDescent="0.25">
      <c r="A120" s="42"/>
      <c r="B120" s="43" t="str">
        <f>+IFERROR(VLOOKUP(A120,[1]Directorio!$B$2:$Z$1100,2,FALSE),"")</f>
        <v/>
      </c>
      <c r="C120" s="44" t="str">
        <f>+IFERROR(VLOOKUP(A120,[1]Directorio!$B$2:$Z$1100,3,FALSE),"")</f>
        <v/>
      </c>
      <c r="D120" s="43" t="str">
        <f>+IFERROR(VLOOKUP(A120,[1]Directorio!$B$2:$Z$1100,4,FALSE),"")</f>
        <v/>
      </c>
      <c r="E120" s="43" t="str">
        <f>+IFERROR(VLOOKUP(A120,[1]Directorio!$B$2:$Z$1100,5,FALSE),"")</f>
        <v/>
      </c>
      <c r="F120" s="43" t="str">
        <f>+IFERROR(VLOOKUP(A120,[1]Directorio!$B$2:$Z$1100,6,FALSE),"")</f>
        <v/>
      </c>
      <c r="G120" s="43" t="str">
        <f>+IFERROR(VLOOKUP(A120,[1]Directorio!$B$2:$Z$1100,7,FALSE),"")</f>
        <v/>
      </c>
      <c r="H120" s="43" t="str">
        <f>+IFERROR(VLOOKUP(A120,[1]Directorio!$B$2:$Z$1100,8,FALSE),"")</f>
        <v/>
      </c>
      <c r="I120" s="43" t="str">
        <f>+IFERROR(VLOOKUP(A120,[1]Directorio!$B$2:$Z$1100,9,FALSE),"")</f>
        <v/>
      </c>
      <c r="J120" s="43" t="str">
        <f>+IFERROR(VLOOKUP(A120,[1]Directorio!$B$2:$Z$1100,10,FALSE),"")</f>
        <v/>
      </c>
      <c r="K120" s="43" t="str">
        <f>+IFERROR(VLOOKUP(A120,[1]Directorio!$B$2:$Z$1100,11,FALSE),"")</f>
        <v/>
      </c>
      <c r="L120" s="45" t="str">
        <f>+IFERROR(VLOOKUP(A120,[1]Directorio!$B$2:$Z$1100,12,FALSE),"")</f>
        <v/>
      </c>
      <c r="M120" s="43" t="str">
        <f>+IFERROR(VLOOKUP(A120,[1]Directorio!$B$2:$Z$1100,13,FALSE),"")</f>
        <v/>
      </c>
      <c r="N120" s="43" t="str">
        <f>+IFERROR(VLOOKUP(A120,[1]Directorio!$B$2:$Z$1100,14,FALSE),"")</f>
        <v/>
      </c>
      <c r="O120" s="43" t="str">
        <f>+IFERROR(VLOOKUP(A120,[1]Directorio!$B$2:$Z$1100,15,FALSE),"")</f>
        <v/>
      </c>
      <c r="P120" s="43" t="str">
        <f>+IFERROR(VLOOKUP(A120,[1]Directorio!$B$2:$Z$1100,16,FALSE),"")</f>
        <v/>
      </c>
      <c r="Q120" s="43" t="str">
        <f>+IFERROR(VLOOKUP(A120,[1]Directorio!$B$2:$Z$1100,17,FALSE),"")</f>
        <v/>
      </c>
      <c r="R120" s="43" t="str">
        <f>+IFERROR(VLOOKUP(A120,[1]Directorio!$B$2:$Z$1100,18,FALSE),"")</f>
        <v/>
      </c>
      <c r="S120" s="43" t="str">
        <f>+IFERROR(VLOOKUP(A120,[1]Directorio!$B$2:$Z$1100,19,FALSE),"")</f>
        <v/>
      </c>
      <c r="T120" s="53" t="str">
        <f>+IFERROR(VLOOKUP(A120,[1]Directorio!$B$2:$Z$1100,20,FALSE),"")</f>
        <v/>
      </c>
      <c r="U120" s="53" t="str">
        <f>+IFERROR(VLOOKUP(A120,[1]Directorio!$B$2:$Z$1100,21,FALSE),"")</f>
        <v/>
      </c>
      <c r="V120" s="53" t="str">
        <f>+IFERROR(VLOOKUP(A120,[1]Directorio!$B$2:$Z$1100,22,FALSE),"")</f>
        <v/>
      </c>
      <c r="W120" s="54" t="str">
        <f>+IFERROR(VLOOKUP(A120,[1]Directorio!$B$2:$Z$1100,23,FALSE),"")</f>
        <v/>
      </c>
      <c r="X120" s="43" t="str">
        <f>+IFERROR(VLOOKUP(A120,[1]Directorio!$B$2:$Z$1100,24,FALSE),"")</f>
        <v/>
      </c>
      <c r="Y120" s="43" t="str">
        <f>+IFERROR(VLOOKUP(A120,[1]Directorio!$B$2:$Z$1100,25,FALSE),"")</f>
        <v/>
      </c>
      <c r="Z120" s="46"/>
      <c r="AA120" s="9"/>
      <c r="AB120" s="46"/>
      <c r="AC120" s="47"/>
      <c r="AD120" s="46"/>
      <c r="AE120" s="42"/>
      <c r="AF120" s="9"/>
      <c r="AG120" s="46"/>
      <c r="AH120" s="9"/>
      <c r="AI120" s="46"/>
      <c r="AJ120" s="46"/>
      <c r="AK120" s="48"/>
    </row>
    <row r="121" spans="1:37" x14ac:dyDescent="0.25">
      <c r="A121" s="42"/>
      <c r="B121" s="43" t="str">
        <f>+IFERROR(VLOOKUP(A121,[1]Directorio!$B$2:$Z$1100,2,FALSE),"")</f>
        <v/>
      </c>
      <c r="C121" s="44" t="str">
        <f>+IFERROR(VLOOKUP(A121,[1]Directorio!$B$2:$Z$1100,3,FALSE),"")</f>
        <v/>
      </c>
      <c r="D121" s="43" t="str">
        <f>+IFERROR(VLOOKUP(A121,[1]Directorio!$B$2:$Z$1100,4,FALSE),"")</f>
        <v/>
      </c>
      <c r="E121" s="43" t="str">
        <f>+IFERROR(VLOOKUP(A121,[1]Directorio!$B$2:$Z$1100,5,FALSE),"")</f>
        <v/>
      </c>
      <c r="F121" s="43" t="str">
        <f>+IFERROR(VLOOKUP(A121,[1]Directorio!$B$2:$Z$1100,6,FALSE),"")</f>
        <v/>
      </c>
      <c r="G121" s="43" t="str">
        <f>+IFERROR(VLOOKUP(A121,[1]Directorio!$B$2:$Z$1100,7,FALSE),"")</f>
        <v/>
      </c>
      <c r="H121" s="43" t="str">
        <f>+IFERROR(VLOOKUP(A121,[1]Directorio!$B$2:$Z$1100,8,FALSE),"")</f>
        <v/>
      </c>
      <c r="I121" s="43" t="str">
        <f>+IFERROR(VLOOKUP(A121,[1]Directorio!$B$2:$Z$1100,9,FALSE),"")</f>
        <v/>
      </c>
      <c r="J121" s="43" t="str">
        <f>+IFERROR(VLOOKUP(A121,[1]Directorio!$B$2:$Z$1100,10,FALSE),"")</f>
        <v/>
      </c>
      <c r="K121" s="43" t="str">
        <f>+IFERROR(VLOOKUP(A121,[1]Directorio!$B$2:$Z$1100,11,FALSE),"")</f>
        <v/>
      </c>
      <c r="L121" s="45" t="str">
        <f>+IFERROR(VLOOKUP(A121,[1]Directorio!$B$2:$Z$1100,12,FALSE),"")</f>
        <v/>
      </c>
      <c r="M121" s="43" t="str">
        <f>+IFERROR(VLOOKUP(A121,[1]Directorio!$B$2:$Z$1100,13,FALSE),"")</f>
        <v/>
      </c>
      <c r="N121" s="43" t="str">
        <f>+IFERROR(VLOOKUP(A121,[1]Directorio!$B$2:$Z$1100,14,FALSE),"")</f>
        <v/>
      </c>
      <c r="O121" s="43" t="str">
        <f>+IFERROR(VLOOKUP(A121,[1]Directorio!$B$2:$Z$1100,15,FALSE),"")</f>
        <v/>
      </c>
      <c r="P121" s="43" t="str">
        <f>+IFERROR(VLOOKUP(A121,[1]Directorio!$B$2:$Z$1100,16,FALSE),"")</f>
        <v/>
      </c>
      <c r="Q121" s="43" t="str">
        <f>+IFERROR(VLOOKUP(A121,[1]Directorio!$B$2:$Z$1100,17,FALSE),"")</f>
        <v/>
      </c>
      <c r="R121" s="43" t="str">
        <f>+IFERROR(VLOOKUP(A121,[1]Directorio!$B$2:$Z$1100,18,FALSE),"")</f>
        <v/>
      </c>
      <c r="S121" s="43" t="str">
        <f>+IFERROR(VLOOKUP(A121,[1]Directorio!$B$2:$Z$1100,19,FALSE),"")</f>
        <v/>
      </c>
      <c r="T121" s="53" t="str">
        <f>+IFERROR(VLOOKUP(A121,[1]Directorio!$B$2:$Z$1100,20,FALSE),"")</f>
        <v/>
      </c>
      <c r="U121" s="53" t="str">
        <f>+IFERROR(VLOOKUP(A121,[1]Directorio!$B$2:$Z$1100,21,FALSE),"")</f>
        <v/>
      </c>
      <c r="V121" s="53" t="str">
        <f>+IFERROR(VLOOKUP(A121,[1]Directorio!$B$2:$Z$1100,22,FALSE),"")</f>
        <v/>
      </c>
      <c r="W121" s="54" t="str">
        <f>+IFERROR(VLOOKUP(A121,[1]Directorio!$B$2:$Z$1100,23,FALSE),"")</f>
        <v/>
      </c>
      <c r="X121" s="43" t="str">
        <f>+IFERROR(VLOOKUP(A121,[1]Directorio!$B$2:$Z$1100,24,FALSE),"")</f>
        <v/>
      </c>
      <c r="Y121" s="43" t="str">
        <f>+IFERROR(VLOOKUP(A121,[1]Directorio!$B$2:$Z$1100,25,FALSE),"")</f>
        <v/>
      </c>
      <c r="Z121" s="46"/>
      <c r="AA121" s="9"/>
      <c r="AB121" s="46"/>
      <c r="AC121" s="47"/>
      <c r="AD121" s="46"/>
      <c r="AE121" s="42"/>
      <c r="AF121" s="9"/>
      <c r="AG121" s="46"/>
      <c r="AH121" s="9"/>
      <c r="AI121" s="46"/>
      <c r="AJ121" s="46"/>
      <c r="AK121" s="48"/>
    </row>
    <row r="122" spans="1:37" x14ac:dyDescent="0.25">
      <c r="A122" s="42"/>
      <c r="B122" s="43" t="str">
        <f>+IFERROR(VLOOKUP(A122,[1]Directorio!$B$2:$Z$1100,2,FALSE),"")</f>
        <v/>
      </c>
      <c r="C122" s="44" t="str">
        <f>+IFERROR(VLOOKUP(A122,[1]Directorio!$B$2:$Z$1100,3,FALSE),"")</f>
        <v/>
      </c>
      <c r="D122" s="43" t="str">
        <f>+IFERROR(VLOOKUP(A122,[1]Directorio!$B$2:$Z$1100,4,FALSE),"")</f>
        <v/>
      </c>
      <c r="E122" s="43" t="str">
        <f>+IFERROR(VLOOKUP(A122,[1]Directorio!$B$2:$Z$1100,5,FALSE),"")</f>
        <v/>
      </c>
      <c r="F122" s="43" t="str">
        <f>+IFERROR(VLOOKUP(A122,[1]Directorio!$B$2:$Z$1100,6,FALSE),"")</f>
        <v/>
      </c>
      <c r="G122" s="43" t="str">
        <f>+IFERROR(VLOOKUP(A122,[1]Directorio!$B$2:$Z$1100,7,FALSE),"")</f>
        <v/>
      </c>
      <c r="H122" s="43" t="str">
        <f>+IFERROR(VLOOKUP(A122,[1]Directorio!$B$2:$Z$1100,8,FALSE),"")</f>
        <v/>
      </c>
      <c r="I122" s="43" t="str">
        <f>+IFERROR(VLOOKUP(A122,[1]Directorio!$B$2:$Z$1100,9,FALSE),"")</f>
        <v/>
      </c>
      <c r="J122" s="43" t="str">
        <f>+IFERROR(VLOOKUP(A122,[1]Directorio!$B$2:$Z$1100,10,FALSE),"")</f>
        <v/>
      </c>
      <c r="K122" s="43" t="str">
        <f>+IFERROR(VLOOKUP(A122,[1]Directorio!$B$2:$Z$1100,11,FALSE),"")</f>
        <v/>
      </c>
      <c r="L122" s="45" t="str">
        <f>+IFERROR(VLOOKUP(A122,[1]Directorio!$B$2:$Z$1100,12,FALSE),"")</f>
        <v/>
      </c>
      <c r="M122" s="43" t="str">
        <f>+IFERROR(VLOOKUP(A122,[1]Directorio!$B$2:$Z$1100,13,FALSE),"")</f>
        <v/>
      </c>
      <c r="N122" s="43" t="str">
        <f>+IFERROR(VLOOKUP(A122,[1]Directorio!$B$2:$Z$1100,14,FALSE),"")</f>
        <v/>
      </c>
      <c r="O122" s="43" t="str">
        <f>+IFERROR(VLOOKUP(A122,[1]Directorio!$B$2:$Z$1100,15,FALSE),"")</f>
        <v/>
      </c>
      <c r="P122" s="43" t="str">
        <f>+IFERROR(VLOOKUP(A122,[1]Directorio!$B$2:$Z$1100,16,FALSE),"")</f>
        <v/>
      </c>
      <c r="Q122" s="43" t="str">
        <f>+IFERROR(VLOOKUP(A122,[1]Directorio!$B$2:$Z$1100,17,FALSE),"")</f>
        <v/>
      </c>
      <c r="R122" s="43" t="str">
        <f>+IFERROR(VLOOKUP(A122,[1]Directorio!$B$2:$Z$1100,18,FALSE),"")</f>
        <v/>
      </c>
      <c r="S122" s="43" t="str">
        <f>+IFERROR(VLOOKUP(A122,[1]Directorio!$B$2:$Z$1100,19,FALSE),"")</f>
        <v/>
      </c>
      <c r="T122" s="53" t="str">
        <f>+IFERROR(VLOOKUP(A122,[1]Directorio!$B$2:$Z$1100,20,FALSE),"")</f>
        <v/>
      </c>
      <c r="U122" s="53" t="str">
        <f>+IFERROR(VLOOKUP(A122,[1]Directorio!$B$2:$Z$1100,21,FALSE),"")</f>
        <v/>
      </c>
      <c r="V122" s="53" t="str">
        <f>+IFERROR(VLOOKUP(A122,[1]Directorio!$B$2:$Z$1100,22,FALSE),"")</f>
        <v/>
      </c>
      <c r="W122" s="54" t="str">
        <f>+IFERROR(VLOOKUP(A122,[1]Directorio!$B$2:$Z$1100,23,FALSE),"")</f>
        <v/>
      </c>
      <c r="X122" s="43" t="str">
        <f>+IFERROR(VLOOKUP(A122,[1]Directorio!$B$2:$Z$1100,24,FALSE),"")</f>
        <v/>
      </c>
      <c r="Y122" s="43" t="str">
        <f>+IFERROR(VLOOKUP(A122,[1]Directorio!$B$2:$Z$1100,25,FALSE),"")</f>
        <v/>
      </c>
      <c r="Z122" s="46"/>
      <c r="AA122" s="9"/>
      <c r="AB122" s="46"/>
      <c r="AC122" s="47"/>
      <c r="AD122" s="46"/>
      <c r="AE122" s="42"/>
      <c r="AF122" s="9"/>
      <c r="AG122" s="46"/>
      <c r="AH122" s="9"/>
      <c r="AI122" s="46"/>
      <c r="AJ122" s="46"/>
      <c r="AK122" s="48"/>
    </row>
    <row r="123" spans="1:37" x14ac:dyDescent="0.25">
      <c r="A123" s="42"/>
      <c r="B123" s="43" t="str">
        <f>+IFERROR(VLOOKUP(A123,[1]Directorio!$B$2:$Z$1100,2,FALSE),"")</f>
        <v/>
      </c>
      <c r="C123" s="44" t="str">
        <f>+IFERROR(VLOOKUP(A123,[1]Directorio!$B$2:$Z$1100,3,FALSE),"")</f>
        <v/>
      </c>
      <c r="D123" s="43" t="str">
        <f>+IFERROR(VLOOKUP(A123,[1]Directorio!$B$2:$Z$1100,4,FALSE),"")</f>
        <v/>
      </c>
      <c r="E123" s="43" t="str">
        <f>+IFERROR(VLOOKUP(A123,[1]Directorio!$B$2:$Z$1100,5,FALSE),"")</f>
        <v/>
      </c>
      <c r="F123" s="43" t="str">
        <f>+IFERROR(VLOOKUP(A123,[1]Directorio!$B$2:$Z$1100,6,FALSE),"")</f>
        <v/>
      </c>
      <c r="G123" s="43" t="str">
        <f>+IFERROR(VLOOKUP(A123,[1]Directorio!$B$2:$Z$1100,7,FALSE),"")</f>
        <v/>
      </c>
      <c r="H123" s="43" t="str">
        <f>+IFERROR(VLOOKUP(A123,[1]Directorio!$B$2:$Z$1100,8,FALSE),"")</f>
        <v/>
      </c>
      <c r="I123" s="43" t="str">
        <f>+IFERROR(VLOOKUP(A123,[1]Directorio!$B$2:$Z$1100,9,FALSE),"")</f>
        <v/>
      </c>
      <c r="J123" s="43" t="str">
        <f>+IFERROR(VLOOKUP(A123,[1]Directorio!$B$2:$Z$1100,10,FALSE),"")</f>
        <v/>
      </c>
      <c r="K123" s="43" t="str">
        <f>+IFERROR(VLOOKUP(A123,[1]Directorio!$B$2:$Z$1100,11,FALSE),"")</f>
        <v/>
      </c>
      <c r="L123" s="45" t="str">
        <f>+IFERROR(VLOOKUP(A123,[1]Directorio!$B$2:$Z$1100,12,FALSE),"")</f>
        <v/>
      </c>
      <c r="M123" s="43" t="str">
        <f>+IFERROR(VLOOKUP(A123,[1]Directorio!$B$2:$Z$1100,13,FALSE),"")</f>
        <v/>
      </c>
      <c r="N123" s="43" t="str">
        <f>+IFERROR(VLOOKUP(A123,[1]Directorio!$B$2:$Z$1100,14,FALSE),"")</f>
        <v/>
      </c>
      <c r="O123" s="43" t="str">
        <f>+IFERROR(VLOOKUP(A123,[1]Directorio!$B$2:$Z$1100,15,FALSE),"")</f>
        <v/>
      </c>
      <c r="P123" s="43" t="str">
        <f>+IFERROR(VLOOKUP(A123,[1]Directorio!$B$2:$Z$1100,16,FALSE),"")</f>
        <v/>
      </c>
      <c r="Q123" s="43" t="str">
        <f>+IFERROR(VLOOKUP(A123,[1]Directorio!$B$2:$Z$1100,17,FALSE),"")</f>
        <v/>
      </c>
      <c r="R123" s="43" t="str">
        <f>+IFERROR(VLOOKUP(A123,[1]Directorio!$B$2:$Z$1100,18,FALSE),"")</f>
        <v/>
      </c>
      <c r="S123" s="43" t="str">
        <f>+IFERROR(VLOOKUP(A123,[1]Directorio!$B$2:$Z$1100,19,FALSE),"")</f>
        <v/>
      </c>
      <c r="T123" s="53" t="str">
        <f>+IFERROR(VLOOKUP(A123,[1]Directorio!$B$2:$Z$1100,20,FALSE),"")</f>
        <v/>
      </c>
      <c r="U123" s="53" t="str">
        <f>+IFERROR(VLOOKUP(A123,[1]Directorio!$B$2:$Z$1100,21,FALSE),"")</f>
        <v/>
      </c>
      <c r="V123" s="53" t="str">
        <f>+IFERROR(VLOOKUP(A123,[1]Directorio!$B$2:$Z$1100,22,FALSE),"")</f>
        <v/>
      </c>
      <c r="W123" s="54" t="str">
        <f>+IFERROR(VLOOKUP(A123,[1]Directorio!$B$2:$Z$1100,23,FALSE),"")</f>
        <v/>
      </c>
      <c r="X123" s="43" t="str">
        <f>+IFERROR(VLOOKUP(A123,[1]Directorio!$B$2:$Z$1100,24,FALSE),"")</f>
        <v/>
      </c>
      <c r="Y123" s="43" t="str">
        <f>+IFERROR(VLOOKUP(A123,[1]Directorio!$B$2:$Z$1100,25,FALSE),"")</f>
        <v/>
      </c>
      <c r="Z123" s="46"/>
      <c r="AA123" s="9"/>
      <c r="AB123" s="46"/>
      <c r="AC123" s="47"/>
      <c r="AD123" s="46"/>
      <c r="AE123" s="42"/>
      <c r="AF123" s="9"/>
      <c r="AG123" s="46"/>
      <c r="AH123" s="9"/>
      <c r="AI123" s="46"/>
      <c r="AJ123" s="46"/>
      <c r="AK123" s="48"/>
    </row>
    <row r="124" spans="1:37" x14ac:dyDescent="0.25">
      <c r="A124" s="42"/>
      <c r="B124" s="43" t="str">
        <f>+IFERROR(VLOOKUP(A124,[1]Directorio!$B$2:$Z$1100,2,FALSE),"")</f>
        <v/>
      </c>
      <c r="C124" s="44" t="str">
        <f>+IFERROR(VLOOKUP(A124,[1]Directorio!$B$2:$Z$1100,3,FALSE),"")</f>
        <v/>
      </c>
      <c r="D124" s="43" t="str">
        <f>+IFERROR(VLOOKUP(A124,[1]Directorio!$B$2:$Z$1100,4,FALSE),"")</f>
        <v/>
      </c>
      <c r="E124" s="43" t="str">
        <f>+IFERROR(VLOOKUP(A124,[1]Directorio!$B$2:$Z$1100,5,FALSE),"")</f>
        <v/>
      </c>
      <c r="F124" s="43" t="str">
        <f>+IFERROR(VLOOKUP(A124,[1]Directorio!$B$2:$Z$1100,6,FALSE),"")</f>
        <v/>
      </c>
      <c r="G124" s="43" t="str">
        <f>+IFERROR(VLOOKUP(A124,[1]Directorio!$B$2:$Z$1100,7,FALSE),"")</f>
        <v/>
      </c>
      <c r="H124" s="43" t="str">
        <f>+IFERROR(VLOOKUP(A124,[1]Directorio!$B$2:$Z$1100,8,FALSE),"")</f>
        <v/>
      </c>
      <c r="I124" s="43" t="str">
        <f>+IFERROR(VLOOKUP(A124,[1]Directorio!$B$2:$Z$1100,9,FALSE),"")</f>
        <v/>
      </c>
      <c r="J124" s="43" t="str">
        <f>+IFERROR(VLOOKUP(A124,[1]Directorio!$B$2:$Z$1100,10,FALSE),"")</f>
        <v/>
      </c>
      <c r="K124" s="43" t="str">
        <f>+IFERROR(VLOOKUP(A124,[1]Directorio!$B$2:$Z$1100,11,FALSE),"")</f>
        <v/>
      </c>
      <c r="L124" s="45" t="str">
        <f>+IFERROR(VLOOKUP(A124,[1]Directorio!$B$2:$Z$1100,12,FALSE),"")</f>
        <v/>
      </c>
      <c r="M124" s="43" t="str">
        <f>+IFERROR(VLOOKUP(A124,[1]Directorio!$B$2:$Z$1100,13,FALSE),"")</f>
        <v/>
      </c>
      <c r="N124" s="43" t="str">
        <f>+IFERROR(VLOOKUP(A124,[1]Directorio!$B$2:$Z$1100,14,FALSE),"")</f>
        <v/>
      </c>
      <c r="O124" s="43" t="str">
        <f>+IFERROR(VLOOKUP(A124,[1]Directorio!$B$2:$Z$1100,15,FALSE),"")</f>
        <v/>
      </c>
      <c r="P124" s="43" t="str">
        <f>+IFERROR(VLOOKUP(A124,[1]Directorio!$B$2:$Z$1100,16,FALSE),"")</f>
        <v/>
      </c>
      <c r="Q124" s="43" t="str">
        <f>+IFERROR(VLOOKUP(A124,[1]Directorio!$B$2:$Z$1100,17,FALSE),"")</f>
        <v/>
      </c>
      <c r="R124" s="43" t="str">
        <f>+IFERROR(VLOOKUP(A124,[1]Directorio!$B$2:$Z$1100,18,FALSE),"")</f>
        <v/>
      </c>
      <c r="S124" s="43" t="str">
        <f>+IFERROR(VLOOKUP(A124,[1]Directorio!$B$2:$Z$1100,19,FALSE),"")</f>
        <v/>
      </c>
      <c r="T124" s="53" t="str">
        <f>+IFERROR(VLOOKUP(A124,[1]Directorio!$B$2:$Z$1100,20,FALSE),"")</f>
        <v/>
      </c>
      <c r="U124" s="53" t="str">
        <f>+IFERROR(VLOOKUP(A124,[1]Directorio!$B$2:$Z$1100,21,FALSE),"")</f>
        <v/>
      </c>
      <c r="V124" s="53" t="str">
        <f>+IFERROR(VLOOKUP(A124,[1]Directorio!$B$2:$Z$1100,22,FALSE),"")</f>
        <v/>
      </c>
      <c r="W124" s="54" t="str">
        <f>+IFERROR(VLOOKUP(A124,[1]Directorio!$B$2:$Z$1100,23,FALSE),"")</f>
        <v/>
      </c>
      <c r="X124" s="43" t="str">
        <f>+IFERROR(VLOOKUP(A124,[1]Directorio!$B$2:$Z$1100,24,FALSE),"")</f>
        <v/>
      </c>
      <c r="Y124" s="43" t="str">
        <f>+IFERROR(VLOOKUP(A124,[1]Directorio!$B$2:$Z$1100,25,FALSE),"")</f>
        <v/>
      </c>
      <c r="Z124" s="46"/>
      <c r="AA124" s="9"/>
      <c r="AB124" s="46"/>
      <c r="AC124" s="47"/>
      <c r="AD124" s="46"/>
      <c r="AE124" s="42"/>
      <c r="AF124" s="9"/>
      <c r="AG124" s="46"/>
      <c r="AH124" s="9"/>
      <c r="AI124" s="46"/>
      <c r="AJ124" s="46"/>
      <c r="AK124" s="48"/>
    </row>
    <row r="125" spans="1:37" x14ac:dyDescent="0.25">
      <c r="A125" s="42"/>
      <c r="B125" s="43" t="str">
        <f>+IFERROR(VLOOKUP(A125,[1]Directorio!$B$2:$Z$1100,2,FALSE),"")</f>
        <v/>
      </c>
      <c r="C125" s="44" t="str">
        <f>+IFERROR(VLOOKUP(A125,[1]Directorio!$B$2:$Z$1100,3,FALSE),"")</f>
        <v/>
      </c>
      <c r="D125" s="43" t="str">
        <f>+IFERROR(VLOOKUP(A125,[1]Directorio!$B$2:$Z$1100,4,FALSE),"")</f>
        <v/>
      </c>
      <c r="E125" s="43" t="str">
        <f>+IFERROR(VLOOKUP(A125,[1]Directorio!$B$2:$Z$1100,5,FALSE),"")</f>
        <v/>
      </c>
      <c r="F125" s="43" t="str">
        <f>+IFERROR(VLOOKUP(A125,[1]Directorio!$B$2:$Z$1100,6,FALSE),"")</f>
        <v/>
      </c>
      <c r="G125" s="43" t="str">
        <f>+IFERROR(VLOOKUP(A125,[1]Directorio!$B$2:$Z$1100,7,FALSE),"")</f>
        <v/>
      </c>
      <c r="H125" s="43" t="str">
        <f>+IFERROR(VLOOKUP(A125,[1]Directorio!$B$2:$Z$1100,8,FALSE),"")</f>
        <v/>
      </c>
      <c r="I125" s="43" t="str">
        <f>+IFERROR(VLOOKUP(A125,[1]Directorio!$B$2:$Z$1100,9,FALSE),"")</f>
        <v/>
      </c>
      <c r="J125" s="43" t="str">
        <f>+IFERROR(VLOOKUP(A125,[1]Directorio!$B$2:$Z$1100,10,FALSE),"")</f>
        <v/>
      </c>
      <c r="K125" s="43" t="str">
        <f>+IFERROR(VLOOKUP(A125,[1]Directorio!$B$2:$Z$1100,11,FALSE),"")</f>
        <v/>
      </c>
      <c r="L125" s="45" t="str">
        <f>+IFERROR(VLOOKUP(A125,[1]Directorio!$B$2:$Z$1100,12,FALSE),"")</f>
        <v/>
      </c>
      <c r="M125" s="43" t="str">
        <f>+IFERROR(VLOOKUP(A125,[1]Directorio!$B$2:$Z$1100,13,FALSE),"")</f>
        <v/>
      </c>
      <c r="N125" s="43" t="str">
        <f>+IFERROR(VLOOKUP(A125,[1]Directorio!$B$2:$Z$1100,14,FALSE),"")</f>
        <v/>
      </c>
      <c r="O125" s="43" t="str">
        <f>+IFERROR(VLOOKUP(A125,[1]Directorio!$B$2:$Z$1100,15,FALSE),"")</f>
        <v/>
      </c>
      <c r="P125" s="43" t="str">
        <f>+IFERROR(VLOOKUP(A125,[1]Directorio!$B$2:$Z$1100,16,FALSE),"")</f>
        <v/>
      </c>
      <c r="Q125" s="43" t="str">
        <f>+IFERROR(VLOOKUP(A125,[1]Directorio!$B$2:$Z$1100,17,FALSE),"")</f>
        <v/>
      </c>
      <c r="R125" s="43" t="str">
        <f>+IFERROR(VLOOKUP(A125,[1]Directorio!$B$2:$Z$1100,18,FALSE),"")</f>
        <v/>
      </c>
      <c r="S125" s="43" t="str">
        <f>+IFERROR(VLOOKUP(A125,[1]Directorio!$B$2:$Z$1100,19,FALSE),"")</f>
        <v/>
      </c>
      <c r="T125" s="53" t="str">
        <f>+IFERROR(VLOOKUP(A125,[1]Directorio!$B$2:$Z$1100,20,FALSE),"")</f>
        <v/>
      </c>
      <c r="U125" s="53" t="str">
        <f>+IFERROR(VLOOKUP(A125,[1]Directorio!$B$2:$Z$1100,21,FALSE),"")</f>
        <v/>
      </c>
      <c r="V125" s="53" t="str">
        <f>+IFERROR(VLOOKUP(A125,[1]Directorio!$B$2:$Z$1100,22,FALSE),"")</f>
        <v/>
      </c>
      <c r="W125" s="54" t="str">
        <f>+IFERROR(VLOOKUP(A125,[1]Directorio!$B$2:$Z$1100,23,FALSE),"")</f>
        <v/>
      </c>
      <c r="X125" s="43" t="str">
        <f>+IFERROR(VLOOKUP(A125,[1]Directorio!$B$2:$Z$1100,24,FALSE),"")</f>
        <v/>
      </c>
      <c r="Y125" s="43" t="str">
        <f>+IFERROR(VLOOKUP(A125,[1]Directorio!$B$2:$Z$1100,25,FALSE),"")</f>
        <v/>
      </c>
      <c r="Z125" s="46"/>
      <c r="AA125" s="9"/>
      <c r="AB125" s="46"/>
      <c r="AC125" s="47"/>
      <c r="AD125" s="46"/>
      <c r="AE125" s="42"/>
      <c r="AF125" s="9"/>
      <c r="AG125" s="46"/>
      <c r="AH125" s="9"/>
      <c r="AI125" s="46"/>
      <c r="AJ125" s="46"/>
      <c r="AK125" s="48"/>
    </row>
    <row r="126" spans="1:37" x14ac:dyDescent="0.25">
      <c r="A126" s="42"/>
      <c r="B126" s="43" t="str">
        <f>+IFERROR(VLOOKUP(A126,[1]Directorio!$B$2:$Z$1100,2,FALSE),"")</f>
        <v/>
      </c>
      <c r="C126" s="44" t="str">
        <f>+IFERROR(VLOOKUP(A126,[1]Directorio!$B$2:$Z$1100,3,FALSE),"")</f>
        <v/>
      </c>
      <c r="D126" s="43" t="str">
        <f>+IFERROR(VLOOKUP(A126,[1]Directorio!$B$2:$Z$1100,4,FALSE),"")</f>
        <v/>
      </c>
      <c r="E126" s="43" t="str">
        <f>+IFERROR(VLOOKUP(A126,[1]Directorio!$B$2:$Z$1100,5,FALSE),"")</f>
        <v/>
      </c>
      <c r="F126" s="43" t="str">
        <f>+IFERROR(VLOOKUP(A126,[1]Directorio!$B$2:$Z$1100,6,FALSE),"")</f>
        <v/>
      </c>
      <c r="G126" s="43" t="str">
        <f>+IFERROR(VLOOKUP(A126,[1]Directorio!$B$2:$Z$1100,7,FALSE),"")</f>
        <v/>
      </c>
      <c r="H126" s="43" t="str">
        <f>+IFERROR(VLOOKUP(A126,[1]Directorio!$B$2:$Z$1100,8,FALSE),"")</f>
        <v/>
      </c>
      <c r="I126" s="43" t="str">
        <f>+IFERROR(VLOOKUP(A126,[1]Directorio!$B$2:$Z$1100,9,FALSE),"")</f>
        <v/>
      </c>
      <c r="J126" s="43" t="str">
        <f>+IFERROR(VLOOKUP(A126,[1]Directorio!$B$2:$Z$1100,10,FALSE),"")</f>
        <v/>
      </c>
      <c r="K126" s="43" t="str">
        <f>+IFERROR(VLOOKUP(A126,[1]Directorio!$B$2:$Z$1100,11,FALSE),"")</f>
        <v/>
      </c>
      <c r="L126" s="45" t="str">
        <f>+IFERROR(VLOOKUP(A126,[1]Directorio!$B$2:$Z$1100,12,FALSE),"")</f>
        <v/>
      </c>
      <c r="M126" s="43" t="str">
        <f>+IFERROR(VLOOKUP(A126,[1]Directorio!$B$2:$Z$1100,13,FALSE),"")</f>
        <v/>
      </c>
      <c r="N126" s="43" t="str">
        <f>+IFERROR(VLOOKUP(A126,[1]Directorio!$B$2:$Z$1100,14,FALSE),"")</f>
        <v/>
      </c>
      <c r="O126" s="43" t="str">
        <f>+IFERROR(VLOOKUP(A126,[1]Directorio!$B$2:$Z$1100,15,FALSE),"")</f>
        <v/>
      </c>
      <c r="P126" s="43" t="str">
        <f>+IFERROR(VLOOKUP(A126,[1]Directorio!$B$2:$Z$1100,16,FALSE),"")</f>
        <v/>
      </c>
      <c r="Q126" s="43" t="str">
        <f>+IFERROR(VLOOKUP(A126,[1]Directorio!$B$2:$Z$1100,17,FALSE),"")</f>
        <v/>
      </c>
      <c r="R126" s="43" t="str">
        <f>+IFERROR(VLOOKUP(A126,[1]Directorio!$B$2:$Z$1100,18,FALSE),"")</f>
        <v/>
      </c>
      <c r="S126" s="43" t="str">
        <f>+IFERROR(VLOOKUP(A126,[1]Directorio!$B$2:$Z$1100,19,FALSE),"")</f>
        <v/>
      </c>
      <c r="T126" s="53" t="str">
        <f>+IFERROR(VLOOKUP(A126,[1]Directorio!$B$2:$Z$1100,20,FALSE),"")</f>
        <v/>
      </c>
      <c r="U126" s="53" t="str">
        <f>+IFERROR(VLOOKUP(A126,[1]Directorio!$B$2:$Z$1100,21,FALSE),"")</f>
        <v/>
      </c>
      <c r="V126" s="53" t="str">
        <f>+IFERROR(VLOOKUP(A126,[1]Directorio!$B$2:$Z$1100,22,FALSE),"")</f>
        <v/>
      </c>
      <c r="W126" s="54" t="str">
        <f>+IFERROR(VLOOKUP(A126,[1]Directorio!$B$2:$Z$1100,23,FALSE),"")</f>
        <v/>
      </c>
      <c r="X126" s="43" t="str">
        <f>+IFERROR(VLOOKUP(A126,[1]Directorio!$B$2:$Z$1100,24,FALSE),"")</f>
        <v/>
      </c>
      <c r="Y126" s="43" t="str">
        <f>+IFERROR(VLOOKUP(A126,[1]Directorio!$B$2:$Z$1100,25,FALSE),"")</f>
        <v/>
      </c>
      <c r="Z126" s="46"/>
      <c r="AA126" s="9"/>
      <c r="AB126" s="46"/>
      <c r="AC126" s="47"/>
      <c r="AD126" s="46"/>
      <c r="AE126" s="42"/>
      <c r="AF126" s="9"/>
      <c r="AG126" s="46"/>
      <c r="AH126" s="9"/>
      <c r="AI126" s="46"/>
      <c r="AJ126" s="46"/>
      <c r="AK126" s="48"/>
    </row>
    <row r="127" spans="1:37" x14ac:dyDescent="0.25">
      <c r="A127" s="42"/>
      <c r="B127" s="43" t="str">
        <f>+IFERROR(VLOOKUP(A127,[1]Directorio!$B$2:$Z$1100,2,FALSE),"")</f>
        <v/>
      </c>
      <c r="C127" s="44" t="str">
        <f>+IFERROR(VLOOKUP(A127,[1]Directorio!$B$2:$Z$1100,3,FALSE),"")</f>
        <v/>
      </c>
      <c r="D127" s="43" t="str">
        <f>+IFERROR(VLOOKUP(A127,[1]Directorio!$B$2:$Z$1100,4,FALSE),"")</f>
        <v/>
      </c>
      <c r="E127" s="43" t="str">
        <f>+IFERROR(VLOOKUP(A127,[1]Directorio!$B$2:$Z$1100,5,FALSE),"")</f>
        <v/>
      </c>
      <c r="F127" s="43" t="str">
        <f>+IFERROR(VLOOKUP(A127,[1]Directorio!$B$2:$Z$1100,6,FALSE),"")</f>
        <v/>
      </c>
      <c r="G127" s="43" t="str">
        <f>+IFERROR(VLOOKUP(A127,[1]Directorio!$B$2:$Z$1100,7,FALSE),"")</f>
        <v/>
      </c>
      <c r="H127" s="43" t="str">
        <f>+IFERROR(VLOOKUP(A127,[1]Directorio!$B$2:$Z$1100,8,FALSE),"")</f>
        <v/>
      </c>
      <c r="I127" s="43" t="str">
        <f>+IFERROR(VLOOKUP(A127,[1]Directorio!$B$2:$Z$1100,9,FALSE),"")</f>
        <v/>
      </c>
      <c r="J127" s="43" t="str">
        <f>+IFERROR(VLOOKUP(A127,[1]Directorio!$B$2:$Z$1100,10,FALSE),"")</f>
        <v/>
      </c>
      <c r="K127" s="43" t="str">
        <f>+IFERROR(VLOOKUP(A127,[1]Directorio!$B$2:$Z$1100,11,FALSE),"")</f>
        <v/>
      </c>
      <c r="L127" s="45" t="str">
        <f>+IFERROR(VLOOKUP(A127,[1]Directorio!$B$2:$Z$1100,12,FALSE),"")</f>
        <v/>
      </c>
      <c r="M127" s="43" t="str">
        <f>+IFERROR(VLOOKUP(A127,[1]Directorio!$B$2:$Z$1100,13,FALSE),"")</f>
        <v/>
      </c>
      <c r="N127" s="43" t="str">
        <f>+IFERROR(VLOOKUP(A127,[1]Directorio!$B$2:$Z$1100,14,FALSE),"")</f>
        <v/>
      </c>
      <c r="O127" s="43" t="str">
        <f>+IFERROR(VLOOKUP(A127,[1]Directorio!$B$2:$Z$1100,15,FALSE),"")</f>
        <v/>
      </c>
      <c r="P127" s="43" t="str">
        <f>+IFERROR(VLOOKUP(A127,[1]Directorio!$B$2:$Z$1100,16,FALSE),"")</f>
        <v/>
      </c>
      <c r="Q127" s="43" t="str">
        <f>+IFERROR(VLOOKUP(A127,[1]Directorio!$B$2:$Z$1100,17,FALSE),"")</f>
        <v/>
      </c>
      <c r="R127" s="43" t="str">
        <f>+IFERROR(VLOOKUP(A127,[1]Directorio!$B$2:$Z$1100,18,FALSE),"")</f>
        <v/>
      </c>
      <c r="S127" s="43" t="str">
        <f>+IFERROR(VLOOKUP(A127,[1]Directorio!$B$2:$Z$1100,19,FALSE),"")</f>
        <v/>
      </c>
      <c r="T127" s="53" t="str">
        <f>+IFERROR(VLOOKUP(A127,[1]Directorio!$B$2:$Z$1100,20,FALSE),"")</f>
        <v/>
      </c>
      <c r="U127" s="53" t="str">
        <f>+IFERROR(VLOOKUP(A127,[1]Directorio!$B$2:$Z$1100,21,FALSE),"")</f>
        <v/>
      </c>
      <c r="V127" s="53" t="str">
        <f>+IFERROR(VLOOKUP(A127,[1]Directorio!$B$2:$Z$1100,22,FALSE),"")</f>
        <v/>
      </c>
      <c r="W127" s="54" t="str">
        <f>+IFERROR(VLOOKUP(A127,[1]Directorio!$B$2:$Z$1100,23,FALSE),"")</f>
        <v/>
      </c>
      <c r="X127" s="43" t="str">
        <f>+IFERROR(VLOOKUP(A127,[1]Directorio!$B$2:$Z$1100,24,FALSE),"")</f>
        <v/>
      </c>
      <c r="Y127" s="43" t="str">
        <f>+IFERROR(VLOOKUP(A127,[1]Directorio!$B$2:$Z$1100,25,FALSE),"")</f>
        <v/>
      </c>
      <c r="Z127" s="46"/>
      <c r="AA127" s="9"/>
      <c r="AB127" s="46"/>
      <c r="AC127" s="47"/>
      <c r="AD127" s="46"/>
      <c r="AE127" s="42"/>
      <c r="AF127" s="9"/>
      <c r="AG127" s="46"/>
      <c r="AH127" s="9"/>
      <c r="AI127" s="46"/>
      <c r="AJ127" s="46"/>
      <c r="AK127" s="48"/>
    </row>
    <row r="128" spans="1:37" x14ac:dyDescent="0.25">
      <c r="A128" s="42"/>
      <c r="B128" s="43" t="str">
        <f>+IFERROR(VLOOKUP(A128,[1]Directorio!$B$2:$Z$1100,2,FALSE),"")</f>
        <v/>
      </c>
      <c r="C128" s="44" t="str">
        <f>+IFERROR(VLOOKUP(A128,[1]Directorio!$B$2:$Z$1100,3,FALSE),"")</f>
        <v/>
      </c>
      <c r="D128" s="43" t="str">
        <f>+IFERROR(VLOOKUP(A128,[1]Directorio!$B$2:$Z$1100,4,FALSE),"")</f>
        <v/>
      </c>
      <c r="E128" s="43" t="str">
        <f>+IFERROR(VLOOKUP(A128,[1]Directorio!$B$2:$Z$1100,5,FALSE),"")</f>
        <v/>
      </c>
      <c r="F128" s="43" t="str">
        <f>+IFERROR(VLOOKUP(A128,[1]Directorio!$B$2:$Z$1100,6,FALSE),"")</f>
        <v/>
      </c>
      <c r="G128" s="43" t="str">
        <f>+IFERROR(VLOOKUP(A128,[1]Directorio!$B$2:$Z$1100,7,FALSE),"")</f>
        <v/>
      </c>
      <c r="H128" s="43" t="str">
        <f>+IFERROR(VLOOKUP(A128,[1]Directorio!$B$2:$Z$1100,8,FALSE),"")</f>
        <v/>
      </c>
      <c r="I128" s="43" t="str">
        <f>+IFERROR(VLOOKUP(A128,[1]Directorio!$B$2:$Z$1100,9,FALSE),"")</f>
        <v/>
      </c>
      <c r="J128" s="43" t="str">
        <f>+IFERROR(VLOOKUP(A128,[1]Directorio!$B$2:$Z$1100,10,FALSE),"")</f>
        <v/>
      </c>
      <c r="K128" s="43" t="str">
        <f>+IFERROR(VLOOKUP(A128,[1]Directorio!$B$2:$Z$1100,11,FALSE),"")</f>
        <v/>
      </c>
      <c r="L128" s="45" t="str">
        <f>+IFERROR(VLOOKUP(A128,[1]Directorio!$B$2:$Z$1100,12,FALSE),"")</f>
        <v/>
      </c>
      <c r="M128" s="43" t="str">
        <f>+IFERROR(VLOOKUP(A128,[1]Directorio!$B$2:$Z$1100,13,FALSE),"")</f>
        <v/>
      </c>
      <c r="N128" s="43" t="str">
        <f>+IFERROR(VLOOKUP(A128,[1]Directorio!$B$2:$Z$1100,14,FALSE),"")</f>
        <v/>
      </c>
      <c r="O128" s="43" t="str">
        <f>+IFERROR(VLOOKUP(A128,[1]Directorio!$B$2:$Z$1100,15,FALSE),"")</f>
        <v/>
      </c>
      <c r="P128" s="43" t="str">
        <f>+IFERROR(VLOOKUP(A128,[1]Directorio!$B$2:$Z$1100,16,FALSE),"")</f>
        <v/>
      </c>
      <c r="Q128" s="43" t="str">
        <f>+IFERROR(VLOOKUP(A128,[1]Directorio!$B$2:$Z$1100,17,FALSE),"")</f>
        <v/>
      </c>
      <c r="R128" s="43" t="str">
        <f>+IFERROR(VLOOKUP(A128,[1]Directorio!$B$2:$Z$1100,18,FALSE),"")</f>
        <v/>
      </c>
      <c r="S128" s="43" t="str">
        <f>+IFERROR(VLOOKUP(A128,[1]Directorio!$B$2:$Z$1100,19,FALSE),"")</f>
        <v/>
      </c>
      <c r="T128" s="53" t="str">
        <f>+IFERROR(VLOOKUP(A128,[1]Directorio!$B$2:$Z$1100,20,FALSE),"")</f>
        <v/>
      </c>
      <c r="U128" s="53" t="str">
        <f>+IFERROR(VLOOKUP(A128,[1]Directorio!$B$2:$Z$1100,21,FALSE),"")</f>
        <v/>
      </c>
      <c r="V128" s="53" t="str">
        <f>+IFERROR(VLOOKUP(A128,[1]Directorio!$B$2:$Z$1100,22,FALSE),"")</f>
        <v/>
      </c>
      <c r="W128" s="54" t="str">
        <f>+IFERROR(VLOOKUP(A128,[1]Directorio!$B$2:$Z$1100,23,FALSE),"")</f>
        <v/>
      </c>
      <c r="X128" s="43" t="str">
        <f>+IFERROR(VLOOKUP(A128,[1]Directorio!$B$2:$Z$1100,24,FALSE),"")</f>
        <v/>
      </c>
      <c r="Y128" s="43" t="str">
        <f>+IFERROR(VLOOKUP(A128,[1]Directorio!$B$2:$Z$1100,25,FALSE),"")</f>
        <v/>
      </c>
      <c r="Z128" s="46"/>
      <c r="AA128" s="9"/>
      <c r="AB128" s="46"/>
      <c r="AC128" s="47"/>
      <c r="AD128" s="46"/>
      <c r="AE128" s="42"/>
      <c r="AF128" s="9"/>
      <c r="AG128" s="46"/>
      <c r="AH128" s="9"/>
      <c r="AI128" s="46"/>
      <c r="AJ128" s="46"/>
      <c r="AK128" s="48"/>
    </row>
    <row r="129" spans="1:37" x14ac:dyDescent="0.25">
      <c r="A129" s="42"/>
      <c r="B129" s="43" t="str">
        <f>+IFERROR(VLOOKUP(A129,[1]Directorio!$B$2:$Z$1100,2,FALSE),"")</f>
        <v/>
      </c>
      <c r="C129" s="44" t="str">
        <f>+IFERROR(VLOOKUP(A129,[1]Directorio!$B$2:$Z$1100,3,FALSE),"")</f>
        <v/>
      </c>
      <c r="D129" s="43" t="str">
        <f>+IFERROR(VLOOKUP(A129,[1]Directorio!$B$2:$Z$1100,4,FALSE),"")</f>
        <v/>
      </c>
      <c r="E129" s="43" t="str">
        <f>+IFERROR(VLOOKUP(A129,[1]Directorio!$B$2:$Z$1100,5,FALSE),"")</f>
        <v/>
      </c>
      <c r="F129" s="43" t="str">
        <f>+IFERROR(VLOOKUP(A129,[1]Directorio!$B$2:$Z$1100,6,FALSE),"")</f>
        <v/>
      </c>
      <c r="G129" s="43" t="str">
        <f>+IFERROR(VLOOKUP(A129,[1]Directorio!$B$2:$Z$1100,7,FALSE),"")</f>
        <v/>
      </c>
      <c r="H129" s="43" t="str">
        <f>+IFERROR(VLOOKUP(A129,[1]Directorio!$B$2:$Z$1100,8,FALSE),"")</f>
        <v/>
      </c>
      <c r="I129" s="43" t="str">
        <f>+IFERROR(VLOOKUP(A129,[1]Directorio!$B$2:$Z$1100,9,FALSE),"")</f>
        <v/>
      </c>
      <c r="J129" s="43" t="str">
        <f>+IFERROR(VLOOKUP(A129,[1]Directorio!$B$2:$Z$1100,10,FALSE),"")</f>
        <v/>
      </c>
      <c r="K129" s="43" t="str">
        <f>+IFERROR(VLOOKUP(A129,[1]Directorio!$B$2:$Z$1100,11,FALSE),"")</f>
        <v/>
      </c>
      <c r="L129" s="45" t="str">
        <f>+IFERROR(VLOOKUP(A129,[1]Directorio!$B$2:$Z$1100,12,FALSE),"")</f>
        <v/>
      </c>
      <c r="M129" s="43" t="str">
        <f>+IFERROR(VLOOKUP(A129,[1]Directorio!$B$2:$Z$1100,13,FALSE),"")</f>
        <v/>
      </c>
      <c r="N129" s="43" t="str">
        <f>+IFERROR(VLOOKUP(A129,[1]Directorio!$B$2:$Z$1100,14,FALSE),"")</f>
        <v/>
      </c>
      <c r="O129" s="43" t="str">
        <f>+IFERROR(VLOOKUP(A129,[1]Directorio!$B$2:$Z$1100,15,FALSE),"")</f>
        <v/>
      </c>
      <c r="P129" s="43" t="str">
        <f>+IFERROR(VLOOKUP(A129,[1]Directorio!$B$2:$Z$1100,16,FALSE),"")</f>
        <v/>
      </c>
      <c r="Q129" s="43" t="str">
        <f>+IFERROR(VLOOKUP(A129,[1]Directorio!$B$2:$Z$1100,17,FALSE),"")</f>
        <v/>
      </c>
      <c r="R129" s="43" t="str">
        <f>+IFERROR(VLOOKUP(A129,[1]Directorio!$B$2:$Z$1100,18,FALSE),"")</f>
        <v/>
      </c>
      <c r="S129" s="43" t="str">
        <f>+IFERROR(VLOOKUP(A129,[1]Directorio!$B$2:$Z$1100,19,FALSE),"")</f>
        <v/>
      </c>
      <c r="T129" s="53" t="str">
        <f>+IFERROR(VLOOKUP(A129,[1]Directorio!$B$2:$Z$1100,20,FALSE),"")</f>
        <v/>
      </c>
      <c r="U129" s="53" t="str">
        <f>+IFERROR(VLOOKUP(A129,[1]Directorio!$B$2:$Z$1100,21,FALSE),"")</f>
        <v/>
      </c>
      <c r="V129" s="53" t="str">
        <f>+IFERROR(VLOOKUP(A129,[1]Directorio!$B$2:$Z$1100,22,FALSE),"")</f>
        <v/>
      </c>
      <c r="W129" s="54" t="str">
        <f>+IFERROR(VLOOKUP(A129,[1]Directorio!$B$2:$Z$1100,23,FALSE),"")</f>
        <v/>
      </c>
      <c r="X129" s="43" t="str">
        <f>+IFERROR(VLOOKUP(A129,[1]Directorio!$B$2:$Z$1100,24,FALSE),"")</f>
        <v/>
      </c>
      <c r="Y129" s="43" t="str">
        <f>+IFERROR(VLOOKUP(A129,[1]Directorio!$B$2:$Z$1100,25,FALSE),"")</f>
        <v/>
      </c>
      <c r="Z129" s="46"/>
      <c r="AA129" s="9"/>
      <c r="AB129" s="46"/>
      <c r="AC129" s="47"/>
      <c r="AD129" s="46"/>
      <c r="AE129" s="42"/>
      <c r="AF129" s="9"/>
      <c r="AG129" s="46"/>
      <c r="AH129" s="9"/>
      <c r="AI129" s="46"/>
      <c r="AJ129" s="46"/>
      <c r="AK129" s="48"/>
    </row>
    <row r="130" spans="1:37" x14ac:dyDescent="0.25">
      <c r="A130" s="42"/>
      <c r="B130" s="43" t="str">
        <f>+IFERROR(VLOOKUP(A130,[1]Directorio!$B$2:$Z$1100,2,FALSE),"")</f>
        <v/>
      </c>
      <c r="C130" s="44" t="str">
        <f>+IFERROR(VLOOKUP(A130,[1]Directorio!$B$2:$Z$1100,3,FALSE),"")</f>
        <v/>
      </c>
      <c r="D130" s="43" t="str">
        <f>+IFERROR(VLOOKUP(A130,[1]Directorio!$B$2:$Z$1100,4,FALSE),"")</f>
        <v/>
      </c>
      <c r="E130" s="43" t="str">
        <f>+IFERROR(VLOOKUP(A130,[1]Directorio!$B$2:$Z$1100,5,FALSE),"")</f>
        <v/>
      </c>
      <c r="F130" s="43" t="str">
        <f>+IFERROR(VLOOKUP(A130,[1]Directorio!$B$2:$Z$1100,6,FALSE),"")</f>
        <v/>
      </c>
      <c r="G130" s="43" t="str">
        <f>+IFERROR(VLOOKUP(A130,[1]Directorio!$B$2:$Z$1100,7,FALSE),"")</f>
        <v/>
      </c>
      <c r="H130" s="43" t="str">
        <f>+IFERROR(VLOOKUP(A130,[1]Directorio!$B$2:$Z$1100,8,FALSE),"")</f>
        <v/>
      </c>
      <c r="I130" s="43" t="str">
        <f>+IFERROR(VLOOKUP(A130,[1]Directorio!$B$2:$Z$1100,9,FALSE),"")</f>
        <v/>
      </c>
      <c r="J130" s="43" t="str">
        <f>+IFERROR(VLOOKUP(A130,[1]Directorio!$B$2:$Z$1100,10,FALSE),"")</f>
        <v/>
      </c>
      <c r="K130" s="43" t="str">
        <f>+IFERROR(VLOOKUP(A130,[1]Directorio!$B$2:$Z$1100,11,FALSE),"")</f>
        <v/>
      </c>
      <c r="L130" s="45" t="str">
        <f>+IFERROR(VLOOKUP(A130,[1]Directorio!$B$2:$Z$1100,12,FALSE),"")</f>
        <v/>
      </c>
      <c r="M130" s="43" t="str">
        <f>+IFERROR(VLOOKUP(A130,[1]Directorio!$B$2:$Z$1100,13,FALSE),"")</f>
        <v/>
      </c>
      <c r="N130" s="43" t="str">
        <f>+IFERROR(VLOOKUP(A130,[1]Directorio!$B$2:$Z$1100,14,FALSE),"")</f>
        <v/>
      </c>
      <c r="O130" s="43" t="str">
        <f>+IFERROR(VLOOKUP(A130,[1]Directorio!$B$2:$Z$1100,15,FALSE),"")</f>
        <v/>
      </c>
      <c r="P130" s="43" t="str">
        <f>+IFERROR(VLOOKUP(A130,[1]Directorio!$B$2:$Z$1100,16,FALSE),"")</f>
        <v/>
      </c>
      <c r="Q130" s="43" t="str">
        <f>+IFERROR(VLOOKUP(A130,[1]Directorio!$B$2:$Z$1100,17,FALSE),"")</f>
        <v/>
      </c>
      <c r="R130" s="43" t="str">
        <f>+IFERROR(VLOOKUP(A130,[1]Directorio!$B$2:$Z$1100,18,FALSE),"")</f>
        <v/>
      </c>
      <c r="S130" s="43" t="str">
        <f>+IFERROR(VLOOKUP(A130,[1]Directorio!$B$2:$Z$1100,19,FALSE),"")</f>
        <v/>
      </c>
      <c r="T130" s="53" t="str">
        <f>+IFERROR(VLOOKUP(A130,[1]Directorio!$B$2:$Z$1100,20,FALSE),"")</f>
        <v/>
      </c>
      <c r="U130" s="53" t="str">
        <f>+IFERROR(VLOOKUP(A130,[1]Directorio!$B$2:$Z$1100,21,FALSE),"")</f>
        <v/>
      </c>
      <c r="V130" s="53" t="str">
        <f>+IFERROR(VLOOKUP(A130,[1]Directorio!$B$2:$Z$1100,22,FALSE),"")</f>
        <v/>
      </c>
      <c r="W130" s="54" t="str">
        <f>+IFERROR(VLOOKUP(A130,[1]Directorio!$B$2:$Z$1100,23,FALSE),"")</f>
        <v/>
      </c>
      <c r="X130" s="43" t="str">
        <f>+IFERROR(VLOOKUP(A130,[1]Directorio!$B$2:$Z$1100,24,FALSE),"")</f>
        <v/>
      </c>
      <c r="Y130" s="43" t="str">
        <f>+IFERROR(VLOOKUP(A130,[1]Directorio!$B$2:$Z$1100,25,FALSE),"")</f>
        <v/>
      </c>
      <c r="Z130" s="46"/>
      <c r="AA130" s="9"/>
      <c r="AB130" s="46"/>
      <c r="AC130" s="47"/>
      <c r="AD130" s="46"/>
      <c r="AE130" s="42"/>
      <c r="AF130" s="9"/>
      <c r="AG130" s="46"/>
      <c r="AH130" s="9"/>
      <c r="AI130" s="46"/>
      <c r="AJ130" s="46"/>
      <c r="AK130" s="48"/>
    </row>
    <row r="131" spans="1:37" x14ac:dyDescent="0.25">
      <c r="A131" s="42"/>
      <c r="B131" s="43" t="str">
        <f>+IFERROR(VLOOKUP(A131,[1]Directorio!$B$2:$Z$1100,2,FALSE),"")</f>
        <v/>
      </c>
      <c r="C131" s="44" t="str">
        <f>+IFERROR(VLOOKUP(A131,[1]Directorio!$B$2:$Z$1100,3,FALSE),"")</f>
        <v/>
      </c>
      <c r="D131" s="43" t="str">
        <f>+IFERROR(VLOOKUP(A131,[1]Directorio!$B$2:$Z$1100,4,FALSE),"")</f>
        <v/>
      </c>
      <c r="E131" s="43" t="str">
        <f>+IFERROR(VLOOKUP(A131,[1]Directorio!$B$2:$Z$1100,5,FALSE),"")</f>
        <v/>
      </c>
      <c r="F131" s="43" t="str">
        <f>+IFERROR(VLOOKUP(A131,[1]Directorio!$B$2:$Z$1100,6,FALSE),"")</f>
        <v/>
      </c>
      <c r="G131" s="43" t="str">
        <f>+IFERROR(VLOOKUP(A131,[1]Directorio!$B$2:$Z$1100,7,FALSE),"")</f>
        <v/>
      </c>
      <c r="H131" s="43" t="str">
        <f>+IFERROR(VLOOKUP(A131,[1]Directorio!$B$2:$Z$1100,8,FALSE),"")</f>
        <v/>
      </c>
      <c r="I131" s="43" t="str">
        <f>+IFERROR(VLOOKUP(A131,[1]Directorio!$B$2:$Z$1100,9,FALSE),"")</f>
        <v/>
      </c>
      <c r="J131" s="43" t="str">
        <f>+IFERROR(VLOOKUP(A131,[1]Directorio!$B$2:$Z$1100,10,FALSE),"")</f>
        <v/>
      </c>
      <c r="K131" s="43" t="str">
        <f>+IFERROR(VLOOKUP(A131,[1]Directorio!$B$2:$Z$1100,11,FALSE),"")</f>
        <v/>
      </c>
      <c r="L131" s="45" t="str">
        <f>+IFERROR(VLOOKUP(A131,[1]Directorio!$B$2:$Z$1100,12,FALSE),"")</f>
        <v/>
      </c>
      <c r="M131" s="43" t="str">
        <f>+IFERROR(VLOOKUP(A131,[1]Directorio!$B$2:$Z$1100,13,FALSE),"")</f>
        <v/>
      </c>
      <c r="N131" s="43" t="str">
        <f>+IFERROR(VLOOKUP(A131,[1]Directorio!$B$2:$Z$1100,14,FALSE),"")</f>
        <v/>
      </c>
      <c r="O131" s="43" t="str">
        <f>+IFERROR(VLOOKUP(A131,[1]Directorio!$B$2:$Z$1100,15,FALSE),"")</f>
        <v/>
      </c>
      <c r="P131" s="43" t="str">
        <f>+IFERROR(VLOOKUP(A131,[1]Directorio!$B$2:$Z$1100,16,FALSE),"")</f>
        <v/>
      </c>
      <c r="Q131" s="43" t="str">
        <f>+IFERROR(VLOOKUP(A131,[1]Directorio!$B$2:$Z$1100,17,FALSE),"")</f>
        <v/>
      </c>
      <c r="R131" s="43" t="str">
        <f>+IFERROR(VLOOKUP(A131,[1]Directorio!$B$2:$Z$1100,18,FALSE),"")</f>
        <v/>
      </c>
      <c r="S131" s="43" t="str">
        <f>+IFERROR(VLOOKUP(A131,[1]Directorio!$B$2:$Z$1100,19,FALSE),"")</f>
        <v/>
      </c>
      <c r="T131" s="53" t="str">
        <f>+IFERROR(VLOOKUP(A131,[1]Directorio!$B$2:$Z$1100,20,FALSE),"")</f>
        <v/>
      </c>
      <c r="U131" s="53" t="str">
        <f>+IFERROR(VLOOKUP(A131,[1]Directorio!$B$2:$Z$1100,21,FALSE),"")</f>
        <v/>
      </c>
      <c r="V131" s="53" t="str">
        <f>+IFERROR(VLOOKUP(A131,[1]Directorio!$B$2:$Z$1100,22,FALSE),"")</f>
        <v/>
      </c>
      <c r="W131" s="54" t="str">
        <f>+IFERROR(VLOOKUP(A131,[1]Directorio!$B$2:$Z$1100,23,FALSE),"")</f>
        <v/>
      </c>
      <c r="X131" s="43" t="str">
        <f>+IFERROR(VLOOKUP(A131,[1]Directorio!$B$2:$Z$1100,24,FALSE),"")</f>
        <v/>
      </c>
      <c r="Y131" s="43" t="str">
        <f>+IFERROR(VLOOKUP(A131,[1]Directorio!$B$2:$Z$1100,25,FALSE),"")</f>
        <v/>
      </c>
      <c r="Z131" s="46"/>
      <c r="AA131" s="9"/>
      <c r="AB131" s="46"/>
      <c r="AC131" s="47"/>
      <c r="AD131" s="46"/>
      <c r="AE131" s="42"/>
      <c r="AF131" s="9"/>
      <c r="AG131" s="46"/>
      <c r="AH131" s="9"/>
      <c r="AI131" s="46"/>
      <c r="AJ131" s="46"/>
      <c r="AK131" s="48"/>
    </row>
    <row r="132" spans="1:37" x14ac:dyDescent="0.25">
      <c r="A132" s="42"/>
      <c r="B132" s="43" t="str">
        <f>+IFERROR(VLOOKUP(A132,[1]Directorio!$B$2:$Z$1100,2,FALSE),"")</f>
        <v/>
      </c>
      <c r="C132" s="44" t="str">
        <f>+IFERROR(VLOOKUP(A132,[1]Directorio!$B$2:$Z$1100,3,FALSE),"")</f>
        <v/>
      </c>
      <c r="D132" s="43" t="str">
        <f>+IFERROR(VLOOKUP(A132,[1]Directorio!$B$2:$Z$1100,4,FALSE),"")</f>
        <v/>
      </c>
      <c r="E132" s="43" t="str">
        <f>+IFERROR(VLOOKUP(A132,[1]Directorio!$B$2:$Z$1100,5,FALSE),"")</f>
        <v/>
      </c>
      <c r="F132" s="43" t="str">
        <f>+IFERROR(VLOOKUP(A132,[1]Directorio!$B$2:$Z$1100,6,FALSE),"")</f>
        <v/>
      </c>
      <c r="G132" s="43" t="str">
        <f>+IFERROR(VLOOKUP(A132,[1]Directorio!$B$2:$Z$1100,7,FALSE),"")</f>
        <v/>
      </c>
      <c r="H132" s="43" t="str">
        <f>+IFERROR(VLOOKUP(A132,[1]Directorio!$B$2:$Z$1100,8,FALSE),"")</f>
        <v/>
      </c>
      <c r="I132" s="43" t="str">
        <f>+IFERROR(VLOOKUP(A132,[1]Directorio!$B$2:$Z$1100,9,FALSE),"")</f>
        <v/>
      </c>
      <c r="J132" s="43" t="str">
        <f>+IFERROR(VLOOKUP(A132,[1]Directorio!$B$2:$Z$1100,10,FALSE),"")</f>
        <v/>
      </c>
      <c r="K132" s="43" t="str">
        <f>+IFERROR(VLOOKUP(A132,[1]Directorio!$B$2:$Z$1100,11,FALSE),"")</f>
        <v/>
      </c>
      <c r="L132" s="45" t="str">
        <f>+IFERROR(VLOOKUP(A132,[1]Directorio!$B$2:$Z$1100,12,FALSE),"")</f>
        <v/>
      </c>
      <c r="M132" s="43" t="str">
        <f>+IFERROR(VLOOKUP(A132,[1]Directorio!$B$2:$Z$1100,13,FALSE),"")</f>
        <v/>
      </c>
      <c r="N132" s="43" t="str">
        <f>+IFERROR(VLOOKUP(A132,[1]Directorio!$B$2:$Z$1100,14,FALSE),"")</f>
        <v/>
      </c>
      <c r="O132" s="43" t="str">
        <f>+IFERROR(VLOOKUP(A132,[1]Directorio!$B$2:$Z$1100,15,FALSE),"")</f>
        <v/>
      </c>
      <c r="P132" s="43" t="str">
        <f>+IFERROR(VLOOKUP(A132,[1]Directorio!$B$2:$Z$1100,16,FALSE),"")</f>
        <v/>
      </c>
      <c r="Q132" s="43" t="str">
        <f>+IFERROR(VLOOKUP(A132,[1]Directorio!$B$2:$Z$1100,17,FALSE),"")</f>
        <v/>
      </c>
      <c r="R132" s="43" t="str">
        <f>+IFERROR(VLOOKUP(A132,[1]Directorio!$B$2:$Z$1100,18,FALSE),"")</f>
        <v/>
      </c>
      <c r="S132" s="43" t="str">
        <f>+IFERROR(VLOOKUP(A132,[1]Directorio!$B$2:$Z$1100,19,FALSE),"")</f>
        <v/>
      </c>
      <c r="T132" s="53" t="str">
        <f>+IFERROR(VLOOKUP(A132,[1]Directorio!$B$2:$Z$1100,20,FALSE),"")</f>
        <v/>
      </c>
      <c r="U132" s="53" t="str">
        <f>+IFERROR(VLOOKUP(A132,[1]Directorio!$B$2:$Z$1100,21,FALSE),"")</f>
        <v/>
      </c>
      <c r="V132" s="53" t="str">
        <f>+IFERROR(VLOOKUP(A132,[1]Directorio!$B$2:$Z$1100,22,FALSE),"")</f>
        <v/>
      </c>
      <c r="W132" s="54" t="str">
        <f>+IFERROR(VLOOKUP(A132,[1]Directorio!$B$2:$Z$1100,23,FALSE),"")</f>
        <v/>
      </c>
      <c r="X132" s="43" t="str">
        <f>+IFERROR(VLOOKUP(A132,[1]Directorio!$B$2:$Z$1100,24,FALSE),"")</f>
        <v/>
      </c>
      <c r="Y132" s="43" t="str">
        <f>+IFERROR(VLOOKUP(A132,[1]Directorio!$B$2:$Z$1100,25,FALSE),"")</f>
        <v/>
      </c>
      <c r="Z132" s="46"/>
      <c r="AA132" s="9"/>
      <c r="AB132" s="46"/>
      <c r="AC132" s="47"/>
      <c r="AD132" s="46"/>
      <c r="AE132" s="42"/>
      <c r="AF132" s="9"/>
      <c r="AG132" s="46"/>
      <c r="AH132" s="9"/>
      <c r="AI132" s="46"/>
      <c r="AJ132" s="46"/>
      <c r="AK132" s="48"/>
    </row>
    <row r="133" spans="1:37" x14ac:dyDescent="0.25">
      <c r="A133" s="42"/>
      <c r="B133" s="43" t="str">
        <f>+IFERROR(VLOOKUP(A133,[1]Directorio!$B$2:$Z$1100,2,FALSE),"")</f>
        <v/>
      </c>
      <c r="C133" s="44" t="str">
        <f>+IFERROR(VLOOKUP(A133,[1]Directorio!$B$2:$Z$1100,3,FALSE),"")</f>
        <v/>
      </c>
      <c r="D133" s="43" t="str">
        <f>+IFERROR(VLOOKUP(A133,[1]Directorio!$B$2:$Z$1100,4,FALSE),"")</f>
        <v/>
      </c>
      <c r="E133" s="43" t="str">
        <f>+IFERROR(VLOOKUP(A133,[1]Directorio!$B$2:$Z$1100,5,FALSE),"")</f>
        <v/>
      </c>
      <c r="F133" s="43" t="str">
        <f>+IFERROR(VLOOKUP(A133,[1]Directorio!$B$2:$Z$1100,6,FALSE),"")</f>
        <v/>
      </c>
      <c r="G133" s="43" t="str">
        <f>+IFERROR(VLOOKUP(A133,[1]Directorio!$B$2:$Z$1100,7,FALSE),"")</f>
        <v/>
      </c>
      <c r="H133" s="43" t="str">
        <f>+IFERROR(VLOOKUP(A133,[1]Directorio!$B$2:$Z$1100,8,FALSE),"")</f>
        <v/>
      </c>
      <c r="I133" s="43" t="str">
        <f>+IFERROR(VLOOKUP(A133,[1]Directorio!$B$2:$Z$1100,9,FALSE),"")</f>
        <v/>
      </c>
      <c r="J133" s="43" t="str">
        <f>+IFERROR(VLOOKUP(A133,[1]Directorio!$B$2:$Z$1100,10,FALSE),"")</f>
        <v/>
      </c>
      <c r="K133" s="43" t="str">
        <f>+IFERROR(VLOOKUP(A133,[1]Directorio!$B$2:$Z$1100,11,FALSE),"")</f>
        <v/>
      </c>
      <c r="L133" s="45" t="str">
        <f>+IFERROR(VLOOKUP(A133,[1]Directorio!$B$2:$Z$1100,12,FALSE),"")</f>
        <v/>
      </c>
      <c r="M133" s="43" t="str">
        <f>+IFERROR(VLOOKUP(A133,[1]Directorio!$B$2:$Z$1100,13,FALSE),"")</f>
        <v/>
      </c>
      <c r="N133" s="43" t="str">
        <f>+IFERROR(VLOOKUP(A133,[1]Directorio!$B$2:$Z$1100,14,FALSE),"")</f>
        <v/>
      </c>
      <c r="O133" s="43" t="str">
        <f>+IFERROR(VLOOKUP(A133,[1]Directorio!$B$2:$Z$1100,15,FALSE),"")</f>
        <v/>
      </c>
      <c r="P133" s="43" t="str">
        <f>+IFERROR(VLOOKUP(A133,[1]Directorio!$B$2:$Z$1100,16,FALSE),"")</f>
        <v/>
      </c>
      <c r="Q133" s="43" t="str">
        <f>+IFERROR(VLOOKUP(A133,[1]Directorio!$B$2:$Z$1100,17,FALSE),"")</f>
        <v/>
      </c>
      <c r="R133" s="43" t="str">
        <f>+IFERROR(VLOOKUP(A133,[1]Directorio!$B$2:$Z$1100,18,FALSE),"")</f>
        <v/>
      </c>
      <c r="S133" s="43" t="str">
        <f>+IFERROR(VLOOKUP(A133,[1]Directorio!$B$2:$Z$1100,19,FALSE),"")</f>
        <v/>
      </c>
      <c r="T133" s="53" t="str">
        <f>+IFERROR(VLOOKUP(A133,[1]Directorio!$B$2:$Z$1100,20,FALSE),"")</f>
        <v/>
      </c>
      <c r="U133" s="53" t="str">
        <f>+IFERROR(VLOOKUP(A133,[1]Directorio!$B$2:$Z$1100,21,FALSE),"")</f>
        <v/>
      </c>
      <c r="V133" s="53" t="str">
        <f>+IFERROR(VLOOKUP(A133,[1]Directorio!$B$2:$Z$1100,22,FALSE),"")</f>
        <v/>
      </c>
      <c r="W133" s="54" t="str">
        <f>+IFERROR(VLOOKUP(A133,[1]Directorio!$B$2:$Z$1100,23,FALSE),"")</f>
        <v/>
      </c>
      <c r="X133" s="43" t="str">
        <f>+IFERROR(VLOOKUP(A133,[1]Directorio!$B$2:$Z$1100,24,FALSE),"")</f>
        <v/>
      </c>
      <c r="Y133" s="43" t="str">
        <f>+IFERROR(VLOOKUP(A133,[1]Directorio!$B$2:$Z$1100,25,FALSE),"")</f>
        <v/>
      </c>
      <c r="Z133" s="46"/>
      <c r="AA133" s="9"/>
      <c r="AB133" s="46"/>
      <c r="AC133" s="47"/>
      <c r="AD133" s="46"/>
      <c r="AE133" s="42"/>
      <c r="AF133" s="9"/>
      <c r="AG133" s="46"/>
      <c r="AH133" s="9"/>
      <c r="AI133" s="46"/>
      <c r="AJ133" s="46"/>
      <c r="AK133" s="48"/>
    </row>
    <row r="134" spans="1:37" x14ac:dyDescent="0.25">
      <c r="A134" s="42"/>
      <c r="B134" s="43" t="str">
        <f>+IFERROR(VLOOKUP(A134,[1]Directorio!$B$2:$Z$1100,2,FALSE),"")</f>
        <v/>
      </c>
      <c r="C134" s="44" t="str">
        <f>+IFERROR(VLOOKUP(A134,[1]Directorio!$B$2:$Z$1100,3,FALSE),"")</f>
        <v/>
      </c>
      <c r="D134" s="43" t="str">
        <f>+IFERROR(VLOOKUP(A134,[1]Directorio!$B$2:$Z$1100,4,FALSE),"")</f>
        <v/>
      </c>
      <c r="E134" s="43" t="str">
        <f>+IFERROR(VLOOKUP(A134,[1]Directorio!$B$2:$Z$1100,5,FALSE),"")</f>
        <v/>
      </c>
      <c r="F134" s="43" t="str">
        <f>+IFERROR(VLOOKUP(A134,[1]Directorio!$B$2:$Z$1100,6,FALSE),"")</f>
        <v/>
      </c>
      <c r="G134" s="43" t="str">
        <f>+IFERROR(VLOOKUP(A134,[1]Directorio!$B$2:$Z$1100,7,FALSE),"")</f>
        <v/>
      </c>
      <c r="H134" s="43" t="str">
        <f>+IFERROR(VLOOKUP(A134,[1]Directorio!$B$2:$Z$1100,8,FALSE),"")</f>
        <v/>
      </c>
      <c r="I134" s="43" t="str">
        <f>+IFERROR(VLOOKUP(A134,[1]Directorio!$B$2:$Z$1100,9,FALSE),"")</f>
        <v/>
      </c>
      <c r="J134" s="43" t="str">
        <f>+IFERROR(VLOOKUP(A134,[1]Directorio!$B$2:$Z$1100,10,FALSE),"")</f>
        <v/>
      </c>
      <c r="K134" s="43" t="str">
        <f>+IFERROR(VLOOKUP(A134,[1]Directorio!$B$2:$Z$1100,11,FALSE),"")</f>
        <v/>
      </c>
      <c r="L134" s="45" t="str">
        <f>+IFERROR(VLOOKUP(A134,[1]Directorio!$B$2:$Z$1100,12,FALSE),"")</f>
        <v/>
      </c>
      <c r="M134" s="43" t="str">
        <f>+IFERROR(VLOOKUP(A134,[1]Directorio!$B$2:$Z$1100,13,FALSE),"")</f>
        <v/>
      </c>
      <c r="N134" s="43" t="str">
        <f>+IFERROR(VLOOKUP(A134,[1]Directorio!$B$2:$Z$1100,14,FALSE),"")</f>
        <v/>
      </c>
      <c r="O134" s="43" t="str">
        <f>+IFERROR(VLOOKUP(A134,[1]Directorio!$B$2:$Z$1100,15,FALSE),"")</f>
        <v/>
      </c>
      <c r="P134" s="43" t="str">
        <f>+IFERROR(VLOOKUP(A134,[1]Directorio!$B$2:$Z$1100,16,FALSE),"")</f>
        <v/>
      </c>
      <c r="Q134" s="43" t="str">
        <f>+IFERROR(VLOOKUP(A134,[1]Directorio!$B$2:$Z$1100,17,FALSE),"")</f>
        <v/>
      </c>
      <c r="R134" s="43" t="str">
        <f>+IFERROR(VLOOKUP(A134,[1]Directorio!$B$2:$Z$1100,18,FALSE),"")</f>
        <v/>
      </c>
      <c r="S134" s="43" t="str">
        <f>+IFERROR(VLOOKUP(A134,[1]Directorio!$B$2:$Z$1100,19,FALSE),"")</f>
        <v/>
      </c>
      <c r="T134" s="53" t="str">
        <f>+IFERROR(VLOOKUP(A134,[1]Directorio!$B$2:$Z$1100,20,FALSE),"")</f>
        <v/>
      </c>
      <c r="U134" s="53" t="str">
        <f>+IFERROR(VLOOKUP(A134,[1]Directorio!$B$2:$Z$1100,21,FALSE),"")</f>
        <v/>
      </c>
      <c r="V134" s="53" t="str">
        <f>+IFERROR(VLOOKUP(A134,[1]Directorio!$B$2:$Z$1100,22,FALSE),"")</f>
        <v/>
      </c>
      <c r="W134" s="54" t="str">
        <f>+IFERROR(VLOOKUP(A134,[1]Directorio!$B$2:$Z$1100,23,FALSE),"")</f>
        <v/>
      </c>
      <c r="X134" s="43" t="str">
        <f>+IFERROR(VLOOKUP(A134,[1]Directorio!$B$2:$Z$1100,24,FALSE),"")</f>
        <v/>
      </c>
      <c r="Y134" s="43" t="str">
        <f>+IFERROR(VLOOKUP(A134,[1]Directorio!$B$2:$Z$1100,25,FALSE),"")</f>
        <v/>
      </c>
      <c r="Z134" s="46"/>
      <c r="AA134" s="9"/>
      <c r="AB134" s="46"/>
      <c r="AC134" s="47"/>
      <c r="AD134" s="46"/>
      <c r="AE134" s="42"/>
      <c r="AF134" s="9"/>
      <c r="AG134" s="46"/>
      <c r="AH134" s="9"/>
      <c r="AI134" s="46"/>
      <c r="AJ134" s="46"/>
      <c r="AK134" s="48"/>
    </row>
    <row r="135" spans="1:37" x14ac:dyDescent="0.25">
      <c r="A135" s="42"/>
      <c r="B135" s="43" t="str">
        <f>+IFERROR(VLOOKUP(A135,[1]Directorio!$B$2:$Z$1100,2,FALSE),"")</f>
        <v/>
      </c>
      <c r="C135" s="44" t="str">
        <f>+IFERROR(VLOOKUP(A135,[1]Directorio!$B$2:$Z$1100,3,FALSE),"")</f>
        <v/>
      </c>
      <c r="D135" s="43" t="str">
        <f>+IFERROR(VLOOKUP(A135,[1]Directorio!$B$2:$Z$1100,4,FALSE),"")</f>
        <v/>
      </c>
      <c r="E135" s="43" t="str">
        <f>+IFERROR(VLOOKUP(A135,[1]Directorio!$B$2:$Z$1100,5,FALSE),"")</f>
        <v/>
      </c>
      <c r="F135" s="43" t="str">
        <f>+IFERROR(VLOOKUP(A135,[1]Directorio!$B$2:$Z$1100,6,FALSE),"")</f>
        <v/>
      </c>
      <c r="G135" s="43" t="str">
        <f>+IFERROR(VLOOKUP(A135,[1]Directorio!$B$2:$Z$1100,7,FALSE),"")</f>
        <v/>
      </c>
      <c r="H135" s="43" t="str">
        <f>+IFERROR(VLOOKUP(A135,[1]Directorio!$B$2:$Z$1100,8,FALSE),"")</f>
        <v/>
      </c>
      <c r="I135" s="43" t="str">
        <f>+IFERROR(VLOOKUP(A135,[1]Directorio!$B$2:$Z$1100,9,FALSE),"")</f>
        <v/>
      </c>
      <c r="J135" s="43" t="str">
        <f>+IFERROR(VLOOKUP(A135,[1]Directorio!$B$2:$Z$1100,10,FALSE),"")</f>
        <v/>
      </c>
      <c r="K135" s="43" t="str">
        <f>+IFERROR(VLOOKUP(A135,[1]Directorio!$B$2:$Z$1100,11,FALSE),"")</f>
        <v/>
      </c>
      <c r="L135" s="45" t="str">
        <f>+IFERROR(VLOOKUP(A135,[1]Directorio!$B$2:$Z$1100,12,FALSE),"")</f>
        <v/>
      </c>
      <c r="M135" s="43" t="str">
        <f>+IFERROR(VLOOKUP(A135,[1]Directorio!$B$2:$Z$1100,13,FALSE),"")</f>
        <v/>
      </c>
      <c r="N135" s="43" t="str">
        <f>+IFERROR(VLOOKUP(A135,[1]Directorio!$B$2:$Z$1100,14,FALSE),"")</f>
        <v/>
      </c>
      <c r="O135" s="43" t="str">
        <f>+IFERROR(VLOOKUP(A135,[1]Directorio!$B$2:$Z$1100,15,FALSE),"")</f>
        <v/>
      </c>
      <c r="P135" s="43" t="str">
        <f>+IFERROR(VLOOKUP(A135,[1]Directorio!$B$2:$Z$1100,16,FALSE),"")</f>
        <v/>
      </c>
      <c r="Q135" s="43" t="str">
        <f>+IFERROR(VLOOKUP(A135,[1]Directorio!$B$2:$Z$1100,17,FALSE),"")</f>
        <v/>
      </c>
      <c r="R135" s="43" t="str">
        <f>+IFERROR(VLOOKUP(A135,[1]Directorio!$B$2:$Z$1100,18,FALSE),"")</f>
        <v/>
      </c>
      <c r="S135" s="43" t="str">
        <f>+IFERROR(VLOOKUP(A135,[1]Directorio!$B$2:$Z$1100,19,FALSE),"")</f>
        <v/>
      </c>
      <c r="T135" s="53" t="str">
        <f>+IFERROR(VLOOKUP(A135,[1]Directorio!$B$2:$Z$1100,20,FALSE),"")</f>
        <v/>
      </c>
      <c r="U135" s="53" t="str">
        <f>+IFERROR(VLOOKUP(A135,[1]Directorio!$B$2:$Z$1100,21,FALSE),"")</f>
        <v/>
      </c>
      <c r="V135" s="53" t="str">
        <f>+IFERROR(VLOOKUP(A135,[1]Directorio!$B$2:$Z$1100,22,FALSE),"")</f>
        <v/>
      </c>
      <c r="W135" s="54" t="str">
        <f>+IFERROR(VLOOKUP(A135,[1]Directorio!$B$2:$Z$1100,23,FALSE),"")</f>
        <v/>
      </c>
      <c r="X135" s="43" t="str">
        <f>+IFERROR(VLOOKUP(A135,[1]Directorio!$B$2:$Z$1100,24,FALSE),"")</f>
        <v/>
      </c>
      <c r="Y135" s="43" t="str">
        <f>+IFERROR(VLOOKUP(A135,[1]Directorio!$B$2:$Z$1100,25,FALSE),"")</f>
        <v/>
      </c>
      <c r="Z135" s="46"/>
      <c r="AA135" s="9"/>
      <c r="AB135" s="46"/>
      <c r="AC135" s="47"/>
      <c r="AD135" s="46"/>
      <c r="AE135" s="42"/>
      <c r="AF135" s="9"/>
      <c r="AG135" s="46"/>
      <c r="AH135" s="9"/>
      <c r="AI135" s="46"/>
      <c r="AJ135" s="46"/>
      <c r="AK135" s="48"/>
    </row>
    <row r="136" spans="1:37" x14ac:dyDescent="0.25">
      <c r="A136" s="42"/>
      <c r="B136" s="43" t="str">
        <f>+IFERROR(VLOOKUP(A136,[1]Directorio!$B$2:$Z$1100,2,FALSE),"")</f>
        <v/>
      </c>
      <c r="C136" s="44" t="str">
        <f>+IFERROR(VLOOKUP(A136,[1]Directorio!$B$2:$Z$1100,3,FALSE),"")</f>
        <v/>
      </c>
      <c r="D136" s="43" t="str">
        <f>+IFERROR(VLOOKUP(A136,[1]Directorio!$B$2:$Z$1100,4,FALSE),"")</f>
        <v/>
      </c>
      <c r="E136" s="43" t="str">
        <f>+IFERROR(VLOOKUP(A136,[1]Directorio!$B$2:$Z$1100,5,FALSE),"")</f>
        <v/>
      </c>
      <c r="F136" s="43" t="str">
        <f>+IFERROR(VLOOKUP(A136,[1]Directorio!$B$2:$Z$1100,6,FALSE),"")</f>
        <v/>
      </c>
      <c r="G136" s="43" t="str">
        <f>+IFERROR(VLOOKUP(A136,[1]Directorio!$B$2:$Z$1100,7,FALSE),"")</f>
        <v/>
      </c>
      <c r="H136" s="43" t="str">
        <f>+IFERROR(VLOOKUP(A136,[1]Directorio!$B$2:$Z$1100,8,FALSE),"")</f>
        <v/>
      </c>
      <c r="I136" s="43" t="str">
        <f>+IFERROR(VLOOKUP(A136,[1]Directorio!$B$2:$Z$1100,9,FALSE),"")</f>
        <v/>
      </c>
      <c r="J136" s="43" t="str">
        <f>+IFERROR(VLOOKUP(A136,[1]Directorio!$B$2:$Z$1100,10,FALSE),"")</f>
        <v/>
      </c>
      <c r="K136" s="43" t="str">
        <f>+IFERROR(VLOOKUP(A136,[1]Directorio!$B$2:$Z$1100,11,FALSE),"")</f>
        <v/>
      </c>
      <c r="L136" s="45" t="str">
        <f>+IFERROR(VLOOKUP(A136,[1]Directorio!$B$2:$Z$1100,12,FALSE),"")</f>
        <v/>
      </c>
      <c r="M136" s="43" t="str">
        <f>+IFERROR(VLOOKUP(A136,[1]Directorio!$B$2:$Z$1100,13,FALSE),"")</f>
        <v/>
      </c>
      <c r="N136" s="43" t="str">
        <f>+IFERROR(VLOOKUP(A136,[1]Directorio!$B$2:$Z$1100,14,FALSE),"")</f>
        <v/>
      </c>
      <c r="O136" s="43" t="str">
        <f>+IFERROR(VLOOKUP(A136,[1]Directorio!$B$2:$Z$1100,15,FALSE),"")</f>
        <v/>
      </c>
      <c r="P136" s="43" t="str">
        <f>+IFERROR(VLOOKUP(A136,[1]Directorio!$B$2:$Z$1100,16,FALSE),"")</f>
        <v/>
      </c>
      <c r="Q136" s="43" t="str">
        <f>+IFERROR(VLOOKUP(A136,[1]Directorio!$B$2:$Z$1100,17,FALSE),"")</f>
        <v/>
      </c>
      <c r="R136" s="43" t="str">
        <f>+IFERROR(VLOOKUP(A136,[1]Directorio!$B$2:$Z$1100,18,FALSE),"")</f>
        <v/>
      </c>
      <c r="S136" s="43" t="str">
        <f>+IFERROR(VLOOKUP(A136,[1]Directorio!$B$2:$Z$1100,19,FALSE),"")</f>
        <v/>
      </c>
      <c r="T136" s="53" t="str">
        <f>+IFERROR(VLOOKUP(A136,[1]Directorio!$B$2:$Z$1100,20,FALSE),"")</f>
        <v/>
      </c>
      <c r="U136" s="53" t="str">
        <f>+IFERROR(VLOOKUP(A136,[1]Directorio!$B$2:$Z$1100,21,FALSE),"")</f>
        <v/>
      </c>
      <c r="V136" s="53" t="str">
        <f>+IFERROR(VLOOKUP(A136,[1]Directorio!$B$2:$Z$1100,22,FALSE),"")</f>
        <v/>
      </c>
      <c r="W136" s="54" t="str">
        <f>+IFERROR(VLOOKUP(A136,[1]Directorio!$B$2:$Z$1100,23,FALSE),"")</f>
        <v/>
      </c>
      <c r="X136" s="43" t="str">
        <f>+IFERROR(VLOOKUP(A136,[1]Directorio!$B$2:$Z$1100,24,FALSE),"")</f>
        <v/>
      </c>
      <c r="Y136" s="43" t="str">
        <f>+IFERROR(VLOOKUP(A136,[1]Directorio!$B$2:$Z$1100,25,FALSE),"")</f>
        <v/>
      </c>
      <c r="Z136" s="46"/>
      <c r="AA136" s="9"/>
      <c r="AB136" s="46"/>
      <c r="AC136" s="47"/>
      <c r="AD136" s="46"/>
      <c r="AE136" s="42"/>
      <c r="AF136" s="9"/>
      <c r="AG136" s="46"/>
      <c r="AH136" s="9"/>
      <c r="AI136" s="46"/>
      <c r="AJ136" s="46"/>
      <c r="AK136" s="48"/>
    </row>
    <row r="137" spans="1:37" x14ac:dyDescent="0.25">
      <c r="A137" s="42"/>
      <c r="B137" s="43" t="str">
        <f>+IFERROR(VLOOKUP(A137,[1]Directorio!$B$2:$Z$1100,2,FALSE),"")</f>
        <v/>
      </c>
      <c r="C137" s="44" t="str">
        <f>+IFERROR(VLOOKUP(A137,[1]Directorio!$B$2:$Z$1100,3,FALSE),"")</f>
        <v/>
      </c>
      <c r="D137" s="43" t="str">
        <f>+IFERROR(VLOOKUP(A137,[1]Directorio!$B$2:$Z$1100,4,FALSE),"")</f>
        <v/>
      </c>
      <c r="E137" s="43" t="str">
        <f>+IFERROR(VLOOKUP(A137,[1]Directorio!$B$2:$Z$1100,5,FALSE),"")</f>
        <v/>
      </c>
      <c r="F137" s="43" t="str">
        <f>+IFERROR(VLOOKUP(A137,[1]Directorio!$B$2:$Z$1100,6,FALSE),"")</f>
        <v/>
      </c>
      <c r="G137" s="43" t="str">
        <f>+IFERROR(VLOOKUP(A137,[1]Directorio!$B$2:$Z$1100,7,FALSE),"")</f>
        <v/>
      </c>
      <c r="H137" s="43" t="str">
        <f>+IFERROR(VLOOKUP(A137,[1]Directorio!$B$2:$Z$1100,8,FALSE),"")</f>
        <v/>
      </c>
      <c r="I137" s="43" t="str">
        <f>+IFERROR(VLOOKUP(A137,[1]Directorio!$B$2:$Z$1100,9,FALSE),"")</f>
        <v/>
      </c>
      <c r="J137" s="43" t="str">
        <f>+IFERROR(VLOOKUP(A137,[1]Directorio!$B$2:$Z$1100,10,FALSE),"")</f>
        <v/>
      </c>
      <c r="K137" s="43" t="str">
        <f>+IFERROR(VLOOKUP(A137,[1]Directorio!$B$2:$Z$1100,11,FALSE),"")</f>
        <v/>
      </c>
      <c r="L137" s="45" t="str">
        <f>+IFERROR(VLOOKUP(A137,[1]Directorio!$B$2:$Z$1100,12,FALSE),"")</f>
        <v/>
      </c>
      <c r="M137" s="43" t="str">
        <f>+IFERROR(VLOOKUP(A137,[1]Directorio!$B$2:$Z$1100,13,FALSE),"")</f>
        <v/>
      </c>
      <c r="N137" s="43" t="str">
        <f>+IFERROR(VLOOKUP(A137,[1]Directorio!$B$2:$Z$1100,14,FALSE),"")</f>
        <v/>
      </c>
      <c r="O137" s="43" t="str">
        <f>+IFERROR(VLOOKUP(A137,[1]Directorio!$B$2:$Z$1100,15,FALSE),"")</f>
        <v/>
      </c>
      <c r="P137" s="43" t="str">
        <f>+IFERROR(VLOOKUP(A137,[1]Directorio!$B$2:$Z$1100,16,FALSE),"")</f>
        <v/>
      </c>
      <c r="Q137" s="43" t="str">
        <f>+IFERROR(VLOOKUP(A137,[1]Directorio!$B$2:$Z$1100,17,FALSE),"")</f>
        <v/>
      </c>
      <c r="R137" s="43" t="str">
        <f>+IFERROR(VLOOKUP(A137,[1]Directorio!$B$2:$Z$1100,18,FALSE),"")</f>
        <v/>
      </c>
      <c r="S137" s="43" t="str">
        <f>+IFERROR(VLOOKUP(A137,[1]Directorio!$B$2:$Z$1100,19,FALSE),"")</f>
        <v/>
      </c>
      <c r="T137" s="53" t="str">
        <f>+IFERROR(VLOOKUP(A137,[1]Directorio!$B$2:$Z$1100,20,FALSE),"")</f>
        <v/>
      </c>
      <c r="U137" s="53" t="str">
        <f>+IFERROR(VLOOKUP(A137,[1]Directorio!$B$2:$Z$1100,21,FALSE),"")</f>
        <v/>
      </c>
      <c r="V137" s="53" t="str">
        <f>+IFERROR(VLOOKUP(A137,[1]Directorio!$B$2:$Z$1100,22,FALSE),"")</f>
        <v/>
      </c>
      <c r="W137" s="54" t="str">
        <f>+IFERROR(VLOOKUP(A137,[1]Directorio!$B$2:$Z$1100,23,FALSE),"")</f>
        <v/>
      </c>
      <c r="X137" s="43" t="str">
        <f>+IFERROR(VLOOKUP(A137,[1]Directorio!$B$2:$Z$1100,24,FALSE),"")</f>
        <v/>
      </c>
      <c r="Y137" s="43" t="str">
        <f>+IFERROR(VLOOKUP(A137,[1]Directorio!$B$2:$Z$1100,25,FALSE),"")</f>
        <v/>
      </c>
      <c r="Z137" s="46"/>
      <c r="AA137" s="9"/>
      <c r="AB137" s="46"/>
      <c r="AC137" s="47"/>
      <c r="AD137" s="46"/>
      <c r="AE137" s="42"/>
      <c r="AF137" s="9"/>
      <c r="AG137" s="46"/>
      <c r="AH137" s="9"/>
      <c r="AI137" s="46"/>
      <c r="AJ137" s="46"/>
      <c r="AK137" s="48"/>
    </row>
    <row r="138" spans="1:37" x14ac:dyDescent="0.25">
      <c r="A138" s="42"/>
      <c r="B138" s="43" t="str">
        <f>+IFERROR(VLOOKUP(A138,[1]Directorio!$B$2:$Z$1100,2,FALSE),"")</f>
        <v/>
      </c>
      <c r="C138" s="44" t="str">
        <f>+IFERROR(VLOOKUP(A138,[1]Directorio!$B$2:$Z$1100,3,FALSE),"")</f>
        <v/>
      </c>
      <c r="D138" s="43" t="str">
        <f>+IFERROR(VLOOKUP(A138,[1]Directorio!$B$2:$Z$1100,4,FALSE),"")</f>
        <v/>
      </c>
      <c r="E138" s="43" t="str">
        <f>+IFERROR(VLOOKUP(A138,[1]Directorio!$B$2:$Z$1100,5,FALSE),"")</f>
        <v/>
      </c>
      <c r="F138" s="43" t="str">
        <f>+IFERROR(VLOOKUP(A138,[1]Directorio!$B$2:$Z$1100,6,FALSE),"")</f>
        <v/>
      </c>
      <c r="G138" s="43" t="str">
        <f>+IFERROR(VLOOKUP(A138,[1]Directorio!$B$2:$Z$1100,7,FALSE),"")</f>
        <v/>
      </c>
      <c r="H138" s="43" t="str">
        <f>+IFERROR(VLOOKUP(A138,[1]Directorio!$B$2:$Z$1100,8,FALSE),"")</f>
        <v/>
      </c>
      <c r="I138" s="43" t="str">
        <f>+IFERROR(VLOOKUP(A138,[1]Directorio!$B$2:$Z$1100,9,FALSE),"")</f>
        <v/>
      </c>
      <c r="J138" s="43" t="str">
        <f>+IFERROR(VLOOKUP(A138,[1]Directorio!$B$2:$Z$1100,10,FALSE),"")</f>
        <v/>
      </c>
      <c r="K138" s="43" t="str">
        <f>+IFERROR(VLOOKUP(A138,[1]Directorio!$B$2:$Z$1100,11,FALSE),"")</f>
        <v/>
      </c>
      <c r="L138" s="45" t="str">
        <f>+IFERROR(VLOOKUP(A138,[1]Directorio!$B$2:$Z$1100,12,FALSE),"")</f>
        <v/>
      </c>
      <c r="M138" s="43" t="str">
        <f>+IFERROR(VLOOKUP(A138,[1]Directorio!$B$2:$Z$1100,13,FALSE),"")</f>
        <v/>
      </c>
      <c r="N138" s="43" t="str">
        <f>+IFERROR(VLOOKUP(A138,[1]Directorio!$B$2:$Z$1100,14,FALSE),"")</f>
        <v/>
      </c>
      <c r="O138" s="43" t="str">
        <f>+IFERROR(VLOOKUP(A138,[1]Directorio!$B$2:$Z$1100,15,FALSE),"")</f>
        <v/>
      </c>
      <c r="P138" s="43" t="str">
        <f>+IFERROR(VLOOKUP(A138,[1]Directorio!$B$2:$Z$1100,16,FALSE),"")</f>
        <v/>
      </c>
      <c r="Q138" s="43" t="str">
        <f>+IFERROR(VLOOKUP(A138,[1]Directorio!$B$2:$Z$1100,17,FALSE),"")</f>
        <v/>
      </c>
      <c r="R138" s="43" t="str">
        <f>+IFERROR(VLOOKUP(A138,[1]Directorio!$B$2:$Z$1100,18,FALSE),"")</f>
        <v/>
      </c>
      <c r="S138" s="43" t="str">
        <f>+IFERROR(VLOOKUP(A138,[1]Directorio!$B$2:$Z$1100,19,FALSE),"")</f>
        <v/>
      </c>
      <c r="T138" s="53" t="str">
        <f>+IFERROR(VLOOKUP(A138,[1]Directorio!$B$2:$Z$1100,20,FALSE),"")</f>
        <v/>
      </c>
      <c r="U138" s="53" t="str">
        <f>+IFERROR(VLOOKUP(A138,[1]Directorio!$B$2:$Z$1100,21,FALSE),"")</f>
        <v/>
      </c>
      <c r="V138" s="53" t="str">
        <f>+IFERROR(VLOOKUP(A138,[1]Directorio!$B$2:$Z$1100,22,FALSE),"")</f>
        <v/>
      </c>
      <c r="W138" s="54" t="str">
        <f>+IFERROR(VLOOKUP(A138,[1]Directorio!$B$2:$Z$1100,23,FALSE),"")</f>
        <v/>
      </c>
      <c r="X138" s="43" t="str">
        <f>+IFERROR(VLOOKUP(A138,[1]Directorio!$B$2:$Z$1100,24,FALSE),"")</f>
        <v/>
      </c>
      <c r="Y138" s="43" t="str">
        <f>+IFERROR(VLOOKUP(A138,[1]Directorio!$B$2:$Z$1100,25,FALSE),"")</f>
        <v/>
      </c>
      <c r="Z138" s="46"/>
      <c r="AA138" s="9"/>
      <c r="AB138" s="46"/>
      <c r="AC138" s="47"/>
      <c r="AD138" s="46"/>
      <c r="AE138" s="42"/>
      <c r="AF138" s="9"/>
      <c r="AG138" s="46"/>
      <c r="AH138" s="9"/>
      <c r="AI138" s="46"/>
      <c r="AJ138" s="46"/>
      <c r="AK138" s="48"/>
    </row>
    <row r="139" spans="1:37" x14ac:dyDescent="0.25">
      <c r="A139" s="42"/>
      <c r="B139" s="43" t="str">
        <f>+IFERROR(VLOOKUP(A139,[1]Directorio!$B$2:$Z$1100,2,FALSE),"")</f>
        <v/>
      </c>
      <c r="C139" s="44" t="str">
        <f>+IFERROR(VLOOKUP(A139,[1]Directorio!$B$2:$Z$1100,3,FALSE),"")</f>
        <v/>
      </c>
      <c r="D139" s="43" t="str">
        <f>+IFERROR(VLOOKUP(A139,[1]Directorio!$B$2:$Z$1100,4,FALSE),"")</f>
        <v/>
      </c>
      <c r="E139" s="43" t="str">
        <f>+IFERROR(VLOOKUP(A139,[1]Directorio!$B$2:$Z$1100,5,FALSE),"")</f>
        <v/>
      </c>
      <c r="F139" s="43" t="str">
        <f>+IFERROR(VLOOKUP(A139,[1]Directorio!$B$2:$Z$1100,6,FALSE),"")</f>
        <v/>
      </c>
      <c r="G139" s="43" t="str">
        <f>+IFERROR(VLOOKUP(A139,[1]Directorio!$B$2:$Z$1100,7,FALSE),"")</f>
        <v/>
      </c>
      <c r="H139" s="43" t="str">
        <f>+IFERROR(VLOOKUP(A139,[1]Directorio!$B$2:$Z$1100,8,FALSE),"")</f>
        <v/>
      </c>
      <c r="I139" s="43" t="str">
        <f>+IFERROR(VLOOKUP(A139,[1]Directorio!$B$2:$Z$1100,9,FALSE),"")</f>
        <v/>
      </c>
      <c r="J139" s="43" t="str">
        <f>+IFERROR(VLOOKUP(A139,[1]Directorio!$B$2:$Z$1100,10,FALSE),"")</f>
        <v/>
      </c>
      <c r="K139" s="43" t="str">
        <f>+IFERROR(VLOOKUP(A139,[1]Directorio!$B$2:$Z$1100,11,FALSE),"")</f>
        <v/>
      </c>
      <c r="L139" s="45" t="str">
        <f>+IFERROR(VLOOKUP(A139,[1]Directorio!$B$2:$Z$1100,12,FALSE),"")</f>
        <v/>
      </c>
      <c r="M139" s="43" t="str">
        <f>+IFERROR(VLOOKUP(A139,[1]Directorio!$B$2:$Z$1100,13,FALSE),"")</f>
        <v/>
      </c>
      <c r="N139" s="43" t="str">
        <f>+IFERROR(VLOOKUP(A139,[1]Directorio!$B$2:$Z$1100,14,FALSE),"")</f>
        <v/>
      </c>
      <c r="O139" s="43" t="str">
        <f>+IFERROR(VLOOKUP(A139,[1]Directorio!$B$2:$Z$1100,15,FALSE),"")</f>
        <v/>
      </c>
      <c r="P139" s="43" t="str">
        <f>+IFERROR(VLOOKUP(A139,[1]Directorio!$B$2:$Z$1100,16,FALSE),"")</f>
        <v/>
      </c>
      <c r="Q139" s="43" t="str">
        <f>+IFERROR(VLOOKUP(A139,[1]Directorio!$B$2:$Z$1100,17,FALSE),"")</f>
        <v/>
      </c>
      <c r="R139" s="43" t="str">
        <f>+IFERROR(VLOOKUP(A139,[1]Directorio!$B$2:$Z$1100,18,FALSE),"")</f>
        <v/>
      </c>
      <c r="S139" s="43" t="str">
        <f>+IFERROR(VLOOKUP(A139,[1]Directorio!$B$2:$Z$1100,19,FALSE),"")</f>
        <v/>
      </c>
      <c r="T139" s="53" t="str">
        <f>+IFERROR(VLOOKUP(A139,[1]Directorio!$B$2:$Z$1100,20,FALSE),"")</f>
        <v/>
      </c>
      <c r="U139" s="53" t="str">
        <f>+IFERROR(VLOOKUP(A139,[1]Directorio!$B$2:$Z$1100,21,FALSE),"")</f>
        <v/>
      </c>
      <c r="V139" s="53" t="str">
        <f>+IFERROR(VLOOKUP(A139,[1]Directorio!$B$2:$Z$1100,22,FALSE),"")</f>
        <v/>
      </c>
      <c r="W139" s="54" t="str">
        <f>+IFERROR(VLOOKUP(A139,[1]Directorio!$B$2:$Z$1100,23,FALSE),"")</f>
        <v/>
      </c>
      <c r="X139" s="43" t="str">
        <f>+IFERROR(VLOOKUP(A139,[1]Directorio!$B$2:$Z$1100,24,FALSE),"")</f>
        <v/>
      </c>
      <c r="Y139" s="43" t="str">
        <f>+IFERROR(VLOOKUP(A139,[1]Directorio!$B$2:$Z$1100,25,FALSE),"")</f>
        <v/>
      </c>
      <c r="Z139" s="46"/>
      <c r="AA139" s="9"/>
      <c r="AB139" s="46"/>
      <c r="AC139" s="47"/>
      <c r="AD139" s="46"/>
      <c r="AE139" s="42"/>
      <c r="AF139" s="9"/>
      <c r="AG139" s="46"/>
      <c r="AH139" s="9"/>
      <c r="AI139" s="46"/>
      <c r="AJ139" s="46"/>
      <c r="AK139" s="48"/>
    </row>
    <row r="140" spans="1:37" x14ac:dyDescent="0.25">
      <c r="A140" s="42"/>
      <c r="B140" s="43" t="str">
        <f>+IFERROR(VLOOKUP(A140,[1]Directorio!$B$2:$Z$1100,2,FALSE),"")</f>
        <v/>
      </c>
      <c r="C140" s="44" t="str">
        <f>+IFERROR(VLOOKUP(A140,[1]Directorio!$B$2:$Z$1100,3,FALSE),"")</f>
        <v/>
      </c>
      <c r="D140" s="43" t="str">
        <f>+IFERROR(VLOOKUP(A140,[1]Directorio!$B$2:$Z$1100,4,FALSE),"")</f>
        <v/>
      </c>
      <c r="E140" s="43" t="str">
        <f>+IFERROR(VLOOKUP(A140,[1]Directorio!$B$2:$Z$1100,5,FALSE),"")</f>
        <v/>
      </c>
      <c r="F140" s="43" t="str">
        <f>+IFERROR(VLOOKUP(A140,[1]Directorio!$B$2:$Z$1100,6,FALSE),"")</f>
        <v/>
      </c>
      <c r="G140" s="43" t="str">
        <f>+IFERROR(VLOOKUP(A140,[1]Directorio!$B$2:$Z$1100,7,FALSE),"")</f>
        <v/>
      </c>
      <c r="H140" s="43" t="str">
        <f>+IFERROR(VLOOKUP(A140,[1]Directorio!$B$2:$Z$1100,8,FALSE),"")</f>
        <v/>
      </c>
      <c r="I140" s="43" t="str">
        <f>+IFERROR(VLOOKUP(A140,[1]Directorio!$B$2:$Z$1100,9,FALSE),"")</f>
        <v/>
      </c>
      <c r="J140" s="43" t="str">
        <f>+IFERROR(VLOOKUP(A140,[1]Directorio!$B$2:$Z$1100,10,FALSE),"")</f>
        <v/>
      </c>
      <c r="K140" s="43" t="str">
        <f>+IFERROR(VLOOKUP(A140,[1]Directorio!$B$2:$Z$1100,11,FALSE),"")</f>
        <v/>
      </c>
      <c r="L140" s="45" t="str">
        <f>+IFERROR(VLOOKUP(A140,[1]Directorio!$B$2:$Z$1100,12,FALSE),"")</f>
        <v/>
      </c>
      <c r="M140" s="43" t="str">
        <f>+IFERROR(VLOOKUP(A140,[1]Directorio!$B$2:$Z$1100,13,FALSE),"")</f>
        <v/>
      </c>
      <c r="N140" s="43" t="str">
        <f>+IFERROR(VLOOKUP(A140,[1]Directorio!$B$2:$Z$1100,14,FALSE),"")</f>
        <v/>
      </c>
      <c r="O140" s="43" t="str">
        <f>+IFERROR(VLOOKUP(A140,[1]Directorio!$B$2:$Z$1100,15,FALSE),"")</f>
        <v/>
      </c>
      <c r="P140" s="43" t="str">
        <f>+IFERROR(VLOOKUP(A140,[1]Directorio!$B$2:$Z$1100,16,FALSE),"")</f>
        <v/>
      </c>
      <c r="Q140" s="43" t="str">
        <f>+IFERROR(VLOOKUP(A140,[1]Directorio!$B$2:$Z$1100,17,FALSE),"")</f>
        <v/>
      </c>
      <c r="R140" s="43" t="str">
        <f>+IFERROR(VLOOKUP(A140,[1]Directorio!$B$2:$Z$1100,18,FALSE),"")</f>
        <v/>
      </c>
      <c r="S140" s="43" t="str">
        <f>+IFERROR(VLOOKUP(A140,[1]Directorio!$B$2:$Z$1100,19,FALSE),"")</f>
        <v/>
      </c>
      <c r="T140" s="53" t="str">
        <f>+IFERROR(VLOOKUP(A140,[1]Directorio!$B$2:$Z$1100,20,FALSE),"")</f>
        <v/>
      </c>
      <c r="U140" s="53" t="str">
        <f>+IFERROR(VLOOKUP(A140,[1]Directorio!$B$2:$Z$1100,21,FALSE),"")</f>
        <v/>
      </c>
      <c r="V140" s="53" t="str">
        <f>+IFERROR(VLOOKUP(A140,[1]Directorio!$B$2:$Z$1100,22,FALSE),"")</f>
        <v/>
      </c>
      <c r="W140" s="54" t="str">
        <f>+IFERROR(VLOOKUP(A140,[1]Directorio!$B$2:$Z$1100,23,FALSE),"")</f>
        <v/>
      </c>
      <c r="X140" s="43" t="str">
        <f>+IFERROR(VLOOKUP(A140,[1]Directorio!$B$2:$Z$1100,24,FALSE),"")</f>
        <v/>
      </c>
      <c r="Y140" s="43" t="str">
        <f>+IFERROR(VLOOKUP(A140,[1]Directorio!$B$2:$Z$1100,25,FALSE),"")</f>
        <v/>
      </c>
      <c r="Z140" s="46"/>
      <c r="AA140" s="9"/>
      <c r="AB140" s="46"/>
      <c r="AC140" s="47"/>
      <c r="AD140" s="46"/>
      <c r="AE140" s="42"/>
      <c r="AF140" s="9"/>
      <c r="AG140" s="46"/>
      <c r="AH140" s="9"/>
      <c r="AI140" s="46"/>
      <c r="AJ140" s="46"/>
      <c r="AK140" s="48"/>
    </row>
    <row r="141" spans="1:37" x14ac:dyDescent="0.25">
      <c r="A141" s="42"/>
      <c r="B141" s="43" t="str">
        <f>+IFERROR(VLOOKUP(A141,[1]Directorio!$B$2:$Z$1100,2,FALSE),"")</f>
        <v/>
      </c>
      <c r="C141" s="44" t="str">
        <f>+IFERROR(VLOOKUP(A141,[1]Directorio!$B$2:$Z$1100,3,FALSE),"")</f>
        <v/>
      </c>
      <c r="D141" s="43" t="str">
        <f>+IFERROR(VLOOKUP(A141,[1]Directorio!$B$2:$Z$1100,4,FALSE),"")</f>
        <v/>
      </c>
      <c r="E141" s="43" t="str">
        <f>+IFERROR(VLOOKUP(A141,[1]Directorio!$B$2:$Z$1100,5,FALSE),"")</f>
        <v/>
      </c>
      <c r="F141" s="43" t="str">
        <f>+IFERROR(VLOOKUP(A141,[1]Directorio!$B$2:$Z$1100,6,FALSE),"")</f>
        <v/>
      </c>
      <c r="G141" s="43" t="str">
        <f>+IFERROR(VLOOKUP(A141,[1]Directorio!$B$2:$Z$1100,7,FALSE),"")</f>
        <v/>
      </c>
      <c r="H141" s="43" t="str">
        <f>+IFERROR(VLOOKUP(A141,[1]Directorio!$B$2:$Z$1100,8,FALSE),"")</f>
        <v/>
      </c>
      <c r="I141" s="43" t="str">
        <f>+IFERROR(VLOOKUP(A141,[1]Directorio!$B$2:$Z$1100,9,FALSE),"")</f>
        <v/>
      </c>
      <c r="J141" s="43" t="str">
        <f>+IFERROR(VLOOKUP(A141,[1]Directorio!$B$2:$Z$1100,10,FALSE),"")</f>
        <v/>
      </c>
      <c r="K141" s="43" t="str">
        <f>+IFERROR(VLOOKUP(A141,[1]Directorio!$B$2:$Z$1100,11,FALSE),"")</f>
        <v/>
      </c>
      <c r="L141" s="45" t="str">
        <f>+IFERROR(VLOOKUP(A141,[1]Directorio!$B$2:$Z$1100,12,FALSE),"")</f>
        <v/>
      </c>
      <c r="M141" s="43" t="str">
        <f>+IFERROR(VLOOKUP(A141,[1]Directorio!$B$2:$Z$1100,13,FALSE),"")</f>
        <v/>
      </c>
      <c r="N141" s="43" t="str">
        <f>+IFERROR(VLOOKUP(A141,[1]Directorio!$B$2:$Z$1100,14,FALSE),"")</f>
        <v/>
      </c>
      <c r="O141" s="43" t="str">
        <f>+IFERROR(VLOOKUP(A141,[1]Directorio!$B$2:$Z$1100,15,FALSE),"")</f>
        <v/>
      </c>
      <c r="P141" s="43" t="str">
        <f>+IFERROR(VLOOKUP(A141,[1]Directorio!$B$2:$Z$1100,16,FALSE),"")</f>
        <v/>
      </c>
      <c r="Q141" s="43" t="str">
        <f>+IFERROR(VLOOKUP(A141,[1]Directorio!$B$2:$Z$1100,17,FALSE),"")</f>
        <v/>
      </c>
      <c r="R141" s="43" t="str">
        <f>+IFERROR(VLOOKUP(A141,[1]Directorio!$B$2:$Z$1100,18,FALSE),"")</f>
        <v/>
      </c>
      <c r="S141" s="43" t="str">
        <f>+IFERROR(VLOOKUP(A141,[1]Directorio!$B$2:$Z$1100,19,FALSE),"")</f>
        <v/>
      </c>
      <c r="T141" s="53" t="str">
        <f>+IFERROR(VLOOKUP(A141,[1]Directorio!$B$2:$Z$1100,20,FALSE),"")</f>
        <v/>
      </c>
      <c r="U141" s="53" t="str">
        <f>+IFERROR(VLOOKUP(A141,[1]Directorio!$B$2:$Z$1100,21,FALSE),"")</f>
        <v/>
      </c>
      <c r="V141" s="53" t="str">
        <f>+IFERROR(VLOOKUP(A141,[1]Directorio!$B$2:$Z$1100,22,FALSE),"")</f>
        <v/>
      </c>
      <c r="W141" s="54" t="str">
        <f>+IFERROR(VLOOKUP(A141,[1]Directorio!$B$2:$Z$1100,23,FALSE),"")</f>
        <v/>
      </c>
      <c r="X141" s="43" t="str">
        <f>+IFERROR(VLOOKUP(A141,[1]Directorio!$B$2:$Z$1100,24,FALSE),"")</f>
        <v/>
      </c>
      <c r="Y141" s="43" t="str">
        <f>+IFERROR(VLOOKUP(A141,[1]Directorio!$B$2:$Z$1100,25,FALSE),"")</f>
        <v/>
      </c>
      <c r="Z141" s="46"/>
      <c r="AA141" s="9"/>
      <c r="AB141" s="46"/>
      <c r="AC141" s="47"/>
      <c r="AD141" s="46"/>
      <c r="AE141" s="42"/>
      <c r="AF141" s="9"/>
      <c r="AG141" s="46"/>
      <c r="AH141" s="9"/>
      <c r="AI141" s="46"/>
      <c r="AJ141" s="46"/>
      <c r="AK141" s="48"/>
    </row>
    <row r="142" spans="1:37" x14ac:dyDescent="0.25">
      <c r="A142" s="42"/>
      <c r="B142" s="43" t="str">
        <f>+IFERROR(VLOOKUP(A142,[1]Directorio!$B$2:$Z$1100,2,FALSE),"")</f>
        <v/>
      </c>
      <c r="C142" s="44" t="str">
        <f>+IFERROR(VLOOKUP(A142,[1]Directorio!$B$2:$Z$1100,3,FALSE),"")</f>
        <v/>
      </c>
      <c r="D142" s="43" t="str">
        <f>+IFERROR(VLOOKUP(A142,[1]Directorio!$B$2:$Z$1100,4,FALSE),"")</f>
        <v/>
      </c>
      <c r="E142" s="43" t="str">
        <f>+IFERROR(VLOOKUP(A142,[1]Directorio!$B$2:$Z$1100,5,FALSE),"")</f>
        <v/>
      </c>
      <c r="F142" s="43" t="str">
        <f>+IFERROR(VLOOKUP(A142,[1]Directorio!$B$2:$Z$1100,6,FALSE),"")</f>
        <v/>
      </c>
      <c r="G142" s="43" t="str">
        <f>+IFERROR(VLOOKUP(A142,[1]Directorio!$B$2:$Z$1100,7,FALSE),"")</f>
        <v/>
      </c>
      <c r="H142" s="43" t="str">
        <f>+IFERROR(VLOOKUP(A142,[1]Directorio!$B$2:$Z$1100,8,FALSE),"")</f>
        <v/>
      </c>
      <c r="I142" s="43" t="str">
        <f>+IFERROR(VLOOKUP(A142,[1]Directorio!$B$2:$Z$1100,9,FALSE),"")</f>
        <v/>
      </c>
      <c r="J142" s="43" t="str">
        <f>+IFERROR(VLOOKUP(A142,[1]Directorio!$B$2:$Z$1100,10,FALSE),"")</f>
        <v/>
      </c>
      <c r="K142" s="43" t="str">
        <f>+IFERROR(VLOOKUP(A142,[1]Directorio!$B$2:$Z$1100,11,FALSE),"")</f>
        <v/>
      </c>
      <c r="L142" s="45" t="str">
        <f>+IFERROR(VLOOKUP(A142,[1]Directorio!$B$2:$Z$1100,12,FALSE),"")</f>
        <v/>
      </c>
      <c r="M142" s="43" t="str">
        <f>+IFERROR(VLOOKUP(A142,[1]Directorio!$B$2:$Z$1100,13,FALSE),"")</f>
        <v/>
      </c>
      <c r="N142" s="43" t="str">
        <f>+IFERROR(VLOOKUP(A142,[1]Directorio!$B$2:$Z$1100,14,FALSE),"")</f>
        <v/>
      </c>
      <c r="O142" s="43" t="str">
        <f>+IFERROR(VLOOKUP(A142,[1]Directorio!$B$2:$Z$1100,15,FALSE),"")</f>
        <v/>
      </c>
      <c r="P142" s="43" t="str">
        <f>+IFERROR(VLOOKUP(A142,[1]Directorio!$B$2:$Z$1100,16,FALSE),"")</f>
        <v/>
      </c>
      <c r="Q142" s="43" t="str">
        <f>+IFERROR(VLOOKUP(A142,[1]Directorio!$B$2:$Z$1100,17,FALSE),"")</f>
        <v/>
      </c>
      <c r="R142" s="43" t="str">
        <f>+IFERROR(VLOOKUP(A142,[1]Directorio!$B$2:$Z$1100,18,FALSE),"")</f>
        <v/>
      </c>
      <c r="S142" s="43" t="str">
        <f>+IFERROR(VLOOKUP(A142,[1]Directorio!$B$2:$Z$1100,19,FALSE),"")</f>
        <v/>
      </c>
      <c r="T142" s="53" t="str">
        <f>+IFERROR(VLOOKUP(A142,[1]Directorio!$B$2:$Z$1100,20,FALSE),"")</f>
        <v/>
      </c>
      <c r="U142" s="53" t="str">
        <f>+IFERROR(VLOOKUP(A142,[1]Directorio!$B$2:$Z$1100,21,FALSE),"")</f>
        <v/>
      </c>
      <c r="V142" s="53" t="str">
        <f>+IFERROR(VLOOKUP(A142,[1]Directorio!$B$2:$Z$1100,22,FALSE),"")</f>
        <v/>
      </c>
      <c r="W142" s="54" t="str">
        <f>+IFERROR(VLOOKUP(A142,[1]Directorio!$B$2:$Z$1100,23,FALSE),"")</f>
        <v/>
      </c>
      <c r="X142" s="43" t="str">
        <f>+IFERROR(VLOOKUP(A142,[1]Directorio!$B$2:$Z$1100,24,FALSE),"")</f>
        <v/>
      </c>
      <c r="Y142" s="43" t="str">
        <f>+IFERROR(VLOOKUP(A142,[1]Directorio!$B$2:$Z$1100,25,FALSE),"")</f>
        <v/>
      </c>
      <c r="Z142" s="46"/>
      <c r="AA142" s="9"/>
      <c r="AB142" s="46"/>
      <c r="AC142" s="47"/>
      <c r="AD142" s="46"/>
      <c r="AE142" s="42"/>
      <c r="AF142" s="9"/>
      <c r="AG142" s="46"/>
      <c r="AH142" s="9"/>
      <c r="AI142" s="46"/>
      <c r="AJ142" s="46"/>
      <c r="AK142" s="48"/>
    </row>
    <row r="143" spans="1:37" x14ac:dyDescent="0.25">
      <c r="A143" s="42"/>
      <c r="B143" s="43" t="str">
        <f>+IFERROR(VLOOKUP(A143,[1]Directorio!$B$2:$Z$1100,2,FALSE),"")</f>
        <v/>
      </c>
      <c r="C143" s="44" t="str">
        <f>+IFERROR(VLOOKUP(A143,[1]Directorio!$B$2:$Z$1100,3,FALSE),"")</f>
        <v/>
      </c>
      <c r="D143" s="43" t="str">
        <f>+IFERROR(VLOOKUP(A143,[1]Directorio!$B$2:$Z$1100,4,FALSE),"")</f>
        <v/>
      </c>
      <c r="E143" s="43" t="str">
        <f>+IFERROR(VLOOKUP(A143,[1]Directorio!$B$2:$Z$1100,5,FALSE),"")</f>
        <v/>
      </c>
      <c r="F143" s="43" t="str">
        <f>+IFERROR(VLOOKUP(A143,[1]Directorio!$B$2:$Z$1100,6,FALSE),"")</f>
        <v/>
      </c>
      <c r="G143" s="43" t="str">
        <f>+IFERROR(VLOOKUP(A143,[1]Directorio!$B$2:$Z$1100,7,FALSE),"")</f>
        <v/>
      </c>
      <c r="H143" s="43" t="str">
        <f>+IFERROR(VLOOKUP(A143,[1]Directorio!$B$2:$Z$1100,8,FALSE),"")</f>
        <v/>
      </c>
      <c r="I143" s="43" t="str">
        <f>+IFERROR(VLOOKUP(A143,[1]Directorio!$B$2:$Z$1100,9,FALSE),"")</f>
        <v/>
      </c>
      <c r="J143" s="43" t="str">
        <f>+IFERROR(VLOOKUP(A143,[1]Directorio!$B$2:$Z$1100,10,FALSE),"")</f>
        <v/>
      </c>
      <c r="K143" s="43" t="str">
        <f>+IFERROR(VLOOKUP(A143,[1]Directorio!$B$2:$Z$1100,11,FALSE),"")</f>
        <v/>
      </c>
      <c r="L143" s="45" t="str">
        <f>+IFERROR(VLOOKUP(A143,[1]Directorio!$B$2:$Z$1100,12,FALSE),"")</f>
        <v/>
      </c>
      <c r="M143" s="43" t="str">
        <f>+IFERROR(VLOOKUP(A143,[1]Directorio!$B$2:$Z$1100,13,FALSE),"")</f>
        <v/>
      </c>
      <c r="N143" s="43" t="str">
        <f>+IFERROR(VLOOKUP(A143,[1]Directorio!$B$2:$Z$1100,14,FALSE),"")</f>
        <v/>
      </c>
      <c r="O143" s="43" t="str">
        <f>+IFERROR(VLOOKUP(A143,[1]Directorio!$B$2:$Z$1100,15,FALSE),"")</f>
        <v/>
      </c>
      <c r="P143" s="43" t="str">
        <f>+IFERROR(VLOOKUP(A143,[1]Directorio!$B$2:$Z$1100,16,FALSE),"")</f>
        <v/>
      </c>
      <c r="Q143" s="43" t="str">
        <f>+IFERROR(VLOOKUP(A143,[1]Directorio!$B$2:$Z$1100,17,FALSE),"")</f>
        <v/>
      </c>
      <c r="R143" s="43" t="str">
        <f>+IFERROR(VLOOKUP(A143,[1]Directorio!$B$2:$Z$1100,18,FALSE),"")</f>
        <v/>
      </c>
      <c r="S143" s="43" t="str">
        <f>+IFERROR(VLOOKUP(A143,[1]Directorio!$B$2:$Z$1100,19,FALSE),"")</f>
        <v/>
      </c>
      <c r="T143" s="53" t="str">
        <f>+IFERROR(VLOOKUP(A143,[1]Directorio!$B$2:$Z$1100,20,FALSE),"")</f>
        <v/>
      </c>
      <c r="U143" s="53" t="str">
        <f>+IFERROR(VLOOKUP(A143,[1]Directorio!$B$2:$Z$1100,21,FALSE),"")</f>
        <v/>
      </c>
      <c r="V143" s="53" t="str">
        <f>+IFERROR(VLOOKUP(A143,[1]Directorio!$B$2:$Z$1100,22,FALSE),"")</f>
        <v/>
      </c>
      <c r="W143" s="54" t="str">
        <f>+IFERROR(VLOOKUP(A143,[1]Directorio!$B$2:$Z$1100,23,FALSE),"")</f>
        <v/>
      </c>
      <c r="X143" s="43" t="str">
        <f>+IFERROR(VLOOKUP(A143,[1]Directorio!$B$2:$Z$1100,24,FALSE),"")</f>
        <v/>
      </c>
      <c r="Y143" s="43" t="str">
        <f>+IFERROR(VLOOKUP(A143,[1]Directorio!$B$2:$Z$1100,25,FALSE),"")</f>
        <v/>
      </c>
      <c r="Z143" s="46"/>
      <c r="AA143" s="9"/>
      <c r="AB143" s="46"/>
      <c r="AC143" s="47"/>
      <c r="AD143" s="46"/>
      <c r="AE143" s="42"/>
      <c r="AF143" s="9"/>
      <c r="AG143" s="46"/>
      <c r="AH143" s="9"/>
      <c r="AI143" s="46"/>
      <c r="AJ143" s="46"/>
      <c r="AK143" s="48"/>
    </row>
    <row r="144" spans="1:37" x14ac:dyDescent="0.25">
      <c r="A144" s="42"/>
      <c r="B144" s="43" t="str">
        <f>+IFERROR(VLOOKUP(A144,[1]Directorio!$B$2:$Z$1100,2,FALSE),"")</f>
        <v/>
      </c>
      <c r="C144" s="44" t="str">
        <f>+IFERROR(VLOOKUP(A144,[1]Directorio!$B$2:$Z$1100,3,FALSE),"")</f>
        <v/>
      </c>
      <c r="D144" s="43" t="str">
        <f>+IFERROR(VLOOKUP(A144,[1]Directorio!$B$2:$Z$1100,4,FALSE),"")</f>
        <v/>
      </c>
      <c r="E144" s="43" t="str">
        <f>+IFERROR(VLOOKUP(A144,[1]Directorio!$B$2:$Z$1100,5,FALSE),"")</f>
        <v/>
      </c>
      <c r="F144" s="43" t="str">
        <f>+IFERROR(VLOOKUP(A144,[1]Directorio!$B$2:$Z$1100,6,FALSE),"")</f>
        <v/>
      </c>
      <c r="G144" s="43" t="str">
        <f>+IFERROR(VLOOKUP(A144,[1]Directorio!$B$2:$Z$1100,7,FALSE),"")</f>
        <v/>
      </c>
      <c r="H144" s="43" t="str">
        <f>+IFERROR(VLOOKUP(A144,[1]Directorio!$B$2:$Z$1100,8,FALSE),"")</f>
        <v/>
      </c>
      <c r="I144" s="43" t="str">
        <f>+IFERROR(VLOOKUP(A144,[1]Directorio!$B$2:$Z$1100,9,FALSE),"")</f>
        <v/>
      </c>
      <c r="J144" s="43" t="str">
        <f>+IFERROR(VLOOKUP(A144,[1]Directorio!$B$2:$Z$1100,10,FALSE),"")</f>
        <v/>
      </c>
      <c r="K144" s="43" t="str">
        <f>+IFERROR(VLOOKUP(A144,[1]Directorio!$B$2:$Z$1100,11,FALSE),"")</f>
        <v/>
      </c>
      <c r="L144" s="45" t="str">
        <f>+IFERROR(VLOOKUP(A144,[1]Directorio!$B$2:$Z$1100,12,FALSE),"")</f>
        <v/>
      </c>
      <c r="M144" s="43" t="str">
        <f>+IFERROR(VLOOKUP(A144,[1]Directorio!$B$2:$Z$1100,13,FALSE),"")</f>
        <v/>
      </c>
      <c r="N144" s="43" t="str">
        <f>+IFERROR(VLOOKUP(A144,[1]Directorio!$B$2:$Z$1100,14,FALSE),"")</f>
        <v/>
      </c>
      <c r="O144" s="43" t="str">
        <f>+IFERROR(VLOOKUP(A144,[1]Directorio!$B$2:$Z$1100,15,FALSE),"")</f>
        <v/>
      </c>
      <c r="P144" s="43" t="str">
        <f>+IFERROR(VLOOKUP(A144,[1]Directorio!$B$2:$Z$1100,16,FALSE),"")</f>
        <v/>
      </c>
      <c r="Q144" s="43" t="str">
        <f>+IFERROR(VLOOKUP(A144,[1]Directorio!$B$2:$Z$1100,17,FALSE),"")</f>
        <v/>
      </c>
      <c r="R144" s="43" t="str">
        <f>+IFERROR(VLOOKUP(A144,[1]Directorio!$B$2:$Z$1100,18,FALSE),"")</f>
        <v/>
      </c>
      <c r="S144" s="43" t="str">
        <f>+IFERROR(VLOOKUP(A144,[1]Directorio!$B$2:$Z$1100,19,FALSE),"")</f>
        <v/>
      </c>
      <c r="T144" s="53" t="str">
        <f>+IFERROR(VLOOKUP(A144,[1]Directorio!$B$2:$Z$1100,20,FALSE),"")</f>
        <v/>
      </c>
      <c r="U144" s="53" t="str">
        <f>+IFERROR(VLOOKUP(A144,[1]Directorio!$B$2:$Z$1100,21,FALSE),"")</f>
        <v/>
      </c>
      <c r="V144" s="53" t="str">
        <f>+IFERROR(VLOOKUP(A144,[1]Directorio!$B$2:$Z$1100,22,FALSE),"")</f>
        <v/>
      </c>
      <c r="W144" s="54" t="str">
        <f>+IFERROR(VLOOKUP(A144,[1]Directorio!$B$2:$Z$1100,23,FALSE),"")</f>
        <v/>
      </c>
      <c r="X144" s="43" t="str">
        <f>+IFERROR(VLOOKUP(A144,[1]Directorio!$B$2:$Z$1100,24,FALSE),"")</f>
        <v/>
      </c>
      <c r="Y144" s="43" t="str">
        <f>+IFERROR(VLOOKUP(A144,[1]Directorio!$B$2:$Z$1100,25,FALSE),"")</f>
        <v/>
      </c>
      <c r="Z144" s="46"/>
      <c r="AA144" s="9"/>
      <c r="AB144" s="46"/>
      <c r="AC144" s="47"/>
      <c r="AD144" s="46"/>
      <c r="AE144" s="42"/>
      <c r="AF144" s="9"/>
      <c r="AG144" s="46"/>
      <c r="AH144" s="9"/>
      <c r="AI144" s="46"/>
      <c r="AJ144" s="46"/>
      <c r="AK144" s="48"/>
    </row>
    <row r="145" spans="1:37" x14ac:dyDescent="0.25">
      <c r="A145" s="42"/>
      <c r="B145" s="43" t="str">
        <f>+IFERROR(VLOOKUP(A145,[1]Directorio!$B$2:$Z$1100,2,FALSE),"")</f>
        <v/>
      </c>
      <c r="C145" s="44" t="str">
        <f>+IFERROR(VLOOKUP(A145,[1]Directorio!$B$2:$Z$1100,3,FALSE),"")</f>
        <v/>
      </c>
      <c r="D145" s="43" t="str">
        <f>+IFERROR(VLOOKUP(A145,[1]Directorio!$B$2:$Z$1100,4,FALSE),"")</f>
        <v/>
      </c>
      <c r="E145" s="43" t="str">
        <f>+IFERROR(VLOOKUP(A145,[1]Directorio!$B$2:$Z$1100,5,FALSE),"")</f>
        <v/>
      </c>
      <c r="F145" s="43" t="str">
        <f>+IFERROR(VLOOKUP(A145,[1]Directorio!$B$2:$Z$1100,6,FALSE),"")</f>
        <v/>
      </c>
      <c r="G145" s="43" t="str">
        <f>+IFERROR(VLOOKUP(A145,[1]Directorio!$B$2:$Z$1100,7,FALSE),"")</f>
        <v/>
      </c>
      <c r="H145" s="43" t="str">
        <f>+IFERROR(VLOOKUP(A145,[1]Directorio!$B$2:$Z$1100,8,FALSE),"")</f>
        <v/>
      </c>
      <c r="I145" s="43" t="str">
        <f>+IFERROR(VLOOKUP(A145,[1]Directorio!$B$2:$Z$1100,9,FALSE),"")</f>
        <v/>
      </c>
      <c r="J145" s="43" t="str">
        <f>+IFERROR(VLOOKUP(A145,[1]Directorio!$B$2:$Z$1100,10,FALSE),"")</f>
        <v/>
      </c>
      <c r="K145" s="43" t="str">
        <f>+IFERROR(VLOOKUP(A145,[1]Directorio!$B$2:$Z$1100,11,FALSE),"")</f>
        <v/>
      </c>
      <c r="L145" s="45" t="str">
        <f>+IFERROR(VLOOKUP(A145,[1]Directorio!$B$2:$Z$1100,12,FALSE),"")</f>
        <v/>
      </c>
      <c r="M145" s="43" t="str">
        <f>+IFERROR(VLOOKUP(A145,[1]Directorio!$B$2:$Z$1100,13,FALSE),"")</f>
        <v/>
      </c>
      <c r="N145" s="43" t="str">
        <f>+IFERROR(VLOOKUP(A145,[1]Directorio!$B$2:$Z$1100,14,FALSE),"")</f>
        <v/>
      </c>
      <c r="O145" s="43" t="str">
        <f>+IFERROR(VLOOKUP(A145,[1]Directorio!$B$2:$Z$1100,15,FALSE),"")</f>
        <v/>
      </c>
      <c r="P145" s="43" t="str">
        <f>+IFERROR(VLOOKUP(A145,[1]Directorio!$B$2:$Z$1100,16,FALSE),"")</f>
        <v/>
      </c>
      <c r="Q145" s="43" t="str">
        <f>+IFERROR(VLOOKUP(A145,[1]Directorio!$B$2:$Z$1100,17,FALSE),"")</f>
        <v/>
      </c>
      <c r="R145" s="43" t="str">
        <f>+IFERROR(VLOOKUP(A145,[1]Directorio!$B$2:$Z$1100,18,FALSE),"")</f>
        <v/>
      </c>
      <c r="S145" s="43" t="str">
        <f>+IFERROR(VLOOKUP(A145,[1]Directorio!$B$2:$Z$1100,19,FALSE),"")</f>
        <v/>
      </c>
      <c r="T145" s="53" t="str">
        <f>+IFERROR(VLOOKUP(A145,[1]Directorio!$B$2:$Z$1100,20,FALSE),"")</f>
        <v/>
      </c>
      <c r="U145" s="53" t="str">
        <f>+IFERROR(VLOOKUP(A145,[1]Directorio!$B$2:$Z$1100,21,FALSE),"")</f>
        <v/>
      </c>
      <c r="V145" s="53" t="str">
        <f>+IFERROR(VLOOKUP(A145,[1]Directorio!$B$2:$Z$1100,22,FALSE),"")</f>
        <v/>
      </c>
      <c r="W145" s="54" t="str">
        <f>+IFERROR(VLOOKUP(A145,[1]Directorio!$B$2:$Z$1100,23,FALSE),"")</f>
        <v/>
      </c>
      <c r="X145" s="43" t="str">
        <f>+IFERROR(VLOOKUP(A145,[1]Directorio!$B$2:$Z$1100,24,FALSE),"")</f>
        <v/>
      </c>
      <c r="Y145" s="43" t="str">
        <f>+IFERROR(VLOOKUP(A145,[1]Directorio!$B$2:$Z$1100,25,FALSE),"")</f>
        <v/>
      </c>
      <c r="Z145" s="46"/>
      <c r="AA145" s="9"/>
      <c r="AB145" s="46"/>
      <c r="AC145" s="47"/>
      <c r="AD145" s="46"/>
      <c r="AE145" s="42"/>
      <c r="AF145" s="9"/>
      <c r="AG145" s="46"/>
      <c r="AH145" s="9"/>
      <c r="AI145" s="46"/>
      <c r="AJ145" s="46"/>
      <c r="AK145" s="48"/>
    </row>
    <row r="146" spans="1:37" x14ac:dyDescent="0.25">
      <c r="A146" s="42"/>
      <c r="B146" s="43" t="str">
        <f>+IFERROR(VLOOKUP(A146,[1]Directorio!$B$2:$Z$1100,2,FALSE),"")</f>
        <v/>
      </c>
      <c r="C146" s="44" t="str">
        <f>+IFERROR(VLOOKUP(A146,[1]Directorio!$B$2:$Z$1100,3,FALSE),"")</f>
        <v/>
      </c>
      <c r="D146" s="43" t="str">
        <f>+IFERROR(VLOOKUP(A146,[1]Directorio!$B$2:$Z$1100,4,FALSE),"")</f>
        <v/>
      </c>
      <c r="E146" s="43" t="str">
        <f>+IFERROR(VLOOKUP(A146,[1]Directorio!$B$2:$Z$1100,5,FALSE),"")</f>
        <v/>
      </c>
      <c r="F146" s="43" t="str">
        <f>+IFERROR(VLOOKUP(A146,[1]Directorio!$B$2:$Z$1100,6,FALSE),"")</f>
        <v/>
      </c>
      <c r="G146" s="43" t="str">
        <f>+IFERROR(VLOOKUP(A146,[1]Directorio!$B$2:$Z$1100,7,FALSE),"")</f>
        <v/>
      </c>
      <c r="H146" s="43" t="str">
        <f>+IFERROR(VLOOKUP(A146,[1]Directorio!$B$2:$Z$1100,8,FALSE),"")</f>
        <v/>
      </c>
      <c r="I146" s="43" t="str">
        <f>+IFERROR(VLOOKUP(A146,[1]Directorio!$B$2:$Z$1100,9,FALSE),"")</f>
        <v/>
      </c>
      <c r="J146" s="43" t="str">
        <f>+IFERROR(VLOOKUP(A146,[1]Directorio!$B$2:$Z$1100,10,FALSE),"")</f>
        <v/>
      </c>
      <c r="K146" s="43" t="str">
        <f>+IFERROR(VLOOKUP(A146,[1]Directorio!$B$2:$Z$1100,11,FALSE),"")</f>
        <v/>
      </c>
      <c r="L146" s="45" t="str">
        <f>+IFERROR(VLOOKUP(A146,[1]Directorio!$B$2:$Z$1100,12,FALSE),"")</f>
        <v/>
      </c>
      <c r="M146" s="43" t="str">
        <f>+IFERROR(VLOOKUP(A146,[1]Directorio!$B$2:$Z$1100,13,FALSE),"")</f>
        <v/>
      </c>
      <c r="N146" s="43" t="str">
        <f>+IFERROR(VLOOKUP(A146,[1]Directorio!$B$2:$Z$1100,14,FALSE),"")</f>
        <v/>
      </c>
      <c r="O146" s="43" t="str">
        <f>+IFERROR(VLOOKUP(A146,[1]Directorio!$B$2:$Z$1100,15,FALSE),"")</f>
        <v/>
      </c>
      <c r="P146" s="43" t="str">
        <f>+IFERROR(VLOOKUP(A146,[1]Directorio!$B$2:$Z$1100,16,FALSE),"")</f>
        <v/>
      </c>
      <c r="Q146" s="43" t="str">
        <f>+IFERROR(VLOOKUP(A146,[1]Directorio!$B$2:$Z$1100,17,FALSE),"")</f>
        <v/>
      </c>
      <c r="R146" s="43" t="str">
        <f>+IFERROR(VLOOKUP(A146,[1]Directorio!$B$2:$Z$1100,18,FALSE),"")</f>
        <v/>
      </c>
      <c r="S146" s="43" t="str">
        <f>+IFERROR(VLOOKUP(A146,[1]Directorio!$B$2:$Z$1100,19,FALSE),"")</f>
        <v/>
      </c>
      <c r="T146" s="53" t="str">
        <f>+IFERROR(VLOOKUP(A146,[1]Directorio!$B$2:$Z$1100,20,FALSE),"")</f>
        <v/>
      </c>
      <c r="U146" s="53" t="str">
        <f>+IFERROR(VLOOKUP(A146,[1]Directorio!$B$2:$Z$1100,21,FALSE),"")</f>
        <v/>
      </c>
      <c r="V146" s="53" t="str">
        <f>+IFERROR(VLOOKUP(A146,[1]Directorio!$B$2:$Z$1100,22,FALSE),"")</f>
        <v/>
      </c>
      <c r="W146" s="54" t="str">
        <f>+IFERROR(VLOOKUP(A146,[1]Directorio!$B$2:$Z$1100,23,FALSE),"")</f>
        <v/>
      </c>
      <c r="X146" s="43" t="str">
        <f>+IFERROR(VLOOKUP(A146,[1]Directorio!$B$2:$Z$1100,24,FALSE),"")</f>
        <v/>
      </c>
      <c r="Y146" s="43" t="str">
        <f>+IFERROR(VLOOKUP(A146,[1]Directorio!$B$2:$Z$1100,25,FALSE),"")</f>
        <v/>
      </c>
      <c r="Z146" s="46"/>
      <c r="AA146" s="9"/>
      <c r="AB146" s="46"/>
      <c r="AC146" s="47"/>
      <c r="AD146" s="46"/>
      <c r="AE146" s="42"/>
      <c r="AF146" s="9"/>
      <c r="AG146" s="46"/>
      <c r="AH146" s="9"/>
      <c r="AI146" s="46"/>
      <c r="AJ146" s="46"/>
      <c r="AK146" s="48"/>
    </row>
    <row r="147" spans="1:37" x14ac:dyDescent="0.25">
      <c r="A147" s="42"/>
      <c r="B147" s="43" t="str">
        <f>+IFERROR(VLOOKUP(A147,[1]Directorio!$B$2:$Z$1100,2,FALSE),"")</f>
        <v/>
      </c>
      <c r="C147" s="44" t="str">
        <f>+IFERROR(VLOOKUP(A147,[1]Directorio!$B$2:$Z$1100,3,FALSE),"")</f>
        <v/>
      </c>
      <c r="D147" s="43" t="str">
        <f>+IFERROR(VLOOKUP(A147,[1]Directorio!$B$2:$Z$1100,4,FALSE),"")</f>
        <v/>
      </c>
      <c r="E147" s="43" t="str">
        <f>+IFERROR(VLOOKUP(A147,[1]Directorio!$B$2:$Z$1100,5,FALSE),"")</f>
        <v/>
      </c>
      <c r="F147" s="43" t="str">
        <f>+IFERROR(VLOOKUP(A147,[1]Directorio!$B$2:$Z$1100,6,FALSE),"")</f>
        <v/>
      </c>
      <c r="G147" s="43" t="str">
        <f>+IFERROR(VLOOKUP(A147,[1]Directorio!$B$2:$Z$1100,7,FALSE),"")</f>
        <v/>
      </c>
      <c r="H147" s="43" t="str">
        <f>+IFERROR(VLOOKUP(A147,[1]Directorio!$B$2:$Z$1100,8,FALSE),"")</f>
        <v/>
      </c>
      <c r="I147" s="43" t="str">
        <f>+IFERROR(VLOOKUP(A147,[1]Directorio!$B$2:$Z$1100,9,FALSE),"")</f>
        <v/>
      </c>
      <c r="J147" s="43" t="str">
        <f>+IFERROR(VLOOKUP(A147,[1]Directorio!$B$2:$Z$1100,10,FALSE),"")</f>
        <v/>
      </c>
      <c r="K147" s="43" t="str">
        <f>+IFERROR(VLOOKUP(A147,[1]Directorio!$B$2:$Z$1100,11,FALSE),"")</f>
        <v/>
      </c>
      <c r="L147" s="45" t="str">
        <f>+IFERROR(VLOOKUP(A147,[1]Directorio!$B$2:$Z$1100,12,FALSE),"")</f>
        <v/>
      </c>
      <c r="M147" s="43" t="str">
        <f>+IFERROR(VLOOKUP(A147,[1]Directorio!$B$2:$Z$1100,13,FALSE),"")</f>
        <v/>
      </c>
      <c r="N147" s="43" t="str">
        <f>+IFERROR(VLOOKUP(A147,[1]Directorio!$B$2:$Z$1100,14,FALSE),"")</f>
        <v/>
      </c>
      <c r="O147" s="43" t="str">
        <f>+IFERROR(VLOOKUP(A147,[1]Directorio!$B$2:$Z$1100,15,FALSE),"")</f>
        <v/>
      </c>
      <c r="P147" s="43" t="str">
        <f>+IFERROR(VLOOKUP(A147,[1]Directorio!$B$2:$Z$1100,16,FALSE),"")</f>
        <v/>
      </c>
      <c r="Q147" s="43" t="str">
        <f>+IFERROR(VLOOKUP(A147,[1]Directorio!$B$2:$Z$1100,17,FALSE),"")</f>
        <v/>
      </c>
      <c r="R147" s="43" t="str">
        <f>+IFERROR(VLOOKUP(A147,[1]Directorio!$B$2:$Z$1100,18,FALSE),"")</f>
        <v/>
      </c>
      <c r="S147" s="43" t="str">
        <f>+IFERROR(VLOOKUP(A147,[1]Directorio!$B$2:$Z$1100,19,FALSE),"")</f>
        <v/>
      </c>
      <c r="T147" s="53" t="str">
        <f>+IFERROR(VLOOKUP(A147,[1]Directorio!$B$2:$Z$1100,20,FALSE),"")</f>
        <v/>
      </c>
      <c r="U147" s="53" t="str">
        <f>+IFERROR(VLOOKUP(A147,[1]Directorio!$B$2:$Z$1100,21,FALSE),"")</f>
        <v/>
      </c>
      <c r="V147" s="53" t="str">
        <f>+IFERROR(VLOOKUP(A147,[1]Directorio!$B$2:$Z$1100,22,FALSE),"")</f>
        <v/>
      </c>
      <c r="W147" s="54" t="str">
        <f>+IFERROR(VLOOKUP(A147,[1]Directorio!$B$2:$Z$1100,23,FALSE),"")</f>
        <v/>
      </c>
      <c r="X147" s="43" t="str">
        <f>+IFERROR(VLOOKUP(A147,[1]Directorio!$B$2:$Z$1100,24,FALSE),"")</f>
        <v/>
      </c>
      <c r="Y147" s="43" t="str">
        <f>+IFERROR(VLOOKUP(A147,[1]Directorio!$B$2:$Z$1100,25,FALSE),"")</f>
        <v/>
      </c>
      <c r="Z147" s="46"/>
      <c r="AA147" s="9"/>
      <c r="AB147" s="46"/>
      <c r="AC147" s="47"/>
      <c r="AD147" s="46"/>
      <c r="AE147" s="42"/>
      <c r="AF147" s="9"/>
      <c r="AG147" s="46"/>
      <c r="AH147" s="9"/>
      <c r="AI147" s="46"/>
      <c r="AJ147" s="46"/>
      <c r="AK147" s="48"/>
    </row>
    <row r="148" spans="1:37" x14ac:dyDescent="0.25">
      <c r="A148" s="42"/>
      <c r="B148" s="43" t="str">
        <f>+IFERROR(VLOOKUP(A148,[1]Directorio!$B$2:$Z$1100,2,FALSE),"")</f>
        <v/>
      </c>
      <c r="C148" s="44" t="str">
        <f>+IFERROR(VLOOKUP(A148,[1]Directorio!$B$2:$Z$1100,3,FALSE),"")</f>
        <v/>
      </c>
      <c r="D148" s="43" t="str">
        <f>+IFERROR(VLOOKUP(A148,[1]Directorio!$B$2:$Z$1100,4,FALSE),"")</f>
        <v/>
      </c>
      <c r="E148" s="43" t="str">
        <f>+IFERROR(VLOOKUP(A148,[1]Directorio!$B$2:$Z$1100,5,FALSE),"")</f>
        <v/>
      </c>
      <c r="F148" s="43" t="str">
        <f>+IFERROR(VLOOKUP(A148,[1]Directorio!$B$2:$Z$1100,6,FALSE),"")</f>
        <v/>
      </c>
      <c r="G148" s="43" t="str">
        <f>+IFERROR(VLOOKUP(A148,[1]Directorio!$B$2:$Z$1100,7,FALSE),"")</f>
        <v/>
      </c>
      <c r="H148" s="43" t="str">
        <f>+IFERROR(VLOOKUP(A148,[1]Directorio!$B$2:$Z$1100,8,FALSE),"")</f>
        <v/>
      </c>
      <c r="I148" s="43" t="str">
        <f>+IFERROR(VLOOKUP(A148,[1]Directorio!$B$2:$Z$1100,9,FALSE),"")</f>
        <v/>
      </c>
      <c r="J148" s="43" t="str">
        <f>+IFERROR(VLOOKUP(A148,[1]Directorio!$B$2:$Z$1100,10,FALSE),"")</f>
        <v/>
      </c>
      <c r="K148" s="43" t="str">
        <f>+IFERROR(VLOOKUP(A148,[1]Directorio!$B$2:$Z$1100,11,FALSE),"")</f>
        <v/>
      </c>
      <c r="L148" s="45" t="str">
        <f>+IFERROR(VLOOKUP(A148,[1]Directorio!$B$2:$Z$1100,12,FALSE),"")</f>
        <v/>
      </c>
      <c r="M148" s="43" t="str">
        <f>+IFERROR(VLOOKUP(A148,[1]Directorio!$B$2:$Z$1100,13,FALSE),"")</f>
        <v/>
      </c>
      <c r="N148" s="43" t="str">
        <f>+IFERROR(VLOOKUP(A148,[1]Directorio!$B$2:$Z$1100,14,FALSE),"")</f>
        <v/>
      </c>
      <c r="O148" s="43" t="str">
        <f>+IFERROR(VLOOKUP(A148,[1]Directorio!$B$2:$Z$1100,15,FALSE),"")</f>
        <v/>
      </c>
      <c r="P148" s="43" t="str">
        <f>+IFERROR(VLOOKUP(A148,[1]Directorio!$B$2:$Z$1100,16,FALSE),"")</f>
        <v/>
      </c>
      <c r="Q148" s="43" t="str">
        <f>+IFERROR(VLOOKUP(A148,[1]Directorio!$B$2:$Z$1100,17,FALSE),"")</f>
        <v/>
      </c>
      <c r="R148" s="43" t="str">
        <f>+IFERROR(VLOOKUP(A148,[1]Directorio!$B$2:$Z$1100,18,FALSE),"")</f>
        <v/>
      </c>
      <c r="S148" s="43" t="str">
        <f>+IFERROR(VLOOKUP(A148,[1]Directorio!$B$2:$Z$1100,19,FALSE),"")</f>
        <v/>
      </c>
      <c r="T148" s="53" t="str">
        <f>+IFERROR(VLOOKUP(A148,[1]Directorio!$B$2:$Z$1100,20,FALSE),"")</f>
        <v/>
      </c>
      <c r="U148" s="53" t="str">
        <f>+IFERROR(VLOOKUP(A148,[1]Directorio!$B$2:$Z$1100,21,FALSE),"")</f>
        <v/>
      </c>
      <c r="V148" s="53" t="str">
        <f>+IFERROR(VLOOKUP(A148,[1]Directorio!$B$2:$Z$1100,22,FALSE),"")</f>
        <v/>
      </c>
      <c r="W148" s="54" t="str">
        <f>+IFERROR(VLOOKUP(A148,[1]Directorio!$B$2:$Z$1100,23,FALSE),"")</f>
        <v/>
      </c>
      <c r="X148" s="43" t="str">
        <f>+IFERROR(VLOOKUP(A148,[1]Directorio!$B$2:$Z$1100,24,FALSE),"")</f>
        <v/>
      </c>
      <c r="Y148" s="43" t="str">
        <f>+IFERROR(VLOOKUP(A148,[1]Directorio!$B$2:$Z$1100,25,FALSE),"")</f>
        <v/>
      </c>
      <c r="Z148" s="46"/>
      <c r="AA148" s="9"/>
      <c r="AB148" s="46"/>
      <c r="AC148" s="47"/>
      <c r="AD148" s="46"/>
      <c r="AE148" s="42"/>
      <c r="AF148" s="9"/>
      <c r="AG148" s="46"/>
      <c r="AH148" s="9"/>
      <c r="AI148" s="46"/>
      <c r="AJ148" s="46"/>
      <c r="AK148" s="48"/>
    </row>
    <row r="149" spans="1:37" x14ac:dyDescent="0.25">
      <c r="A149" s="42"/>
      <c r="B149" s="43" t="str">
        <f>+IFERROR(VLOOKUP(A149,[1]Directorio!$B$2:$Z$1100,2,FALSE),"")</f>
        <v/>
      </c>
      <c r="C149" s="44" t="str">
        <f>+IFERROR(VLOOKUP(A149,[1]Directorio!$B$2:$Z$1100,3,FALSE),"")</f>
        <v/>
      </c>
      <c r="D149" s="43" t="str">
        <f>+IFERROR(VLOOKUP(A149,[1]Directorio!$B$2:$Z$1100,4,FALSE),"")</f>
        <v/>
      </c>
      <c r="E149" s="43" t="str">
        <f>+IFERROR(VLOOKUP(A149,[1]Directorio!$B$2:$Z$1100,5,FALSE),"")</f>
        <v/>
      </c>
      <c r="F149" s="43" t="str">
        <f>+IFERROR(VLOOKUP(A149,[1]Directorio!$B$2:$Z$1100,6,FALSE),"")</f>
        <v/>
      </c>
      <c r="G149" s="43" t="str">
        <f>+IFERROR(VLOOKUP(A149,[1]Directorio!$B$2:$Z$1100,7,FALSE),"")</f>
        <v/>
      </c>
      <c r="H149" s="43" t="str">
        <f>+IFERROR(VLOOKUP(A149,[1]Directorio!$B$2:$Z$1100,8,FALSE),"")</f>
        <v/>
      </c>
      <c r="I149" s="43" t="str">
        <f>+IFERROR(VLOOKUP(A149,[1]Directorio!$B$2:$Z$1100,9,FALSE),"")</f>
        <v/>
      </c>
      <c r="J149" s="43" t="str">
        <f>+IFERROR(VLOOKUP(A149,[1]Directorio!$B$2:$Z$1100,10,FALSE),"")</f>
        <v/>
      </c>
      <c r="K149" s="43" t="str">
        <f>+IFERROR(VLOOKUP(A149,[1]Directorio!$B$2:$Z$1100,11,FALSE),"")</f>
        <v/>
      </c>
      <c r="L149" s="45" t="str">
        <f>+IFERROR(VLOOKUP(A149,[1]Directorio!$B$2:$Z$1100,12,FALSE),"")</f>
        <v/>
      </c>
      <c r="M149" s="43" t="str">
        <f>+IFERROR(VLOOKUP(A149,[1]Directorio!$B$2:$Z$1100,13,FALSE),"")</f>
        <v/>
      </c>
      <c r="N149" s="43" t="str">
        <f>+IFERROR(VLOOKUP(A149,[1]Directorio!$B$2:$Z$1100,14,FALSE),"")</f>
        <v/>
      </c>
      <c r="O149" s="43" t="str">
        <f>+IFERROR(VLOOKUP(A149,[1]Directorio!$B$2:$Z$1100,15,FALSE),"")</f>
        <v/>
      </c>
      <c r="P149" s="43" t="str">
        <f>+IFERROR(VLOOKUP(A149,[1]Directorio!$B$2:$Z$1100,16,FALSE),"")</f>
        <v/>
      </c>
      <c r="Q149" s="43" t="str">
        <f>+IFERROR(VLOOKUP(A149,[1]Directorio!$B$2:$Z$1100,17,FALSE),"")</f>
        <v/>
      </c>
      <c r="R149" s="43" t="str">
        <f>+IFERROR(VLOOKUP(A149,[1]Directorio!$B$2:$Z$1100,18,FALSE),"")</f>
        <v/>
      </c>
      <c r="S149" s="43" t="str">
        <f>+IFERROR(VLOOKUP(A149,[1]Directorio!$B$2:$Z$1100,19,FALSE),"")</f>
        <v/>
      </c>
      <c r="T149" s="53" t="str">
        <f>+IFERROR(VLOOKUP(A149,[1]Directorio!$B$2:$Z$1100,20,FALSE),"")</f>
        <v/>
      </c>
      <c r="U149" s="53" t="str">
        <f>+IFERROR(VLOOKUP(A149,[1]Directorio!$B$2:$Z$1100,21,FALSE),"")</f>
        <v/>
      </c>
      <c r="V149" s="53" t="str">
        <f>+IFERROR(VLOOKUP(A149,[1]Directorio!$B$2:$Z$1100,22,FALSE),"")</f>
        <v/>
      </c>
      <c r="W149" s="54" t="str">
        <f>+IFERROR(VLOOKUP(A149,[1]Directorio!$B$2:$Z$1100,23,FALSE),"")</f>
        <v/>
      </c>
      <c r="X149" s="43" t="str">
        <f>+IFERROR(VLOOKUP(A149,[1]Directorio!$B$2:$Z$1100,24,FALSE),"")</f>
        <v/>
      </c>
      <c r="Y149" s="43" t="str">
        <f>+IFERROR(VLOOKUP(A149,[1]Directorio!$B$2:$Z$1100,25,FALSE),"")</f>
        <v/>
      </c>
      <c r="Z149" s="46"/>
      <c r="AA149" s="9"/>
      <c r="AB149" s="46"/>
      <c r="AC149" s="47"/>
      <c r="AD149" s="46"/>
      <c r="AE149" s="42"/>
      <c r="AF149" s="9"/>
      <c r="AG149" s="46"/>
      <c r="AH149" s="9"/>
      <c r="AI149" s="46"/>
      <c r="AJ149" s="46"/>
      <c r="AK149" s="48"/>
    </row>
    <row r="150" spans="1:37" x14ac:dyDescent="0.25">
      <c r="A150" s="42"/>
      <c r="B150" s="43" t="str">
        <f>+IFERROR(VLOOKUP(A150,[1]Directorio!$B$2:$Z$1100,2,FALSE),"")</f>
        <v/>
      </c>
      <c r="C150" s="44" t="str">
        <f>+IFERROR(VLOOKUP(A150,[1]Directorio!$B$2:$Z$1100,3,FALSE),"")</f>
        <v/>
      </c>
      <c r="D150" s="43" t="str">
        <f>+IFERROR(VLOOKUP(A150,[1]Directorio!$B$2:$Z$1100,4,FALSE),"")</f>
        <v/>
      </c>
      <c r="E150" s="43" t="str">
        <f>+IFERROR(VLOOKUP(A150,[1]Directorio!$B$2:$Z$1100,5,FALSE),"")</f>
        <v/>
      </c>
      <c r="F150" s="43" t="str">
        <f>+IFERROR(VLOOKUP(A150,[1]Directorio!$B$2:$Z$1100,6,FALSE),"")</f>
        <v/>
      </c>
      <c r="G150" s="43" t="str">
        <f>+IFERROR(VLOOKUP(A150,[1]Directorio!$B$2:$Z$1100,7,FALSE),"")</f>
        <v/>
      </c>
      <c r="H150" s="43" t="str">
        <f>+IFERROR(VLOOKUP(A150,[1]Directorio!$B$2:$Z$1100,8,FALSE),"")</f>
        <v/>
      </c>
      <c r="I150" s="43" t="str">
        <f>+IFERROR(VLOOKUP(A150,[1]Directorio!$B$2:$Z$1100,9,FALSE),"")</f>
        <v/>
      </c>
      <c r="J150" s="43" t="str">
        <f>+IFERROR(VLOOKUP(A150,[1]Directorio!$B$2:$Z$1100,10,FALSE),"")</f>
        <v/>
      </c>
      <c r="K150" s="43" t="str">
        <f>+IFERROR(VLOOKUP(A150,[1]Directorio!$B$2:$Z$1100,11,FALSE),"")</f>
        <v/>
      </c>
      <c r="L150" s="45" t="str">
        <f>+IFERROR(VLOOKUP(A150,[1]Directorio!$B$2:$Z$1100,12,FALSE),"")</f>
        <v/>
      </c>
      <c r="M150" s="43" t="str">
        <f>+IFERROR(VLOOKUP(A150,[1]Directorio!$B$2:$Z$1100,13,FALSE),"")</f>
        <v/>
      </c>
      <c r="N150" s="43" t="str">
        <f>+IFERROR(VLOOKUP(A150,[1]Directorio!$B$2:$Z$1100,14,FALSE),"")</f>
        <v/>
      </c>
      <c r="O150" s="43" t="str">
        <f>+IFERROR(VLOOKUP(A150,[1]Directorio!$B$2:$Z$1100,15,FALSE),"")</f>
        <v/>
      </c>
      <c r="P150" s="43" t="str">
        <f>+IFERROR(VLOOKUP(A150,[1]Directorio!$B$2:$Z$1100,16,FALSE),"")</f>
        <v/>
      </c>
      <c r="Q150" s="43" t="str">
        <f>+IFERROR(VLOOKUP(A150,[1]Directorio!$B$2:$Z$1100,17,FALSE),"")</f>
        <v/>
      </c>
      <c r="R150" s="43" t="str">
        <f>+IFERROR(VLOOKUP(A150,[1]Directorio!$B$2:$Z$1100,18,FALSE),"")</f>
        <v/>
      </c>
      <c r="S150" s="43" t="str">
        <f>+IFERROR(VLOOKUP(A150,[1]Directorio!$B$2:$Z$1100,19,FALSE),"")</f>
        <v/>
      </c>
      <c r="T150" s="53" t="str">
        <f>+IFERROR(VLOOKUP(A150,[1]Directorio!$B$2:$Z$1100,20,FALSE),"")</f>
        <v/>
      </c>
      <c r="U150" s="53" t="str">
        <f>+IFERROR(VLOOKUP(A150,[1]Directorio!$B$2:$Z$1100,21,FALSE),"")</f>
        <v/>
      </c>
      <c r="V150" s="53" t="str">
        <f>+IFERROR(VLOOKUP(A150,[1]Directorio!$B$2:$Z$1100,22,FALSE),"")</f>
        <v/>
      </c>
      <c r="W150" s="54" t="str">
        <f>+IFERROR(VLOOKUP(A150,[1]Directorio!$B$2:$Z$1100,23,FALSE),"")</f>
        <v/>
      </c>
      <c r="X150" s="43" t="str">
        <f>+IFERROR(VLOOKUP(A150,[1]Directorio!$B$2:$Z$1100,24,FALSE),"")</f>
        <v/>
      </c>
      <c r="Y150" s="43" t="str">
        <f>+IFERROR(VLOOKUP(A150,[1]Directorio!$B$2:$Z$1100,25,FALSE),"")</f>
        <v/>
      </c>
      <c r="Z150" s="46"/>
      <c r="AA150" s="9"/>
      <c r="AB150" s="46"/>
      <c r="AC150" s="47"/>
      <c r="AD150" s="46"/>
      <c r="AE150" s="42"/>
      <c r="AF150" s="9"/>
      <c r="AG150" s="46"/>
      <c r="AH150" s="9"/>
      <c r="AI150" s="46"/>
      <c r="AJ150" s="46"/>
      <c r="AK150" s="48"/>
    </row>
    <row r="151" spans="1:37" x14ac:dyDescent="0.25">
      <c r="A151" s="42"/>
      <c r="B151" s="43" t="str">
        <f>+IFERROR(VLOOKUP(A151,[1]Directorio!$B$2:$Z$1100,2,FALSE),"")</f>
        <v/>
      </c>
      <c r="C151" s="44" t="str">
        <f>+IFERROR(VLOOKUP(A151,[1]Directorio!$B$2:$Z$1100,3,FALSE),"")</f>
        <v/>
      </c>
      <c r="D151" s="43" t="str">
        <f>+IFERROR(VLOOKUP(A151,[1]Directorio!$B$2:$Z$1100,4,FALSE),"")</f>
        <v/>
      </c>
      <c r="E151" s="43" t="str">
        <f>+IFERROR(VLOOKUP(A151,[1]Directorio!$B$2:$Z$1100,5,FALSE),"")</f>
        <v/>
      </c>
      <c r="F151" s="43" t="str">
        <f>+IFERROR(VLOOKUP(A151,[1]Directorio!$B$2:$Z$1100,6,FALSE),"")</f>
        <v/>
      </c>
      <c r="G151" s="43" t="str">
        <f>+IFERROR(VLOOKUP(A151,[1]Directorio!$B$2:$Z$1100,7,FALSE),"")</f>
        <v/>
      </c>
      <c r="H151" s="43" t="str">
        <f>+IFERROR(VLOOKUP(A151,[1]Directorio!$B$2:$Z$1100,8,FALSE),"")</f>
        <v/>
      </c>
      <c r="I151" s="43" t="str">
        <f>+IFERROR(VLOOKUP(A151,[1]Directorio!$B$2:$Z$1100,9,FALSE),"")</f>
        <v/>
      </c>
      <c r="J151" s="43" t="str">
        <f>+IFERROR(VLOOKUP(A151,[1]Directorio!$B$2:$Z$1100,10,FALSE),"")</f>
        <v/>
      </c>
      <c r="K151" s="43" t="str">
        <f>+IFERROR(VLOOKUP(A151,[1]Directorio!$B$2:$Z$1100,11,FALSE),"")</f>
        <v/>
      </c>
      <c r="L151" s="45" t="str">
        <f>+IFERROR(VLOOKUP(A151,[1]Directorio!$B$2:$Z$1100,12,FALSE),"")</f>
        <v/>
      </c>
      <c r="M151" s="43" t="str">
        <f>+IFERROR(VLOOKUP(A151,[1]Directorio!$B$2:$Z$1100,13,FALSE),"")</f>
        <v/>
      </c>
      <c r="N151" s="43" t="str">
        <f>+IFERROR(VLOOKUP(A151,[1]Directorio!$B$2:$Z$1100,14,FALSE),"")</f>
        <v/>
      </c>
      <c r="O151" s="43" t="str">
        <f>+IFERROR(VLOOKUP(A151,[1]Directorio!$B$2:$Z$1100,15,FALSE),"")</f>
        <v/>
      </c>
      <c r="P151" s="43" t="str">
        <f>+IFERROR(VLOOKUP(A151,[1]Directorio!$B$2:$Z$1100,16,FALSE),"")</f>
        <v/>
      </c>
      <c r="Q151" s="43" t="str">
        <f>+IFERROR(VLOOKUP(A151,[1]Directorio!$B$2:$Z$1100,17,FALSE),"")</f>
        <v/>
      </c>
      <c r="R151" s="43" t="str">
        <f>+IFERROR(VLOOKUP(A151,[1]Directorio!$B$2:$Z$1100,18,FALSE),"")</f>
        <v/>
      </c>
      <c r="S151" s="43" t="str">
        <f>+IFERROR(VLOOKUP(A151,[1]Directorio!$B$2:$Z$1100,19,FALSE),"")</f>
        <v/>
      </c>
      <c r="T151" s="53" t="str">
        <f>+IFERROR(VLOOKUP(A151,[1]Directorio!$B$2:$Z$1100,20,FALSE),"")</f>
        <v/>
      </c>
      <c r="U151" s="53" t="str">
        <f>+IFERROR(VLOOKUP(A151,[1]Directorio!$B$2:$Z$1100,21,FALSE),"")</f>
        <v/>
      </c>
      <c r="V151" s="53" t="str">
        <f>+IFERROR(VLOOKUP(A151,[1]Directorio!$B$2:$Z$1100,22,FALSE),"")</f>
        <v/>
      </c>
      <c r="W151" s="54" t="str">
        <f>+IFERROR(VLOOKUP(A151,[1]Directorio!$B$2:$Z$1100,23,FALSE),"")</f>
        <v/>
      </c>
      <c r="X151" s="43" t="str">
        <f>+IFERROR(VLOOKUP(A151,[1]Directorio!$B$2:$Z$1100,24,FALSE),"")</f>
        <v/>
      </c>
      <c r="Y151" s="43" t="str">
        <f>+IFERROR(VLOOKUP(A151,[1]Directorio!$B$2:$Z$1100,25,FALSE),"")</f>
        <v/>
      </c>
      <c r="Z151" s="46"/>
      <c r="AA151" s="9"/>
      <c r="AB151" s="46"/>
      <c r="AC151" s="47"/>
      <c r="AD151" s="46"/>
      <c r="AE151" s="42"/>
      <c r="AF151" s="9"/>
      <c r="AG151" s="46"/>
      <c r="AH151" s="9"/>
      <c r="AI151" s="46"/>
      <c r="AJ151" s="46"/>
      <c r="AK151" s="48"/>
    </row>
    <row r="152" spans="1:37" x14ac:dyDescent="0.25">
      <c r="A152" s="42"/>
      <c r="B152" s="43" t="str">
        <f>+IFERROR(VLOOKUP(A152,[1]Directorio!$B$2:$Z$1100,2,FALSE),"")</f>
        <v/>
      </c>
      <c r="C152" s="44" t="str">
        <f>+IFERROR(VLOOKUP(A152,[1]Directorio!$B$2:$Z$1100,3,FALSE),"")</f>
        <v/>
      </c>
      <c r="D152" s="43" t="str">
        <f>+IFERROR(VLOOKUP(A152,[1]Directorio!$B$2:$Z$1100,4,FALSE),"")</f>
        <v/>
      </c>
      <c r="E152" s="43" t="str">
        <f>+IFERROR(VLOOKUP(A152,[1]Directorio!$B$2:$Z$1100,5,FALSE),"")</f>
        <v/>
      </c>
      <c r="F152" s="43" t="str">
        <f>+IFERROR(VLOOKUP(A152,[1]Directorio!$B$2:$Z$1100,6,FALSE),"")</f>
        <v/>
      </c>
      <c r="G152" s="43" t="str">
        <f>+IFERROR(VLOOKUP(A152,[1]Directorio!$B$2:$Z$1100,7,FALSE),"")</f>
        <v/>
      </c>
      <c r="H152" s="43" t="str">
        <f>+IFERROR(VLOOKUP(A152,[1]Directorio!$B$2:$Z$1100,8,FALSE),"")</f>
        <v/>
      </c>
      <c r="I152" s="43" t="str">
        <f>+IFERROR(VLOOKUP(A152,[1]Directorio!$B$2:$Z$1100,9,FALSE),"")</f>
        <v/>
      </c>
      <c r="J152" s="43" t="str">
        <f>+IFERROR(VLOOKUP(A152,[1]Directorio!$B$2:$Z$1100,10,FALSE),"")</f>
        <v/>
      </c>
      <c r="K152" s="43" t="str">
        <f>+IFERROR(VLOOKUP(A152,[1]Directorio!$B$2:$Z$1100,11,FALSE),"")</f>
        <v/>
      </c>
      <c r="L152" s="45" t="str">
        <f>+IFERROR(VLOOKUP(A152,[1]Directorio!$B$2:$Z$1100,12,FALSE),"")</f>
        <v/>
      </c>
      <c r="M152" s="43" t="str">
        <f>+IFERROR(VLOOKUP(A152,[1]Directorio!$B$2:$Z$1100,13,FALSE),"")</f>
        <v/>
      </c>
      <c r="N152" s="43" t="str">
        <f>+IFERROR(VLOOKUP(A152,[1]Directorio!$B$2:$Z$1100,14,FALSE),"")</f>
        <v/>
      </c>
      <c r="O152" s="43" t="str">
        <f>+IFERROR(VLOOKUP(A152,[1]Directorio!$B$2:$Z$1100,15,FALSE),"")</f>
        <v/>
      </c>
      <c r="P152" s="43" t="str">
        <f>+IFERROR(VLOOKUP(A152,[1]Directorio!$B$2:$Z$1100,16,FALSE),"")</f>
        <v/>
      </c>
      <c r="Q152" s="43" t="str">
        <f>+IFERROR(VLOOKUP(A152,[1]Directorio!$B$2:$Z$1100,17,FALSE),"")</f>
        <v/>
      </c>
      <c r="R152" s="43" t="str">
        <f>+IFERROR(VLOOKUP(A152,[1]Directorio!$B$2:$Z$1100,18,FALSE),"")</f>
        <v/>
      </c>
      <c r="S152" s="43" t="str">
        <f>+IFERROR(VLOOKUP(A152,[1]Directorio!$B$2:$Z$1100,19,FALSE),"")</f>
        <v/>
      </c>
      <c r="T152" s="53" t="str">
        <f>+IFERROR(VLOOKUP(A152,[1]Directorio!$B$2:$Z$1100,20,FALSE),"")</f>
        <v/>
      </c>
      <c r="U152" s="53" t="str">
        <f>+IFERROR(VLOOKUP(A152,[1]Directorio!$B$2:$Z$1100,21,FALSE),"")</f>
        <v/>
      </c>
      <c r="V152" s="53" t="str">
        <f>+IFERROR(VLOOKUP(A152,[1]Directorio!$B$2:$Z$1100,22,FALSE),"")</f>
        <v/>
      </c>
      <c r="W152" s="54" t="str">
        <f>+IFERROR(VLOOKUP(A152,[1]Directorio!$B$2:$Z$1100,23,FALSE),"")</f>
        <v/>
      </c>
      <c r="X152" s="43" t="str">
        <f>+IFERROR(VLOOKUP(A152,[1]Directorio!$B$2:$Z$1100,24,FALSE),"")</f>
        <v/>
      </c>
      <c r="Y152" s="43" t="str">
        <f>+IFERROR(VLOOKUP(A152,[1]Directorio!$B$2:$Z$1100,25,FALSE),"")</f>
        <v/>
      </c>
      <c r="Z152" s="46"/>
      <c r="AA152" s="9"/>
      <c r="AB152" s="46"/>
      <c r="AC152" s="47"/>
      <c r="AD152" s="46"/>
      <c r="AE152" s="42"/>
      <c r="AF152" s="9"/>
      <c r="AG152" s="46"/>
      <c r="AH152" s="9"/>
      <c r="AI152" s="46"/>
      <c r="AJ152" s="46"/>
      <c r="AK152" s="48"/>
    </row>
    <row r="153" spans="1:37" x14ac:dyDescent="0.25">
      <c r="A153" s="42"/>
      <c r="B153" s="43" t="str">
        <f>+IFERROR(VLOOKUP(A153,[1]Directorio!$B$2:$Z$1100,2,FALSE),"")</f>
        <v/>
      </c>
      <c r="C153" s="44" t="str">
        <f>+IFERROR(VLOOKUP(A153,[1]Directorio!$B$2:$Z$1100,3,FALSE),"")</f>
        <v/>
      </c>
      <c r="D153" s="43" t="str">
        <f>+IFERROR(VLOOKUP(A153,[1]Directorio!$B$2:$Z$1100,4,FALSE),"")</f>
        <v/>
      </c>
      <c r="E153" s="43" t="str">
        <f>+IFERROR(VLOOKUP(A153,[1]Directorio!$B$2:$Z$1100,5,FALSE),"")</f>
        <v/>
      </c>
      <c r="F153" s="43" t="str">
        <f>+IFERROR(VLOOKUP(A153,[1]Directorio!$B$2:$Z$1100,6,FALSE),"")</f>
        <v/>
      </c>
      <c r="G153" s="43" t="str">
        <f>+IFERROR(VLOOKUP(A153,[1]Directorio!$B$2:$Z$1100,7,FALSE),"")</f>
        <v/>
      </c>
      <c r="H153" s="43" t="str">
        <f>+IFERROR(VLOOKUP(A153,[1]Directorio!$B$2:$Z$1100,8,FALSE),"")</f>
        <v/>
      </c>
      <c r="I153" s="43" t="str">
        <f>+IFERROR(VLOOKUP(A153,[1]Directorio!$B$2:$Z$1100,9,FALSE),"")</f>
        <v/>
      </c>
      <c r="J153" s="43" t="str">
        <f>+IFERROR(VLOOKUP(A153,[1]Directorio!$B$2:$Z$1100,10,FALSE),"")</f>
        <v/>
      </c>
      <c r="K153" s="43" t="str">
        <f>+IFERROR(VLOOKUP(A153,[1]Directorio!$B$2:$Z$1100,11,FALSE),"")</f>
        <v/>
      </c>
      <c r="L153" s="45" t="str">
        <f>+IFERROR(VLOOKUP(A153,[1]Directorio!$B$2:$Z$1100,12,FALSE),"")</f>
        <v/>
      </c>
      <c r="M153" s="43" t="str">
        <f>+IFERROR(VLOOKUP(A153,[1]Directorio!$B$2:$Z$1100,13,FALSE),"")</f>
        <v/>
      </c>
      <c r="N153" s="43" t="str">
        <f>+IFERROR(VLOOKUP(A153,[1]Directorio!$B$2:$Z$1100,14,FALSE),"")</f>
        <v/>
      </c>
      <c r="O153" s="43" t="str">
        <f>+IFERROR(VLOOKUP(A153,[1]Directorio!$B$2:$Z$1100,15,FALSE),"")</f>
        <v/>
      </c>
      <c r="P153" s="43" t="str">
        <f>+IFERROR(VLOOKUP(A153,[1]Directorio!$B$2:$Z$1100,16,FALSE),"")</f>
        <v/>
      </c>
      <c r="Q153" s="43" t="str">
        <f>+IFERROR(VLOOKUP(A153,[1]Directorio!$B$2:$Z$1100,17,FALSE),"")</f>
        <v/>
      </c>
      <c r="R153" s="43" t="str">
        <f>+IFERROR(VLOOKUP(A153,[1]Directorio!$B$2:$Z$1100,18,FALSE),"")</f>
        <v/>
      </c>
      <c r="S153" s="43" t="str">
        <f>+IFERROR(VLOOKUP(A153,[1]Directorio!$B$2:$Z$1100,19,FALSE),"")</f>
        <v/>
      </c>
      <c r="T153" s="53" t="str">
        <f>+IFERROR(VLOOKUP(A153,[1]Directorio!$B$2:$Z$1100,20,FALSE),"")</f>
        <v/>
      </c>
      <c r="U153" s="53" t="str">
        <f>+IFERROR(VLOOKUP(A153,[1]Directorio!$B$2:$Z$1100,21,FALSE),"")</f>
        <v/>
      </c>
      <c r="V153" s="53" t="str">
        <f>+IFERROR(VLOOKUP(A153,[1]Directorio!$B$2:$Z$1100,22,FALSE),"")</f>
        <v/>
      </c>
      <c r="W153" s="54" t="str">
        <f>+IFERROR(VLOOKUP(A153,[1]Directorio!$B$2:$Z$1100,23,FALSE),"")</f>
        <v/>
      </c>
      <c r="X153" s="43" t="str">
        <f>+IFERROR(VLOOKUP(A153,[1]Directorio!$B$2:$Z$1100,24,FALSE),"")</f>
        <v/>
      </c>
      <c r="Y153" s="43" t="str">
        <f>+IFERROR(VLOOKUP(A153,[1]Directorio!$B$2:$Z$1100,25,FALSE),"")</f>
        <v/>
      </c>
      <c r="Z153" s="46"/>
      <c r="AA153" s="9"/>
      <c r="AB153" s="46"/>
      <c r="AC153" s="47"/>
      <c r="AD153" s="46"/>
      <c r="AE153" s="42"/>
      <c r="AF153" s="9"/>
      <c r="AG153" s="46"/>
      <c r="AH153" s="9"/>
      <c r="AI153" s="46"/>
      <c r="AJ153" s="46"/>
      <c r="AK153" s="48"/>
    </row>
    <row r="154" spans="1:37" x14ac:dyDescent="0.25">
      <c r="A154" s="42"/>
      <c r="B154" s="43" t="str">
        <f>+IFERROR(VLOOKUP(A154,[1]Directorio!$B$2:$Z$1100,2,FALSE),"")</f>
        <v/>
      </c>
      <c r="C154" s="44" t="str">
        <f>+IFERROR(VLOOKUP(A154,[1]Directorio!$B$2:$Z$1100,3,FALSE),"")</f>
        <v/>
      </c>
      <c r="D154" s="43" t="str">
        <f>+IFERROR(VLOOKUP(A154,[1]Directorio!$B$2:$Z$1100,4,FALSE),"")</f>
        <v/>
      </c>
      <c r="E154" s="43" t="str">
        <f>+IFERROR(VLOOKUP(A154,[1]Directorio!$B$2:$Z$1100,5,FALSE),"")</f>
        <v/>
      </c>
      <c r="F154" s="43" t="str">
        <f>+IFERROR(VLOOKUP(A154,[1]Directorio!$B$2:$Z$1100,6,FALSE),"")</f>
        <v/>
      </c>
      <c r="G154" s="43" t="str">
        <f>+IFERROR(VLOOKUP(A154,[1]Directorio!$B$2:$Z$1100,7,FALSE),"")</f>
        <v/>
      </c>
      <c r="H154" s="43" t="str">
        <f>+IFERROR(VLOOKUP(A154,[1]Directorio!$B$2:$Z$1100,8,FALSE),"")</f>
        <v/>
      </c>
      <c r="I154" s="43" t="str">
        <f>+IFERROR(VLOOKUP(A154,[1]Directorio!$B$2:$Z$1100,9,FALSE),"")</f>
        <v/>
      </c>
      <c r="J154" s="43" t="str">
        <f>+IFERROR(VLOOKUP(A154,[1]Directorio!$B$2:$Z$1100,10,FALSE),"")</f>
        <v/>
      </c>
      <c r="K154" s="43" t="str">
        <f>+IFERROR(VLOOKUP(A154,[1]Directorio!$B$2:$Z$1100,11,FALSE),"")</f>
        <v/>
      </c>
      <c r="L154" s="45" t="str">
        <f>+IFERROR(VLOOKUP(A154,[1]Directorio!$B$2:$Z$1100,12,FALSE),"")</f>
        <v/>
      </c>
      <c r="M154" s="43" t="str">
        <f>+IFERROR(VLOOKUP(A154,[1]Directorio!$B$2:$Z$1100,13,FALSE),"")</f>
        <v/>
      </c>
      <c r="N154" s="43" t="str">
        <f>+IFERROR(VLOOKUP(A154,[1]Directorio!$B$2:$Z$1100,14,FALSE),"")</f>
        <v/>
      </c>
      <c r="O154" s="43" t="str">
        <f>+IFERROR(VLOOKUP(A154,[1]Directorio!$B$2:$Z$1100,15,FALSE),"")</f>
        <v/>
      </c>
      <c r="P154" s="43" t="str">
        <f>+IFERROR(VLOOKUP(A154,[1]Directorio!$B$2:$Z$1100,16,FALSE),"")</f>
        <v/>
      </c>
      <c r="Q154" s="43" t="str">
        <f>+IFERROR(VLOOKUP(A154,[1]Directorio!$B$2:$Z$1100,17,FALSE),"")</f>
        <v/>
      </c>
      <c r="R154" s="43" t="str">
        <f>+IFERROR(VLOOKUP(A154,[1]Directorio!$B$2:$Z$1100,18,FALSE),"")</f>
        <v/>
      </c>
      <c r="S154" s="43" t="str">
        <f>+IFERROR(VLOOKUP(A154,[1]Directorio!$B$2:$Z$1100,19,FALSE),"")</f>
        <v/>
      </c>
      <c r="T154" s="53" t="str">
        <f>+IFERROR(VLOOKUP(A154,[1]Directorio!$B$2:$Z$1100,20,FALSE),"")</f>
        <v/>
      </c>
      <c r="U154" s="53" t="str">
        <f>+IFERROR(VLOOKUP(A154,[1]Directorio!$B$2:$Z$1100,21,FALSE),"")</f>
        <v/>
      </c>
      <c r="V154" s="53" t="str">
        <f>+IFERROR(VLOOKUP(A154,[1]Directorio!$B$2:$Z$1100,22,FALSE),"")</f>
        <v/>
      </c>
      <c r="W154" s="54" t="str">
        <f>+IFERROR(VLOOKUP(A154,[1]Directorio!$B$2:$Z$1100,23,FALSE),"")</f>
        <v/>
      </c>
      <c r="X154" s="43" t="str">
        <f>+IFERROR(VLOOKUP(A154,[1]Directorio!$B$2:$Z$1100,24,FALSE),"")</f>
        <v/>
      </c>
      <c r="Y154" s="43" t="str">
        <f>+IFERROR(VLOOKUP(A154,[1]Directorio!$B$2:$Z$1100,25,FALSE),"")</f>
        <v/>
      </c>
      <c r="Z154" s="46"/>
      <c r="AA154" s="9"/>
      <c r="AB154" s="46"/>
      <c r="AC154" s="47"/>
      <c r="AD154" s="46"/>
      <c r="AE154" s="42"/>
      <c r="AF154" s="9"/>
      <c r="AG154" s="46"/>
      <c r="AH154" s="9"/>
      <c r="AI154" s="46"/>
      <c r="AJ154" s="46"/>
      <c r="AK154" s="48"/>
    </row>
    <row r="155" spans="1:37" x14ac:dyDescent="0.25">
      <c r="A155" s="42"/>
      <c r="B155" s="43" t="str">
        <f>+IFERROR(VLOOKUP(A155,[1]Directorio!$B$2:$Z$1100,2,FALSE),"")</f>
        <v/>
      </c>
      <c r="C155" s="44" t="str">
        <f>+IFERROR(VLOOKUP(A155,[1]Directorio!$B$2:$Z$1100,3,FALSE),"")</f>
        <v/>
      </c>
      <c r="D155" s="43" t="str">
        <f>+IFERROR(VLOOKUP(A155,[1]Directorio!$B$2:$Z$1100,4,FALSE),"")</f>
        <v/>
      </c>
      <c r="E155" s="43" t="str">
        <f>+IFERROR(VLOOKUP(A155,[1]Directorio!$B$2:$Z$1100,5,FALSE),"")</f>
        <v/>
      </c>
      <c r="F155" s="43" t="str">
        <f>+IFERROR(VLOOKUP(A155,[1]Directorio!$B$2:$Z$1100,6,FALSE),"")</f>
        <v/>
      </c>
      <c r="G155" s="43" t="str">
        <f>+IFERROR(VLOOKUP(A155,[1]Directorio!$B$2:$Z$1100,7,FALSE),"")</f>
        <v/>
      </c>
      <c r="H155" s="43" t="str">
        <f>+IFERROR(VLOOKUP(A155,[1]Directorio!$B$2:$Z$1100,8,FALSE),"")</f>
        <v/>
      </c>
      <c r="I155" s="43" t="str">
        <f>+IFERROR(VLOOKUP(A155,[1]Directorio!$B$2:$Z$1100,9,FALSE),"")</f>
        <v/>
      </c>
      <c r="J155" s="43" t="str">
        <f>+IFERROR(VLOOKUP(A155,[1]Directorio!$B$2:$Z$1100,10,FALSE),"")</f>
        <v/>
      </c>
      <c r="K155" s="43" t="str">
        <f>+IFERROR(VLOOKUP(A155,[1]Directorio!$B$2:$Z$1100,11,FALSE),"")</f>
        <v/>
      </c>
      <c r="L155" s="45" t="str">
        <f>+IFERROR(VLOOKUP(A155,[1]Directorio!$B$2:$Z$1100,12,FALSE),"")</f>
        <v/>
      </c>
      <c r="M155" s="43" t="str">
        <f>+IFERROR(VLOOKUP(A155,[1]Directorio!$B$2:$Z$1100,13,FALSE),"")</f>
        <v/>
      </c>
      <c r="N155" s="43" t="str">
        <f>+IFERROR(VLOOKUP(A155,[1]Directorio!$B$2:$Z$1100,14,FALSE),"")</f>
        <v/>
      </c>
      <c r="O155" s="43" t="str">
        <f>+IFERROR(VLOOKUP(A155,[1]Directorio!$B$2:$Z$1100,15,FALSE),"")</f>
        <v/>
      </c>
      <c r="P155" s="43" t="str">
        <f>+IFERROR(VLOOKUP(A155,[1]Directorio!$B$2:$Z$1100,16,FALSE),"")</f>
        <v/>
      </c>
      <c r="Q155" s="43" t="str">
        <f>+IFERROR(VLOOKUP(A155,[1]Directorio!$B$2:$Z$1100,17,FALSE),"")</f>
        <v/>
      </c>
      <c r="R155" s="43" t="str">
        <f>+IFERROR(VLOOKUP(A155,[1]Directorio!$B$2:$Z$1100,18,FALSE),"")</f>
        <v/>
      </c>
      <c r="S155" s="43" t="str">
        <f>+IFERROR(VLOOKUP(A155,[1]Directorio!$B$2:$Z$1100,19,FALSE),"")</f>
        <v/>
      </c>
      <c r="T155" s="53" t="str">
        <f>+IFERROR(VLOOKUP(A155,[1]Directorio!$B$2:$Z$1100,20,FALSE),"")</f>
        <v/>
      </c>
      <c r="U155" s="53" t="str">
        <f>+IFERROR(VLOOKUP(A155,[1]Directorio!$B$2:$Z$1100,21,FALSE),"")</f>
        <v/>
      </c>
      <c r="V155" s="53" t="str">
        <f>+IFERROR(VLOOKUP(A155,[1]Directorio!$B$2:$Z$1100,22,FALSE),"")</f>
        <v/>
      </c>
      <c r="W155" s="54" t="str">
        <f>+IFERROR(VLOOKUP(A155,[1]Directorio!$B$2:$Z$1100,23,FALSE),"")</f>
        <v/>
      </c>
      <c r="X155" s="43" t="str">
        <f>+IFERROR(VLOOKUP(A155,[1]Directorio!$B$2:$Z$1100,24,FALSE),"")</f>
        <v/>
      </c>
      <c r="Y155" s="43" t="str">
        <f>+IFERROR(VLOOKUP(A155,[1]Directorio!$B$2:$Z$1100,25,FALSE),"")</f>
        <v/>
      </c>
      <c r="Z155" s="46"/>
      <c r="AA155" s="9"/>
      <c r="AB155" s="46"/>
      <c r="AC155" s="47"/>
      <c r="AD155" s="46"/>
      <c r="AE155" s="42"/>
      <c r="AF155" s="9"/>
      <c r="AG155" s="46"/>
      <c r="AH155" s="9"/>
      <c r="AI155" s="46"/>
      <c r="AJ155" s="46"/>
      <c r="AK155" s="48"/>
    </row>
    <row r="156" spans="1:37" x14ac:dyDescent="0.25">
      <c r="A156" s="42"/>
      <c r="B156" s="43" t="str">
        <f>+IFERROR(VLOOKUP(A156,[1]Directorio!$B$2:$Z$1100,2,FALSE),"")</f>
        <v/>
      </c>
      <c r="C156" s="44" t="str">
        <f>+IFERROR(VLOOKUP(A156,[1]Directorio!$B$2:$Z$1100,3,FALSE),"")</f>
        <v/>
      </c>
      <c r="D156" s="43" t="str">
        <f>+IFERROR(VLOOKUP(A156,[1]Directorio!$B$2:$Z$1100,4,FALSE),"")</f>
        <v/>
      </c>
      <c r="E156" s="43" t="str">
        <f>+IFERROR(VLOOKUP(A156,[1]Directorio!$B$2:$Z$1100,5,FALSE),"")</f>
        <v/>
      </c>
      <c r="F156" s="43" t="str">
        <f>+IFERROR(VLOOKUP(A156,[1]Directorio!$B$2:$Z$1100,6,FALSE),"")</f>
        <v/>
      </c>
      <c r="G156" s="43" t="str">
        <f>+IFERROR(VLOOKUP(A156,[1]Directorio!$B$2:$Z$1100,7,FALSE),"")</f>
        <v/>
      </c>
      <c r="H156" s="43" t="str">
        <f>+IFERROR(VLOOKUP(A156,[1]Directorio!$B$2:$Z$1100,8,FALSE),"")</f>
        <v/>
      </c>
      <c r="I156" s="43" t="str">
        <f>+IFERROR(VLOOKUP(A156,[1]Directorio!$B$2:$Z$1100,9,FALSE),"")</f>
        <v/>
      </c>
      <c r="J156" s="43" t="str">
        <f>+IFERROR(VLOOKUP(A156,[1]Directorio!$B$2:$Z$1100,10,FALSE),"")</f>
        <v/>
      </c>
      <c r="K156" s="43" t="str">
        <f>+IFERROR(VLOOKUP(A156,[1]Directorio!$B$2:$Z$1100,11,FALSE),"")</f>
        <v/>
      </c>
      <c r="L156" s="45" t="str">
        <f>+IFERROR(VLOOKUP(A156,[1]Directorio!$B$2:$Z$1100,12,FALSE),"")</f>
        <v/>
      </c>
      <c r="M156" s="43" t="str">
        <f>+IFERROR(VLOOKUP(A156,[1]Directorio!$B$2:$Z$1100,13,FALSE),"")</f>
        <v/>
      </c>
      <c r="N156" s="43" t="str">
        <f>+IFERROR(VLOOKUP(A156,[1]Directorio!$B$2:$Z$1100,14,FALSE),"")</f>
        <v/>
      </c>
      <c r="O156" s="43" t="str">
        <f>+IFERROR(VLOOKUP(A156,[1]Directorio!$B$2:$Z$1100,15,FALSE),"")</f>
        <v/>
      </c>
      <c r="P156" s="43" t="str">
        <f>+IFERROR(VLOOKUP(A156,[1]Directorio!$B$2:$Z$1100,16,FALSE),"")</f>
        <v/>
      </c>
      <c r="Q156" s="43" t="str">
        <f>+IFERROR(VLOOKUP(A156,[1]Directorio!$B$2:$Z$1100,17,FALSE),"")</f>
        <v/>
      </c>
      <c r="R156" s="43" t="str">
        <f>+IFERROR(VLOOKUP(A156,[1]Directorio!$B$2:$Z$1100,18,FALSE),"")</f>
        <v/>
      </c>
      <c r="S156" s="43" t="str">
        <f>+IFERROR(VLOOKUP(A156,[1]Directorio!$B$2:$Z$1100,19,FALSE),"")</f>
        <v/>
      </c>
      <c r="T156" s="53" t="str">
        <f>+IFERROR(VLOOKUP(A156,[1]Directorio!$B$2:$Z$1100,20,FALSE),"")</f>
        <v/>
      </c>
      <c r="U156" s="53" t="str">
        <f>+IFERROR(VLOOKUP(A156,[1]Directorio!$B$2:$Z$1100,21,FALSE),"")</f>
        <v/>
      </c>
      <c r="V156" s="53" t="str">
        <f>+IFERROR(VLOOKUP(A156,[1]Directorio!$B$2:$Z$1100,22,FALSE),"")</f>
        <v/>
      </c>
      <c r="W156" s="54" t="str">
        <f>+IFERROR(VLOOKUP(A156,[1]Directorio!$B$2:$Z$1100,23,FALSE),"")</f>
        <v/>
      </c>
      <c r="X156" s="43" t="str">
        <f>+IFERROR(VLOOKUP(A156,[1]Directorio!$B$2:$Z$1100,24,FALSE),"")</f>
        <v/>
      </c>
      <c r="Y156" s="43" t="str">
        <f>+IFERROR(VLOOKUP(A156,[1]Directorio!$B$2:$Z$1100,25,FALSE),"")</f>
        <v/>
      </c>
      <c r="Z156" s="46"/>
      <c r="AA156" s="9"/>
      <c r="AB156" s="46"/>
      <c r="AC156" s="47"/>
      <c r="AD156" s="46"/>
      <c r="AE156" s="42"/>
      <c r="AF156" s="9"/>
      <c r="AG156" s="46"/>
      <c r="AH156" s="9"/>
      <c r="AI156" s="46"/>
      <c r="AJ156" s="46"/>
      <c r="AK156" s="48"/>
    </row>
    <row r="157" spans="1:37" x14ac:dyDescent="0.25">
      <c r="A157" s="42"/>
      <c r="B157" s="43" t="str">
        <f>+IFERROR(VLOOKUP(A157,[1]Directorio!$B$2:$Z$1100,2,FALSE),"")</f>
        <v/>
      </c>
      <c r="C157" s="44" t="str">
        <f>+IFERROR(VLOOKUP(A157,[1]Directorio!$B$2:$Z$1100,3,FALSE),"")</f>
        <v/>
      </c>
      <c r="D157" s="43" t="str">
        <f>+IFERROR(VLOOKUP(A157,[1]Directorio!$B$2:$Z$1100,4,FALSE),"")</f>
        <v/>
      </c>
      <c r="E157" s="43" t="str">
        <f>+IFERROR(VLOOKUP(A157,[1]Directorio!$B$2:$Z$1100,5,FALSE),"")</f>
        <v/>
      </c>
      <c r="F157" s="43" t="str">
        <f>+IFERROR(VLOOKUP(A157,[1]Directorio!$B$2:$Z$1100,6,FALSE),"")</f>
        <v/>
      </c>
      <c r="G157" s="43" t="str">
        <f>+IFERROR(VLOOKUP(A157,[1]Directorio!$B$2:$Z$1100,7,FALSE),"")</f>
        <v/>
      </c>
      <c r="H157" s="43" t="str">
        <f>+IFERROR(VLOOKUP(A157,[1]Directorio!$B$2:$Z$1100,8,FALSE),"")</f>
        <v/>
      </c>
      <c r="I157" s="43" t="str">
        <f>+IFERROR(VLOOKUP(A157,[1]Directorio!$B$2:$Z$1100,9,FALSE),"")</f>
        <v/>
      </c>
      <c r="J157" s="43" t="str">
        <f>+IFERROR(VLOOKUP(A157,[1]Directorio!$B$2:$Z$1100,10,FALSE),"")</f>
        <v/>
      </c>
      <c r="K157" s="43" t="str">
        <f>+IFERROR(VLOOKUP(A157,[1]Directorio!$B$2:$Z$1100,11,FALSE),"")</f>
        <v/>
      </c>
      <c r="L157" s="45" t="str">
        <f>+IFERROR(VLOOKUP(A157,[1]Directorio!$B$2:$Z$1100,12,FALSE),"")</f>
        <v/>
      </c>
      <c r="M157" s="43" t="str">
        <f>+IFERROR(VLOOKUP(A157,[1]Directorio!$B$2:$Z$1100,13,FALSE),"")</f>
        <v/>
      </c>
      <c r="N157" s="43" t="str">
        <f>+IFERROR(VLOOKUP(A157,[1]Directorio!$B$2:$Z$1100,14,FALSE),"")</f>
        <v/>
      </c>
      <c r="O157" s="43" t="str">
        <f>+IFERROR(VLOOKUP(A157,[1]Directorio!$B$2:$Z$1100,15,FALSE),"")</f>
        <v/>
      </c>
      <c r="P157" s="43" t="str">
        <f>+IFERROR(VLOOKUP(A157,[1]Directorio!$B$2:$Z$1100,16,FALSE),"")</f>
        <v/>
      </c>
      <c r="Q157" s="43" t="str">
        <f>+IFERROR(VLOOKUP(A157,[1]Directorio!$B$2:$Z$1100,17,FALSE),"")</f>
        <v/>
      </c>
      <c r="R157" s="43" t="str">
        <f>+IFERROR(VLOOKUP(A157,[1]Directorio!$B$2:$Z$1100,18,FALSE),"")</f>
        <v/>
      </c>
      <c r="S157" s="43" t="str">
        <f>+IFERROR(VLOOKUP(A157,[1]Directorio!$B$2:$Z$1100,19,FALSE),"")</f>
        <v/>
      </c>
      <c r="T157" s="53" t="str">
        <f>+IFERROR(VLOOKUP(A157,[1]Directorio!$B$2:$Z$1100,20,FALSE),"")</f>
        <v/>
      </c>
      <c r="U157" s="53" t="str">
        <f>+IFERROR(VLOOKUP(A157,[1]Directorio!$B$2:$Z$1100,21,FALSE),"")</f>
        <v/>
      </c>
      <c r="V157" s="53" t="str">
        <f>+IFERROR(VLOOKUP(A157,[1]Directorio!$B$2:$Z$1100,22,FALSE),"")</f>
        <v/>
      </c>
      <c r="W157" s="54" t="str">
        <f>+IFERROR(VLOOKUP(A157,[1]Directorio!$B$2:$Z$1100,23,FALSE),"")</f>
        <v/>
      </c>
      <c r="X157" s="43" t="str">
        <f>+IFERROR(VLOOKUP(A157,[1]Directorio!$B$2:$Z$1100,24,FALSE),"")</f>
        <v/>
      </c>
      <c r="Y157" s="43" t="str">
        <f>+IFERROR(VLOOKUP(A157,[1]Directorio!$B$2:$Z$1100,25,FALSE),"")</f>
        <v/>
      </c>
      <c r="Z157" s="46"/>
      <c r="AA157" s="9"/>
      <c r="AB157" s="46"/>
      <c r="AC157" s="47"/>
      <c r="AD157" s="46"/>
      <c r="AE157" s="42"/>
      <c r="AF157" s="9"/>
      <c r="AG157" s="46"/>
      <c r="AH157" s="9"/>
      <c r="AI157" s="46"/>
      <c r="AJ157" s="46"/>
      <c r="AK157" s="48"/>
    </row>
    <row r="158" spans="1:37" x14ac:dyDescent="0.25">
      <c r="A158" s="42"/>
      <c r="B158" s="43" t="str">
        <f>+IFERROR(VLOOKUP(A158,[1]Directorio!$B$2:$Z$1100,2,FALSE),"")</f>
        <v/>
      </c>
      <c r="C158" s="44" t="str">
        <f>+IFERROR(VLOOKUP(A158,[1]Directorio!$B$2:$Z$1100,3,FALSE),"")</f>
        <v/>
      </c>
      <c r="D158" s="43" t="str">
        <f>+IFERROR(VLOOKUP(A158,[1]Directorio!$B$2:$Z$1100,4,FALSE),"")</f>
        <v/>
      </c>
      <c r="E158" s="43" t="str">
        <f>+IFERROR(VLOOKUP(A158,[1]Directorio!$B$2:$Z$1100,5,FALSE),"")</f>
        <v/>
      </c>
      <c r="F158" s="43" t="str">
        <f>+IFERROR(VLOOKUP(A158,[1]Directorio!$B$2:$Z$1100,6,FALSE),"")</f>
        <v/>
      </c>
      <c r="G158" s="43" t="str">
        <f>+IFERROR(VLOOKUP(A158,[1]Directorio!$B$2:$Z$1100,7,FALSE),"")</f>
        <v/>
      </c>
      <c r="H158" s="43" t="str">
        <f>+IFERROR(VLOOKUP(A158,[1]Directorio!$B$2:$Z$1100,8,FALSE),"")</f>
        <v/>
      </c>
      <c r="I158" s="43" t="str">
        <f>+IFERROR(VLOOKUP(A158,[1]Directorio!$B$2:$Z$1100,9,FALSE),"")</f>
        <v/>
      </c>
      <c r="J158" s="43" t="str">
        <f>+IFERROR(VLOOKUP(A158,[1]Directorio!$B$2:$Z$1100,10,FALSE),"")</f>
        <v/>
      </c>
      <c r="K158" s="43" t="str">
        <f>+IFERROR(VLOOKUP(A158,[1]Directorio!$B$2:$Z$1100,11,FALSE),"")</f>
        <v/>
      </c>
      <c r="L158" s="45" t="str">
        <f>+IFERROR(VLOOKUP(A158,[1]Directorio!$B$2:$Z$1100,12,FALSE),"")</f>
        <v/>
      </c>
      <c r="M158" s="43" t="str">
        <f>+IFERROR(VLOOKUP(A158,[1]Directorio!$B$2:$Z$1100,13,FALSE),"")</f>
        <v/>
      </c>
      <c r="N158" s="43" t="str">
        <f>+IFERROR(VLOOKUP(A158,[1]Directorio!$B$2:$Z$1100,14,FALSE),"")</f>
        <v/>
      </c>
      <c r="O158" s="43" t="str">
        <f>+IFERROR(VLOOKUP(A158,[1]Directorio!$B$2:$Z$1100,15,FALSE),"")</f>
        <v/>
      </c>
      <c r="P158" s="43" t="str">
        <f>+IFERROR(VLOOKUP(A158,[1]Directorio!$B$2:$Z$1100,16,FALSE),"")</f>
        <v/>
      </c>
      <c r="Q158" s="43" t="str">
        <f>+IFERROR(VLOOKUP(A158,[1]Directorio!$B$2:$Z$1100,17,FALSE),"")</f>
        <v/>
      </c>
      <c r="R158" s="43" t="str">
        <f>+IFERROR(VLOOKUP(A158,[1]Directorio!$B$2:$Z$1100,18,FALSE),"")</f>
        <v/>
      </c>
      <c r="S158" s="43" t="str">
        <f>+IFERROR(VLOOKUP(A158,[1]Directorio!$B$2:$Z$1100,19,FALSE),"")</f>
        <v/>
      </c>
      <c r="T158" s="53" t="str">
        <f>+IFERROR(VLOOKUP(A158,[1]Directorio!$B$2:$Z$1100,20,FALSE),"")</f>
        <v/>
      </c>
      <c r="U158" s="53" t="str">
        <f>+IFERROR(VLOOKUP(A158,[1]Directorio!$B$2:$Z$1100,21,FALSE),"")</f>
        <v/>
      </c>
      <c r="V158" s="53" t="str">
        <f>+IFERROR(VLOOKUP(A158,[1]Directorio!$B$2:$Z$1100,22,FALSE),"")</f>
        <v/>
      </c>
      <c r="W158" s="54" t="str">
        <f>+IFERROR(VLOOKUP(A158,[1]Directorio!$B$2:$Z$1100,23,FALSE),"")</f>
        <v/>
      </c>
      <c r="X158" s="43" t="str">
        <f>+IFERROR(VLOOKUP(A158,[1]Directorio!$B$2:$Z$1100,24,FALSE),"")</f>
        <v/>
      </c>
      <c r="Y158" s="43" t="str">
        <f>+IFERROR(VLOOKUP(A158,[1]Directorio!$B$2:$Z$1100,25,FALSE),"")</f>
        <v/>
      </c>
      <c r="Z158" s="46"/>
      <c r="AA158" s="9"/>
      <c r="AB158" s="46"/>
      <c r="AC158" s="47"/>
      <c r="AD158" s="46"/>
      <c r="AE158" s="42"/>
      <c r="AF158" s="9"/>
      <c r="AG158" s="46"/>
      <c r="AH158" s="9"/>
      <c r="AI158" s="46"/>
      <c r="AJ158" s="46"/>
      <c r="AK158" s="48"/>
    </row>
    <row r="159" spans="1:37" x14ac:dyDescent="0.25">
      <c r="A159" s="42"/>
      <c r="B159" s="43" t="str">
        <f>+IFERROR(VLOOKUP(A159,[1]Directorio!$B$2:$Z$1100,2,FALSE),"")</f>
        <v/>
      </c>
      <c r="C159" s="44" t="str">
        <f>+IFERROR(VLOOKUP(A159,[1]Directorio!$B$2:$Z$1100,3,FALSE),"")</f>
        <v/>
      </c>
      <c r="D159" s="43" t="str">
        <f>+IFERROR(VLOOKUP(A159,[1]Directorio!$B$2:$Z$1100,4,FALSE),"")</f>
        <v/>
      </c>
      <c r="E159" s="43" t="str">
        <f>+IFERROR(VLOOKUP(A159,[1]Directorio!$B$2:$Z$1100,5,FALSE),"")</f>
        <v/>
      </c>
      <c r="F159" s="43" t="str">
        <f>+IFERROR(VLOOKUP(A159,[1]Directorio!$B$2:$Z$1100,6,FALSE),"")</f>
        <v/>
      </c>
      <c r="G159" s="43" t="str">
        <f>+IFERROR(VLOOKUP(A159,[1]Directorio!$B$2:$Z$1100,7,FALSE),"")</f>
        <v/>
      </c>
      <c r="H159" s="43" t="str">
        <f>+IFERROR(VLOOKUP(A159,[1]Directorio!$B$2:$Z$1100,8,FALSE),"")</f>
        <v/>
      </c>
      <c r="I159" s="43" t="str">
        <f>+IFERROR(VLOOKUP(A159,[1]Directorio!$B$2:$Z$1100,9,FALSE),"")</f>
        <v/>
      </c>
      <c r="J159" s="43" t="str">
        <f>+IFERROR(VLOOKUP(A159,[1]Directorio!$B$2:$Z$1100,10,FALSE),"")</f>
        <v/>
      </c>
      <c r="K159" s="43" t="str">
        <f>+IFERROR(VLOOKUP(A159,[1]Directorio!$B$2:$Z$1100,11,FALSE),"")</f>
        <v/>
      </c>
      <c r="L159" s="45" t="str">
        <f>+IFERROR(VLOOKUP(A159,[1]Directorio!$B$2:$Z$1100,12,FALSE),"")</f>
        <v/>
      </c>
      <c r="M159" s="43" t="str">
        <f>+IFERROR(VLOOKUP(A159,[1]Directorio!$B$2:$Z$1100,13,FALSE),"")</f>
        <v/>
      </c>
      <c r="N159" s="43" t="str">
        <f>+IFERROR(VLOOKUP(A159,[1]Directorio!$B$2:$Z$1100,14,FALSE),"")</f>
        <v/>
      </c>
      <c r="O159" s="43" t="str">
        <f>+IFERROR(VLOOKUP(A159,[1]Directorio!$B$2:$Z$1100,15,FALSE),"")</f>
        <v/>
      </c>
      <c r="P159" s="43" t="str">
        <f>+IFERROR(VLOOKUP(A159,[1]Directorio!$B$2:$Z$1100,16,FALSE),"")</f>
        <v/>
      </c>
      <c r="Q159" s="43" t="str">
        <f>+IFERROR(VLOOKUP(A159,[1]Directorio!$B$2:$Z$1100,17,FALSE),"")</f>
        <v/>
      </c>
      <c r="R159" s="43" t="str">
        <f>+IFERROR(VLOOKUP(A159,[1]Directorio!$B$2:$Z$1100,18,FALSE),"")</f>
        <v/>
      </c>
      <c r="S159" s="43" t="str">
        <f>+IFERROR(VLOOKUP(A159,[1]Directorio!$B$2:$Z$1100,19,FALSE),"")</f>
        <v/>
      </c>
      <c r="T159" s="53" t="str">
        <f>+IFERROR(VLOOKUP(A159,[1]Directorio!$B$2:$Z$1100,20,FALSE),"")</f>
        <v/>
      </c>
      <c r="U159" s="53" t="str">
        <f>+IFERROR(VLOOKUP(A159,[1]Directorio!$B$2:$Z$1100,21,FALSE),"")</f>
        <v/>
      </c>
      <c r="V159" s="53" t="str">
        <f>+IFERROR(VLOOKUP(A159,[1]Directorio!$B$2:$Z$1100,22,FALSE),"")</f>
        <v/>
      </c>
      <c r="W159" s="54" t="str">
        <f>+IFERROR(VLOOKUP(A159,[1]Directorio!$B$2:$Z$1100,23,FALSE),"")</f>
        <v/>
      </c>
      <c r="X159" s="43" t="str">
        <f>+IFERROR(VLOOKUP(A159,[1]Directorio!$B$2:$Z$1100,24,FALSE),"")</f>
        <v/>
      </c>
      <c r="Y159" s="43" t="str">
        <f>+IFERROR(VLOOKUP(A159,[1]Directorio!$B$2:$Z$1100,25,FALSE),"")</f>
        <v/>
      </c>
      <c r="Z159" s="46"/>
      <c r="AA159" s="9"/>
      <c r="AB159" s="46"/>
      <c r="AC159" s="47"/>
      <c r="AD159" s="46"/>
      <c r="AE159" s="42"/>
      <c r="AF159" s="9"/>
      <c r="AG159" s="46"/>
      <c r="AH159" s="9"/>
      <c r="AI159" s="46"/>
      <c r="AJ159" s="46"/>
      <c r="AK159" s="48"/>
    </row>
    <row r="160" spans="1:37" x14ac:dyDescent="0.25">
      <c r="A160" s="42"/>
      <c r="B160" s="43" t="str">
        <f>+IFERROR(VLOOKUP(A160,[1]Directorio!$B$2:$Z$1100,2,FALSE),"")</f>
        <v/>
      </c>
      <c r="C160" s="44" t="str">
        <f>+IFERROR(VLOOKUP(A160,[1]Directorio!$B$2:$Z$1100,3,FALSE),"")</f>
        <v/>
      </c>
      <c r="D160" s="43" t="str">
        <f>+IFERROR(VLOOKUP(A160,[1]Directorio!$B$2:$Z$1100,4,FALSE),"")</f>
        <v/>
      </c>
      <c r="E160" s="43" t="str">
        <f>+IFERROR(VLOOKUP(A160,[1]Directorio!$B$2:$Z$1100,5,FALSE),"")</f>
        <v/>
      </c>
      <c r="F160" s="43" t="str">
        <f>+IFERROR(VLOOKUP(A160,[1]Directorio!$B$2:$Z$1100,6,FALSE),"")</f>
        <v/>
      </c>
      <c r="G160" s="43" t="str">
        <f>+IFERROR(VLOOKUP(A160,[1]Directorio!$B$2:$Z$1100,7,FALSE),"")</f>
        <v/>
      </c>
      <c r="H160" s="43" t="str">
        <f>+IFERROR(VLOOKUP(A160,[1]Directorio!$B$2:$Z$1100,8,FALSE),"")</f>
        <v/>
      </c>
      <c r="I160" s="43" t="str">
        <f>+IFERROR(VLOOKUP(A160,[1]Directorio!$B$2:$Z$1100,9,FALSE),"")</f>
        <v/>
      </c>
      <c r="J160" s="43" t="str">
        <f>+IFERROR(VLOOKUP(A160,[1]Directorio!$B$2:$Z$1100,10,FALSE),"")</f>
        <v/>
      </c>
      <c r="K160" s="43" t="str">
        <f>+IFERROR(VLOOKUP(A160,[1]Directorio!$B$2:$Z$1100,11,FALSE),"")</f>
        <v/>
      </c>
      <c r="L160" s="45" t="str">
        <f>+IFERROR(VLOOKUP(A160,[1]Directorio!$B$2:$Z$1100,12,FALSE),"")</f>
        <v/>
      </c>
      <c r="M160" s="43" t="str">
        <f>+IFERROR(VLOOKUP(A160,[1]Directorio!$B$2:$Z$1100,13,FALSE),"")</f>
        <v/>
      </c>
      <c r="N160" s="43" t="str">
        <f>+IFERROR(VLOOKUP(A160,[1]Directorio!$B$2:$Z$1100,14,FALSE),"")</f>
        <v/>
      </c>
      <c r="O160" s="43" t="str">
        <f>+IFERROR(VLOOKUP(A160,[1]Directorio!$B$2:$Z$1100,15,FALSE),"")</f>
        <v/>
      </c>
      <c r="P160" s="43" t="str">
        <f>+IFERROR(VLOOKUP(A160,[1]Directorio!$B$2:$Z$1100,16,FALSE),"")</f>
        <v/>
      </c>
      <c r="Q160" s="43" t="str">
        <f>+IFERROR(VLOOKUP(A160,[1]Directorio!$B$2:$Z$1100,17,FALSE),"")</f>
        <v/>
      </c>
      <c r="R160" s="43" t="str">
        <f>+IFERROR(VLOOKUP(A160,[1]Directorio!$B$2:$Z$1100,18,FALSE),"")</f>
        <v/>
      </c>
      <c r="S160" s="43" t="str">
        <f>+IFERROR(VLOOKUP(A160,[1]Directorio!$B$2:$Z$1100,19,FALSE),"")</f>
        <v/>
      </c>
      <c r="T160" s="53" t="str">
        <f>+IFERROR(VLOOKUP(A160,[1]Directorio!$B$2:$Z$1100,20,FALSE),"")</f>
        <v/>
      </c>
      <c r="U160" s="53" t="str">
        <f>+IFERROR(VLOOKUP(A160,[1]Directorio!$B$2:$Z$1100,21,FALSE),"")</f>
        <v/>
      </c>
      <c r="V160" s="53" t="str">
        <f>+IFERROR(VLOOKUP(A160,[1]Directorio!$B$2:$Z$1100,22,FALSE),"")</f>
        <v/>
      </c>
      <c r="W160" s="54" t="str">
        <f>+IFERROR(VLOOKUP(A160,[1]Directorio!$B$2:$Z$1100,23,FALSE),"")</f>
        <v/>
      </c>
      <c r="X160" s="43" t="str">
        <f>+IFERROR(VLOOKUP(A160,[1]Directorio!$B$2:$Z$1100,24,FALSE),"")</f>
        <v/>
      </c>
      <c r="Y160" s="43" t="str">
        <f>+IFERROR(VLOOKUP(A160,[1]Directorio!$B$2:$Z$1100,25,FALSE),"")</f>
        <v/>
      </c>
      <c r="Z160" s="46"/>
      <c r="AA160" s="9"/>
      <c r="AB160" s="46"/>
      <c r="AC160" s="47"/>
      <c r="AD160" s="46"/>
      <c r="AE160" s="42"/>
      <c r="AF160" s="9"/>
      <c r="AG160" s="46"/>
      <c r="AH160" s="9"/>
      <c r="AI160" s="46"/>
      <c r="AJ160" s="46"/>
      <c r="AK160" s="48"/>
    </row>
    <row r="161" spans="1:37" x14ac:dyDescent="0.25">
      <c r="A161" s="42"/>
      <c r="B161" s="43" t="str">
        <f>+IFERROR(VLOOKUP(A161,[1]Directorio!$B$2:$Z$1100,2,FALSE),"")</f>
        <v/>
      </c>
      <c r="C161" s="44" t="str">
        <f>+IFERROR(VLOOKUP(A161,[1]Directorio!$B$2:$Z$1100,3,FALSE),"")</f>
        <v/>
      </c>
      <c r="D161" s="43" t="str">
        <f>+IFERROR(VLOOKUP(A161,[1]Directorio!$B$2:$Z$1100,4,FALSE),"")</f>
        <v/>
      </c>
      <c r="E161" s="43" t="str">
        <f>+IFERROR(VLOOKUP(A161,[1]Directorio!$B$2:$Z$1100,5,FALSE),"")</f>
        <v/>
      </c>
      <c r="F161" s="43" t="str">
        <f>+IFERROR(VLOOKUP(A161,[1]Directorio!$B$2:$Z$1100,6,FALSE),"")</f>
        <v/>
      </c>
      <c r="G161" s="43" t="str">
        <f>+IFERROR(VLOOKUP(A161,[1]Directorio!$B$2:$Z$1100,7,FALSE),"")</f>
        <v/>
      </c>
      <c r="H161" s="43" t="str">
        <f>+IFERROR(VLOOKUP(A161,[1]Directorio!$B$2:$Z$1100,8,FALSE),"")</f>
        <v/>
      </c>
      <c r="I161" s="43" t="str">
        <f>+IFERROR(VLOOKUP(A161,[1]Directorio!$B$2:$Z$1100,9,FALSE),"")</f>
        <v/>
      </c>
      <c r="J161" s="43" t="str">
        <f>+IFERROR(VLOOKUP(A161,[1]Directorio!$B$2:$Z$1100,10,FALSE),"")</f>
        <v/>
      </c>
      <c r="K161" s="43" t="str">
        <f>+IFERROR(VLOOKUP(A161,[1]Directorio!$B$2:$Z$1100,11,FALSE),"")</f>
        <v/>
      </c>
      <c r="L161" s="45" t="str">
        <f>+IFERROR(VLOOKUP(A161,[1]Directorio!$B$2:$Z$1100,12,FALSE),"")</f>
        <v/>
      </c>
      <c r="M161" s="43" t="str">
        <f>+IFERROR(VLOOKUP(A161,[1]Directorio!$B$2:$Z$1100,13,FALSE),"")</f>
        <v/>
      </c>
      <c r="N161" s="43" t="str">
        <f>+IFERROR(VLOOKUP(A161,[1]Directorio!$B$2:$Z$1100,14,FALSE),"")</f>
        <v/>
      </c>
      <c r="O161" s="43" t="str">
        <f>+IFERROR(VLOOKUP(A161,[1]Directorio!$B$2:$Z$1100,15,FALSE),"")</f>
        <v/>
      </c>
      <c r="P161" s="43" t="str">
        <f>+IFERROR(VLOOKUP(A161,[1]Directorio!$B$2:$Z$1100,16,FALSE),"")</f>
        <v/>
      </c>
      <c r="Q161" s="43" t="str">
        <f>+IFERROR(VLOOKUP(A161,[1]Directorio!$B$2:$Z$1100,17,FALSE),"")</f>
        <v/>
      </c>
      <c r="R161" s="43" t="str">
        <f>+IFERROR(VLOOKUP(A161,[1]Directorio!$B$2:$Z$1100,18,FALSE),"")</f>
        <v/>
      </c>
      <c r="S161" s="43" t="str">
        <f>+IFERROR(VLOOKUP(A161,[1]Directorio!$B$2:$Z$1100,19,FALSE),"")</f>
        <v/>
      </c>
      <c r="T161" s="53" t="str">
        <f>+IFERROR(VLOOKUP(A161,[1]Directorio!$B$2:$Z$1100,20,FALSE),"")</f>
        <v/>
      </c>
      <c r="U161" s="53" t="str">
        <f>+IFERROR(VLOOKUP(A161,[1]Directorio!$B$2:$Z$1100,21,FALSE),"")</f>
        <v/>
      </c>
      <c r="V161" s="53" t="str">
        <f>+IFERROR(VLOOKUP(A161,[1]Directorio!$B$2:$Z$1100,22,FALSE),"")</f>
        <v/>
      </c>
      <c r="W161" s="54" t="str">
        <f>+IFERROR(VLOOKUP(A161,[1]Directorio!$B$2:$Z$1100,23,FALSE),"")</f>
        <v/>
      </c>
      <c r="X161" s="43" t="str">
        <f>+IFERROR(VLOOKUP(A161,[1]Directorio!$B$2:$Z$1100,24,FALSE),"")</f>
        <v/>
      </c>
      <c r="Y161" s="43" t="str">
        <f>+IFERROR(VLOOKUP(A161,[1]Directorio!$B$2:$Z$1100,25,FALSE),"")</f>
        <v/>
      </c>
      <c r="Z161" s="46"/>
      <c r="AA161" s="9"/>
      <c r="AB161" s="46"/>
      <c r="AC161" s="47"/>
      <c r="AD161" s="46"/>
      <c r="AE161" s="42"/>
      <c r="AF161" s="9"/>
      <c r="AG161" s="46"/>
      <c r="AH161" s="9"/>
      <c r="AI161" s="46"/>
      <c r="AJ161" s="46"/>
      <c r="AK161" s="48"/>
    </row>
    <row r="162" spans="1:37" x14ac:dyDescent="0.25">
      <c r="A162" s="42"/>
      <c r="B162" s="43" t="str">
        <f>+IFERROR(VLOOKUP(A162,[1]Directorio!$B$2:$Z$1100,2,FALSE),"")</f>
        <v/>
      </c>
      <c r="C162" s="44" t="str">
        <f>+IFERROR(VLOOKUP(A162,[1]Directorio!$B$2:$Z$1100,3,FALSE),"")</f>
        <v/>
      </c>
      <c r="D162" s="43" t="str">
        <f>+IFERROR(VLOOKUP(A162,[1]Directorio!$B$2:$Z$1100,4,FALSE),"")</f>
        <v/>
      </c>
      <c r="E162" s="43" t="str">
        <f>+IFERROR(VLOOKUP(A162,[1]Directorio!$B$2:$Z$1100,5,FALSE),"")</f>
        <v/>
      </c>
      <c r="F162" s="43" t="str">
        <f>+IFERROR(VLOOKUP(A162,[1]Directorio!$B$2:$Z$1100,6,FALSE),"")</f>
        <v/>
      </c>
      <c r="G162" s="43" t="str">
        <f>+IFERROR(VLOOKUP(A162,[1]Directorio!$B$2:$Z$1100,7,FALSE),"")</f>
        <v/>
      </c>
      <c r="H162" s="43" t="str">
        <f>+IFERROR(VLOOKUP(A162,[1]Directorio!$B$2:$Z$1100,8,FALSE),"")</f>
        <v/>
      </c>
      <c r="I162" s="43" t="str">
        <f>+IFERROR(VLOOKUP(A162,[1]Directorio!$B$2:$Z$1100,9,FALSE),"")</f>
        <v/>
      </c>
      <c r="J162" s="43" t="str">
        <f>+IFERROR(VLOOKUP(A162,[1]Directorio!$B$2:$Z$1100,10,FALSE),"")</f>
        <v/>
      </c>
      <c r="K162" s="43" t="str">
        <f>+IFERROR(VLOOKUP(A162,[1]Directorio!$B$2:$Z$1100,11,FALSE),"")</f>
        <v/>
      </c>
      <c r="L162" s="45" t="str">
        <f>+IFERROR(VLOOKUP(A162,[1]Directorio!$B$2:$Z$1100,12,FALSE),"")</f>
        <v/>
      </c>
      <c r="M162" s="43" t="str">
        <f>+IFERROR(VLOOKUP(A162,[1]Directorio!$B$2:$Z$1100,13,FALSE),"")</f>
        <v/>
      </c>
      <c r="N162" s="43" t="str">
        <f>+IFERROR(VLOOKUP(A162,[1]Directorio!$B$2:$Z$1100,14,FALSE),"")</f>
        <v/>
      </c>
      <c r="O162" s="43" t="str">
        <f>+IFERROR(VLOOKUP(A162,[1]Directorio!$B$2:$Z$1100,15,FALSE),"")</f>
        <v/>
      </c>
      <c r="P162" s="43" t="str">
        <f>+IFERROR(VLOOKUP(A162,[1]Directorio!$B$2:$Z$1100,16,FALSE),"")</f>
        <v/>
      </c>
      <c r="Q162" s="43" t="str">
        <f>+IFERROR(VLOOKUP(A162,[1]Directorio!$B$2:$Z$1100,17,FALSE),"")</f>
        <v/>
      </c>
      <c r="R162" s="43" t="str">
        <f>+IFERROR(VLOOKUP(A162,[1]Directorio!$B$2:$Z$1100,18,FALSE),"")</f>
        <v/>
      </c>
      <c r="S162" s="43" t="str">
        <f>+IFERROR(VLOOKUP(A162,[1]Directorio!$B$2:$Z$1100,19,FALSE),"")</f>
        <v/>
      </c>
      <c r="T162" s="53" t="str">
        <f>+IFERROR(VLOOKUP(A162,[1]Directorio!$B$2:$Z$1100,20,FALSE),"")</f>
        <v/>
      </c>
      <c r="U162" s="53" t="str">
        <f>+IFERROR(VLOOKUP(A162,[1]Directorio!$B$2:$Z$1100,21,FALSE),"")</f>
        <v/>
      </c>
      <c r="V162" s="53" t="str">
        <f>+IFERROR(VLOOKUP(A162,[1]Directorio!$B$2:$Z$1100,22,FALSE),"")</f>
        <v/>
      </c>
      <c r="W162" s="54" t="str">
        <f>+IFERROR(VLOOKUP(A162,[1]Directorio!$B$2:$Z$1100,23,FALSE),"")</f>
        <v/>
      </c>
      <c r="X162" s="43" t="str">
        <f>+IFERROR(VLOOKUP(A162,[1]Directorio!$B$2:$Z$1100,24,FALSE),"")</f>
        <v/>
      </c>
      <c r="Y162" s="43" t="str">
        <f>+IFERROR(VLOOKUP(A162,[1]Directorio!$B$2:$Z$1100,25,FALSE),"")</f>
        <v/>
      </c>
      <c r="Z162" s="46"/>
      <c r="AA162" s="9"/>
      <c r="AB162" s="46"/>
      <c r="AC162" s="47"/>
      <c r="AD162" s="46"/>
      <c r="AE162" s="42"/>
      <c r="AF162" s="9"/>
      <c r="AG162" s="46"/>
      <c r="AH162" s="9"/>
      <c r="AI162" s="46"/>
      <c r="AJ162" s="46"/>
      <c r="AK162" s="48"/>
    </row>
    <row r="163" spans="1:37" x14ac:dyDescent="0.25">
      <c r="A163" s="42"/>
      <c r="B163" s="43" t="str">
        <f>+IFERROR(VLOOKUP(A163,[1]Directorio!$B$2:$Z$1100,2,FALSE),"")</f>
        <v/>
      </c>
      <c r="C163" s="44" t="str">
        <f>+IFERROR(VLOOKUP(A163,[1]Directorio!$B$2:$Z$1100,3,FALSE),"")</f>
        <v/>
      </c>
      <c r="D163" s="43" t="str">
        <f>+IFERROR(VLOOKUP(A163,[1]Directorio!$B$2:$Z$1100,4,FALSE),"")</f>
        <v/>
      </c>
      <c r="E163" s="43" t="str">
        <f>+IFERROR(VLOOKUP(A163,[1]Directorio!$B$2:$Z$1100,5,FALSE),"")</f>
        <v/>
      </c>
      <c r="F163" s="43" t="str">
        <f>+IFERROR(VLOOKUP(A163,[1]Directorio!$B$2:$Z$1100,6,FALSE),"")</f>
        <v/>
      </c>
      <c r="G163" s="43" t="str">
        <f>+IFERROR(VLOOKUP(A163,[1]Directorio!$B$2:$Z$1100,7,FALSE),"")</f>
        <v/>
      </c>
      <c r="H163" s="43" t="str">
        <f>+IFERROR(VLOOKUP(A163,[1]Directorio!$B$2:$Z$1100,8,FALSE),"")</f>
        <v/>
      </c>
      <c r="I163" s="43" t="str">
        <f>+IFERROR(VLOOKUP(A163,[1]Directorio!$B$2:$Z$1100,9,FALSE),"")</f>
        <v/>
      </c>
      <c r="J163" s="43" t="str">
        <f>+IFERROR(VLOOKUP(A163,[1]Directorio!$B$2:$Z$1100,10,FALSE),"")</f>
        <v/>
      </c>
      <c r="K163" s="43" t="str">
        <f>+IFERROR(VLOOKUP(A163,[1]Directorio!$B$2:$Z$1100,11,FALSE),"")</f>
        <v/>
      </c>
      <c r="L163" s="45" t="str">
        <f>+IFERROR(VLOOKUP(A163,[1]Directorio!$B$2:$Z$1100,12,FALSE),"")</f>
        <v/>
      </c>
      <c r="M163" s="43" t="str">
        <f>+IFERROR(VLOOKUP(A163,[1]Directorio!$B$2:$Z$1100,13,FALSE),"")</f>
        <v/>
      </c>
      <c r="N163" s="43" t="str">
        <f>+IFERROR(VLOOKUP(A163,[1]Directorio!$B$2:$Z$1100,14,FALSE),"")</f>
        <v/>
      </c>
      <c r="O163" s="43" t="str">
        <f>+IFERROR(VLOOKUP(A163,[1]Directorio!$B$2:$Z$1100,15,FALSE),"")</f>
        <v/>
      </c>
      <c r="P163" s="43" t="str">
        <f>+IFERROR(VLOOKUP(A163,[1]Directorio!$B$2:$Z$1100,16,FALSE),"")</f>
        <v/>
      </c>
      <c r="Q163" s="43" t="str">
        <f>+IFERROR(VLOOKUP(A163,[1]Directorio!$B$2:$Z$1100,17,FALSE),"")</f>
        <v/>
      </c>
      <c r="R163" s="43" t="str">
        <f>+IFERROR(VLOOKUP(A163,[1]Directorio!$B$2:$Z$1100,18,FALSE),"")</f>
        <v/>
      </c>
      <c r="S163" s="43" t="str">
        <f>+IFERROR(VLOOKUP(A163,[1]Directorio!$B$2:$Z$1100,19,FALSE),"")</f>
        <v/>
      </c>
      <c r="T163" s="53" t="str">
        <f>+IFERROR(VLOOKUP(A163,[1]Directorio!$B$2:$Z$1100,20,FALSE),"")</f>
        <v/>
      </c>
      <c r="U163" s="53" t="str">
        <f>+IFERROR(VLOOKUP(A163,[1]Directorio!$B$2:$Z$1100,21,FALSE),"")</f>
        <v/>
      </c>
      <c r="V163" s="53" t="str">
        <f>+IFERROR(VLOOKUP(A163,[1]Directorio!$B$2:$Z$1100,22,FALSE),"")</f>
        <v/>
      </c>
      <c r="W163" s="54" t="str">
        <f>+IFERROR(VLOOKUP(A163,[1]Directorio!$B$2:$Z$1100,23,FALSE),"")</f>
        <v/>
      </c>
      <c r="X163" s="43" t="str">
        <f>+IFERROR(VLOOKUP(A163,[1]Directorio!$B$2:$Z$1100,24,FALSE),"")</f>
        <v/>
      </c>
      <c r="Y163" s="43" t="str">
        <f>+IFERROR(VLOOKUP(A163,[1]Directorio!$B$2:$Z$1100,25,FALSE),"")</f>
        <v/>
      </c>
      <c r="Z163" s="46"/>
      <c r="AA163" s="9"/>
      <c r="AB163" s="46"/>
      <c r="AC163" s="47"/>
      <c r="AD163" s="46"/>
      <c r="AE163" s="42"/>
      <c r="AF163" s="9"/>
      <c r="AG163" s="46"/>
      <c r="AH163" s="9"/>
      <c r="AI163" s="46"/>
      <c r="AJ163" s="46"/>
      <c r="AK163" s="48"/>
    </row>
    <row r="164" spans="1:37" x14ac:dyDescent="0.25">
      <c r="A164" s="42"/>
      <c r="B164" s="43" t="str">
        <f>+IFERROR(VLOOKUP(A164,[1]Directorio!$B$2:$Z$1100,2,FALSE),"")</f>
        <v/>
      </c>
      <c r="C164" s="44" t="str">
        <f>+IFERROR(VLOOKUP(A164,[1]Directorio!$B$2:$Z$1100,3,FALSE),"")</f>
        <v/>
      </c>
      <c r="D164" s="43" t="str">
        <f>+IFERROR(VLOOKUP(A164,[1]Directorio!$B$2:$Z$1100,4,FALSE),"")</f>
        <v/>
      </c>
      <c r="E164" s="43" t="str">
        <f>+IFERROR(VLOOKUP(A164,[1]Directorio!$B$2:$Z$1100,5,FALSE),"")</f>
        <v/>
      </c>
      <c r="F164" s="43" t="str">
        <f>+IFERROR(VLOOKUP(A164,[1]Directorio!$B$2:$Z$1100,6,FALSE),"")</f>
        <v/>
      </c>
      <c r="G164" s="43" t="str">
        <f>+IFERROR(VLOOKUP(A164,[1]Directorio!$B$2:$Z$1100,7,FALSE),"")</f>
        <v/>
      </c>
      <c r="H164" s="43" t="str">
        <f>+IFERROR(VLOOKUP(A164,[1]Directorio!$B$2:$Z$1100,8,FALSE),"")</f>
        <v/>
      </c>
      <c r="I164" s="43" t="str">
        <f>+IFERROR(VLOOKUP(A164,[1]Directorio!$B$2:$Z$1100,9,FALSE),"")</f>
        <v/>
      </c>
      <c r="J164" s="43" t="str">
        <f>+IFERROR(VLOOKUP(A164,[1]Directorio!$B$2:$Z$1100,10,FALSE),"")</f>
        <v/>
      </c>
      <c r="K164" s="43" t="str">
        <f>+IFERROR(VLOOKUP(A164,[1]Directorio!$B$2:$Z$1100,11,FALSE),"")</f>
        <v/>
      </c>
      <c r="L164" s="45" t="str">
        <f>+IFERROR(VLOOKUP(A164,[1]Directorio!$B$2:$Z$1100,12,FALSE),"")</f>
        <v/>
      </c>
      <c r="M164" s="43" t="str">
        <f>+IFERROR(VLOOKUP(A164,[1]Directorio!$B$2:$Z$1100,13,FALSE),"")</f>
        <v/>
      </c>
      <c r="N164" s="43" t="str">
        <f>+IFERROR(VLOOKUP(A164,[1]Directorio!$B$2:$Z$1100,14,FALSE),"")</f>
        <v/>
      </c>
      <c r="O164" s="43" t="str">
        <f>+IFERROR(VLOOKUP(A164,[1]Directorio!$B$2:$Z$1100,15,FALSE),"")</f>
        <v/>
      </c>
      <c r="P164" s="43" t="str">
        <f>+IFERROR(VLOOKUP(A164,[1]Directorio!$B$2:$Z$1100,16,FALSE),"")</f>
        <v/>
      </c>
      <c r="Q164" s="43" t="str">
        <f>+IFERROR(VLOOKUP(A164,[1]Directorio!$B$2:$Z$1100,17,FALSE),"")</f>
        <v/>
      </c>
      <c r="R164" s="43" t="str">
        <f>+IFERROR(VLOOKUP(A164,[1]Directorio!$B$2:$Z$1100,18,FALSE),"")</f>
        <v/>
      </c>
      <c r="S164" s="43" t="str">
        <f>+IFERROR(VLOOKUP(A164,[1]Directorio!$B$2:$Z$1100,19,FALSE),"")</f>
        <v/>
      </c>
      <c r="T164" s="53" t="str">
        <f>+IFERROR(VLOOKUP(A164,[1]Directorio!$B$2:$Z$1100,20,FALSE),"")</f>
        <v/>
      </c>
      <c r="U164" s="53" t="str">
        <f>+IFERROR(VLOOKUP(A164,[1]Directorio!$B$2:$Z$1100,21,FALSE),"")</f>
        <v/>
      </c>
      <c r="V164" s="53" t="str">
        <f>+IFERROR(VLOOKUP(A164,[1]Directorio!$B$2:$Z$1100,22,FALSE),"")</f>
        <v/>
      </c>
      <c r="W164" s="54" t="str">
        <f>+IFERROR(VLOOKUP(A164,[1]Directorio!$B$2:$Z$1100,23,FALSE),"")</f>
        <v/>
      </c>
      <c r="X164" s="43" t="str">
        <f>+IFERROR(VLOOKUP(A164,[1]Directorio!$B$2:$Z$1100,24,FALSE),"")</f>
        <v/>
      </c>
      <c r="Y164" s="43" t="str">
        <f>+IFERROR(VLOOKUP(A164,[1]Directorio!$B$2:$Z$1100,25,FALSE),"")</f>
        <v/>
      </c>
      <c r="Z164" s="46"/>
      <c r="AA164" s="9"/>
      <c r="AB164" s="46"/>
      <c r="AC164" s="47"/>
      <c r="AD164" s="46"/>
      <c r="AE164" s="42"/>
      <c r="AF164" s="9"/>
      <c r="AG164" s="46"/>
      <c r="AH164" s="9"/>
      <c r="AI164" s="46"/>
      <c r="AJ164" s="46"/>
      <c r="AK164" s="48"/>
    </row>
    <row r="165" spans="1:37" x14ac:dyDescent="0.25">
      <c r="A165" s="42"/>
      <c r="B165" s="43" t="str">
        <f>+IFERROR(VLOOKUP(A165,[1]Directorio!$B$2:$Z$1100,2,FALSE),"")</f>
        <v/>
      </c>
      <c r="C165" s="44" t="str">
        <f>+IFERROR(VLOOKUP(A165,[1]Directorio!$B$2:$Z$1100,3,FALSE),"")</f>
        <v/>
      </c>
      <c r="D165" s="43" t="str">
        <f>+IFERROR(VLOOKUP(A165,[1]Directorio!$B$2:$Z$1100,4,FALSE),"")</f>
        <v/>
      </c>
      <c r="E165" s="43" t="str">
        <f>+IFERROR(VLOOKUP(A165,[1]Directorio!$B$2:$Z$1100,5,FALSE),"")</f>
        <v/>
      </c>
      <c r="F165" s="43" t="str">
        <f>+IFERROR(VLOOKUP(A165,[1]Directorio!$B$2:$Z$1100,6,FALSE),"")</f>
        <v/>
      </c>
      <c r="G165" s="43" t="str">
        <f>+IFERROR(VLOOKUP(A165,[1]Directorio!$B$2:$Z$1100,7,FALSE),"")</f>
        <v/>
      </c>
      <c r="H165" s="43" t="str">
        <f>+IFERROR(VLOOKUP(A165,[1]Directorio!$B$2:$Z$1100,8,FALSE),"")</f>
        <v/>
      </c>
      <c r="I165" s="43" t="str">
        <f>+IFERROR(VLOOKUP(A165,[1]Directorio!$B$2:$Z$1100,9,FALSE),"")</f>
        <v/>
      </c>
      <c r="J165" s="43" t="str">
        <f>+IFERROR(VLOOKUP(A165,[1]Directorio!$B$2:$Z$1100,10,FALSE),"")</f>
        <v/>
      </c>
      <c r="K165" s="43" t="str">
        <f>+IFERROR(VLOOKUP(A165,[1]Directorio!$B$2:$Z$1100,11,FALSE),"")</f>
        <v/>
      </c>
      <c r="L165" s="45" t="str">
        <f>+IFERROR(VLOOKUP(A165,[1]Directorio!$B$2:$Z$1100,12,FALSE),"")</f>
        <v/>
      </c>
      <c r="M165" s="43" t="str">
        <f>+IFERROR(VLOOKUP(A165,[1]Directorio!$B$2:$Z$1100,13,FALSE),"")</f>
        <v/>
      </c>
      <c r="N165" s="43" t="str">
        <f>+IFERROR(VLOOKUP(A165,[1]Directorio!$B$2:$Z$1100,14,FALSE),"")</f>
        <v/>
      </c>
      <c r="O165" s="43" t="str">
        <f>+IFERROR(VLOOKUP(A165,[1]Directorio!$B$2:$Z$1100,15,FALSE),"")</f>
        <v/>
      </c>
      <c r="P165" s="43" t="str">
        <f>+IFERROR(VLOOKUP(A165,[1]Directorio!$B$2:$Z$1100,16,FALSE),"")</f>
        <v/>
      </c>
      <c r="Q165" s="43" t="str">
        <f>+IFERROR(VLOOKUP(A165,[1]Directorio!$B$2:$Z$1100,17,FALSE),"")</f>
        <v/>
      </c>
      <c r="R165" s="43" t="str">
        <f>+IFERROR(VLOOKUP(A165,[1]Directorio!$B$2:$Z$1100,18,FALSE),"")</f>
        <v/>
      </c>
      <c r="S165" s="43" t="str">
        <f>+IFERROR(VLOOKUP(A165,[1]Directorio!$B$2:$Z$1100,19,FALSE),"")</f>
        <v/>
      </c>
      <c r="T165" s="53" t="str">
        <f>+IFERROR(VLOOKUP(A165,[1]Directorio!$B$2:$Z$1100,20,FALSE),"")</f>
        <v/>
      </c>
      <c r="U165" s="53" t="str">
        <f>+IFERROR(VLOOKUP(A165,[1]Directorio!$B$2:$Z$1100,21,FALSE),"")</f>
        <v/>
      </c>
      <c r="V165" s="53" t="str">
        <f>+IFERROR(VLOOKUP(A165,[1]Directorio!$B$2:$Z$1100,22,FALSE),"")</f>
        <v/>
      </c>
      <c r="W165" s="54" t="str">
        <f>+IFERROR(VLOOKUP(A165,[1]Directorio!$B$2:$Z$1100,23,FALSE),"")</f>
        <v/>
      </c>
      <c r="X165" s="43" t="str">
        <f>+IFERROR(VLOOKUP(A165,[1]Directorio!$B$2:$Z$1100,24,FALSE),"")</f>
        <v/>
      </c>
      <c r="Y165" s="43" t="str">
        <f>+IFERROR(VLOOKUP(A165,[1]Directorio!$B$2:$Z$1100,25,FALSE),"")</f>
        <v/>
      </c>
      <c r="Z165" s="46"/>
      <c r="AA165" s="9"/>
      <c r="AB165" s="46"/>
      <c r="AC165" s="47"/>
      <c r="AD165" s="46"/>
      <c r="AE165" s="42"/>
      <c r="AF165" s="9"/>
      <c r="AG165" s="46"/>
      <c r="AH165" s="9"/>
      <c r="AI165" s="46"/>
      <c r="AJ165" s="46"/>
      <c r="AK165" s="48"/>
    </row>
    <row r="166" spans="1:37" x14ac:dyDescent="0.25">
      <c r="A166" s="42"/>
      <c r="B166" s="43" t="str">
        <f>+IFERROR(VLOOKUP(A166,[1]Directorio!$B$2:$Z$1100,2,FALSE),"")</f>
        <v/>
      </c>
      <c r="C166" s="44" t="str">
        <f>+IFERROR(VLOOKUP(A166,[1]Directorio!$B$2:$Z$1100,3,FALSE),"")</f>
        <v/>
      </c>
      <c r="D166" s="43" t="str">
        <f>+IFERROR(VLOOKUP(A166,[1]Directorio!$B$2:$Z$1100,4,FALSE),"")</f>
        <v/>
      </c>
      <c r="E166" s="43" t="str">
        <f>+IFERROR(VLOOKUP(A166,[1]Directorio!$B$2:$Z$1100,5,FALSE),"")</f>
        <v/>
      </c>
      <c r="F166" s="43" t="str">
        <f>+IFERROR(VLOOKUP(A166,[1]Directorio!$B$2:$Z$1100,6,FALSE),"")</f>
        <v/>
      </c>
      <c r="G166" s="43" t="str">
        <f>+IFERROR(VLOOKUP(A166,[1]Directorio!$B$2:$Z$1100,7,FALSE),"")</f>
        <v/>
      </c>
      <c r="H166" s="43" t="str">
        <f>+IFERROR(VLOOKUP(A166,[1]Directorio!$B$2:$Z$1100,8,FALSE),"")</f>
        <v/>
      </c>
      <c r="I166" s="43" t="str">
        <f>+IFERROR(VLOOKUP(A166,[1]Directorio!$B$2:$Z$1100,9,FALSE),"")</f>
        <v/>
      </c>
      <c r="J166" s="43" t="str">
        <f>+IFERROR(VLOOKUP(A166,[1]Directorio!$B$2:$Z$1100,10,FALSE),"")</f>
        <v/>
      </c>
      <c r="K166" s="43" t="str">
        <f>+IFERROR(VLOOKUP(A166,[1]Directorio!$B$2:$Z$1100,11,FALSE),"")</f>
        <v/>
      </c>
      <c r="L166" s="45" t="str">
        <f>+IFERROR(VLOOKUP(A166,[1]Directorio!$B$2:$Z$1100,12,FALSE),"")</f>
        <v/>
      </c>
      <c r="M166" s="43" t="str">
        <f>+IFERROR(VLOOKUP(A166,[1]Directorio!$B$2:$Z$1100,13,FALSE),"")</f>
        <v/>
      </c>
      <c r="N166" s="43" t="str">
        <f>+IFERROR(VLOOKUP(A166,[1]Directorio!$B$2:$Z$1100,14,FALSE),"")</f>
        <v/>
      </c>
      <c r="O166" s="43" t="str">
        <f>+IFERROR(VLOOKUP(A166,[1]Directorio!$B$2:$Z$1100,15,FALSE),"")</f>
        <v/>
      </c>
      <c r="P166" s="43" t="str">
        <f>+IFERROR(VLOOKUP(A166,[1]Directorio!$B$2:$Z$1100,16,FALSE),"")</f>
        <v/>
      </c>
      <c r="Q166" s="43" t="str">
        <f>+IFERROR(VLOOKUP(A166,[1]Directorio!$B$2:$Z$1100,17,FALSE),"")</f>
        <v/>
      </c>
      <c r="R166" s="43" t="str">
        <f>+IFERROR(VLOOKUP(A166,[1]Directorio!$B$2:$Z$1100,18,FALSE),"")</f>
        <v/>
      </c>
      <c r="S166" s="43" t="str">
        <f>+IFERROR(VLOOKUP(A166,[1]Directorio!$B$2:$Z$1100,19,FALSE),"")</f>
        <v/>
      </c>
      <c r="T166" s="53" t="str">
        <f>+IFERROR(VLOOKUP(A166,[1]Directorio!$B$2:$Z$1100,20,FALSE),"")</f>
        <v/>
      </c>
      <c r="U166" s="53" t="str">
        <f>+IFERROR(VLOOKUP(A166,[1]Directorio!$B$2:$Z$1100,21,FALSE),"")</f>
        <v/>
      </c>
      <c r="V166" s="53" t="str">
        <f>+IFERROR(VLOOKUP(A166,[1]Directorio!$B$2:$Z$1100,22,FALSE),"")</f>
        <v/>
      </c>
      <c r="W166" s="54" t="str">
        <f>+IFERROR(VLOOKUP(A166,[1]Directorio!$B$2:$Z$1100,23,FALSE),"")</f>
        <v/>
      </c>
      <c r="X166" s="43" t="str">
        <f>+IFERROR(VLOOKUP(A166,[1]Directorio!$B$2:$Z$1100,24,FALSE),"")</f>
        <v/>
      </c>
      <c r="Y166" s="43" t="str">
        <f>+IFERROR(VLOOKUP(A166,[1]Directorio!$B$2:$Z$1100,25,FALSE),"")</f>
        <v/>
      </c>
      <c r="Z166" s="46"/>
      <c r="AA166" s="9"/>
      <c r="AB166" s="46"/>
      <c r="AC166" s="47"/>
      <c r="AD166" s="46"/>
      <c r="AE166" s="42"/>
      <c r="AF166" s="9"/>
      <c r="AG166" s="46"/>
      <c r="AH166" s="9"/>
      <c r="AI166" s="46"/>
      <c r="AJ166" s="46"/>
      <c r="AK166" s="48"/>
    </row>
    <row r="167" spans="1:37" x14ac:dyDescent="0.25">
      <c r="A167" s="42"/>
      <c r="B167" s="43" t="str">
        <f>+IFERROR(VLOOKUP(A167,[1]Directorio!$B$2:$Z$1100,2,FALSE),"")</f>
        <v/>
      </c>
      <c r="C167" s="44" t="str">
        <f>+IFERROR(VLOOKUP(A167,[1]Directorio!$B$2:$Z$1100,3,FALSE),"")</f>
        <v/>
      </c>
      <c r="D167" s="43" t="str">
        <f>+IFERROR(VLOOKUP(A167,[1]Directorio!$B$2:$Z$1100,4,FALSE),"")</f>
        <v/>
      </c>
      <c r="E167" s="43" t="str">
        <f>+IFERROR(VLOOKUP(A167,[1]Directorio!$B$2:$Z$1100,5,FALSE),"")</f>
        <v/>
      </c>
      <c r="F167" s="43" t="str">
        <f>+IFERROR(VLOOKUP(A167,[1]Directorio!$B$2:$Z$1100,6,FALSE),"")</f>
        <v/>
      </c>
      <c r="G167" s="43" t="str">
        <f>+IFERROR(VLOOKUP(A167,[1]Directorio!$B$2:$Z$1100,7,FALSE),"")</f>
        <v/>
      </c>
      <c r="H167" s="43" t="str">
        <f>+IFERROR(VLOOKUP(A167,[1]Directorio!$B$2:$Z$1100,8,FALSE),"")</f>
        <v/>
      </c>
      <c r="I167" s="43" t="str">
        <f>+IFERROR(VLOOKUP(A167,[1]Directorio!$B$2:$Z$1100,9,FALSE),"")</f>
        <v/>
      </c>
      <c r="J167" s="43" t="str">
        <f>+IFERROR(VLOOKUP(A167,[1]Directorio!$B$2:$Z$1100,10,FALSE),"")</f>
        <v/>
      </c>
      <c r="K167" s="43" t="str">
        <f>+IFERROR(VLOOKUP(A167,[1]Directorio!$B$2:$Z$1100,11,FALSE),"")</f>
        <v/>
      </c>
      <c r="L167" s="45" t="str">
        <f>+IFERROR(VLOOKUP(A167,[1]Directorio!$B$2:$Z$1100,12,FALSE),"")</f>
        <v/>
      </c>
      <c r="M167" s="43" t="str">
        <f>+IFERROR(VLOOKUP(A167,[1]Directorio!$B$2:$Z$1100,13,FALSE),"")</f>
        <v/>
      </c>
      <c r="N167" s="43" t="str">
        <f>+IFERROR(VLOOKUP(A167,[1]Directorio!$B$2:$Z$1100,14,FALSE),"")</f>
        <v/>
      </c>
      <c r="O167" s="43" t="str">
        <f>+IFERROR(VLOOKUP(A167,[1]Directorio!$B$2:$Z$1100,15,FALSE),"")</f>
        <v/>
      </c>
      <c r="P167" s="43" t="str">
        <f>+IFERROR(VLOOKUP(A167,[1]Directorio!$B$2:$Z$1100,16,FALSE),"")</f>
        <v/>
      </c>
      <c r="Q167" s="43" t="str">
        <f>+IFERROR(VLOOKUP(A167,[1]Directorio!$B$2:$Z$1100,17,FALSE),"")</f>
        <v/>
      </c>
      <c r="R167" s="43" t="str">
        <f>+IFERROR(VLOOKUP(A167,[1]Directorio!$B$2:$Z$1100,18,FALSE),"")</f>
        <v/>
      </c>
      <c r="S167" s="43" t="str">
        <f>+IFERROR(VLOOKUP(A167,[1]Directorio!$B$2:$Z$1100,19,FALSE),"")</f>
        <v/>
      </c>
      <c r="T167" s="53" t="str">
        <f>+IFERROR(VLOOKUP(A167,[1]Directorio!$B$2:$Z$1100,20,FALSE),"")</f>
        <v/>
      </c>
      <c r="U167" s="53" t="str">
        <f>+IFERROR(VLOOKUP(A167,[1]Directorio!$B$2:$Z$1100,21,FALSE),"")</f>
        <v/>
      </c>
      <c r="V167" s="53" t="str">
        <f>+IFERROR(VLOOKUP(A167,[1]Directorio!$B$2:$Z$1100,22,FALSE),"")</f>
        <v/>
      </c>
      <c r="W167" s="54" t="str">
        <f>+IFERROR(VLOOKUP(A167,[1]Directorio!$B$2:$Z$1100,23,FALSE),"")</f>
        <v/>
      </c>
      <c r="X167" s="43" t="str">
        <f>+IFERROR(VLOOKUP(A167,[1]Directorio!$B$2:$Z$1100,24,FALSE),"")</f>
        <v/>
      </c>
      <c r="Y167" s="43" t="str">
        <f>+IFERROR(VLOOKUP(A167,[1]Directorio!$B$2:$Z$1100,25,FALSE),"")</f>
        <v/>
      </c>
      <c r="Z167" s="46"/>
      <c r="AA167" s="9"/>
      <c r="AB167" s="46"/>
      <c r="AC167" s="47"/>
      <c r="AD167" s="46"/>
      <c r="AE167" s="42"/>
      <c r="AF167" s="9"/>
      <c r="AG167" s="46"/>
      <c r="AH167" s="9"/>
      <c r="AI167" s="46"/>
      <c r="AJ167" s="46"/>
      <c r="AK167" s="48"/>
    </row>
    <row r="168" spans="1:37" x14ac:dyDescent="0.25">
      <c r="A168" s="42"/>
      <c r="B168" s="43" t="str">
        <f>+IFERROR(VLOOKUP(A168,[1]Directorio!$B$2:$Z$1100,2,FALSE),"")</f>
        <v/>
      </c>
      <c r="C168" s="44" t="str">
        <f>+IFERROR(VLOOKUP(A168,[1]Directorio!$B$2:$Z$1100,3,FALSE),"")</f>
        <v/>
      </c>
      <c r="D168" s="43" t="str">
        <f>+IFERROR(VLOOKUP(A168,[1]Directorio!$B$2:$Z$1100,4,FALSE),"")</f>
        <v/>
      </c>
      <c r="E168" s="43" t="str">
        <f>+IFERROR(VLOOKUP(A168,[1]Directorio!$B$2:$Z$1100,5,FALSE),"")</f>
        <v/>
      </c>
      <c r="F168" s="43" t="str">
        <f>+IFERROR(VLOOKUP(A168,[1]Directorio!$B$2:$Z$1100,6,FALSE),"")</f>
        <v/>
      </c>
      <c r="G168" s="43" t="str">
        <f>+IFERROR(VLOOKUP(A168,[1]Directorio!$B$2:$Z$1100,7,FALSE),"")</f>
        <v/>
      </c>
      <c r="H168" s="43" t="str">
        <f>+IFERROR(VLOOKUP(A168,[1]Directorio!$B$2:$Z$1100,8,FALSE),"")</f>
        <v/>
      </c>
      <c r="I168" s="43" t="str">
        <f>+IFERROR(VLOOKUP(A168,[1]Directorio!$B$2:$Z$1100,9,FALSE),"")</f>
        <v/>
      </c>
      <c r="J168" s="43" t="str">
        <f>+IFERROR(VLOOKUP(A168,[1]Directorio!$B$2:$Z$1100,10,FALSE),"")</f>
        <v/>
      </c>
      <c r="K168" s="43" t="str">
        <f>+IFERROR(VLOOKUP(A168,[1]Directorio!$B$2:$Z$1100,11,FALSE),"")</f>
        <v/>
      </c>
      <c r="L168" s="45" t="str">
        <f>+IFERROR(VLOOKUP(A168,[1]Directorio!$B$2:$Z$1100,12,FALSE),"")</f>
        <v/>
      </c>
      <c r="M168" s="43" t="str">
        <f>+IFERROR(VLOOKUP(A168,[1]Directorio!$B$2:$Z$1100,13,FALSE),"")</f>
        <v/>
      </c>
      <c r="N168" s="43" t="str">
        <f>+IFERROR(VLOOKUP(A168,[1]Directorio!$B$2:$Z$1100,14,FALSE),"")</f>
        <v/>
      </c>
      <c r="O168" s="43" t="str">
        <f>+IFERROR(VLOOKUP(A168,[1]Directorio!$B$2:$Z$1100,15,FALSE),"")</f>
        <v/>
      </c>
      <c r="P168" s="43" t="str">
        <f>+IFERROR(VLOOKUP(A168,[1]Directorio!$B$2:$Z$1100,16,FALSE),"")</f>
        <v/>
      </c>
      <c r="Q168" s="43" t="str">
        <f>+IFERROR(VLOOKUP(A168,[1]Directorio!$B$2:$Z$1100,17,FALSE),"")</f>
        <v/>
      </c>
      <c r="R168" s="43" t="str">
        <f>+IFERROR(VLOOKUP(A168,[1]Directorio!$B$2:$Z$1100,18,FALSE),"")</f>
        <v/>
      </c>
      <c r="S168" s="43" t="str">
        <f>+IFERROR(VLOOKUP(A168,[1]Directorio!$B$2:$Z$1100,19,FALSE),"")</f>
        <v/>
      </c>
      <c r="T168" s="53" t="str">
        <f>+IFERROR(VLOOKUP(A168,[1]Directorio!$B$2:$Z$1100,20,FALSE),"")</f>
        <v/>
      </c>
      <c r="U168" s="53" t="str">
        <f>+IFERROR(VLOOKUP(A168,[1]Directorio!$B$2:$Z$1100,21,FALSE),"")</f>
        <v/>
      </c>
      <c r="V168" s="53" t="str">
        <f>+IFERROR(VLOOKUP(A168,[1]Directorio!$B$2:$Z$1100,22,FALSE),"")</f>
        <v/>
      </c>
      <c r="W168" s="54" t="str">
        <f>+IFERROR(VLOOKUP(A168,[1]Directorio!$B$2:$Z$1100,23,FALSE),"")</f>
        <v/>
      </c>
      <c r="X168" s="43" t="str">
        <f>+IFERROR(VLOOKUP(A168,[1]Directorio!$B$2:$Z$1100,24,FALSE),"")</f>
        <v/>
      </c>
      <c r="Y168" s="43" t="str">
        <f>+IFERROR(VLOOKUP(A168,[1]Directorio!$B$2:$Z$1100,25,FALSE),"")</f>
        <v/>
      </c>
      <c r="Z168" s="46"/>
      <c r="AA168" s="9"/>
      <c r="AB168" s="46"/>
      <c r="AC168" s="47"/>
      <c r="AD168" s="46"/>
      <c r="AE168" s="42"/>
      <c r="AF168" s="9"/>
      <c r="AG168" s="46"/>
      <c r="AH168" s="9"/>
      <c r="AI168" s="46"/>
      <c r="AJ168" s="46"/>
      <c r="AK168" s="48"/>
    </row>
    <row r="169" spans="1:37" x14ac:dyDescent="0.25">
      <c r="A169" s="42"/>
      <c r="B169" s="43" t="str">
        <f>+IFERROR(VLOOKUP(A169,[1]Directorio!$B$2:$Z$1100,2,FALSE),"")</f>
        <v/>
      </c>
      <c r="C169" s="44" t="str">
        <f>+IFERROR(VLOOKUP(A169,[1]Directorio!$B$2:$Z$1100,3,FALSE),"")</f>
        <v/>
      </c>
      <c r="D169" s="43" t="str">
        <f>+IFERROR(VLOOKUP(A169,[1]Directorio!$B$2:$Z$1100,4,FALSE),"")</f>
        <v/>
      </c>
      <c r="E169" s="43" t="str">
        <f>+IFERROR(VLOOKUP(A169,[1]Directorio!$B$2:$Z$1100,5,FALSE),"")</f>
        <v/>
      </c>
      <c r="F169" s="43" t="str">
        <f>+IFERROR(VLOOKUP(A169,[1]Directorio!$B$2:$Z$1100,6,FALSE),"")</f>
        <v/>
      </c>
      <c r="G169" s="43" t="str">
        <f>+IFERROR(VLOOKUP(A169,[1]Directorio!$B$2:$Z$1100,7,FALSE),"")</f>
        <v/>
      </c>
      <c r="H169" s="43" t="str">
        <f>+IFERROR(VLOOKUP(A169,[1]Directorio!$B$2:$Z$1100,8,FALSE),"")</f>
        <v/>
      </c>
      <c r="I169" s="43" t="str">
        <f>+IFERROR(VLOOKUP(A169,[1]Directorio!$B$2:$Z$1100,9,FALSE),"")</f>
        <v/>
      </c>
      <c r="J169" s="43" t="str">
        <f>+IFERROR(VLOOKUP(A169,[1]Directorio!$B$2:$Z$1100,10,FALSE),"")</f>
        <v/>
      </c>
      <c r="K169" s="43" t="str">
        <f>+IFERROR(VLOOKUP(A169,[1]Directorio!$B$2:$Z$1100,11,FALSE),"")</f>
        <v/>
      </c>
      <c r="L169" s="45" t="str">
        <f>+IFERROR(VLOOKUP(A169,[1]Directorio!$B$2:$Z$1100,12,FALSE),"")</f>
        <v/>
      </c>
      <c r="M169" s="43" t="str">
        <f>+IFERROR(VLOOKUP(A169,[1]Directorio!$B$2:$Z$1100,13,FALSE),"")</f>
        <v/>
      </c>
      <c r="N169" s="43" t="str">
        <f>+IFERROR(VLOOKUP(A169,[1]Directorio!$B$2:$Z$1100,14,FALSE),"")</f>
        <v/>
      </c>
      <c r="O169" s="43" t="str">
        <f>+IFERROR(VLOOKUP(A169,[1]Directorio!$B$2:$Z$1100,15,FALSE),"")</f>
        <v/>
      </c>
      <c r="P169" s="43" t="str">
        <f>+IFERROR(VLOOKUP(A169,[1]Directorio!$B$2:$Z$1100,16,FALSE),"")</f>
        <v/>
      </c>
      <c r="Q169" s="43" t="str">
        <f>+IFERROR(VLOOKUP(A169,[1]Directorio!$B$2:$Z$1100,17,FALSE),"")</f>
        <v/>
      </c>
      <c r="R169" s="43" t="str">
        <f>+IFERROR(VLOOKUP(A169,[1]Directorio!$B$2:$Z$1100,18,FALSE),"")</f>
        <v/>
      </c>
      <c r="S169" s="43" t="str">
        <f>+IFERROR(VLOOKUP(A169,[1]Directorio!$B$2:$Z$1100,19,FALSE),"")</f>
        <v/>
      </c>
      <c r="T169" s="53" t="str">
        <f>+IFERROR(VLOOKUP(A169,[1]Directorio!$B$2:$Z$1100,20,FALSE),"")</f>
        <v/>
      </c>
      <c r="U169" s="53" t="str">
        <f>+IFERROR(VLOOKUP(A169,[1]Directorio!$B$2:$Z$1100,21,FALSE),"")</f>
        <v/>
      </c>
      <c r="V169" s="53" t="str">
        <f>+IFERROR(VLOOKUP(A169,[1]Directorio!$B$2:$Z$1100,22,FALSE),"")</f>
        <v/>
      </c>
      <c r="W169" s="54" t="str">
        <f>+IFERROR(VLOOKUP(A169,[1]Directorio!$B$2:$Z$1100,23,FALSE),"")</f>
        <v/>
      </c>
      <c r="X169" s="43" t="str">
        <f>+IFERROR(VLOOKUP(A169,[1]Directorio!$B$2:$Z$1100,24,FALSE),"")</f>
        <v/>
      </c>
      <c r="Y169" s="43" t="str">
        <f>+IFERROR(VLOOKUP(A169,[1]Directorio!$B$2:$Z$1100,25,FALSE),"")</f>
        <v/>
      </c>
      <c r="Z169" s="46"/>
      <c r="AA169" s="9"/>
      <c r="AB169" s="46"/>
      <c r="AC169" s="47"/>
      <c r="AD169" s="46"/>
      <c r="AE169" s="42"/>
      <c r="AF169" s="9"/>
      <c r="AG169" s="46"/>
      <c r="AH169" s="9"/>
      <c r="AI169" s="46"/>
      <c r="AJ169" s="46"/>
      <c r="AK169" s="48"/>
    </row>
    <row r="170" spans="1:37" x14ac:dyDescent="0.25">
      <c r="A170" s="42"/>
      <c r="B170" s="43" t="str">
        <f>+IFERROR(VLOOKUP(A170,[1]Directorio!$B$2:$Z$1100,2,FALSE),"")</f>
        <v/>
      </c>
      <c r="C170" s="44" t="str">
        <f>+IFERROR(VLOOKUP(A170,[1]Directorio!$B$2:$Z$1100,3,FALSE),"")</f>
        <v/>
      </c>
      <c r="D170" s="43" t="str">
        <f>+IFERROR(VLOOKUP(A170,[1]Directorio!$B$2:$Z$1100,4,FALSE),"")</f>
        <v/>
      </c>
      <c r="E170" s="43" t="str">
        <f>+IFERROR(VLOOKUP(A170,[1]Directorio!$B$2:$Z$1100,5,FALSE),"")</f>
        <v/>
      </c>
      <c r="F170" s="43" t="str">
        <f>+IFERROR(VLOOKUP(A170,[1]Directorio!$B$2:$Z$1100,6,FALSE),"")</f>
        <v/>
      </c>
      <c r="G170" s="43" t="str">
        <f>+IFERROR(VLOOKUP(A170,[1]Directorio!$B$2:$Z$1100,7,FALSE),"")</f>
        <v/>
      </c>
      <c r="H170" s="43" t="str">
        <f>+IFERROR(VLOOKUP(A170,[1]Directorio!$B$2:$Z$1100,8,FALSE),"")</f>
        <v/>
      </c>
      <c r="I170" s="43" t="str">
        <f>+IFERROR(VLOOKUP(A170,[1]Directorio!$B$2:$Z$1100,9,FALSE),"")</f>
        <v/>
      </c>
      <c r="J170" s="43" t="str">
        <f>+IFERROR(VLOOKUP(A170,[1]Directorio!$B$2:$Z$1100,10,FALSE),"")</f>
        <v/>
      </c>
      <c r="K170" s="43" t="str">
        <f>+IFERROR(VLOOKUP(A170,[1]Directorio!$B$2:$Z$1100,11,FALSE),"")</f>
        <v/>
      </c>
      <c r="L170" s="45" t="str">
        <f>+IFERROR(VLOOKUP(A170,[1]Directorio!$B$2:$Z$1100,12,FALSE),"")</f>
        <v/>
      </c>
      <c r="M170" s="43" t="str">
        <f>+IFERROR(VLOOKUP(A170,[1]Directorio!$B$2:$Z$1100,13,FALSE),"")</f>
        <v/>
      </c>
      <c r="N170" s="43" t="str">
        <f>+IFERROR(VLOOKUP(A170,[1]Directorio!$B$2:$Z$1100,14,FALSE),"")</f>
        <v/>
      </c>
      <c r="O170" s="43" t="str">
        <f>+IFERROR(VLOOKUP(A170,[1]Directorio!$B$2:$Z$1100,15,FALSE),"")</f>
        <v/>
      </c>
      <c r="P170" s="43" t="str">
        <f>+IFERROR(VLOOKUP(A170,[1]Directorio!$B$2:$Z$1100,16,FALSE),"")</f>
        <v/>
      </c>
      <c r="Q170" s="43" t="str">
        <f>+IFERROR(VLOOKUP(A170,[1]Directorio!$B$2:$Z$1100,17,FALSE),"")</f>
        <v/>
      </c>
      <c r="R170" s="43" t="str">
        <f>+IFERROR(VLOOKUP(A170,[1]Directorio!$B$2:$Z$1100,18,FALSE),"")</f>
        <v/>
      </c>
      <c r="S170" s="43" t="str">
        <f>+IFERROR(VLOOKUP(A170,[1]Directorio!$B$2:$Z$1100,19,FALSE),"")</f>
        <v/>
      </c>
      <c r="T170" s="53" t="str">
        <f>+IFERROR(VLOOKUP(A170,[1]Directorio!$B$2:$Z$1100,20,FALSE),"")</f>
        <v/>
      </c>
      <c r="U170" s="53" t="str">
        <f>+IFERROR(VLOOKUP(A170,[1]Directorio!$B$2:$Z$1100,21,FALSE),"")</f>
        <v/>
      </c>
      <c r="V170" s="53" t="str">
        <f>+IFERROR(VLOOKUP(A170,[1]Directorio!$B$2:$Z$1100,22,FALSE),"")</f>
        <v/>
      </c>
      <c r="W170" s="54" t="str">
        <f>+IFERROR(VLOOKUP(A170,[1]Directorio!$B$2:$Z$1100,23,FALSE),"")</f>
        <v/>
      </c>
      <c r="X170" s="43" t="str">
        <f>+IFERROR(VLOOKUP(A170,[1]Directorio!$B$2:$Z$1100,24,FALSE),"")</f>
        <v/>
      </c>
      <c r="Y170" s="43" t="str">
        <f>+IFERROR(VLOOKUP(A170,[1]Directorio!$B$2:$Z$1100,25,FALSE),"")</f>
        <v/>
      </c>
      <c r="Z170" s="46"/>
      <c r="AA170" s="9"/>
      <c r="AB170" s="46"/>
      <c r="AC170" s="47"/>
      <c r="AD170" s="46"/>
      <c r="AE170" s="42"/>
      <c r="AF170" s="9"/>
      <c r="AG170" s="46"/>
      <c r="AH170" s="9"/>
      <c r="AI170" s="46"/>
      <c r="AJ170" s="46"/>
      <c r="AK170" s="48"/>
    </row>
    <row r="171" spans="1:37" x14ac:dyDescent="0.25">
      <c r="A171" s="42"/>
      <c r="B171" s="43" t="str">
        <f>+IFERROR(VLOOKUP(A171,[1]Directorio!$B$2:$Z$1100,2,FALSE),"")</f>
        <v/>
      </c>
      <c r="C171" s="44" t="str">
        <f>+IFERROR(VLOOKUP(A171,[1]Directorio!$B$2:$Z$1100,3,FALSE),"")</f>
        <v/>
      </c>
      <c r="D171" s="43" t="str">
        <f>+IFERROR(VLOOKUP(A171,[1]Directorio!$B$2:$Z$1100,4,FALSE),"")</f>
        <v/>
      </c>
      <c r="E171" s="43" t="str">
        <f>+IFERROR(VLOOKUP(A171,[1]Directorio!$B$2:$Z$1100,5,FALSE),"")</f>
        <v/>
      </c>
      <c r="F171" s="43" t="str">
        <f>+IFERROR(VLOOKUP(A171,[1]Directorio!$B$2:$Z$1100,6,FALSE),"")</f>
        <v/>
      </c>
      <c r="G171" s="43" t="str">
        <f>+IFERROR(VLOOKUP(A171,[1]Directorio!$B$2:$Z$1100,7,FALSE),"")</f>
        <v/>
      </c>
      <c r="H171" s="43" t="str">
        <f>+IFERROR(VLOOKUP(A171,[1]Directorio!$B$2:$Z$1100,8,FALSE),"")</f>
        <v/>
      </c>
      <c r="I171" s="43" t="str">
        <f>+IFERROR(VLOOKUP(A171,[1]Directorio!$B$2:$Z$1100,9,FALSE),"")</f>
        <v/>
      </c>
      <c r="J171" s="43" t="str">
        <f>+IFERROR(VLOOKUP(A171,[1]Directorio!$B$2:$Z$1100,10,FALSE),"")</f>
        <v/>
      </c>
      <c r="K171" s="43" t="str">
        <f>+IFERROR(VLOOKUP(A171,[1]Directorio!$B$2:$Z$1100,11,FALSE),"")</f>
        <v/>
      </c>
      <c r="L171" s="45" t="str">
        <f>+IFERROR(VLOOKUP(A171,[1]Directorio!$B$2:$Z$1100,12,FALSE),"")</f>
        <v/>
      </c>
      <c r="M171" s="43" t="str">
        <f>+IFERROR(VLOOKUP(A171,[1]Directorio!$B$2:$Z$1100,13,FALSE),"")</f>
        <v/>
      </c>
      <c r="N171" s="43" t="str">
        <f>+IFERROR(VLOOKUP(A171,[1]Directorio!$B$2:$Z$1100,14,FALSE),"")</f>
        <v/>
      </c>
      <c r="O171" s="43" t="str">
        <f>+IFERROR(VLOOKUP(A171,[1]Directorio!$B$2:$Z$1100,15,FALSE),"")</f>
        <v/>
      </c>
      <c r="P171" s="43" t="str">
        <f>+IFERROR(VLOOKUP(A171,[1]Directorio!$B$2:$Z$1100,16,FALSE),"")</f>
        <v/>
      </c>
      <c r="Q171" s="43" t="str">
        <f>+IFERROR(VLOOKUP(A171,[1]Directorio!$B$2:$Z$1100,17,FALSE),"")</f>
        <v/>
      </c>
      <c r="R171" s="43" t="str">
        <f>+IFERROR(VLOOKUP(A171,[1]Directorio!$B$2:$Z$1100,18,FALSE),"")</f>
        <v/>
      </c>
      <c r="S171" s="43" t="str">
        <f>+IFERROR(VLOOKUP(A171,[1]Directorio!$B$2:$Z$1100,19,FALSE),"")</f>
        <v/>
      </c>
      <c r="T171" s="53" t="str">
        <f>+IFERROR(VLOOKUP(A171,[1]Directorio!$B$2:$Z$1100,20,FALSE),"")</f>
        <v/>
      </c>
      <c r="U171" s="53" t="str">
        <f>+IFERROR(VLOOKUP(A171,[1]Directorio!$B$2:$Z$1100,21,FALSE),"")</f>
        <v/>
      </c>
      <c r="V171" s="53" t="str">
        <f>+IFERROR(VLOOKUP(A171,[1]Directorio!$B$2:$Z$1100,22,FALSE),"")</f>
        <v/>
      </c>
      <c r="W171" s="54" t="str">
        <f>+IFERROR(VLOOKUP(A171,[1]Directorio!$B$2:$Z$1100,23,FALSE),"")</f>
        <v/>
      </c>
      <c r="X171" s="43" t="str">
        <f>+IFERROR(VLOOKUP(A171,[1]Directorio!$B$2:$Z$1100,24,FALSE),"")</f>
        <v/>
      </c>
      <c r="Y171" s="43" t="str">
        <f>+IFERROR(VLOOKUP(A171,[1]Directorio!$B$2:$Z$1100,25,FALSE),"")</f>
        <v/>
      </c>
      <c r="Z171" s="46"/>
      <c r="AA171" s="9"/>
      <c r="AB171" s="46"/>
      <c r="AC171" s="47"/>
      <c r="AD171" s="46"/>
      <c r="AE171" s="42"/>
      <c r="AF171" s="9"/>
      <c r="AG171" s="46"/>
      <c r="AH171" s="9"/>
      <c r="AI171" s="46"/>
      <c r="AJ171" s="46"/>
      <c r="AK171" s="48"/>
    </row>
    <row r="172" spans="1:37" x14ac:dyDescent="0.25">
      <c r="A172" s="42"/>
      <c r="B172" s="43" t="str">
        <f>+IFERROR(VLOOKUP(A172,[1]Directorio!$B$2:$Z$1100,2,FALSE),"")</f>
        <v/>
      </c>
      <c r="C172" s="44" t="str">
        <f>+IFERROR(VLOOKUP(A172,[1]Directorio!$B$2:$Z$1100,3,FALSE),"")</f>
        <v/>
      </c>
      <c r="D172" s="43" t="str">
        <f>+IFERROR(VLOOKUP(A172,[1]Directorio!$B$2:$Z$1100,4,FALSE),"")</f>
        <v/>
      </c>
      <c r="E172" s="43" t="str">
        <f>+IFERROR(VLOOKUP(A172,[1]Directorio!$B$2:$Z$1100,5,FALSE),"")</f>
        <v/>
      </c>
      <c r="F172" s="43" t="str">
        <f>+IFERROR(VLOOKUP(A172,[1]Directorio!$B$2:$Z$1100,6,FALSE),"")</f>
        <v/>
      </c>
      <c r="G172" s="43" t="str">
        <f>+IFERROR(VLOOKUP(A172,[1]Directorio!$B$2:$Z$1100,7,FALSE),"")</f>
        <v/>
      </c>
      <c r="H172" s="43" t="str">
        <f>+IFERROR(VLOOKUP(A172,[1]Directorio!$B$2:$Z$1100,8,FALSE),"")</f>
        <v/>
      </c>
      <c r="I172" s="43" t="str">
        <f>+IFERROR(VLOOKUP(A172,[1]Directorio!$B$2:$Z$1100,9,FALSE),"")</f>
        <v/>
      </c>
      <c r="J172" s="43" t="str">
        <f>+IFERROR(VLOOKUP(A172,[1]Directorio!$B$2:$Z$1100,10,FALSE),"")</f>
        <v/>
      </c>
      <c r="K172" s="43" t="str">
        <f>+IFERROR(VLOOKUP(A172,[1]Directorio!$B$2:$Z$1100,11,FALSE),"")</f>
        <v/>
      </c>
      <c r="L172" s="45" t="str">
        <f>+IFERROR(VLOOKUP(A172,[1]Directorio!$B$2:$Z$1100,12,FALSE),"")</f>
        <v/>
      </c>
      <c r="M172" s="43" t="str">
        <f>+IFERROR(VLOOKUP(A172,[1]Directorio!$B$2:$Z$1100,13,FALSE),"")</f>
        <v/>
      </c>
      <c r="N172" s="43" t="str">
        <f>+IFERROR(VLOOKUP(A172,[1]Directorio!$B$2:$Z$1100,14,FALSE),"")</f>
        <v/>
      </c>
      <c r="O172" s="43" t="str">
        <f>+IFERROR(VLOOKUP(A172,[1]Directorio!$B$2:$Z$1100,15,FALSE),"")</f>
        <v/>
      </c>
      <c r="P172" s="43" t="str">
        <f>+IFERROR(VLOOKUP(A172,[1]Directorio!$B$2:$Z$1100,16,FALSE),"")</f>
        <v/>
      </c>
      <c r="Q172" s="43" t="str">
        <f>+IFERROR(VLOOKUP(A172,[1]Directorio!$B$2:$Z$1100,17,FALSE),"")</f>
        <v/>
      </c>
      <c r="R172" s="43" t="str">
        <f>+IFERROR(VLOOKUP(A172,[1]Directorio!$B$2:$Z$1100,18,FALSE),"")</f>
        <v/>
      </c>
      <c r="S172" s="43" t="str">
        <f>+IFERROR(VLOOKUP(A172,[1]Directorio!$B$2:$Z$1100,19,FALSE),"")</f>
        <v/>
      </c>
      <c r="T172" s="53" t="str">
        <f>+IFERROR(VLOOKUP(A172,[1]Directorio!$B$2:$Z$1100,20,FALSE),"")</f>
        <v/>
      </c>
      <c r="U172" s="53" t="str">
        <f>+IFERROR(VLOOKUP(A172,[1]Directorio!$B$2:$Z$1100,21,FALSE),"")</f>
        <v/>
      </c>
      <c r="V172" s="53" t="str">
        <f>+IFERROR(VLOOKUP(A172,[1]Directorio!$B$2:$Z$1100,22,FALSE),"")</f>
        <v/>
      </c>
      <c r="W172" s="54" t="str">
        <f>+IFERROR(VLOOKUP(A172,[1]Directorio!$B$2:$Z$1100,23,FALSE),"")</f>
        <v/>
      </c>
      <c r="X172" s="43" t="str">
        <f>+IFERROR(VLOOKUP(A172,[1]Directorio!$B$2:$Z$1100,24,FALSE),"")</f>
        <v/>
      </c>
      <c r="Y172" s="43" t="str">
        <f>+IFERROR(VLOOKUP(A172,[1]Directorio!$B$2:$Z$1100,25,FALSE),"")</f>
        <v/>
      </c>
      <c r="Z172" s="46"/>
      <c r="AA172" s="9"/>
      <c r="AB172" s="46"/>
      <c r="AC172" s="47"/>
      <c r="AD172" s="46"/>
      <c r="AE172" s="42"/>
      <c r="AF172" s="9"/>
      <c r="AG172" s="46"/>
      <c r="AH172" s="9"/>
      <c r="AI172" s="46"/>
      <c r="AJ172" s="46"/>
      <c r="AK172" s="48"/>
    </row>
    <row r="173" spans="1:37" x14ac:dyDescent="0.25">
      <c r="A173" s="42"/>
      <c r="B173" s="43" t="str">
        <f>+IFERROR(VLOOKUP(A173,[1]Directorio!$B$2:$Z$1100,2,FALSE),"")</f>
        <v/>
      </c>
      <c r="C173" s="44" t="str">
        <f>+IFERROR(VLOOKUP(A173,[1]Directorio!$B$2:$Z$1100,3,FALSE),"")</f>
        <v/>
      </c>
      <c r="D173" s="43" t="str">
        <f>+IFERROR(VLOOKUP(A173,[1]Directorio!$B$2:$Z$1100,4,FALSE),"")</f>
        <v/>
      </c>
      <c r="E173" s="43" t="str">
        <f>+IFERROR(VLOOKUP(A173,[1]Directorio!$B$2:$Z$1100,5,FALSE),"")</f>
        <v/>
      </c>
      <c r="F173" s="43" t="str">
        <f>+IFERROR(VLOOKUP(A173,[1]Directorio!$B$2:$Z$1100,6,FALSE),"")</f>
        <v/>
      </c>
      <c r="G173" s="43" t="str">
        <f>+IFERROR(VLOOKUP(A173,[1]Directorio!$B$2:$Z$1100,7,FALSE),"")</f>
        <v/>
      </c>
      <c r="H173" s="43" t="str">
        <f>+IFERROR(VLOOKUP(A173,[1]Directorio!$B$2:$Z$1100,8,FALSE),"")</f>
        <v/>
      </c>
      <c r="I173" s="43" t="str">
        <f>+IFERROR(VLOOKUP(A173,[1]Directorio!$B$2:$Z$1100,9,FALSE),"")</f>
        <v/>
      </c>
      <c r="J173" s="43" t="str">
        <f>+IFERROR(VLOOKUP(A173,[1]Directorio!$B$2:$Z$1100,10,FALSE),"")</f>
        <v/>
      </c>
      <c r="K173" s="43" t="str">
        <f>+IFERROR(VLOOKUP(A173,[1]Directorio!$B$2:$Z$1100,11,FALSE),"")</f>
        <v/>
      </c>
      <c r="L173" s="45" t="str">
        <f>+IFERROR(VLOOKUP(A173,[1]Directorio!$B$2:$Z$1100,12,FALSE),"")</f>
        <v/>
      </c>
      <c r="M173" s="43" t="str">
        <f>+IFERROR(VLOOKUP(A173,[1]Directorio!$B$2:$Z$1100,13,FALSE),"")</f>
        <v/>
      </c>
      <c r="N173" s="43" t="str">
        <f>+IFERROR(VLOOKUP(A173,[1]Directorio!$B$2:$Z$1100,14,FALSE),"")</f>
        <v/>
      </c>
      <c r="O173" s="43" t="str">
        <f>+IFERROR(VLOOKUP(A173,[1]Directorio!$B$2:$Z$1100,15,FALSE),"")</f>
        <v/>
      </c>
      <c r="P173" s="43" t="str">
        <f>+IFERROR(VLOOKUP(A173,[1]Directorio!$B$2:$Z$1100,16,FALSE),"")</f>
        <v/>
      </c>
      <c r="Q173" s="43" t="str">
        <f>+IFERROR(VLOOKUP(A173,[1]Directorio!$B$2:$Z$1100,17,FALSE),"")</f>
        <v/>
      </c>
      <c r="R173" s="43" t="str">
        <f>+IFERROR(VLOOKUP(A173,[1]Directorio!$B$2:$Z$1100,18,FALSE),"")</f>
        <v/>
      </c>
      <c r="S173" s="43" t="str">
        <f>+IFERROR(VLOOKUP(A173,[1]Directorio!$B$2:$Z$1100,19,FALSE),"")</f>
        <v/>
      </c>
      <c r="T173" s="53" t="str">
        <f>+IFERROR(VLOOKUP(A173,[1]Directorio!$B$2:$Z$1100,20,FALSE),"")</f>
        <v/>
      </c>
      <c r="U173" s="53" t="str">
        <f>+IFERROR(VLOOKUP(A173,[1]Directorio!$B$2:$Z$1100,21,FALSE),"")</f>
        <v/>
      </c>
      <c r="V173" s="53" t="str">
        <f>+IFERROR(VLOOKUP(A173,[1]Directorio!$B$2:$Z$1100,22,FALSE),"")</f>
        <v/>
      </c>
      <c r="W173" s="54" t="str">
        <f>+IFERROR(VLOOKUP(A173,[1]Directorio!$B$2:$Z$1100,23,FALSE),"")</f>
        <v/>
      </c>
      <c r="X173" s="43" t="str">
        <f>+IFERROR(VLOOKUP(A173,[1]Directorio!$B$2:$Z$1100,24,FALSE),"")</f>
        <v/>
      </c>
      <c r="Y173" s="43" t="str">
        <f>+IFERROR(VLOOKUP(A173,[1]Directorio!$B$2:$Z$1100,25,FALSE),"")</f>
        <v/>
      </c>
      <c r="Z173" s="46"/>
      <c r="AA173" s="9"/>
      <c r="AB173" s="46"/>
      <c r="AC173" s="47"/>
      <c r="AD173" s="46"/>
      <c r="AE173" s="42"/>
      <c r="AF173" s="9"/>
      <c r="AG173" s="46"/>
      <c r="AH173" s="9"/>
      <c r="AI173" s="46"/>
      <c r="AJ173" s="46"/>
      <c r="AK173" s="48"/>
    </row>
    <row r="174" spans="1:37" x14ac:dyDescent="0.25">
      <c r="A174" s="42"/>
      <c r="B174" s="43" t="str">
        <f>+IFERROR(VLOOKUP(A174,[1]Directorio!$B$2:$Z$1100,2,FALSE),"")</f>
        <v/>
      </c>
      <c r="C174" s="44" t="str">
        <f>+IFERROR(VLOOKUP(A174,[1]Directorio!$B$2:$Z$1100,3,FALSE),"")</f>
        <v/>
      </c>
      <c r="D174" s="43" t="str">
        <f>+IFERROR(VLOOKUP(A174,[1]Directorio!$B$2:$Z$1100,4,FALSE),"")</f>
        <v/>
      </c>
      <c r="E174" s="43" t="str">
        <f>+IFERROR(VLOOKUP(A174,[1]Directorio!$B$2:$Z$1100,5,FALSE),"")</f>
        <v/>
      </c>
      <c r="F174" s="43" t="str">
        <f>+IFERROR(VLOOKUP(A174,[1]Directorio!$B$2:$Z$1100,6,FALSE),"")</f>
        <v/>
      </c>
      <c r="G174" s="43" t="str">
        <f>+IFERROR(VLOOKUP(A174,[1]Directorio!$B$2:$Z$1100,7,FALSE),"")</f>
        <v/>
      </c>
      <c r="H174" s="43" t="str">
        <f>+IFERROR(VLOOKUP(A174,[1]Directorio!$B$2:$Z$1100,8,FALSE),"")</f>
        <v/>
      </c>
      <c r="I174" s="43" t="str">
        <f>+IFERROR(VLOOKUP(A174,[1]Directorio!$B$2:$Z$1100,9,FALSE),"")</f>
        <v/>
      </c>
      <c r="J174" s="43" t="str">
        <f>+IFERROR(VLOOKUP(A174,[1]Directorio!$B$2:$Z$1100,10,FALSE),"")</f>
        <v/>
      </c>
      <c r="K174" s="43" t="str">
        <f>+IFERROR(VLOOKUP(A174,[1]Directorio!$B$2:$Z$1100,11,FALSE),"")</f>
        <v/>
      </c>
      <c r="L174" s="45" t="str">
        <f>+IFERROR(VLOOKUP(A174,[1]Directorio!$B$2:$Z$1100,12,FALSE),"")</f>
        <v/>
      </c>
      <c r="M174" s="43" t="str">
        <f>+IFERROR(VLOOKUP(A174,[1]Directorio!$B$2:$Z$1100,13,FALSE),"")</f>
        <v/>
      </c>
      <c r="N174" s="43" t="str">
        <f>+IFERROR(VLOOKUP(A174,[1]Directorio!$B$2:$Z$1100,14,FALSE),"")</f>
        <v/>
      </c>
      <c r="O174" s="43" t="str">
        <f>+IFERROR(VLOOKUP(A174,[1]Directorio!$B$2:$Z$1100,15,FALSE),"")</f>
        <v/>
      </c>
      <c r="P174" s="43" t="str">
        <f>+IFERROR(VLOOKUP(A174,[1]Directorio!$B$2:$Z$1100,16,FALSE),"")</f>
        <v/>
      </c>
      <c r="Q174" s="43" t="str">
        <f>+IFERROR(VLOOKUP(A174,[1]Directorio!$B$2:$Z$1100,17,FALSE),"")</f>
        <v/>
      </c>
      <c r="R174" s="43" t="str">
        <f>+IFERROR(VLOOKUP(A174,[1]Directorio!$B$2:$Z$1100,18,FALSE),"")</f>
        <v/>
      </c>
      <c r="S174" s="43" t="str">
        <f>+IFERROR(VLOOKUP(A174,[1]Directorio!$B$2:$Z$1100,19,FALSE),"")</f>
        <v/>
      </c>
      <c r="T174" s="53" t="str">
        <f>+IFERROR(VLOOKUP(A174,[1]Directorio!$B$2:$Z$1100,20,FALSE),"")</f>
        <v/>
      </c>
      <c r="U174" s="53" t="str">
        <f>+IFERROR(VLOOKUP(A174,[1]Directorio!$B$2:$Z$1100,21,FALSE),"")</f>
        <v/>
      </c>
      <c r="V174" s="53" t="str">
        <f>+IFERROR(VLOOKUP(A174,[1]Directorio!$B$2:$Z$1100,22,FALSE),"")</f>
        <v/>
      </c>
      <c r="W174" s="54" t="str">
        <f>+IFERROR(VLOOKUP(A174,[1]Directorio!$B$2:$Z$1100,23,FALSE),"")</f>
        <v/>
      </c>
      <c r="X174" s="43" t="str">
        <f>+IFERROR(VLOOKUP(A174,[1]Directorio!$B$2:$Z$1100,24,FALSE),"")</f>
        <v/>
      </c>
      <c r="Y174" s="43" t="str">
        <f>+IFERROR(VLOOKUP(A174,[1]Directorio!$B$2:$Z$1100,25,FALSE),"")</f>
        <v/>
      </c>
      <c r="Z174" s="46"/>
      <c r="AA174" s="9"/>
      <c r="AB174" s="46"/>
      <c r="AC174" s="47"/>
      <c r="AD174" s="46"/>
      <c r="AE174" s="42"/>
      <c r="AF174" s="9"/>
      <c r="AG174" s="46"/>
      <c r="AH174" s="9"/>
      <c r="AI174" s="46"/>
      <c r="AJ174" s="46"/>
      <c r="AK174" s="48"/>
    </row>
    <row r="175" spans="1:37" x14ac:dyDescent="0.25">
      <c r="A175" s="42"/>
      <c r="B175" s="43" t="str">
        <f>+IFERROR(VLOOKUP(A175,[1]Directorio!$B$2:$Z$1100,2,FALSE),"")</f>
        <v/>
      </c>
      <c r="C175" s="44" t="str">
        <f>+IFERROR(VLOOKUP(A175,[1]Directorio!$B$2:$Z$1100,3,FALSE),"")</f>
        <v/>
      </c>
      <c r="D175" s="43" t="str">
        <f>+IFERROR(VLOOKUP(A175,[1]Directorio!$B$2:$Z$1100,4,FALSE),"")</f>
        <v/>
      </c>
      <c r="E175" s="43" t="str">
        <f>+IFERROR(VLOOKUP(A175,[1]Directorio!$B$2:$Z$1100,5,FALSE),"")</f>
        <v/>
      </c>
      <c r="F175" s="43" t="str">
        <f>+IFERROR(VLOOKUP(A175,[1]Directorio!$B$2:$Z$1100,6,FALSE),"")</f>
        <v/>
      </c>
      <c r="G175" s="43" t="str">
        <f>+IFERROR(VLOOKUP(A175,[1]Directorio!$B$2:$Z$1100,7,FALSE),"")</f>
        <v/>
      </c>
      <c r="H175" s="43" t="str">
        <f>+IFERROR(VLOOKUP(A175,[1]Directorio!$B$2:$Z$1100,8,FALSE),"")</f>
        <v/>
      </c>
      <c r="I175" s="43" t="str">
        <f>+IFERROR(VLOOKUP(A175,[1]Directorio!$B$2:$Z$1100,9,FALSE),"")</f>
        <v/>
      </c>
      <c r="J175" s="43" t="str">
        <f>+IFERROR(VLOOKUP(A175,[1]Directorio!$B$2:$Z$1100,10,FALSE),"")</f>
        <v/>
      </c>
      <c r="K175" s="43" t="str">
        <f>+IFERROR(VLOOKUP(A175,[1]Directorio!$B$2:$Z$1100,11,FALSE),"")</f>
        <v/>
      </c>
      <c r="L175" s="45" t="str">
        <f>+IFERROR(VLOOKUP(A175,[1]Directorio!$B$2:$Z$1100,12,FALSE),"")</f>
        <v/>
      </c>
      <c r="M175" s="43" t="str">
        <f>+IFERROR(VLOOKUP(A175,[1]Directorio!$B$2:$Z$1100,13,FALSE),"")</f>
        <v/>
      </c>
      <c r="N175" s="43" t="str">
        <f>+IFERROR(VLOOKUP(A175,[1]Directorio!$B$2:$Z$1100,14,FALSE),"")</f>
        <v/>
      </c>
      <c r="O175" s="43" t="str">
        <f>+IFERROR(VLOOKUP(A175,[1]Directorio!$B$2:$Z$1100,15,FALSE),"")</f>
        <v/>
      </c>
      <c r="P175" s="43" t="str">
        <f>+IFERROR(VLOOKUP(A175,[1]Directorio!$B$2:$Z$1100,16,FALSE),"")</f>
        <v/>
      </c>
      <c r="Q175" s="43" t="str">
        <f>+IFERROR(VLOOKUP(A175,[1]Directorio!$B$2:$Z$1100,17,FALSE),"")</f>
        <v/>
      </c>
      <c r="R175" s="43" t="str">
        <f>+IFERROR(VLOOKUP(A175,[1]Directorio!$B$2:$Z$1100,18,FALSE),"")</f>
        <v/>
      </c>
      <c r="S175" s="43" t="str">
        <f>+IFERROR(VLOOKUP(A175,[1]Directorio!$B$2:$Z$1100,19,FALSE),"")</f>
        <v/>
      </c>
      <c r="T175" s="53" t="str">
        <f>+IFERROR(VLOOKUP(A175,[1]Directorio!$B$2:$Z$1100,20,FALSE),"")</f>
        <v/>
      </c>
      <c r="U175" s="53" t="str">
        <f>+IFERROR(VLOOKUP(A175,[1]Directorio!$B$2:$Z$1100,21,FALSE),"")</f>
        <v/>
      </c>
      <c r="V175" s="53" t="str">
        <f>+IFERROR(VLOOKUP(A175,[1]Directorio!$B$2:$Z$1100,22,FALSE),"")</f>
        <v/>
      </c>
      <c r="W175" s="54" t="str">
        <f>+IFERROR(VLOOKUP(A175,[1]Directorio!$B$2:$Z$1100,23,FALSE),"")</f>
        <v/>
      </c>
      <c r="X175" s="43" t="str">
        <f>+IFERROR(VLOOKUP(A175,[1]Directorio!$B$2:$Z$1100,24,FALSE),"")</f>
        <v/>
      </c>
      <c r="Y175" s="43" t="str">
        <f>+IFERROR(VLOOKUP(A175,[1]Directorio!$B$2:$Z$1100,25,FALSE),"")</f>
        <v/>
      </c>
      <c r="Z175" s="46"/>
      <c r="AA175" s="9"/>
      <c r="AB175" s="46"/>
      <c r="AC175" s="47"/>
      <c r="AD175" s="46"/>
      <c r="AE175" s="42"/>
      <c r="AF175" s="9"/>
      <c r="AG175" s="46"/>
      <c r="AH175" s="9"/>
      <c r="AI175" s="46"/>
      <c r="AJ175" s="46"/>
      <c r="AK175" s="48"/>
    </row>
    <row r="176" spans="1:37" x14ac:dyDescent="0.25">
      <c r="A176" s="42"/>
      <c r="B176" s="43" t="str">
        <f>+IFERROR(VLOOKUP(A176,[1]Directorio!$B$2:$Z$1100,2,FALSE),"")</f>
        <v/>
      </c>
      <c r="C176" s="44" t="str">
        <f>+IFERROR(VLOOKUP(A176,[1]Directorio!$B$2:$Z$1100,3,FALSE),"")</f>
        <v/>
      </c>
      <c r="D176" s="43" t="str">
        <f>+IFERROR(VLOOKUP(A176,[1]Directorio!$B$2:$Z$1100,4,FALSE),"")</f>
        <v/>
      </c>
      <c r="E176" s="43" t="str">
        <f>+IFERROR(VLOOKUP(A176,[1]Directorio!$B$2:$Z$1100,5,FALSE),"")</f>
        <v/>
      </c>
      <c r="F176" s="43" t="str">
        <f>+IFERROR(VLOOKUP(A176,[1]Directorio!$B$2:$Z$1100,6,FALSE),"")</f>
        <v/>
      </c>
      <c r="G176" s="43" t="str">
        <f>+IFERROR(VLOOKUP(A176,[1]Directorio!$B$2:$Z$1100,7,FALSE),"")</f>
        <v/>
      </c>
      <c r="H176" s="43" t="str">
        <f>+IFERROR(VLOOKUP(A176,[1]Directorio!$B$2:$Z$1100,8,FALSE),"")</f>
        <v/>
      </c>
      <c r="I176" s="43" t="str">
        <f>+IFERROR(VLOOKUP(A176,[1]Directorio!$B$2:$Z$1100,9,FALSE),"")</f>
        <v/>
      </c>
      <c r="J176" s="43" t="str">
        <f>+IFERROR(VLOOKUP(A176,[1]Directorio!$B$2:$Z$1100,10,FALSE),"")</f>
        <v/>
      </c>
      <c r="K176" s="43" t="str">
        <f>+IFERROR(VLOOKUP(A176,[1]Directorio!$B$2:$Z$1100,11,FALSE),"")</f>
        <v/>
      </c>
      <c r="L176" s="45" t="str">
        <f>+IFERROR(VLOOKUP(A176,[1]Directorio!$B$2:$Z$1100,12,FALSE),"")</f>
        <v/>
      </c>
      <c r="M176" s="43" t="str">
        <f>+IFERROR(VLOOKUP(A176,[1]Directorio!$B$2:$Z$1100,13,FALSE),"")</f>
        <v/>
      </c>
      <c r="N176" s="43" t="str">
        <f>+IFERROR(VLOOKUP(A176,[1]Directorio!$B$2:$Z$1100,14,FALSE),"")</f>
        <v/>
      </c>
      <c r="O176" s="43" t="str">
        <f>+IFERROR(VLOOKUP(A176,[1]Directorio!$B$2:$Z$1100,15,FALSE),"")</f>
        <v/>
      </c>
      <c r="P176" s="43" t="str">
        <f>+IFERROR(VLOOKUP(A176,[1]Directorio!$B$2:$Z$1100,16,FALSE),"")</f>
        <v/>
      </c>
      <c r="Q176" s="43" t="str">
        <f>+IFERROR(VLOOKUP(A176,[1]Directorio!$B$2:$Z$1100,17,FALSE),"")</f>
        <v/>
      </c>
      <c r="R176" s="43" t="str">
        <f>+IFERROR(VLOOKUP(A176,[1]Directorio!$B$2:$Z$1100,18,FALSE),"")</f>
        <v/>
      </c>
      <c r="S176" s="43" t="str">
        <f>+IFERROR(VLOOKUP(A176,[1]Directorio!$B$2:$Z$1100,19,FALSE),"")</f>
        <v/>
      </c>
      <c r="T176" s="53" t="str">
        <f>+IFERROR(VLOOKUP(A176,[1]Directorio!$B$2:$Z$1100,20,FALSE),"")</f>
        <v/>
      </c>
      <c r="U176" s="53" t="str">
        <f>+IFERROR(VLOOKUP(A176,[1]Directorio!$B$2:$Z$1100,21,FALSE),"")</f>
        <v/>
      </c>
      <c r="V176" s="53" t="str">
        <f>+IFERROR(VLOOKUP(A176,[1]Directorio!$B$2:$Z$1100,22,FALSE),"")</f>
        <v/>
      </c>
      <c r="W176" s="54" t="str">
        <f>+IFERROR(VLOOKUP(A176,[1]Directorio!$B$2:$Z$1100,23,FALSE),"")</f>
        <v/>
      </c>
      <c r="X176" s="43" t="str">
        <f>+IFERROR(VLOOKUP(A176,[1]Directorio!$B$2:$Z$1100,24,FALSE),"")</f>
        <v/>
      </c>
      <c r="Y176" s="43" t="str">
        <f>+IFERROR(VLOOKUP(A176,[1]Directorio!$B$2:$Z$1100,25,FALSE),"")</f>
        <v/>
      </c>
      <c r="Z176" s="46"/>
      <c r="AA176" s="9"/>
      <c r="AB176" s="46"/>
      <c r="AC176" s="47"/>
      <c r="AD176" s="46"/>
      <c r="AE176" s="42"/>
      <c r="AF176" s="9"/>
      <c r="AG176" s="46"/>
      <c r="AH176" s="9"/>
      <c r="AI176" s="46"/>
      <c r="AJ176" s="46"/>
      <c r="AK176" s="48"/>
    </row>
    <row r="177" spans="1:37" x14ac:dyDescent="0.25">
      <c r="A177" s="42"/>
      <c r="B177" s="43" t="str">
        <f>+IFERROR(VLOOKUP(A177,[1]Directorio!$B$2:$Z$1100,2,FALSE),"")</f>
        <v/>
      </c>
      <c r="C177" s="44" t="str">
        <f>+IFERROR(VLOOKUP(A177,[1]Directorio!$B$2:$Z$1100,3,FALSE),"")</f>
        <v/>
      </c>
      <c r="D177" s="43" t="str">
        <f>+IFERROR(VLOOKUP(A177,[1]Directorio!$B$2:$Z$1100,4,FALSE),"")</f>
        <v/>
      </c>
      <c r="E177" s="43" t="str">
        <f>+IFERROR(VLOOKUP(A177,[1]Directorio!$B$2:$Z$1100,5,FALSE),"")</f>
        <v/>
      </c>
      <c r="F177" s="43" t="str">
        <f>+IFERROR(VLOOKUP(A177,[1]Directorio!$B$2:$Z$1100,6,FALSE),"")</f>
        <v/>
      </c>
      <c r="G177" s="43" t="str">
        <f>+IFERROR(VLOOKUP(A177,[1]Directorio!$B$2:$Z$1100,7,FALSE),"")</f>
        <v/>
      </c>
      <c r="H177" s="43" t="str">
        <f>+IFERROR(VLOOKUP(A177,[1]Directorio!$B$2:$Z$1100,8,FALSE),"")</f>
        <v/>
      </c>
      <c r="I177" s="43" t="str">
        <f>+IFERROR(VLOOKUP(A177,[1]Directorio!$B$2:$Z$1100,9,FALSE),"")</f>
        <v/>
      </c>
      <c r="J177" s="43" t="str">
        <f>+IFERROR(VLOOKUP(A177,[1]Directorio!$B$2:$Z$1100,10,FALSE),"")</f>
        <v/>
      </c>
      <c r="K177" s="43" t="str">
        <f>+IFERROR(VLOOKUP(A177,[1]Directorio!$B$2:$Z$1100,11,FALSE),"")</f>
        <v/>
      </c>
      <c r="L177" s="45" t="str">
        <f>+IFERROR(VLOOKUP(A177,[1]Directorio!$B$2:$Z$1100,12,FALSE),"")</f>
        <v/>
      </c>
      <c r="M177" s="43" t="str">
        <f>+IFERROR(VLOOKUP(A177,[1]Directorio!$B$2:$Z$1100,13,FALSE),"")</f>
        <v/>
      </c>
      <c r="N177" s="43" t="str">
        <f>+IFERROR(VLOOKUP(A177,[1]Directorio!$B$2:$Z$1100,14,FALSE),"")</f>
        <v/>
      </c>
      <c r="O177" s="43" t="str">
        <f>+IFERROR(VLOOKUP(A177,[1]Directorio!$B$2:$Z$1100,15,FALSE),"")</f>
        <v/>
      </c>
      <c r="P177" s="43" t="str">
        <f>+IFERROR(VLOOKUP(A177,[1]Directorio!$B$2:$Z$1100,16,FALSE),"")</f>
        <v/>
      </c>
      <c r="Q177" s="43" t="str">
        <f>+IFERROR(VLOOKUP(A177,[1]Directorio!$B$2:$Z$1100,17,FALSE),"")</f>
        <v/>
      </c>
      <c r="R177" s="43" t="str">
        <f>+IFERROR(VLOOKUP(A177,[1]Directorio!$B$2:$Z$1100,18,FALSE),"")</f>
        <v/>
      </c>
      <c r="S177" s="43" t="str">
        <f>+IFERROR(VLOOKUP(A177,[1]Directorio!$B$2:$Z$1100,19,FALSE),"")</f>
        <v/>
      </c>
      <c r="T177" s="53" t="str">
        <f>+IFERROR(VLOOKUP(A177,[1]Directorio!$B$2:$Z$1100,20,FALSE),"")</f>
        <v/>
      </c>
      <c r="U177" s="53" t="str">
        <f>+IFERROR(VLOOKUP(A177,[1]Directorio!$B$2:$Z$1100,21,FALSE),"")</f>
        <v/>
      </c>
      <c r="V177" s="53" t="str">
        <f>+IFERROR(VLOOKUP(A177,[1]Directorio!$B$2:$Z$1100,22,FALSE),"")</f>
        <v/>
      </c>
      <c r="W177" s="54" t="str">
        <f>+IFERROR(VLOOKUP(A177,[1]Directorio!$B$2:$Z$1100,23,FALSE),"")</f>
        <v/>
      </c>
      <c r="X177" s="43" t="str">
        <f>+IFERROR(VLOOKUP(A177,[1]Directorio!$B$2:$Z$1100,24,FALSE),"")</f>
        <v/>
      </c>
      <c r="Y177" s="43" t="str">
        <f>+IFERROR(VLOOKUP(A177,[1]Directorio!$B$2:$Z$1100,25,FALSE),"")</f>
        <v/>
      </c>
      <c r="Z177" s="46"/>
      <c r="AA177" s="9"/>
      <c r="AB177" s="46"/>
      <c r="AC177" s="47"/>
      <c r="AD177" s="46"/>
      <c r="AE177" s="42"/>
      <c r="AF177" s="9"/>
      <c r="AG177" s="46"/>
      <c r="AH177" s="9"/>
      <c r="AI177" s="46"/>
      <c r="AJ177" s="46"/>
      <c r="AK177" s="48"/>
    </row>
    <row r="178" spans="1:37" x14ac:dyDescent="0.25">
      <c r="A178" s="42"/>
      <c r="B178" s="43" t="str">
        <f>+IFERROR(VLOOKUP(A178,[1]Directorio!$B$2:$Z$1100,2,FALSE),"")</f>
        <v/>
      </c>
      <c r="C178" s="44" t="str">
        <f>+IFERROR(VLOOKUP(A178,[1]Directorio!$B$2:$Z$1100,3,FALSE),"")</f>
        <v/>
      </c>
      <c r="D178" s="43" t="str">
        <f>+IFERROR(VLOOKUP(A178,[1]Directorio!$B$2:$Z$1100,4,FALSE),"")</f>
        <v/>
      </c>
      <c r="E178" s="43" t="str">
        <f>+IFERROR(VLOOKUP(A178,[1]Directorio!$B$2:$Z$1100,5,FALSE),"")</f>
        <v/>
      </c>
      <c r="F178" s="43" t="str">
        <f>+IFERROR(VLOOKUP(A178,[1]Directorio!$B$2:$Z$1100,6,FALSE),"")</f>
        <v/>
      </c>
      <c r="G178" s="43" t="str">
        <f>+IFERROR(VLOOKUP(A178,[1]Directorio!$B$2:$Z$1100,7,FALSE),"")</f>
        <v/>
      </c>
      <c r="H178" s="43" t="str">
        <f>+IFERROR(VLOOKUP(A178,[1]Directorio!$B$2:$Z$1100,8,FALSE),"")</f>
        <v/>
      </c>
      <c r="I178" s="43" t="str">
        <f>+IFERROR(VLOOKUP(A178,[1]Directorio!$B$2:$Z$1100,9,FALSE),"")</f>
        <v/>
      </c>
      <c r="J178" s="43" t="str">
        <f>+IFERROR(VLOOKUP(A178,[1]Directorio!$B$2:$Z$1100,10,FALSE),"")</f>
        <v/>
      </c>
      <c r="K178" s="43" t="str">
        <f>+IFERROR(VLOOKUP(A178,[1]Directorio!$B$2:$Z$1100,11,FALSE),"")</f>
        <v/>
      </c>
      <c r="L178" s="45" t="str">
        <f>+IFERROR(VLOOKUP(A178,[1]Directorio!$B$2:$Z$1100,12,FALSE),"")</f>
        <v/>
      </c>
      <c r="M178" s="43" t="str">
        <f>+IFERROR(VLOOKUP(A178,[1]Directorio!$B$2:$Z$1100,13,FALSE),"")</f>
        <v/>
      </c>
      <c r="N178" s="43" t="str">
        <f>+IFERROR(VLOOKUP(A178,[1]Directorio!$B$2:$Z$1100,14,FALSE),"")</f>
        <v/>
      </c>
      <c r="O178" s="43" t="str">
        <f>+IFERROR(VLOOKUP(A178,[1]Directorio!$B$2:$Z$1100,15,FALSE),"")</f>
        <v/>
      </c>
      <c r="P178" s="43" t="str">
        <f>+IFERROR(VLOOKUP(A178,[1]Directorio!$B$2:$Z$1100,16,FALSE),"")</f>
        <v/>
      </c>
      <c r="Q178" s="43" t="str">
        <f>+IFERROR(VLOOKUP(A178,[1]Directorio!$B$2:$Z$1100,17,FALSE),"")</f>
        <v/>
      </c>
      <c r="R178" s="43" t="str">
        <f>+IFERROR(VLOOKUP(A178,[1]Directorio!$B$2:$Z$1100,18,FALSE),"")</f>
        <v/>
      </c>
      <c r="S178" s="43" t="str">
        <f>+IFERROR(VLOOKUP(A178,[1]Directorio!$B$2:$Z$1100,19,FALSE),"")</f>
        <v/>
      </c>
      <c r="T178" s="53" t="str">
        <f>+IFERROR(VLOOKUP(A178,[1]Directorio!$B$2:$Z$1100,20,FALSE),"")</f>
        <v/>
      </c>
      <c r="U178" s="53" t="str">
        <f>+IFERROR(VLOOKUP(A178,[1]Directorio!$B$2:$Z$1100,21,FALSE),"")</f>
        <v/>
      </c>
      <c r="V178" s="53" t="str">
        <f>+IFERROR(VLOOKUP(A178,[1]Directorio!$B$2:$Z$1100,22,FALSE),"")</f>
        <v/>
      </c>
      <c r="W178" s="54" t="str">
        <f>+IFERROR(VLOOKUP(A178,[1]Directorio!$B$2:$Z$1100,23,FALSE),"")</f>
        <v/>
      </c>
      <c r="X178" s="43" t="str">
        <f>+IFERROR(VLOOKUP(A178,[1]Directorio!$B$2:$Z$1100,24,FALSE),"")</f>
        <v/>
      </c>
      <c r="Y178" s="43" t="str">
        <f>+IFERROR(VLOOKUP(A178,[1]Directorio!$B$2:$Z$1100,25,FALSE),"")</f>
        <v/>
      </c>
      <c r="Z178" s="46"/>
      <c r="AA178" s="9"/>
      <c r="AB178" s="46"/>
      <c r="AC178" s="47"/>
      <c r="AD178" s="46"/>
      <c r="AE178" s="42"/>
      <c r="AF178" s="9"/>
      <c r="AG178" s="46"/>
      <c r="AH178" s="9"/>
      <c r="AI178" s="46"/>
      <c r="AJ178" s="46"/>
      <c r="AK178" s="48"/>
    </row>
    <row r="179" spans="1:37" x14ac:dyDescent="0.25">
      <c r="A179" s="42"/>
      <c r="B179" s="43" t="str">
        <f>+IFERROR(VLOOKUP(A179,[1]Directorio!$B$2:$Z$1100,2,FALSE),"")</f>
        <v/>
      </c>
      <c r="C179" s="44" t="str">
        <f>+IFERROR(VLOOKUP(A179,[1]Directorio!$B$2:$Z$1100,3,FALSE),"")</f>
        <v/>
      </c>
      <c r="D179" s="43" t="str">
        <f>+IFERROR(VLOOKUP(A179,[1]Directorio!$B$2:$Z$1100,4,FALSE),"")</f>
        <v/>
      </c>
      <c r="E179" s="43" t="str">
        <f>+IFERROR(VLOOKUP(A179,[1]Directorio!$B$2:$Z$1100,5,FALSE),"")</f>
        <v/>
      </c>
      <c r="F179" s="43" t="str">
        <f>+IFERROR(VLOOKUP(A179,[1]Directorio!$B$2:$Z$1100,6,FALSE),"")</f>
        <v/>
      </c>
      <c r="G179" s="43" t="str">
        <f>+IFERROR(VLOOKUP(A179,[1]Directorio!$B$2:$Z$1100,7,FALSE),"")</f>
        <v/>
      </c>
      <c r="H179" s="43" t="str">
        <f>+IFERROR(VLOOKUP(A179,[1]Directorio!$B$2:$Z$1100,8,FALSE),"")</f>
        <v/>
      </c>
      <c r="I179" s="43" t="str">
        <f>+IFERROR(VLOOKUP(A179,[1]Directorio!$B$2:$Z$1100,9,FALSE),"")</f>
        <v/>
      </c>
      <c r="J179" s="43" t="str">
        <f>+IFERROR(VLOOKUP(A179,[1]Directorio!$B$2:$Z$1100,10,FALSE),"")</f>
        <v/>
      </c>
      <c r="K179" s="43" t="str">
        <f>+IFERROR(VLOOKUP(A179,[1]Directorio!$B$2:$Z$1100,11,FALSE),"")</f>
        <v/>
      </c>
      <c r="L179" s="45" t="str">
        <f>+IFERROR(VLOOKUP(A179,[1]Directorio!$B$2:$Z$1100,12,FALSE),"")</f>
        <v/>
      </c>
      <c r="M179" s="43" t="str">
        <f>+IFERROR(VLOOKUP(A179,[1]Directorio!$B$2:$Z$1100,13,FALSE),"")</f>
        <v/>
      </c>
      <c r="N179" s="43" t="str">
        <f>+IFERROR(VLOOKUP(A179,[1]Directorio!$B$2:$Z$1100,14,FALSE),"")</f>
        <v/>
      </c>
      <c r="O179" s="43" t="str">
        <f>+IFERROR(VLOOKUP(A179,[1]Directorio!$B$2:$Z$1100,15,FALSE),"")</f>
        <v/>
      </c>
      <c r="P179" s="43" t="str">
        <f>+IFERROR(VLOOKUP(A179,[1]Directorio!$B$2:$Z$1100,16,FALSE),"")</f>
        <v/>
      </c>
      <c r="Q179" s="43" t="str">
        <f>+IFERROR(VLOOKUP(A179,[1]Directorio!$B$2:$Z$1100,17,FALSE),"")</f>
        <v/>
      </c>
      <c r="R179" s="43" t="str">
        <f>+IFERROR(VLOOKUP(A179,[1]Directorio!$B$2:$Z$1100,18,FALSE),"")</f>
        <v/>
      </c>
      <c r="S179" s="43" t="str">
        <f>+IFERROR(VLOOKUP(A179,[1]Directorio!$B$2:$Z$1100,19,FALSE),"")</f>
        <v/>
      </c>
      <c r="T179" s="53" t="str">
        <f>+IFERROR(VLOOKUP(A179,[1]Directorio!$B$2:$Z$1100,20,FALSE),"")</f>
        <v/>
      </c>
      <c r="U179" s="53" t="str">
        <f>+IFERROR(VLOOKUP(A179,[1]Directorio!$B$2:$Z$1100,21,FALSE),"")</f>
        <v/>
      </c>
      <c r="V179" s="53" t="str">
        <f>+IFERROR(VLOOKUP(A179,[1]Directorio!$B$2:$Z$1100,22,FALSE),"")</f>
        <v/>
      </c>
      <c r="W179" s="54" t="str">
        <f>+IFERROR(VLOOKUP(A179,[1]Directorio!$B$2:$Z$1100,23,FALSE),"")</f>
        <v/>
      </c>
      <c r="X179" s="43" t="str">
        <f>+IFERROR(VLOOKUP(A179,[1]Directorio!$B$2:$Z$1100,24,FALSE),"")</f>
        <v/>
      </c>
      <c r="Y179" s="43" t="str">
        <f>+IFERROR(VLOOKUP(A179,[1]Directorio!$B$2:$Z$1100,25,FALSE),"")</f>
        <v/>
      </c>
      <c r="Z179" s="46"/>
      <c r="AA179" s="9"/>
      <c r="AB179" s="46"/>
      <c r="AC179" s="47"/>
      <c r="AD179" s="46"/>
      <c r="AE179" s="42"/>
      <c r="AF179" s="9"/>
      <c r="AG179" s="46"/>
      <c r="AH179" s="9"/>
      <c r="AI179" s="46"/>
      <c r="AJ179" s="46"/>
      <c r="AK179" s="48"/>
    </row>
    <row r="180" spans="1:37" x14ac:dyDescent="0.25">
      <c r="A180" s="42"/>
      <c r="B180" s="43" t="str">
        <f>+IFERROR(VLOOKUP(A180,[1]Directorio!$B$2:$Z$1100,2,FALSE),"")</f>
        <v/>
      </c>
      <c r="C180" s="44" t="str">
        <f>+IFERROR(VLOOKUP(A180,[1]Directorio!$B$2:$Z$1100,3,FALSE),"")</f>
        <v/>
      </c>
      <c r="D180" s="43" t="str">
        <f>+IFERROR(VLOOKUP(A180,[1]Directorio!$B$2:$Z$1100,4,FALSE),"")</f>
        <v/>
      </c>
      <c r="E180" s="43" t="str">
        <f>+IFERROR(VLOOKUP(A180,[1]Directorio!$B$2:$Z$1100,5,FALSE),"")</f>
        <v/>
      </c>
      <c r="F180" s="43" t="str">
        <f>+IFERROR(VLOOKUP(A180,[1]Directorio!$B$2:$Z$1100,6,FALSE),"")</f>
        <v/>
      </c>
      <c r="G180" s="43" t="str">
        <f>+IFERROR(VLOOKUP(A180,[1]Directorio!$B$2:$Z$1100,7,FALSE),"")</f>
        <v/>
      </c>
      <c r="H180" s="43" t="str">
        <f>+IFERROR(VLOOKUP(A180,[1]Directorio!$B$2:$Z$1100,8,FALSE),"")</f>
        <v/>
      </c>
      <c r="I180" s="43" t="str">
        <f>+IFERROR(VLOOKUP(A180,[1]Directorio!$B$2:$Z$1100,9,FALSE),"")</f>
        <v/>
      </c>
      <c r="J180" s="43" t="str">
        <f>+IFERROR(VLOOKUP(A180,[1]Directorio!$B$2:$Z$1100,10,FALSE),"")</f>
        <v/>
      </c>
      <c r="K180" s="43" t="str">
        <f>+IFERROR(VLOOKUP(A180,[1]Directorio!$B$2:$Z$1100,11,FALSE),"")</f>
        <v/>
      </c>
      <c r="L180" s="45" t="str">
        <f>+IFERROR(VLOOKUP(A180,[1]Directorio!$B$2:$Z$1100,12,FALSE),"")</f>
        <v/>
      </c>
      <c r="M180" s="43" t="str">
        <f>+IFERROR(VLOOKUP(A180,[1]Directorio!$B$2:$Z$1100,13,FALSE),"")</f>
        <v/>
      </c>
      <c r="N180" s="43" t="str">
        <f>+IFERROR(VLOOKUP(A180,[1]Directorio!$B$2:$Z$1100,14,FALSE),"")</f>
        <v/>
      </c>
      <c r="O180" s="43" t="str">
        <f>+IFERROR(VLOOKUP(A180,[1]Directorio!$B$2:$Z$1100,15,FALSE),"")</f>
        <v/>
      </c>
      <c r="P180" s="43" t="str">
        <f>+IFERROR(VLOOKUP(A180,[1]Directorio!$B$2:$Z$1100,16,FALSE),"")</f>
        <v/>
      </c>
      <c r="Q180" s="43" t="str">
        <f>+IFERROR(VLOOKUP(A180,[1]Directorio!$B$2:$Z$1100,17,FALSE),"")</f>
        <v/>
      </c>
      <c r="R180" s="43" t="str">
        <f>+IFERROR(VLOOKUP(A180,[1]Directorio!$B$2:$Z$1100,18,FALSE),"")</f>
        <v/>
      </c>
      <c r="S180" s="43" t="str">
        <f>+IFERROR(VLOOKUP(A180,[1]Directorio!$B$2:$Z$1100,19,FALSE),"")</f>
        <v/>
      </c>
      <c r="T180" s="53" t="str">
        <f>+IFERROR(VLOOKUP(A180,[1]Directorio!$B$2:$Z$1100,20,FALSE),"")</f>
        <v/>
      </c>
      <c r="U180" s="53" t="str">
        <f>+IFERROR(VLOOKUP(A180,[1]Directorio!$B$2:$Z$1100,21,FALSE),"")</f>
        <v/>
      </c>
      <c r="V180" s="53" t="str">
        <f>+IFERROR(VLOOKUP(A180,[1]Directorio!$B$2:$Z$1100,22,FALSE),"")</f>
        <v/>
      </c>
      <c r="W180" s="54" t="str">
        <f>+IFERROR(VLOOKUP(A180,[1]Directorio!$B$2:$Z$1100,23,FALSE),"")</f>
        <v/>
      </c>
      <c r="X180" s="43" t="str">
        <f>+IFERROR(VLOOKUP(A180,[1]Directorio!$B$2:$Z$1100,24,FALSE),"")</f>
        <v/>
      </c>
      <c r="Y180" s="43" t="str">
        <f>+IFERROR(VLOOKUP(A180,[1]Directorio!$B$2:$Z$1100,25,FALSE),"")</f>
        <v/>
      </c>
      <c r="Z180" s="46"/>
      <c r="AA180" s="9"/>
      <c r="AB180" s="46"/>
      <c r="AC180" s="47"/>
      <c r="AD180" s="46"/>
      <c r="AE180" s="42"/>
      <c r="AF180" s="9"/>
      <c r="AG180" s="46"/>
      <c r="AH180" s="9"/>
      <c r="AI180" s="46"/>
      <c r="AJ180" s="46"/>
      <c r="AK180" s="48"/>
    </row>
    <row r="181" spans="1:37" x14ac:dyDescent="0.25">
      <c r="A181" s="42"/>
      <c r="B181" s="43" t="str">
        <f>+IFERROR(VLOOKUP(A181,[1]Directorio!$B$2:$Z$1100,2,FALSE),"")</f>
        <v/>
      </c>
      <c r="C181" s="44" t="str">
        <f>+IFERROR(VLOOKUP(A181,[1]Directorio!$B$2:$Z$1100,3,FALSE),"")</f>
        <v/>
      </c>
      <c r="D181" s="43" t="str">
        <f>+IFERROR(VLOOKUP(A181,[1]Directorio!$B$2:$Z$1100,4,FALSE),"")</f>
        <v/>
      </c>
      <c r="E181" s="43" t="str">
        <f>+IFERROR(VLOOKUP(A181,[1]Directorio!$B$2:$Z$1100,5,FALSE),"")</f>
        <v/>
      </c>
      <c r="F181" s="43" t="str">
        <f>+IFERROR(VLOOKUP(A181,[1]Directorio!$B$2:$Z$1100,6,FALSE),"")</f>
        <v/>
      </c>
      <c r="G181" s="43" t="str">
        <f>+IFERROR(VLOOKUP(A181,[1]Directorio!$B$2:$Z$1100,7,FALSE),"")</f>
        <v/>
      </c>
      <c r="H181" s="43" t="str">
        <f>+IFERROR(VLOOKUP(A181,[1]Directorio!$B$2:$Z$1100,8,FALSE),"")</f>
        <v/>
      </c>
      <c r="I181" s="43" t="str">
        <f>+IFERROR(VLOOKUP(A181,[1]Directorio!$B$2:$Z$1100,9,FALSE),"")</f>
        <v/>
      </c>
      <c r="J181" s="43" t="str">
        <f>+IFERROR(VLOOKUP(A181,[1]Directorio!$B$2:$Z$1100,10,FALSE),"")</f>
        <v/>
      </c>
      <c r="K181" s="43" t="str">
        <f>+IFERROR(VLOOKUP(A181,[1]Directorio!$B$2:$Z$1100,11,FALSE),"")</f>
        <v/>
      </c>
      <c r="L181" s="45" t="str">
        <f>+IFERROR(VLOOKUP(A181,[1]Directorio!$B$2:$Z$1100,12,FALSE),"")</f>
        <v/>
      </c>
      <c r="M181" s="43" t="str">
        <f>+IFERROR(VLOOKUP(A181,[1]Directorio!$B$2:$Z$1100,13,FALSE),"")</f>
        <v/>
      </c>
      <c r="N181" s="43" t="str">
        <f>+IFERROR(VLOOKUP(A181,[1]Directorio!$B$2:$Z$1100,14,FALSE),"")</f>
        <v/>
      </c>
      <c r="O181" s="43" t="str">
        <f>+IFERROR(VLOOKUP(A181,[1]Directorio!$B$2:$Z$1100,15,FALSE),"")</f>
        <v/>
      </c>
      <c r="P181" s="43" t="str">
        <f>+IFERROR(VLOOKUP(A181,[1]Directorio!$B$2:$Z$1100,16,FALSE),"")</f>
        <v/>
      </c>
      <c r="Q181" s="43" t="str">
        <f>+IFERROR(VLOOKUP(A181,[1]Directorio!$B$2:$Z$1100,17,FALSE),"")</f>
        <v/>
      </c>
      <c r="R181" s="43" t="str">
        <f>+IFERROR(VLOOKUP(A181,[1]Directorio!$B$2:$Z$1100,18,FALSE),"")</f>
        <v/>
      </c>
      <c r="S181" s="43" t="str">
        <f>+IFERROR(VLOOKUP(A181,[1]Directorio!$B$2:$Z$1100,19,FALSE),"")</f>
        <v/>
      </c>
      <c r="T181" s="53" t="str">
        <f>+IFERROR(VLOOKUP(A181,[1]Directorio!$B$2:$Z$1100,20,FALSE),"")</f>
        <v/>
      </c>
      <c r="U181" s="53" t="str">
        <f>+IFERROR(VLOOKUP(A181,[1]Directorio!$B$2:$Z$1100,21,FALSE),"")</f>
        <v/>
      </c>
      <c r="V181" s="53" t="str">
        <f>+IFERROR(VLOOKUP(A181,[1]Directorio!$B$2:$Z$1100,22,FALSE),"")</f>
        <v/>
      </c>
      <c r="W181" s="54" t="str">
        <f>+IFERROR(VLOOKUP(A181,[1]Directorio!$B$2:$Z$1100,23,FALSE),"")</f>
        <v/>
      </c>
      <c r="X181" s="43" t="str">
        <f>+IFERROR(VLOOKUP(A181,[1]Directorio!$B$2:$Z$1100,24,FALSE),"")</f>
        <v/>
      </c>
      <c r="Y181" s="43" t="str">
        <f>+IFERROR(VLOOKUP(A181,[1]Directorio!$B$2:$Z$1100,25,FALSE),"")</f>
        <v/>
      </c>
      <c r="Z181" s="46"/>
      <c r="AA181" s="9"/>
      <c r="AB181" s="46"/>
      <c r="AC181" s="47"/>
      <c r="AD181" s="46"/>
      <c r="AE181" s="42"/>
      <c r="AF181" s="9"/>
      <c r="AG181" s="46"/>
      <c r="AH181" s="9"/>
      <c r="AI181" s="46"/>
      <c r="AJ181" s="46"/>
      <c r="AK181" s="48"/>
    </row>
    <row r="182" spans="1:37" x14ac:dyDescent="0.25">
      <c r="A182" s="42"/>
      <c r="B182" s="43" t="str">
        <f>+IFERROR(VLOOKUP(A182,[1]Directorio!$B$2:$Z$1100,2,FALSE),"")</f>
        <v/>
      </c>
      <c r="C182" s="44" t="str">
        <f>+IFERROR(VLOOKUP(A182,[1]Directorio!$B$2:$Z$1100,3,FALSE),"")</f>
        <v/>
      </c>
      <c r="D182" s="43" t="str">
        <f>+IFERROR(VLOOKUP(A182,[1]Directorio!$B$2:$Z$1100,4,FALSE),"")</f>
        <v/>
      </c>
      <c r="E182" s="43" t="str">
        <f>+IFERROR(VLOOKUP(A182,[1]Directorio!$B$2:$Z$1100,5,FALSE),"")</f>
        <v/>
      </c>
      <c r="F182" s="43" t="str">
        <f>+IFERROR(VLOOKUP(A182,[1]Directorio!$B$2:$Z$1100,6,FALSE),"")</f>
        <v/>
      </c>
      <c r="G182" s="43" t="str">
        <f>+IFERROR(VLOOKUP(A182,[1]Directorio!$B$2:$Z$1100,7,FALSE),"")</f>
        <v/>
      </c>
      <c r="H182" s="43" t="str">
        <f>+IFERROR(VLOOKUP(A182,[1]Directorio!$B$2:$Z$1100,8,FALSE),"")</f>
        <v/>
      </c>
      <c r="I182" s="43" t="str">
        <f>+IFERROR(VLOOKUP(A182,[1]Directorio!$B$2:$Z$1100,9,FALSE),"")</f>
        <v/>
      </c>
      <c r="J182" s="43" t="str">
        <f>+IFERROR(VLOOKUP(A182,[1]Directorio!$B$2:$Z$1100,10,FALSE),"")</f>
        <v/>
      </c>
      <c r="K182" s="43" t="str">
        <f>+IFERROR(VLOOKUP(A182,[1]Directorio!$B$2:$Z$1100,11,FALSE),"")</f>
        <v/>
      </c>
      <c r="L182" s="45" t="str">
        <f>+IFERROR(VLOOKUP(A182,[1]Directorio!$B$2:$Z$1100,12,FALSE),"")</f>
        <v/>
      </c>
      <c r="M182" s="43" t="str">
        <f>+IFERROR(VLOOKUP(A182,[1]Directorio!$B$2:$Z$1100,13,FALSE),"")</f>
        <v/>
      </c>
      <c r="N182" s="43" t="str">
        <f>+IFERROR(VLOOKUP(A182,[1]Directorio!$B$2:$Z$1100,14,FALSE),"")</f>
        <v/>
      </c>
      <c r="O182" s="43" t="str">
        <f>+IFERROR(VLOOKUP(A182,[1]Directorio!$B$2:$Z$1100,15,FALSE),"")</f>
        <v/>
      </c>
      <c r="P182" s="43" t="str">
        <f>+IFERROR(VLOOKUP(A182,[1]Directorio!$B$2:$Z$1100,16,FALSE),"")</f>
        <v/>
      </c>
      <c r="Q182" s="43" t="str">
        <f>+IFERROR(VLOOKUP(A182,[1]Directorio!$B$2:$Z$1100,17,FALSE),"")</f>
        <v/>
      </c>
      <c r="R182" s="43" t="str">
        <f>+IFERROR(VLOOKUP(A182,[1]Directorio!$B$2:$Z$1100,18,FALSE),"")</f>
        <v/>
      </c>
      <c r="S182" s="43" t="str">
        <f>+IFERROR(VLOOKUP(A182,[1]Directorio!$B$2:$Z$1100,19,FALSE),"")</f>
        <v/>
      </c>
      <c r="T182" s="53" t="str">
        <f>+IFERROR(VLOOKUP(A182,[1]Directorio!$B$2:$Z$1100,20,FALSE),"")</f>
        <v/>
      </c>
      <c r="U182" s="53" t="str">
        <f>+IFERROR(VLOOKUP(A182,[1]Directorio!$B$2:$Z$1100,21,FALSE),"")</f>
        <v/>
      </c>
      <c r="V182" s="53" t="str">
        <f>+IFERROR(VLOOKUP(A182,[1]Directorio!$B$2:$Z$1100,22,FALSE),"")</f>
        <v/>
      </c>
      <c r="W182" s="54" t="str">
        <f>+IFERROR(VLOOKUP(A182,[1]Directorio!$B$2:$Z$1100,23,FALSE),"")</f>
        <v/>
      </c>
      <c r="X182" s="43" t="str">
        <f>+IFERROR(VLOOKUP(A182,[1]Directorio!$B$2:$Z$1100,24,FALSE),"")</f>
        <v/>
      </c>
      <c r="Y182" s="43" t="str">
        <f>+IFERROR(VLOOKUP(A182,[1]Directorio!$B$2:$Z$1100,25,FALSE),"")</f>
        <v/>
      </c>
      <c r="Z182" s="46"/>
      <c r="AA182" s="9"/>
      <c r="AB182" s="46"/>
      <c r="AC182" s="47"/>
      <c r="AD182" s="46"/>
      <c r="AE182" s="42"/>
      <c r="AF182" s="9"/>
      <c r="AG182" s="46"/>
      <c r="AH182" s="9"/>
      <c r="AI182" s="46"/>
      <c r="AJ182" s="46"/>
      <c r="AK182" s="48"/>
    </row>
    <row r="183" spans="1:37" x14ac:dyDescent="0.25">
      <c r="A183" s="42"/>
      <c r="B183" s="43" t="str">
        <f>+IFERROR(VLOOKUP(A183,[1]Directorio!$B$2:$Z$1100,2,FALSE),"")</f>
        <v/>
      </c>
      <c r="C183" s="44" t="str">
        <f>+IFERROR(VLOOKUP(A183,[1]Directorio!$B$2:$Z$1100,3,FALSE),"")</f>
        <v/>
      </c>
      <c r="D183" s="43" t="str">
        <f>+IFERROR(VLOOKUP(A183,[1]Directorio!$B$2:$Z$1100,4,FALSE),"")</f>
        <v/>
      </c>
      <c r="E183" s="43" t="str">
        <f>+IFERROR(VLOOKUP(A183,[1]Directorio!$B$2:$Z$1100,5,FALSE),"")</f>
        <v/>
      </c>
      <c r="F183" s="43" t="str">
        <f>+IFERROR(VLOOKUP(A183,[1]Directorio!$B$2:$Z$1100,6,FALSE),"")</f>
        <v/>
      </c>
      <c r="G183" s="43" t="str">
        <f>+IFERROR(VLOOKUP(A183,[1]Directorio!$B$2:$Z$1100,7,FALSE),"")</f>
        <v/>
      </c>
      <c r="H183" s="43" t="str">
        <f>+IFERROR(VLOOKUP(A183,[1]Directorio!$B$2:$Z$1100,8,FALSE),"")</f>
        <v/>
      </c>
      <c r="I183" s="43" t="str">
        <f>+IFERROR(VLOOKUP(A183,[1]Directorio!$B$2:$Z$1100,9,FALSE),"")</f>
        <v/>
      </c>
      <c r="J183" s="43" t="str">
        <f>+IFERROR(VLOOKUP(A183,[1]Directorio!$B$2:$Z$1100,10,FALSE),"")</f>
        <v/>
      </c>
      <c r="K183" s="43" t="str">
        <f>+IFERROR(VLOOKUP(A183,[1]Directorio!$B$2:$Z$1100,11,FALSE),"")</f>
        <v/>
      </c>
      <c r="L183" s="45" t="str">
        <f>+IFERROR(VLOOKUP(A183,[1]Directorio!$B$2:$Z$1100,12,FALSE),"")</f>
        <v/>
      </c>
      <c r="M183" s="43" t="str">
        <f>+IFERROR(VLOOKUP(A183,[1]Directorio!$B$2:$Z$1100,13,FALSE),"")</f>
        <v/>
      </c>
      <c r="N183" s="43" t="str">
        <f>+IFERROR(VLOOKUP(A183,[1]Directorio!$B$2:$Z$1100,14,FALSE),"")</f>
        <v/>
      </c>
      <c r="O183" s="43" t="str">
        <f>+IFERROR(VLOOKUP(A183,[1]Directorio!$B$2:$Z$1100,15,FALSE),"")</f>
        <v/>
      </c>
      <c r="P183" s="43" t="str">
        <f>+IFERROR(VLOOKUP(A183,[1]Directorio!$B$2:$Z$1100,16,FALSE),"")</f>
        <v/>
      </c>
      <c r="Q183" s="43" t="str">
        <f>+IFERROR(VLOOKUP(A183,[1]Directorio!$B$2:$Z$1100,17,FALSE),"")</f>
        <v/>
      </c>
      <c r="R183" s="43" t="str">
        <f>+IFERROR(VLOOKUP(A183,[1]Directorio!$B$2:$Z$1100,18,FALSE),"")</f>
        <v/>
      </c>
      <c r="S183" s="43" t="str">
        <f>+IFERROR(VLOOKUP(A183,[1]Directorio!$B$2:$Z$1100,19,FALSE),"")</f>
        <v/>
      </c>
      <c r="T183" s="53" t="str">
        <f>+IFERROR(VLOOKUP(A183,[1]Directorio!$B$2:$Z$1100,20,FALSE),"")</f>
        <v/>
      </c>
      <c r="U183" s="53" t="str">
        <f>+IFERROR(VLOOKUP(A183,[1]Directorio!$B$2:$Z$1100,21,FALSE),"")</f>
        <v/>
      </c>
      <c r="V183" s="53" t="str">
        <f>+IFERROR(VLOOKUP(A183,[1]Directorio!$B$2:$Z$1100,22,FALSE),"")</f>
        <v/>
      </c>
      <c r="W183" s="54" t="str">
        <f>+IFERROR(VLOOKUP(A183,[1]Directorio!$B$2:$Z$1100,23,FALSE),"")</f>
        <v/>
      </c>
      <c r="X183" s="43" t="str">
        <f>+IFERROR(VLOOKUP(A183,[1]Directorio!$B$2:$Z$1100,24,FALSE),"")</f>
        <v/>
      </c>
      <c r="Y183" s="43" t="str">
        <f>+IFERROR(VLOOKUP(A183,[1]Directorio!$B$2:$Z$1100,25,FALSE),"")</f>
        <v/>
      </c>
      <c r="Z183" s="46"/>
      <c r="AA183" s="9"/>
      <c r="AB183" s="46"/>
      <c r="AC183" s="47"/>
      <c r="AD183" s="46"/>
      <c r="AE183" s="42"/>
      <c r="AF183" s="9"/>
      <c r="AG183" s="46"/>
      <c r="AH183" s="9"/>
      <c r="AI183" s="46"/>
      <c r="AJ183" s="46"/>
      <c r="AK183" s="48"/>
    </row>
    <row r="184" spans="1:37" x14ac:dyDescent="0.25">
      <c r="A184" s="42"/>
      <c r="B184" s="43" t="str">
        <f>+IFERROR(VLOOKUP(A184,[1]Directorio!$B$2:$Z$1100,2,FALSE),"")</f>
        <v/>
      </c>
      <c r="C184" s="44" t="str">
        <f>+IFERROR(VLOOKUP(A184,[1]Directorio!$B$2:$Z$1100,3,FALSE),"")</f>
        <v/>
      </c>
      <c r="D184" s="43" t="str">
        <f>+IFERROR(VLOOKUP(A184,[1]Directorio!$B$2:$Z$1100,4,FALSE),"")</f>
        <v/>
      </c>
      <c r="E184" s="43" t="str">
        <f>+IFERROR(VLOOKUP(A184,[1]Directorio!$B$2:$Z$1100,5,FALSE),"")</f>
        <v/>
      </c>
      <c r="F184" s="43" t="str">
        <f>+IFERROR(VLOOKUP(A184,[1]Directorio!$B$2:$Z$1100,6,FALSE),"")</f>
        <v/>
      </c>
      <c r="G184" s="43" t="str">
        <f>+IFERROR(VLOOKUP(A184,[1]Directorio!$B$2:$Z$1100,7,FALSE),"")</f>
        <v/>
      </c>
      <c r="H184" s="43" t="str">
        <f>+IFERROR(VLOOKUP(A184,[1]Directorio!$B$2:$Z$1100,8,FALSE),"")</f>
        <v/>
      </c>
      <c r="I184" s="43" t="str">
        <f>+IFERROR(VLOOKUP(A184,[1]Directorio!$B$2:$Z$1100,9,FALSE),"")</f>
        <v/>
      </c>
      <c r="J184" s="43" t="str">
        <f>+IFERROR(VLOOKUP(A184,[1]Directorio!$B$2:$Z$1100,10,FALSE),"")</f>
        <v/>
      </c>
      <c r="K184" s="43" t="str">
        <f>+IFERROR(VLOOKUP(A184,[1]Directorio!$B$2:$Z$1100,11,FALSE),"")</f>
        <v/>
      </c>
      <c r="L184" s="45" t="str">
        <f>+IFERROR(VLOOKUP(A184,[1]Directorio!$B$2:$Z$1100,12,FALSE),"")</f>
        <v/>
      </c>
      <c r="M184" s="43" t="str">
        <f>+IFERROR(VLOOKUP(A184,[1]Directorio!$B$2:$Z$1100,13,FALSE),"")</f>
        <v/>
      </c>
      <c r="N184" s="43" t="str">
        <f>+IFERROR(VLOOKUP(A184,[1]Directorio!$B$2:$Z$1100,14,FALSE),"")</f>
        <v/>
      </c>
      <c r="O184" s="43" t="str">
        <f>+IFERROR(VLOOKUP(A184,[1]Directorio!$B$2:$Z$1100,15,FALSE),"")</f>
        <v/>
      </c>
      <c r="P184" s="43" t="str">
        <f>+IFERROR(VLOOKUP(A184,[1]Directorio!$B$2:$Z$1100,16,FALSE),"")</f>
        <v/>
      </c>
      <c r="Q184" s="43" t="str">
        <f>+IFERROR(VLOOKUP(A184,[1]Directorio!$B$2:$Z$1100,17,FALSE),"")</f>
        <v/>
      </c>
      <c r="R184" s="43" t="str">
        <f>+IFERROR(VLOOKUP(A184,[1]Directorio!$B$2:$Z$1100,18,FALSE),"")</f>
        <v/>
      </c>
      <c r="S184" s="43" t="str">
        <f>+IFERROR(VLOOKUP(A184,[1]Directorio!$B$2:$Z$1100,19,FALSE),"")</f>
        <v/>
      </c>
      <c r="T184" s="53" t="str">
        <f>+IFERROR(VLOOKUP(A184,[1]Directorio!$B$2:$Z$1100,20,FALSE),"")</f>
        <v/>
      </c>
      <c r="U184" s="53" t="str">
        <f>+IFERROR(VLOOKUP(A184,[1]Directorio!$B$2:$Z$1100,21,FALSE),"")</f>
        <v/>
      </c>
      <c r="V184" s="53" t="str">
        <f>+IFERROR(VLOOKUP(A184,[1]Directorio!$B$2:$Z$1100,22,FALSE),"")</f>
        <v/>
      </c>
      <c r="W184" s="54" t="str">
        <f>+IFERROR(VLOOKUP(A184,[1]Directorio!$B$2:$Z$1100,23,FALSE),"")</f>
        <v/>
      </c>
      <c r="X184" s="43" t="str">
        <f>+IFERROR(VLOOKUP(A184,[1]Directorio!$B$2:$Z$1100,24,FALSE),"")</f>
        <v/>
      </c>
      <c r="Y184" s="43" t="str">
        <f>+IFERROR(VLOOKUP(A184,[1]Directorio!$B$2:$Z$1100,25,FALSE),"")</f>
        <v/>
      </c>
      <c r="Z184" s="46"/>
      <c r="AA184" s="9"/>
      <c r="AB184" s="46"/>
      <c r="AC184" s="47"/>
      <c r="AD184" s="46"/>
      <c r="AE184" s="42"/>
      <c r="AF184" s="9"/>
      <c r="AG184" s="46"/>
      <c r="AH184" s="9"/>
      <c r="AI184" s="46"/>
      <c r="AJ184" s="46"/>
      <c r="AK184" s="48"/>
    </row>
    <row r="185" spans="1:37" x14ac:dyDescent="0.25">
      <c r="A185" s="42"/>
      <c r="B185" s="43" t="str">
        <f>+IFERROR(VLOOKUP(A185,[1]Directorio!$B$2:$Z$1100,2,FALSE),"")</f>
        <v/>
      </c>
      <c r="C185" s="44" t="str">
        <f>+IFERROR(VLOOKUP(A185,[1]Directorio!$B$2:$Z$1100,3,FALSE),"")</f>
        <v/>
      </c>
      <c r="D185" s="43" t="str">
        <f>+IFERROR(VLOOKUP(A185,[1]Directorio!$B$2:$Z$1100,4,FALSE),"")</f>
        <v/>
      </c>
      <c r="E185" s="43" t="str">
        <f>+IFERROR(VLOOKUP(A185,[1]Directorio!$B$2:$Z$1100,5,FALSE),"")</f>
        <v/>
      </c>
      <c r="F185" s="43" t="str">
        <f>+IFERROR(VLOOKUP(A185,[1]Directorio!$B$2:$Z$1100,6,FALSE),"")</f>
        <v/>
      </c>
      <c r="G185" s="43" t="str">
        <f>+IFERROR(VLOOKUP(A185,[1]Directorio!$B$2:$Z$1100,7,FALSE),"")</f>
        <v/>
      </c>
      <c r="H185" s="43" t="str">
        <f>+IFERROR(VLOOKUP(A185,[1]Directorio!$B$2:$Z$1100,8,FALSE),"")</f>
        <v/>
      </c>
      <c r="I185" s="43" t="str">
        <f>+IFERROR(VLOOKUP(A185,[1]Directorio!$B$2:$Z$1100,9,FALSE),"")</f>
        <v/>
      </c>
      <c r="J185" s="43" t="str">
        <f>+IFERROR(VLOOKUP(A185,[1]Directorio!$B$2:$Z$1100,10,FALSE),"")</f>
        <v/>
      </c>
      <c r="K185" s="43" t="str">
        <f>+IFERROR(VLOOKUP(A185,[1]Directorio!$B$2:$Z$1100,11,FALSE),"")</f>
        <v/>
      </c>
      <c r="L185" s="45" t="str">
        <f>+IFERROR(VLOOKUP(A185,[1]Directorio!$B$2:$Z$1100,12,FALSE),"")</f>
        <v/>
      </c>
      <c r="M185" s="43" t="str">
        <f>+IFERROR(VLOOKUP(A185,[1]Directorio!$B$2:$Z$1100,13,FALSE),"")</f>
        <v/>
      </c>
      <c r="N185" s="43" t="str">
        <f>+IFERROR(VLOOKUP(A185,[1]Directorio!$B$2:$Z$1100,14,FALSE),"")</f>
        <v/>
      </c>
      <c r="O185" s="43" t="str">
        <f>+IFERROR(VLOOKUP(A185,[1]Directorio!$B$2:$Z$1100,15,FALSE),"")</f>
        <v/>
      </c>
      <c r="P185" s="43" t="str">
        <f>+IFERROR(VLOOKUP(A185,[1]Directorio!$B$2:$Z$1100,16,FALSE),"")</f>
        <v/>
      </c>
      <c r="Q185" s="43" t="str">
        <f>+IFERROR(VLOOKUP(A185,[1]Directorio!$B$2:$Z$1100,17,FALSE),"")</f>
        <v/>
      </c>
      <c r="R185" s="43" t="str">
        <f>+IFERROR(VLOOKUP(A185,[1]Directorio!$B$2:$Z$1100,18,FALSE),"")</f>
        <v/>
      </c>
      <c r="S185" s="43" t="str">
        <f>+IFERROR(VLOOKUP(A185,[1]Directorio!$B$2:$Z$1100,19,FALSE),"")</f>
        <v/>
      </c>
      <c r="T185" s="53" t="str">
        <f>+IFERROR(VLOOKUP(A185,[1]Directorio!$B$2:$Z$1100,20,FALSE),"")</f>
        <v/>
      </c>
      <c r="U185" s="53" t="str">
        <f>+IFERROR(VLOOKUP(A185,[1]Directorio!$B$2:$Z$1100,21,FALSE),"")</f>
        <v/>
      </c>
      <c r="V185" s="53" t="str">
        <f>+IFERROR(VLOOKUP(A185,[1]Directorio!$B$2:$Z$1100,22,FALSE),"")</f>
        <v/>
      </c>
      <c r="W185" s="54" t="str">
        <f>+IFERROR(VLOOKUP(A185,[1]Directorio!$B$2:$Z$1100,23,FALSE),"")</f>
        <v/>
      </c>
      <c r="X185" s="43" t="str">
        <f>+IFERROR(VLOOKUP(A185,[1]Directorio!$B$2:$Z$1100,24,FALSE),"")</f>
        <v/>
      </c>
      <c r="Y185" s="43" t="str">
        <f>+IFERROR(VLOOKUP(A185,[1]Directorio!$B$2:$Z$1100,25,FALSE),"")</f>
        <v/>
      </c>
      <c r="Z185" s="46"/>
      <c r="AA185" s="9"/>
      <c r="AB185" s="46"/>
      <c r="AC185" s="47"/>
      <c r="AD185" s="46"/>
      <c r="AE185" s="42"/>
      <c r="AF185" s="9"/>
      <c r="AG185" s="46"/>
      <c r="AH185" s="9"/>
      <c r="AI185" s="46"/>
      <c r="AJ185" s="46"/>
      <c r="AK185" s="48"/>
    </row>
    <row r="186" spans="1:37" x14ac:dyDescent="0.25">
      <c r="A186" s="42"/>
      <c r="B186" s="43" t="str">
        <f>+IFERROR(VLOOKUP(A186,[1]Directorio!$B$2:$Z$1100,2,FALSE),"")</f>
        <v/>
      </c>
      <c r="C186" s="44" t="str">
        <f>+IFERROR(VLOOKUP(A186,[1]Directorio!$B$2:$Z$1100,3,FALSE),"")</f>
        <v/>
      </c>
      <c r="D186" s="43" t="str">
        <f>+IFERROR(VLOOKUP(A186,[1]Directorio!$B$2:$Z$1100,4,FALSE),"")</f>
        <v/>
      </c>
      <c r="E186" s="43" t="str">
        <f>+IFERROR(VLOOKUP(A186,[1]Directorio!$B$2:$Z$1100,5,FALSE),"")</f>
        <v/>
      </c>
      <c r="F186" s="43" t="str">
        <f>+IFERROR(VLOOKUP(A186,[1]Directorio!$B$2:$Z$1100,6,FALSE),"")</f>
        <v/>
      </c>
      <c r="G186" s="43" t="str">
        <f>+IFERROR(VLOOKUP(A186,[1]Directorio!$B$2:$Z$1100,7,FALSE),"")</f>
        <v/>
      </c>
      <c r="H186" s="43" t="str">
        <f>+IFERROR(VLOOKUP(A186,[1]Directorio!$B$2:$Z$1100,8,FALSE),"")</f>
        <v/>
      </c>
      <c r="I186" s="43" t="str">
        <f>+IFERROR(VLOOKUP(A186,[1]Directorio!$B$2:$Z$1100,9,FALSE),"")</f>
        <v/>
      </c>
      <c r="J186" s="43" t="str">
        <f>+IFERROR(VLOOKUP(A186,[1]Directorio!$B$2:$Z$1100,10,FALSE),"")</f>
        <v/>
      </c>
      <c r="K186" s="43" t="str">
        <f>+IFERROR(VLOOKUP(A186,[1]Directorio!$B$2:$Z$1100,11,FALSE),"")</f>
        <v/>
      </c>
      <c r="L186" s="45" t="str">
        <f>+IFERROR(VLOOKUP(A186,[1]Directorio!$B$2:$Z$1100,12,FALSE),"")</f>
        <v/>
      </c>
      <c r="M186" s="43" t="str">
        <f>+IFERROR(VLOOKUP(A186,[1]Directorio!$B$2:$Z$1100,13,FALSE),"")</f>
        <v/>
      </c>
      <c r="N186" s="43" t="str">
        <f>+IFERROR(VLOOKUP(A186,[1]Directorio!$B$2:$Z$1100,14,FALSE),"")</f>
        <v/>
      </c>
      <c r="O186" s="43" t="str">
        <f>+IFERROR(VLOOKUP(A186,[1]Directorio!$B$2:$Z$1100,15,FALSE),"")</f>
        <v/>
      </c>
      <c r="P186" s="43" t="str">
        <f>+IFERROR(VLOOKUP(A186,[1]Directorio!$B$2:$Z$1100,16,FALSE),"")</f>
        <v/>
      </c>
      <c r="Q186" s="43" t="str">
        <f>+IFERROR(VLOOKUP(A186,[1]Directorio!$B$2:$Z$1100,17,FALSE),"")</f>
        <v/>
      </c>
      <c r="R186" s="43" t="str">
        <f>+IFERROR(VLOOKUP(A186,[1]Directorio!$B$2:$Z$1100,18,FALSE),"")</f>
        <v/>
      </c>
      <c r="S186" s="43" t="str">
        <f>+IFERROR(VLOOKUP(A186,[1]Directorio!$B$2:$Z$1100,19,FALSE),"")</f>
        <v/>
      </c>
      <c r="T186" s="53" t="str">
        <f>+IFERROR(VLOOKUP(A186,[1]Directorio!$B$2:$Z$1100,20,FALSE),"")</f>
        <v/>
      </c>
      <c r="U186" s="53" t="str">
        <f>+IFERROR(VLOOKUP(A186,[1]Directorio!$B$2:$Z$1100,21,FALSE),"")</f>
        <v/>
      </c>
      <c r="V186" s="53" t="str">
        <f>+IFERROR(VLOOKUP(A186,[1]Directorio!$B$2:$Z$1100,22,FALSE),"")</f>
        <v/>
      </c>
      <c r="W186" s="54" t="str">
        <f>+IFERROR(VLOOKUP(A186,[1]Directorio!$B$2:$Z$1100,23,FALSE),"")</f>
        <v/>
      </c>
      <c r="X186" s="43" t="str">
        <f>+IFERROR(VLOOKUP(A186,[1]Directorio!$B$2:$Z$1100,24,FALSE),"")</f>
        <v/>
      </c>
      <c r="Y186" s="43" t="str">
        <f>+IFERROR(VLOOKUP(A186,[1]Directorio!$B$2:$Z$1100,25,FALSE),"")</f>
        <v/>
      </c>
      <c r="Z186" s="46"/>
      <c r="AA186" s="9"/>
      <c r="AB186" s="46"/>
      <c r="AC186" s="47"/>
      <c r="AD186" s="46"/>
      <c r="AE186" s="42"/>
      <c r="AF186" s="9"/>
      <c r="AG186" s="46"/>
      <c r="AH186" s="9"/>
      <c r="AI186" s="46"/>
      <c r="AJ186" s="46"/>
      <c r="AK186" s="48"/>
    </row>
    <row r="187" spans="1:37" x14ac:dyDescent="0.25">
      <c r="A187" s="42"/>
      <c r="B187" s="43" t="str">
        <f>+IFERROR(VLOOKUP(A187,[1]Directorio!$B$2:$Z$1100,2,FALSE),"")</f>
        <v/>
      </c>
      <c r="C187" s="44" t="str">
        <f>+IFERROR(VLOOKUP(A187,[1]Directorio!$B$2:$Z$1100,3,FALSE),"")</f>
        <v/>
      </c>
      <c r="D187" s="43" t="str">
        <f>+IFERROR(VLOOKUP(A187,[1]Directorio!$B$2:$Z$1100,4,FALSE),"")</f>
        <v/>
      </c>
      <c r="E187" s="43" t="str">
        <f>+IFERROR(VLOOKUP(A187,[1]Directorio!$B$2:$Z$1100,5,FALSE),"")</f>
        <v/>
      </c>
      <c r="F187" s="43" t="str">
        <f>+IFERROR(VLOOKUP(A187,[1]Directorio!$B$2:$Z$1100,6,FALSE),"")</f>
        <v/>
      </c>
      <c r="G187" s="43" t="str">
        <f>+IFERROR(VLOOKUP(A187,[1]Directorio!$B$2:$Z$1100,7,FALSE),"")</f>
        <v/>
      </c>
      <c r="H187" s="43" t="str">
        <f>+IFERROR(VLOOKUP(A187,[1]Directorio!$B$2:$Z$1100,8,FALSE),"")</f>
        <v/>
      </c>
      <c r="I187" s="43" t="str">
        <f>+IFERROR(VLOOKUP(A187,[1]Directorio!$B$2:$Z$1100,9,FALSE),"")</f>
        <v/>
      </c>
      <c r="J187" s="43" t="str">
        <f>+IFERROR(VLOOKUP(A187,[1]Directorio!$B$2:$Z$1100,10,FALSE),"")</f>
        <v/>
      </c>
      <c r="K187" s="43" t="str">
        <f>+IFERROR(VLOOKUP(A187,[1]Directorio!$B$2:$Z$1100,11,FALSE),"")</f>
        <v/>
      </c>
      <c r="L187" s="45" t="str">
        <f>+IFERROR(VLOOKUP(A187,[1]Directorio!$B$2:$Z$1100,12,FALSE),"")</f>
        <v/>
      </c>
      <c r="M187" s="43" t="str">
        <f>+IFERROR(VLOOKUP(A187,[1]Directorio!$B$2:$Z$1100,13,FALSE),"")</f>
        <v/>
      </c>
      <c r="N187" s="43" t="str">
        <f>+IFERROR(VLOOKUP(A187,[1]Directorio!$B$2:$Z$1100,14,FALSE),"")</f>
        <v/>
      </c>
      <c r="O187" s="43" t="str">
        <f>+IFERROR(VLOOKUP(A187,[1]Directorio!$B$2:$Z$1100,15,FALSE),"")</f>
        <v/>
      </c>
      <c r="P187" s="43" t="str">
        <f>+IFERROR(VLOOKUP(A187,[1]Directorio!$B$2:$Z$1100,16,FALSE),"")</f>
        <v/>
      </c>
      <c r="Q187" s="43" t="str">
        <f>+IFERROR(VLOOKUP(A187,[1]Directorio!$B$2:$Z$1100,17,FALSE),"")</f>
        <v/>
      </c>
      <c r="R187" s="43" t="str">
        <f>+IFERROR(VLOOKUP(A187,[1]Directorio!$B$2:$Z$1100,18,FALSE),"")</f>
        <v/>
      </c>
      <c r="S187" s="43" t="str">
        <f>+IFERROR(VLOOKUP(A187,[1]Directorio!$B$2:$Z$1100,19,FALSE),"")</f>
        <v/>
      </c>
      <c r="T187" s="53" t="str">
        <f>+IFERROR(VLOOKUP(A187,[1]Directorio!$B$2:$Z$1100,20,FALSE),"")</f>
        <v/>
      </c>
      <c r="U187" s="53" t="str">
        <f>+IFERROR(VLOOKUP(A187,[1]Directorio!$B$2:$Z$1100,21,FALSE),"")</f>
        <v/>
      </c>
      <c r="V187" s="53" t="str">
        <f>+IFERROR(VLOOKUP(A187,[1]Directorio!$B$2:$Z$1100,22,FALSE),"")</f>
        <v/>
      </c>
      <c r="W187" s="54" t="str">
        <f>+IFERROR(VLOOKUP(A187,[1]Directorio!$B$2:$Z$1100,23,FALSE),"")</f>
        <v/>
      </c>
      <c r="X187" s="43" t="str">
        <f>+IFERROR(VLOOKUP(A187,[1]Directorio!$B$2:$Z$1100,24,FALSE),"")</f>
        <v/>
      </c>
      <c r="Y187" s="43" t="str">
        <f>+IFERROR(VLOOKUP(A187,[1]Directorio!$B$2:$Z$1100,25,FALSE),"")</f>
        <v/>
      </c>
      <c r="Z187" s="46"/>
      <c r="AA187" s="9"/>
      <c r="AB187" s="46"/>
      <c r="AC187" s="47"/>
      <c r="AD187" s="46"/>
      <c r="AE187" s="42"/>
      <c r="AF187" s="9"/>
      <c r="AG187" s="46"/>
      <c r="AH187" s="9"/>
      <c r="AI187" s="46"/>
      <c r="AJ187" s="46"/>
      <c r="AK187" s="48"/>
    </row>
    <row r="188" spans="1:37" x14ac:dyDescent="0.25">
      <c r="A188" s="42"/>
      <c r="B188" s="43" t="str">
        <f>+IFERROR(VLOOKUP(A188,[1]Directorio!$B$2:$Z$1100,2,FALSE),"")</f>
        <v/>
      </c>
      <c r="C188" s="44" t="str">
        <f>+IFERROR(VLOOKUP(A188,[1]Directorio!$B$2:$Z$1100,3,FALSE),"")</f>
        <v/>
      </c>
      <c r="D188" s="43" t="str">
        <f>+IFERROR(VLOOKUP(A188,[1]Directorio!$B$2:$Z$1100,4,FALSE),"")</f>
        <v/>
      </c>
      <c r="E188" s="43" t="str">
        <f>+IFERROR(VLOOKUP(A188,[1]Directorio!$B$2:$Z$1100,5,FALSE),"")</f>
        <v/>
      </c>
      <c r="F188" s="43" t="str">
        <f>+IFERROR(VLOOKUP(A188,[1]Directorio!$B$2:$Z$1100,6,FALSE),"")</f>
        <v/>
      </c>
      <c r="G188" s="43" t="str">
        <f>+IFERROR(VLOOKUP(A188,[1]Directorio!$B$2:$Z$1100,7,FALSE),"")</f>
        <v/>
      </c>
      <c r="H188" s="43" t="str">
        <f>+IFERROR(VLOOKUP(A188,[1]Directorio!$B$2:$Z$1100,8,FALSE),"")</f>
        <v/>
      </c>
      <c r="I188" s="43" t="str">
        <f>+IFERROR(VLOOKUP(A188,[1]Directorio!$B$2:$Z$1100,9,FALSE),"")</f>
        <v/>
      </c>
      <c r="J188" s="43" t="str">
        <f>+IFERROR(VLOOKUP(A188,[1]Directorio!$B$2:$Z$1100,10,FALSE),"")</f>
        <v/>
      </c>
      <c r="K188" s="43" t="str">
        <f>+IFERROR(VLOOKUP(A188,[1]Directorio!$B$2:$Z$1100,11,FALSE),"")</f>
        <v/>
      </c>
      <c r="L188" s="45" t="str">
        <f>+IFERROR(VLOOKUP(A188,[1]Directorio!$B$2:$Z$1100,12,FALSE),"")</f>
        <v/>
      </c>
      <c r="M188" s="43" t="str">
        <f>+IFERROR(VLOOKUP(A188,[1]Directorio!$B$2:$Z$1100,13,FALSE),"")</f>
        <v/>
      </c>
      <c r="N188" s="43" t="str">
        <f>+IFERROR(VLOOKUP(A188,[1]Directorio!$B$2:$Z$1100,14,FALSE),"")</f>
        <v/>
      </c>
      <c r="O188" s="43" t="str">
        <f>+IFERROR(VLOOKUP(A188,[1]Directorio!$B$2:$Z$1100,15,FALSE),"")</f>
        <v/>
      </c>
      <c r="P188" s="43" t="str">
        <f>+IFERROR(VLOOKUP(A188,[1]Directorio!$B$2:$Z$1100,16,FALSE),"")</f>
        <v/>
      </c>
      <c r="Q188" s="43" t="str">
        <f>+IFERROR(VLOOKUP(A188,[1]Directorio!$B$2:$Z$1100,17,FALSE),"")</f>
        <v/>
      </c>
      <c r="R188" s="43" t="str">
        <f>+IFERROR(VLOOKUP(A188,[1]Directorio!$B$2:$Z$1100,18,FALSE),"")</f>
        <v/>
      </c>
      <c r="S188" s="43" t="str">
        <f>+IFERROR(VLOOKUP(A188,[1]Directorio!$B$2:$Z$1100,19,FALSE),"")</f>
        <v/>
      </c>
      <c r="T188" s="53" t="str">
        <f>+IFERROR(VLOOKUP(A188,[1]Directorio!$B$2:$Z$1100,20,FALSE),"")</f>
        <v/>
      </c>
      <c r="U188" s="53" t="str">
        <f>+IFERROR(VLOOKUP(A188,[1]Directorio!$B$2:$Z$1100,21,FALSE),"")</f>
        <v/>
      </c>
      <c r="V188" s="53" t="str">
        <f>+IFERROR(VLOOKUP(A188,[1]Directorio!$B$2:$Z$1100,22,FALSE),"")</f>
        <v/>
      </c>
      <c r="W188" s="54" t="str">
        <f>+IFERROR(VLOOKUP(A188,[1]Directorio!$B$2:$Z$1100,23,FALSE),"")</f>
        <v/>
      </c>
      <c r="X188" s="43" t="str">
        <f>+IFERROR(VLOOKUP(A188,[1]Directorio!$B$2:$Z$1100,24,FALSE),"")</f>
        <v/>
      </c>
      <c r="Y188" s="43" t="str">
        <f>+IFERROR(VLOOKUP(A188,[1]Directorio!$B$2:$Z$1100,25,FALSE),"")</f>
        <v/>
      </c>
      <c r="Z188" s="46"/>
      <c r="AA188" s="9"/>
      <c r="AB188" s="46"/>
      <c r="AC188" s="47"/>
      <c r="AD188" s="46"/>
      <c r="AE188" s="42"/>
      <c r="AF188" s="9"/>
      <c r="AG188" s="46"/>
      <c r="AH188" s="9"/>
      <c r="AI188" s="46"/>
      <c r="AJ188" s="46"/>
      <c r="AK188" s="48"/>
    </row>
    <row r="189" spans="1:37" x14ac:dyDescent="0.25">
      <c r="A189" s="42"/>
      <c r="B189" s="43" t="str">
        <f>+IFERROR(VLOOKUP(A189,[1]Directorio!$B$2:$Z$1100,2,FALSE),"")</f>
        <v/>
      </c>
      <c r="C189" s="44" t="str">
        <f>+IFERROR(VLOOKUP(A189,[1]Directorio!$B$2:$Z$1100,3,FALSE),"")</f>
        <v/>
      </c>
      <c r="D189" s="43" t="str">
        <f>+IFERROR(VLOOKUP(A189,[1]Directorio!$B$2:$Z$1100,4,FALSE),"")</f>
        <v/>
      </c>
      <c r="E189" s="43" t="str">
        <f>+IFERROR(VLOOKUP(A189,[1]Directorio!$B$2:$Z$1100,5,FALSE),"")</f>
        <v/>
      </c>
      <c r="F189" s="43" t="str">
        <f>+IFERROR(VLOOKUP(A189,[1]Directorio!$B$2:$Z$1100,6,FALSE),"")</f>
        <v/>
      </c>
      <c r="G189" s="43" t="str">
        <f>+IFERROR(VLOOKUP(A189,[1]Directorio!$B$2:$Z$1100,7,FALSE),"")</f>
        <v/>
      </c>
      <c r="H189" s="43" t="str">
        <f>+IFERROR(VLOOKUP(A189,[1]Directorio!$B$2:$Z$1100,8,FALSE),"")</f>
        <v/>
      </c>
      <c r="I189" s="43" t="str">
        <f>+IFERROR(VLOOKUP(A189,[1]Directorio!$B$2:$Z$1100,9,FALSE),"")</f>
        <v/>
      </c>
      <c r="J189" s="43" t="str">
        <f>+IFERROR(VLOOKUP(A189,[1]Directorio!$B$2:$Z$1100,10,FALSE),"")</f>
        <v/>
      </c>
      <c r="K189" s="43" t="str">
        <f>+IFERROR(VLOOKUP(A189,[1]Directorio!$B$2:$Z$1100,11,FALSE),"")</f>
        <v/>
      </c>
      <c r="L189" s="45" t="str">
        <f>+IFERROR(VLOOKUP(A189,[1]Directorio!$B$2:$Z$1100,12,FALSE),"")</f>
        <v/>
      </c>
      <c r="M189" s="43" t="str">
        <f>+IFERROR(VLOOKUP(A189,[1]Directorio!$B$2:$Z$1100,13,FALSE),"")</f>
        <v/>
      </c>
      <c r="N189" s="43" t="str">
        <f>+IFERROR(VLOOKUP(A189,[1]Directorio!$B$2:$Z$1100,14,FALSE),"")</f>
        <v/>
      </c>
      <c r="O189" s="43" t="str">
        <f>+IFERROR(VLOOKUP(A189,[1]Directorio!$B$2:$Z$1100,15,FALSE),"")</f>
        <v/>
      </c>
      <c r="P189" s="43" t="str">
        <f>+IFERROR(VLOOKUP(A189,[1]Directorio!$B$2:$Z$1100,16,FALSE),"")</f>
        <v/>
      </c>
      <c r="Q189" s="43" t="str">
        <f>+IFERROR(VLOOKUP(A189,[1]Directorio!$B$2:$Z$1100,17,FALSE),"")</f>
        <v/>
      </c>
      <c r="R189" s="43" t="str">
        <f>+IFERROR(VLOOKUP(A189,[1]Directorio!$B$2:$Z$1100,18,FALSE),"")</f>
        <v/>
      </c>
      <c r="S189" s="43" t="str">
        <f>+IFERROR(VLOOKUP(A189,[1]Directorio!$B$2:$Z$1100,19,FALSE),"")</f>
        <v/>
      </c>
      <c r="T189" s="53" t="str">
        <f>+IFERROR(VLOOKUP(A189,[1]Directorio!$B$2:$Z$1100,20,FALSE),"")</f>
        <v/>
      </c>
      <c r="U189" s="53" t="str">
        <f>+IFERROR(VLOOKUP(A189,[1]Directorio!$B$2:$Z$1100,21,FALSE),"")</f>
        <v/>
      </c>
      <c r="V189" s="53" t="str">
        <f>+IFERROR(VLOOKUP(A189,[1]Directorio!$B$2:$Z$1100,22,FALSE),"")</f>
        <v/>
      </c>
      <c r="W189" s="54" t="str">
        <f>+IFERROR(VLOOKUP(A189,[1]Directorio!$B$2:$Z$1100,23,FALSE),"")</f>
        <v/>
      </c>
      <c r="X189" s="43" t="str">
        <f>+IFERROR(VLOOKUP(A189,[1]Directorio!$B$2:$Z$1100,24,FALSE),"")</f>
        <v/>
      </c>
      <c r="Y189" s="43" t="str">
        <f>+IFERROR(VLOOKUP(A189,[1]Directorio!$B$2:$Z$1100,25,FALSE),"")</f>
        <v/>
      </c>
      <c r="Z189" s="46"/>
      <c r="AA189" s="9"/>
      <c r="AB189" s="46"/>
      <c r="AC189" s="47"/>
      <c r="AD189" s="46"/>
      <c r="AE189" s="42"/>
      <c r="AF189" s="9"/>
      <c r="AG189" s="46"/>
      <c r="AH189" s="9"/>
      <c r="AI189" s="46"/>
      <c r="AJ189" s="46"/>
      <c r="AK189" s="48"/>
    </row>
    <row r="190" spans="1:37" x14ac:dyDescent="0.25">
      <c r="A190" s="42"/>
      <c r="B190" s="43" t="str">
        <f>+IFERROR(VLOOKUP(A190,[1]Directorio!$B$2:$Z$1100,2,FALSE),"")</f>
        <v/>
      </c>
      <c r="C190" s="44" t="str">
        <f>+IFERROR(VLOOKUP(A190,[1]Directorio!$B$2:$Z$1100,3,FALSE),"")</f>
        <v/>
      </c>
      <c r="D190" s="43" t="str">
        <f>+IFERROR(VLOOKUP(A190,[1]Directorio!$B$2:$Z$1100,4,FALSE),"")</f>
        <v/>
      </c>
      <c r="E190" s="43" t="str">
        <f>+IFERROR(VLOOKUP(A190,[1]Directorio!$B$2:$Z$1100,5,FALSE),"")</f>
        <v/>
      </c>
      <c r="F190" s="43" t="str">
        <f>+IFERROR(VLOOKUP(A190,[1]Directorio!$B$2:$Z$1100,6,FALSE),"")</f>
        <v/>
      </c>
      <c r="G190" s="43" t="str">
        <f>+IFERROR(VLOOKUP(A190,[1]Directorio!$B$2:$Z$1100,7,FALSE),"")</f>
        <v/>
      </c>
      <c r="H190" s="43" t="str">
        <f>+IFERROR(VLOOKUP(A190,[1]Directorio!$B$2:$Z$1100,8,FALSE),"")</f>
        <v/>
      </c>
      <c r="I190" s="43" t="str">
        <f>+IFERROR(VLOOKUP(A190,[1]Directorio!$B$2:$Z$1100,9,FALSE),"")</f>
        <v/>
      </c>
      <c r="J190" s="43" t="str">
        <f>+IFERROR(VLOOKUP(A190,[1]Directorio!$B$2:$Z$1100,10,FALSE),"")</f>
        <v/>
      </c>
      <c r="K190" s="43" t="str">
        <f>+IFERROR(VLOOKUP(A190,[1]Directorio!$B$2:$Z$1100,11,FALSE),"")</f>
        <v/>
      </c>
      <c r="L190" s="45" t="str">
        <f>+IFERROR(VLOOKUP(A190,[1]Directorio!$B$2:$Z$1100,12,FALSE),"")</f>
        <v/>
      </c>
      <c r="M190" s="43" t="str">
        <f>+IFERROR(VLOOKUP(A190,[1]Directorio!$B$2:$Z$1100,13,FALSE),"")</f>
        <v/>
      </c>
      <c r="N190" s="43" t="str">
        <f>+IFERROR(VLOOKUP(A190,[1]Directorio!$B$2:$Z$1100,14,FALSE),"")</f>
        <v/>
      </c>
      <c r="O190" s="43" t="str">
        <f>+IFERROR(VLOOKUP(A190,[1]Directorio!$B$2:$Z$1100,15,FALSE),"")</f>
        <v/>
      </c>
      <c r="P190" s="43" t="str">
        <f>+IFERROR(VLOOKUP(A190,[1]Directorio!$B$2:$Z$1100,16,FALSE),"")</f>
        <v/>
      </c>
      <c r="Q190" s="43" t="str">
        <f>+IFERROR(VLOOKUP(A190,[1]Directorio!$B$2:$Z$1100,17,FALSE),"")</f>
        <v/>
      </c>
      <c r="R190" s="43" t="str">
        <f>+IFERROR(VLOOKUP(A190,[1]Directorio!$B$2:$Z$1100,18,FALSE),"")</f>
        <v/>
      </c>
      <c r="S190" s="43" t="str">
        <f>+IFERROR(VLOOKUP(A190,[1]Directorio!$B$2:$Z$1100,19,FALSE),"")</f>
        <v/>
      </c>
      <c r="T190" s="53" t="str">
        <f>+IFERROR(VLOOKUP(A190,[1]Directorio!$B$2:$Z$1100,20,FALSE),"")</f>
        <v/>
      </c>
      <c r="U190" s="53" t="str">
        <f>+IFERROR(VLOOKUP(A190,[1]Directorio!$B$2:$Z$1100,21,FALSE),"")</f>
        <v/>
      </c>
      <c r="V190" s="53" t="str">
        <f>+IFERROR(VLOOKUP(A190,[1]Directorio!$B$2:$Z$1100,22,FALSE),"")</f>
        <v/>
      </c>
      <c r="W190" s="54" t="str">
        <f>+IFERROR(VLOOKUP(A190,[1]Directorio!$B$2:$Z$1100,23,FALSE),"")</f>
        <v/>
      </c>
      <c r="X190" s="43" t="str">
        <f>+IFERROR(VLOOKUP(A190,[1]Directorio!$B$2:$Z$1100,24,FALSE),"")</f>
        <v/>
      </c>
      <c r="Y190" s="43" t="str">
        <f>+IFERROR(VLOOKUP(A190,[1]Directorio!$B$2:$Z$1100,25,FALSE),"")</f>
        <v/>
      </c>
      <c r="Z190" s="46"/>
      <c r="AA190" s="9"/>
      <c r="AB190" s="46"/>
      <c r="AC190" s="47"/>
      <c r="AD190" s="46"/>
      <c r="AE190" s="42"/>
      <c r="AF190" s="9"/>
      <c r="AG190" s="46"/>
      <c r="AH190" s="9"/>
      <c r="AI190" s="46"/>
      <c r="AJ190" s="46"/>
      <c r="AK190" s="48"/>
    </row>
    <row r="191" spans="1:37" x14ac:dyDescent="0.25">
      <c r="A191" s="42"/>
      <c r="B191" s="43" t="str">
        <f>+IFERROR(VLOOKUP(A191,[1]Directorio!$B$2:$Z$1100,2,FALSE),"")</f>
        <v/>
      </c>
      <c r="C191" s="44" t="str">
        <f>+IFERROR(VLOOKUP(A191,[1]Directorio!$B$2:$Z$1100,3,FALSE),"")</f>
        <v/>
      </c>
      <c r="D191" s="43" t="str">
        <f>+IFERROR(VLOOKUP(A191,[1]Directorio!$B$2:$Z$1100,4,FALSE),"")</f>
        <v/>
      </c>
      <c r="E191" s="43" t="str">
        <f>+IFERROR(VLOOKUP(A191,[1]Directorio!$B$2:$Z$1100,5,FALSE),"")</f>
        <v/>
      </c>
      <c r="F191" s="43" t="str">
        <f>+IFERROR(VLOOKUP(A191,[1]Directorio!$B$2:$Z$1100,6,FALSE),"")</f>
        <v/>
      </c>
      <c r="G191" s="43" t="str">
        <f>+IFERROR(VLOOKUP(A191,[1]Directorio!$B$2:$Z$1100,7,FALSE),"")</f>
        <v/>
      </c>
      <c r="H191" s="43" t="str">
        <f>+IFERROR(VLOOKUP(A191,[1]Directorio!$B$2:$Z$1100,8,FALSE),"")</f>
        <v/>
      </c>
      <c r="I191" s="43" t="str">
        <f>+IFERROR(VLOOKUP(A191,[1]Directorio!$B$2:$Z$1100,9,FALSE),"")</f>
        <v/>
      </c>
      <c r="J191" s="43" t="str">
        <f>+IFERROR(VLOOKUP(A191,[1]Directorio!$B$2:$Z$1100,10,FALSE),"")</f>
        <v/>
      </c>
      <c r="K191" s="43" t="str">
        <f>+IFERROR(VLOOKUP(A191,[1]Directorio!$B$2:$Z$1100,11,FALSE),"")</f>
        <v/>
      </c>
      <c r="L191" s="45" t="str">
        <f>+IFERROR(VLOOKUP(A191,[1]Directorio!$B$2:$Z$1100,12,FALSE),"")</f>
        <v/>
      </c>
      <c r="M191" s="43" t="str">
        <f>+IFERROR(VLOOKUP(A191,[1]Directorio!$B$2:$Z$1100,13,FALSE),"")</f>
        <v/>
      </c>
      <c r="N191" s="43" t="str">
        <f>+IFERROR(VLOOKUP(A191,[1]Directorio!$B$2:$Z$1100,14,FALSE),"")</f>
        <v/>
      </c>
      <c r="O191" s="43" t="str">
        <f>+IFERROR(VLOOKUP(A191,[1]Directorio!$B$2:$Z$1100,15,FALSE),"")</f>
        <v/>
      </c>
      <c r="P191" s="43" t="str">
        <f>+IFERROR(VLOOKUP(A191,[1]Directorio!$B$2:$Z$1100,16,FALSE),"")</f>
        <v/>
      </c>
      <c r="Q191" s="43" t="str">
        <f>+IFERROR(VLOOKUP(A191,[1]Directorio!$B$2:$Z$1100,17,FALSE),"")</f>
        <v/>
      </c>
      <c r="R191" s="43" t="str">
        <f>+IFERROR(VLOOKUP(A191,[1]Directorio!$B$2:$Z$1100,18,FALSE),"")</f>
        <v/>
      </c>
      <c r="S191" s="43" t="str">
        <f>+IFERROR(VLOOKUP(A191,[1]Directorio!$B$2:$Z$1100,19,FALSE),"")</f>
        <v/>
      </c>
      <c r="T191" s="53" t="str">
        <f>+IFERROR(VLOOKUP(A191,[1]Directorio!$B$2:$Z$1100,20,FALSE),"")</f>
        <v/>
      </c>
      <c r="U191" s="53" t="str">
        <f>+IFERROR(VLOOKUP(A191,[1]Directorio!$B$2:$Z$1100,21,FALSE),"")</f>
        <v/>
      </c>
      <c r="V191" s="53" t="str">
        <f>+IFERROR(VLOOKUP(A191,[1]Directorio!$B$2:$Z$1100,22,FALSE),"")</f>
        <v/>
      </c>
      <c r="W191" s="54" t="str">
        <f>+IFERROR(VLOOKUP(A191,[1]Directorio!$B$2:$Z$1100,23,FALSE),"")</f>
        <v/>
      </c>
      <c r="X191" s="43" t="str">
        <f>+IFERROR(VLOOKUP(A191,[1]Directorio!$B$2:$Z$1100,24,FALSE),"")</f>
        <v/>
      </c>
      <c r="Y191" s="43" t="str">
        <f>+IFERROR(VLOOKUP(A191,[1]Directorio!$B$2:$Z$1100,25,FALSE),"")</f>
        <v/>
      </c>
      <c r="Z191" s="46"/>
      <c r="AA191" s="9"/>
      <c r="AB191" s="46"/>
      <c r="AC191" s="47"/>
      <c r="AD191" s="46"/>
      <c r="AE191" s="42"/>
      <c r="AF191" s="9"/>
      <c r="AG191" s="46"/>
      <c r="AH191" s="9"/>
      <c r="AI191" s="46"/>
      <c r="AJ191" s="46"/>
      <c r="AK191" s="48"/>
    </row>
    <row r="192" spans="1:37" x14ac:dyDescent="0.25">
      <c r="A192" s="42"/>
      <c r="B192" s="43" t="str">
        <f>+IFERROR(VLOOKUP(A192,[1]Directorio!$B$2:$Z$1100,2,FALSE),"")</f>
        <v/>
      </c>
      <c r="C192" s="44" t="str">
        <f>+IFERROR(VLOOKUP(A192,[1]Directorio!$B$2:$Z$1100,3,FALSE),"")</f>
        <v/>
      </c>
      <c r="D192" s="43" t="str">
        <f>+IFERROR(VLOOKUP(A192,[1]Directorio!$B$2:$Z$1100,4,FALSE),"")</f>
        <v/>
      </c>
      <c r="E192" s="43" t="str">
        <f>+IFERROR(VLOOKUP(A192,[1]Directorio!$B$2:$Z$1100,5,FALSE),"")</f>
        <v/>
      </c>
      <c r="F192" s="43" t="str">
        <f>+IFERROR(VLOOKUP(A192,[1]Directorio!$B$2:$Z$1100,6,FALSE),"")</f>
        <v/>
      </c>
      <c r="G192" s="43" t="str">
        <f>+IFERROR(VLOOKUP(A192,[1]Directorio!$B$2:$Z$1100,7,FALSE),"")</f>
        <v/>
      </c>
      <c r="H192" s="43" t="str">
        <f>+IFERROR(VLOOKUP(A192,[1]Directorio!$B$2:$Z$1100,8,FALSE),"")</f>
        <v/>
      </c>
      <c r="I192" s="43" t="str">
        <f>+IFERROR(VLOOKUP(A192,[1]Directorio!$B$2:$Z$1100,9,FALSE),"")</f>
        <v/>
      </c>
      <c r="J192" s="43" t="str">
        <f>+IFERROR(VLOOKUP(A192,[1]Directorio!$B$2:$Z$1100,10,FALSE),"")</f>
        <v/>
      </c>
      <c r="K192" s="43" t="str">
        <f>+IFERROR(VLOOKUP(A192,[1]Directorio!$B$2:$Z$1100,11,FALSE),"")</f>
        <v/>
      </c>
      <c r="L192" s="45" t="str">
        <f>+IFERROR(VLOOKUP(A192,[1]Directorio!$B$2:$Z$1100,12,FALSE),"")</f>
        <v/>
      </c>
      <c r="M192" s="43" t="str">
        <f>+IFERROR(VLOOKUP(A192,[1]Directorio!$B$2:$Z$1100,13,FALSE),"")</f>
        <v/>
      </c>
      <c r="N192" s="43" t="str">
        <f>+IFERROR(VLOOKUP(A192,[1]Directorio!$B$2:$Z$1100,14,FALSE),"")</f>
        <v/>
      </c>
      <c r="O192" s="43" t="str">
        <f>+IFERROR(VLOOKUP(A192,[1]Directorio!$B$2:$Z$1100,15,FALSE),"")</f>
        <v/>
      </c>
      <c r="P192" s="43" t="str">
        <f>+IFERROR(VLOOKUP(A192,[1]Directorio!$B$2:$Z$1100,16,FALSE),"")</f>
        <v/>
      </c>
      <c r="Q192" s="43" t="str">
        <f>+IFERROR(VLOOKUP(A192,[1]Directorio!$B$2:$Z$1100,17,FALSE),"")</f>
        <v/>
      </c>
      <c r="R192" s="43" t="str">
        <f>+IFERROR(VLOOKUP(A192,[1]Directorio!$B$2:$Z$1100,18,FALSE),"")</f>
        <v/>
      </c>
      <c r="S192" s="43" t="str">
        <f>+IFERROR(VLOOKUP(A192,[1]Directorio!$B$2:$Z$1100,19,FALSE),"")</f>
        <v/>
      </c>
      <c r="T192" s="53" t="str">
        <f>+IFERROR(VLOOKUP(A192,[1]Directorio!$B$2:$Z$1100,20,FALSE),"")</f>
        <v/>
      </c>
      <c r="U192" s="53" t="str">
        <f>+IFERROR(VLOOKUP(A192,[1]Directorio!$B$2:$Z$1100,21,FALSE),"")</f>
        <v/>
      </c>
      <c r="V192" s="53" t="str">
        <f>+IFERROR(VLOOKUP(A192,[1]Directorio!$B$2:$Z$1100,22,FALSE),"")</f>
        <v/>
      </c>
      <c r="W192" s="54" t="str">
        <f>+IFERROR(VLOOKUP(A192,[1]Directorio!$B$2:$Z$1100,23,FALSE),"")</f>
        <v/>
      </c>
      <c r="X192" s="43" t="str">
        <f>+IFERROR(VLOOKUP(A192,[1]Directorio!$B$2:$Z$1100,24,FALSE),"")</f>
        <v/>
      </c>
      <c r="Y192" s="43" t="str">
        <f>+IFERROR(VLOOKUP(A192,[1]Directorio!$B$2:$Z$1100,25,FALSE),"")</f>
        <v/>
      </c>
      <c r="Z192" s="46"/>
      <c r="AA192" s="9"/>
      <c r="AB192" s="46"/>
      <c r="AC192" s="47"/>
      <c r="AD192" s="46"/>
      <c r="AE192" s="42"/>
      <c r="AF192" s="9"/>
      <c r="AG192" s="46"/>
      <c r="AH192" s="9"/>
      <c r="AI192" s="46"/>
      <c r="AJ192" s="46"/>
      <c r="AK192" s="48"/>
    </row>
    <row r="193" spans="1:37" x14ac:dyDescent="0.25">
      <c r="A193" s="42"/>
      <c r="B193" s="43" t="str">
        <f>+IFERROR(VLOOKUP(A193,[1]Directorio!$B$2:$Z$1100,2,FALSE),"")</f>
        <v/>
      </c>
      <c r="C193" s="44" t="str">
        <f>+IFERROR(VLOOKUP(A193,[1]Directorio!$B$2:$Z$1100,3,FALSE),"")</f>
        <v/>
      </c>
      <c r="D193" s="43" t="str">
        <f>+IFERROR(VLOOKUP(A193,[1]Directorio!$B$2:$Z$1100,4,FALSE),"")</f>
        <v/>
      </c>
      <c r="E193" s="43" t="str">
        <f>+IFERROR(VLOOKUP(A193,[1]Directorio!$B$2:$Z$1100,5,FALSE),"")</f>
        <v/>
      </c>
      <c r="F193" s="43" t="str">
        <f>+IFERROR(VLOOKUP(A193,[1]Directorio!$B$2:$Z$1100,6,FALSE),"")</f>
        <v/>
      </c>
      <c r="G193" s="43" t="str">
        <f>+IFERROR(VLOOKUP(A193,[1]Directorio!$B$2:$Z$1100,7,FALSE),"")</f>
        <v/>
      </c>
      <c r="H193" s="43" t="str">
        <f>+IFERROR(VLOOKUP(A193,[1]Directorio!$B$2:$Z$1100,8,FALSE),"")</f>
        <v/>
      </c>
      <c r="I193" s="43" t="str">
        <f>+IFERROR(VLOOKUP(A193,[1]Directorio!$B$2:$Z$1100,9,FALSE),"")</f>
        <v/>
      </c>
      <c r="J193" s="43" t="str">
        <f>+IFERROR(VLOOKUP(A193,[1]Directorio!$B$2:$Z$1100,10,FALSE),"")</f>
        <v/>
      </c>
      <c r="K193" s="43" t="str">
        <f>+IFERROR(VLOOKUP(A193,[1]Directorio!$B$2:$Z$1100,11,FALSE),"")</f>
        <v/>
      </c>
      <c r="L193" s="45" t="str">
        <f>+IFERROR(VLOOKUP(A193,[1]Directorio!$B$2:$Z$1100,12,FALSE),"")</f>
        <v/>
      </c>
      <c r="M193" s="43" t="str">
        <f>+IFERROR(VLOOKUP(A193,[1]Directorio!$B$2:$Z$1100,13,FALSE),"")</f>
        <v/>
      </c>
      <c r="N193" s="43" t="str">
        <f>+IFERROR(VLOOKUP(A193,[1]Directorio!$B$2:$Z$1100,14,FALSE),"")</f>
        <v/>
      </c>
      <c r="O193" s="43" t="str">
        <f>+IFERROR(VLOOKUP(A193,[1]Directorio!$B$2:$Z$1100,15,FALSE),"")</f>
        <v/>
      </c>
      <c r="P193" s="43" t="str">
        <f>+IFERROR(VLOOKUP(A193,[1]Directorio!$B$2:$Z$1100,16,FALSE),"")</f>
        <v/>
      </c>
      <c r="Q193" s="43" t="str">
        <f>+IFERROR(VLOOKUP(A193,[1]Directorio!$B$2:$Z$1100,17,FALSE),"")</f>
        <v/>
      </c>
      <c r="R193" s="43" t="str">
        <f>+IFERROR(VLOOKUP(A193,[1]Directorio!$B$2:$Z$1100,18,FALSE),"")</f>
        <v/>
      </c>
      <c r="S193" s="43" t="str">
        <f>+IFERROR(VLOOKUP(A193,[1]Directorio!$B$2:$Z$1100,19,FALSE),"")</f>
        <v/>
      </c>
      <c r="T193" s="53" t="str">
        <f>+IFERROR(VLOOKUP(A193,[1]Directorio!$B$2:$Z$1100,20,FALSE),"")</f>
        <v/>
      </c>
      <c r="U193" s="53" t="str">
        <f>+IFERROR(VLOOKUP(A193,[1]Directorio!$B$2:$Z$1100,21,FALSE),"")</f>
        <v/>
      </c>
      <c r="V193" s="53" t="str">
        <f>+IFERROR(VLOOKUP(A193,[1]Directorio!$B$2:$Z$1100,22,FALSE),"")</f>
        <v/>
      </c>
      <c r="W193" s="54" t="str">
        <f>+IFERROR(VLOOKUP(A193,[1]Directorio!$B$2:$Z$1100,23,FALSE),"")</f>
        <v/>
      </c>
      <c r="X193" s="43" t="str">
        <f>+IFERROR(VLOOKUP(A193,[1]Directorio!$B$2:$Z$1100,24,FALSE),"")</f>
        <v/>
      </c>
      <c r="Y193" s="43" t="str">
        <f>+IFERROR(VLOOKUP(A193,[1]Directorio!$B$2:$Z$1100,25,FALSE),"")</f>
        <v/>
      </c>
      <c r="Z193" s="46"/>
      <c r="AA193" s="9"/>
      <c r="AB193" s="46"/>
      <c r="AC193" s="47"/>
      <c r="AD193" s="46"/>
      <c r="AE193" s="42"/>
      <c r="AF193" s="9"/>
      <c r="AG193" s="46"/>
      <c r="AH193" s="9"/>
      <c r="AI193" s="46"/>
      <c r="AJ193" s="46"/>
      <c r="AK193" s="48"/>
    </row>
    <row r="194" spans="1:37" x14ac:dyDescent="0.25">
      <c r="A194" s="42"/>
      <c r="B194" s="43" t="str">
        <f>+IFERROR(VLOOKUP(A194,[1]Directorio!$B$2:$Z$1100,2,FALSE),"")</f>
        <v/>
      </c>
      <c r="C194" s="44" t="str">
        <f>+IFERROR(VLOOKUP(A194,[1]Directorio!$B$2:$Z$1100,3,FALSE),"")</f>
        <v/>
      </c>
      <c r="D194" s="43" t="str">
        <f>+IFERROR(VLOOKUP(A194,[1]Directorio!$B$2:$Z$1100,4,FALSE),"")</f>
        <v/>
      </c>
      <c r="E194" s="43" t="str">
        <f>+IFERROR(VLOOKUP(A194,[1]Directorio!$B$2:$Z$1100,5,FALSE),"")</f>
        <v/>
      </c>
      <c r="F194" s="43" t="str">
        <f>+IFERROR(VLOOKUP(A194,[1]Directorio!$B$2:$Z$1100,6,FALSE),"")</f>
        <v/>
      </c>
      <c r="G194" s="43" t="str">
        <f>+IFERROR(VLOOKUP(A194,[1]Directorio!$B$2:$Z$1100,7,FALSE),"")</f>
        <v/>
      </c>
      <c r="H194" s="43" t="str">
        <f>+IFERROR(VLOOKUP(A194,[1]Directorio!$B$2:$Z$1100,8,FALSE),"")</f>
        <v/>
      </c>
      <c r="I194" s="43" t="str">
        <f>+IFERROR(VLOOKUP(A194,[1]Directorio!$B$2:$Z$1100,9,FALSE),"")</f>
        <v/>
      </c>
      <c r="J194" s="43" t="str">
        <f>+IFERROR(VLOOKUP(A194,[1]Directorio!$B$2:$Z$1100,10,FALSE),"")</f>
        <v/>
      </c>
      <c r="K194" s="43" t="str">
        <f>+IFERROR(VLOOKUP(A194,[1]Directorio!$B$2:$Z$1100,11,FALSE),"")</f>
        <v/>
      </c>
      <c r="L194" s="45" t="str">
        <f>+IFERROR(VLOOKUP(A194,[1]Directorio!$B$2:$Z$1100,12,FALSE),"")</f>
        <v/>
      </c>
      <c r="M194" s="43" t="str">
        <f>+IFERROR(VLOOKUP(A194,[1]Directorio!$B$2:$Z$1100,13,FALSE),"")</f>
        <v/>
      </c>
      <c r="N194" s="43" t="str">
        <f>+IFERROR(VLOOKUP(A194,[1]Directorio!$B$2:$Z$1100,14,FALSE),"")</f>
        <v/>
      </c>
      <c r="O194" s="43" t="str">
        <f>+IFERROR(VLOOKUP(A194,[1]Directorio!$B$2:$Z$1100,15,FALSE),"")</f>
        <v/>
      </c>
      <c r="P194" s="43" t="str">
        <f>+IFERROR(VLOOKUP(A194,[1]Directorio!$B$2:$Z$1100,16,FALSE),"")</f>
        <v/>
      </c>
      <c r="Q194" s="43" t="str">
        <f>+IFERROR(VLOOKUP(A194,[1]Directorio!$B$2:$Z$1100,17,FALSE),"")</f>
        <v/>
      </c>
      <c r="R194" s="43" t="str">
        <f>+IFERROR(VLOOKUP(A194,[1]Directorio!$B$2:$Z$1100,18,FALSE),"")</f>
        <v/>
      </c>
      <c r="S194" s="43" t="str">
        <f>+IFERROR(VLOOKUP(A194,[1]Directorio!$B$2:$Z$1100,19,FALSE),"")</f>
        <v/>
      </c>
      <c r="T194" s="53" t="str">
        <f>+IFERROR(VLOOKUP(A194,[1]Directorio!$B$2:$Z$1100,20,FALSE),"")</f>
        <v/>
      </c>
      <c r="U194" s="53" t="str">
        <f>+IFERROR(VLOOKUP(A194,[1]Directorio!$B$2:$Z$1100,21,FALSE),"")</f>
        <v/>
      </c>
      <c r="V194" s="53" t="str">
        <f>+IFERROR(VLOOKUP(A194,[1]Directorio!$B$2:$Z$1100,22,FALSE),"")</f>
        <v/>
      </c>
      <c r="W194" s="54" t="str">
        <f>+IFERROR(VLOOKUP(A194,[1]Directorio!$B$2:$Z$1100,23,FALSE),"")</f>
        <v/>
      </c>
      <c r="X194" s="43" t="str">
        <f>+IFERROR(VLOOKUP(A194,[1]Directorio!$B$2:$Z$1100,24,FALSE),"")</f>
        <v/>
      </c>
      <c r="Y194" s="43" t="str">
        <f>+IFERROR(VLOOKUP(A194,[1]Directorio!$B$2:$Z$1100,25,FALSE),"")</f>
        <v/>
      </c>
      <c r="Z194" s="46"/>
      <c r="AA194" s="9"/>
      <c r="AB194" s="46"/>
      <c r="AC194" s="47"/>
      <c r="AD194" s="46"/>
      <c r="AE194" s="42"/>
      <c r="AF194" s="9"/>
      <c r="AG194" s="46"/>
      <c r="AH194" s="9"/>
      <c r="AI194" s="46"/>
      <c r="AJ194" s="46"/>
      <c r="AK194" s="48"/>
    </row>
    <row r="195" spans="1:37" x14ac:dyDescent="0.25">
      <c r="A195" s="42"/>
      <c r="B195" s="43" t="str">
        <f>+IFERROR(VLOOKUP(A195,[1]Directorio!$B$2:$Z$1100,2,FALSE),"")</f>
        <v/>
      </c>
      <c r="C195" s="44" t="str">
        <f>+IFERROR(VLOOKUP(A195,[1]Directorio!$B$2:$Z$1100,3,FALSE),"")</f>
        <v/>
      </c>
      <c r="D195" s="43" t="str">
        <f>+IFERROR(VLOOKUP(A195,[1]Directorio!$B$2:$Z$1100,4,FALSE),"")</f>
        <v/>
      </c>
      <c r="E195" s="43" t="str">
        <f>+IFERROR(VLOOKUP(A195,[1]Directorio!$B$2:$Z$1100,5,FALSE),"")</f>
        <v/>
      </c>
      <c r="F195" s="43" t="str">
        <f>+IFERROR(VLOOKUP(A195,[1]Directorio!$B$2:$Z$1100,6,FALSE),"")</f>
        <v/>
      </c>
      <c r="G195" s="43" t="str">
        <f>+IFERROR(VLOOKUP(A195,[1]Directorio!$B$2:$Z$1100,7,FALSE),"")</f>
        <v/>
      </c>
      <c r="H195" s="43" t="str">
        <f>+IFERROR(VLOOKUP(A195,[1]Directorio!$B$2:$Z$1100,8,FALSE),"")</f>
        <v/>
      </c>
      <c r="I195" s="43" t="str">
        <f>+IFERROR(VLOOKUP(A195,[1]Directorio!$B$2:$Z$1100,9,FALSE),"")</f>
        <v/>
      </c>
      <c r="J195" s="43" t="str">
        <f>+IFERROR(VLOOKUP(A195,[1]Directorio!$B$2:$Z$1100,10,FALSE),"")</f>
        <v/>
      </c>
      <c r="K195" s="43" t="str">
        <f>+IFERROR(VLOOKUP(A195,[1]Directorio!$B$2:$Z$1100,11,FALSE),"")</f>
        <v/>
      </c>
      <c r="L195" s="45" t="str">
        <f>+IFERROR(VLOOKUP(A195,[1]Directorio!$B$2:$Z$1100,12,FALSE),"")</f>
        <v/>
      </c>
      <c r="M195" s="43" t="str">
        <f>+IFERROR(VLOOKUP(A195,[1]Directorio!$B$2:$Z$1100,13,FALSE),"")</f>
        <v/>
      </c>
      <c r="N195" s="43" t="str">
        <f>+IFERROR(VLOOKUP(A195,[1]Directorio!$B$2:$Z$1100,14,FALSE),"")</f>
        <v/>
      </c>
      <c r="O195" s="43" t="str">
        <f>+IFERROR(VLOOKUP(A195,[1]Directorio!$B$2:$Z$1100,15,FALSE),"")</f>
        <v/>
      </c>
      <c r="P195" s="43" t="str">
        <f>+IFERROR(VLOOKUP(A195,[1]Directorio!$B$2:$Z$1100,16,FALSE),"")</f>
        <v/>
      </c>
      <c r="Q195" s="43" t="str">
        <f>+IFERROR(VLOOKUP(A195,[1]Directorio!$B$2:$Z$1100,17,FALSE),"")</f>
        <v/>
      </c>
      <c r="R195" s="43" t="str">
        <f>+IFERROR(VLOOKUP(A195,[1]Directorio!$B$2:$Z$1100,18,FALSE),"")</f>
        <v/>
      </c>
      <c r="S195" s="43" t="str">
        <f>+IFERROR(VLOOKUP(A195,[1]Directorio!$B$2:$Z$1100,19,FALSE),"")</f>
        <v/>
      </c>
      <c r="T195" s="53" t="str">
        <f>+IFERROR(VLOOKUP(A195,[1]Directorio!$B$2:$Z$1100,20,FALSE),"")</f>
        <v/>
      </c>
      <c r="U195" s="53" t="str">
        <f>+IFERROR(VLOOKUP(A195,[1]Directorio!$B$2:$Z$1100,21,FALSE),"")</f>
        <v/>
      </c>
      <c r="V195" s="53" t="str">
        <f>+IFERROR(VLOOKUP(A195,[1]Directorio!$B$2:$Z$1100,22,FALSE),"")</f>
        <v/>
      </c>
      <c r="W195" s="54" t="str">
        <f>+IFERROR(VLOOKUP(A195,[1]Directorio!$B$2:$Z$1100,23,FALSE),"")</f>
        <v/>
      </c>
      <c r="X195" s="43" t="str">
        <f>+IFERROR(VLOOKUP(A195,[1]Directorio!$B$2:$Z$1100,24,FALSE),"")</f>
        <v/>
      </c>
      <c r="Y195" s="43" t="str">
        <f>+IFERROR(VLOOKUP(A195,[1]Directorio!$B$2:$Z$1100,25,FALSE),"")</f>
        <v/>
      </c>
      <c r="Z195" s="46"/>
      <c r="AA195" s="9"/>
      <c r="AB195" s="46"/>
      <c r="AC195" s="47"/>
      <c r="AD195" s="46"/>
      <c r="AE195" s="42"/>
      <c r="AF195" s="9"/>
      <c r="AG195" s="46"/>
      <c r="AH195" s="9"/>
      <c r="AI195" s="46"/>
      <c r="AJ195" s="46"/>
      <c r="AK195" s="48"/>
    </row>
    <row r="196" spans="1:37" x14ac:dyDescent="0.25">
      <c r="A196" s="42"/>
      <c r="B196" s="43" t="str">
        <f>+IFERROR(VLOOKUP(A196,[1]Directorio!$B$2:$Z$1100,2,FALSE),"")</f>
        <v/>
      </c>
      <c r="C196" s="44" t="str">
        <f>+IFERROR(VLOOKUP(A196,[1]Directorio!$B$2:$Z$1100,3,FALSE),"")</f>
        <v/>
      </c>
      <c r="D196" s="43" t="str">
        <f>+IFERROR(VLOOKUP(A196,[1]Directorio!$B$2:$Z$1100,4,FALSE),"")</f>
        <v/>
      </c>
      <c r="E196" s="43" t="str">
        <f>+IFERROR(VLOOKUP(A196,[1]Directorio!$B$2:$Z$1100,5,FALSE),"")</f>
        <v/>
      </c>
      <c r="F196" s="43" t="str">
        <f>+IFERROR(VLOOKUP(A196,[1]Directorio!$B$2:$Z$1100,6,FALSE),"")</f>
        <v/>
      </c>
      <c r="G196" s="43" t="str">
        <f>+IFERROR(VLOOKUP(A196,[1]Directorio!$B$2:$Z$1100,7,FALSE),"")</f>
        <v/>
      </c>
      <c r="H196" s="43" t="str">
        <f>+IFERROR(VLOOKUP(A196,[1]Directorio!$B$2:$Z$1100,8,FALSE),"")</f>
        <v/>
      </c>
      <c r="I196" s="43" t="str">
        <f>+IFERROR(VLOOKUP(A196,[1]Directorio!$B$2:$Z$1100,9,FALSE),"")</f>
        <v/>
      </c>
      <c r="J196" s="43" t="str">
        <f>+IFERROR(VLOOKUP(A196,[1]Directorio!$B$2:$Z$1100,10,FALSE),"")</f>
        <v/>
      </c>
      <c r="K196" s="43" t="str">
        <f>+IFERROR(VLOOKUP(A196,[1]Directorio!$B$2:$Z$1100,11,FALSE),"")</f>
        <v/>
      </c>
      <c r="L196" s="45" t="str">
        <f>+IFERROR(VLOOKUP(A196,[1]Directorio!$B$2:$Z$1100,12,FALSE),"")</f>
        <v/>
      </c>
      <c r="M196" s="43" t="str">
        <f>+IFERROR(VLOOKUP(A196,[1]Directorio!$B$2:$Z$1100,13,FALSE),"")</f>
        <v/>
      </c>
      <c r="N196" s="43" t="str">
        <f>+IFERROR(VLOOKUP(A196,[1]Directorio!$B$2:$Z$1100,14,FALSE),"")</f>
        <v/>
      </c>
      <c r="O196" s="43" t="str">
        <f>+IFERROR(VLOOKUP(A196,[1]Directorio!$B$2:$Z$1100,15,FALSE),"")</f>
        <v/>
      </c>
      <c r="P196" s="43" t="str">
        <f>+IFERROR(VLOOKUP(A196,[1]Directorio!$B$2:$Z$1100,16,FALSE),"")</f>
        <v/>
      </c>
      <c r="Q196" s="43" t="str">
        <f>+IFERROR(VLOOKUP(A196,[1]Directorio!$B$2:$Z$1100,17,FALSE),"")</f>
        <v/>
      </c>
      <c r="R196" s="43" t="str">
        <f>+IFERROR(VLOOKUP(A196,[1]Directorio!$B$2:$Z$1100,18,FALSE),"")</f>
        <v/>
      </c>
      <c r="S196" s="43" t="str">
        <f>+IFERROR(VLOOKUP(A196,[1]Directorio!$B$2:$Z$1100,19,FALSE),"")</f>
        <v/>
      </c>
      <c r="T196" s="53" t="str">
        <f>+IFERROR(VLOOKUP(A196,[1]Directorio!$B$2:$Z$1100,20,FALSE),"")</f>
        <v/>
      </c>
      <c r="U196" s="53" t="str">
        <f>+IFERROR(VLOOKUP(A196,[1]Directorio!$B$2:$Z$1100,21,FALSE),"")</f>
        <v/>
      </c>
      <c r="V196" s="53" t="str">
        <f>+IFERROR(VLOOKUP(A196,[1]Directorio!$B$2:$Z$1100,22,FALSE),"")</f>
        <v/>
      </c>
      <c r="W196" s="54" t="str">
        <f>+IFERROR(VLOOKUP(A196,[1]Directorio!$B$2:$Z$1100,23,FALSE),"")</f>
        <v/>
      </c>
      <c r="X196" s="43" t="str">
        <f>+IFERROR(VLOOKUP(A196,[1]Directorio!$B$2:$Z$1100,24,FALSE),"")</f>
        <v/>
      </c>
      <c r="Y196" s="43" t="str">
        <f>+IFERROR(VLOOKUP(A196,[1]Directorio!$B$2:$Z$1100,25,FALSE),"")</f>
        <v/>
      </c>
      <c r="Z196" s="46"/>
      <c r="AA196" s="9"/>
      <c r="AB196" s="46"/>
      <c r="AC196" s="47"/>
      <c r="AD196" s="46"/>
      <c r="AE196" s="42"/>
      <c r="AF196" s="9"/>
      <c r="AG196" s="46"/>
      <c r="AH196" s="9"/>
      <c r="AI196" s="46"/>
      <c r="AJ196" s="46"/>
      <c r="AK196" s="48"/>
    </row>
    <row r="197" spans="1:37" x14ac:dyDescent="0.25">
      <c r="A197" s="42"/>
      <c r="B197" s="43" t="str">
        <f>+IFERROR(VLOOKUP(A197,[1]Directorio!$B$2:$Z$1100,2,FALSE),"")</f>
        <v/>
      </c>
      <c r="C197" s="44" t="str">
        <f>+IFERROR(VLOOKUP(A197,[1]Directorio!$B$2:$Z$1100,3,FALSE),"")</f>
        <v/>
      </c>
      <c r="D197" s="43" t="str">
        <f>+IFERROR(VLOOKUP(A197,[1]Directorio!$B$2:$Z$1100,4,FALSE),"")</f>
        <v/>
      </c>
      <c r="E197" s="43" t="str">
        <f>+IFERROR(VLOOKUP(A197,[1]Directorio!$B$2:$Z$1100,5,FALSE),"")</f>
        <v/>
      </c>
      <c r="F197" s="43" t="str">
        <f>+IFERROR(VLOOKUP(A197,[1]Directorio!$B$2:$Z$1100,6,FALSE),"")</f>
        <v/>
      </c>
      <c r="G197" s="43" t="str">
        <f>+IFERROR(VLOOKUP(A197,[1]Directorio!$B$2:$Z$1100,7,FALSE),"")</f>
        <v/>
      </c>
      <c r="H197" s="43" t="str">
        <f>+IFERROR(VLOOKUP(A197,[1]Directorio!$B$2:$Z$1100,8,FALSE),"")</f>
        <v/>
      </c>
      <c r="I197" s="43" t="str">
        <f>+IFERROR(VLOOKUP(A197,[1]Directorio!$B$2:$Z$1100,9,FALSE),"")</f>
        <v/>
      </c>
      <c r="J197" s="43" t="str">
        <f>+IFERROR(VLOOKUP(A197,[1]Directorio!$B$2:$Z$1100,10,FALSE),"")</f>
        <v/>
      </c>
      <c r="K197" s="43" t="str">
        <f>+IFERROR(VLOOKUP(A197,[1]Directorio!$B$2:$Z$1100,11,FALSE),"")</f>
        <v/>
      </c>
      <c r="L197" s="45" t="str">
        <f>+IFERROR(VLOOKUP(A197,[1]Directorio!$B$2:$Z$1100,12,FALSE),"")</f>
        <v/>
      </c>
      <c r="M197" s="43" t="str">
        <f>+IFERROR(VLOOKUP(A197,[1]Directorio!$B$2:$Z$1100,13,FALSE),"")</f>
        <v/>
      </c>
      <c r="N197" s="43" t="str">
        <f>+IFERROR(VLOOKUP(A197,[1]Directorio!$B$2:$Z$1100,14,FALSE),"")</f>
        <v/>
      </c>
      <c r="O197" s="43" t="str">
        <f>+IFERROR(VLOOKUP(A197,[1]Directorio!$B$2:$Z$1100,15,FALSE),"")</f>
        <v/>
      </c>
      <c r="P197" s="43" t="str">
        <f>+IFERROR(VLOOKUP(A197,[1]Directorio!$B$2:$Z$1100,16,FALSE),"")</f>
        <v/>
      </c>
      <c r="Q197" s="43" t="str">
        <f>+IFERROR(VLOOKUP(A197,[1]Directorio!$B$2:$Z$1100,17,FALSE),"")</f>
        <v/>
      </c>
      <c r="R197" s="43" t="str">
        <f>+IFERROR(VLOOKUP(A197,[1]Directorio!$B$2:$Z$1100,18,FALSE),"")</f>
        <v/>
      </c>
      <c r="S197" s="43" t="str">
        <f>+IFERROR(VLOOKUP(A197,[1]Directorio!$B$2:$Z$1100,19,FALSE),"")</f>
        <v/>
      </c>
      <c r="T197" s="53" t="str">
        <f>+IFERROR(VLOOKUP(A197,[1]Directorio!$B$2:$Z$1100,20,FALSE),"")</f>
        <v/>
      </c>
      <c r="U197" s="53" t="str">
        <f>+IFERROR(VLOOKUP(A197,[1]Directorio!$B$2:$Z$1100,21,FALSE),"")</f>
        <v/>
      </c>
      <c r="V197" s="53" t="str">
        <f>+IFERROR(VLOOKUP(A197,[1]Directorio!$B$2:$Z$1100,22,FALSE),"")</f>
        <v/>
      </c>
      <c r="W197" s="54" t="str">
        <f>+IFERROR(VLOOKUP(A197,[1]Directorio!$B$2:$Z$1100,23,FALSE),"")</f>
        <v/>
      </c>
      <c r="X197" s="43" t="str">
        <f>+IFERROR(VLOOKUP(A197,[1]Directorio!$B$2:$Z$1100,24,FALSE),"")</f>
        <v/>
      </c>
      <c r="Y197" s="43" t="str">
        <f>+IFERROR(VLOOKUP(A197,[1]Directorio!$B$2:$Z$1100,25,FALSE),"")</f>
        <v/>
      </c>
      <c r="Z197" s="46"/>
      <c r="AA197" s="9"/>
      <c r="AB197" s="46"/>
      <c r="AC197" s="47"/>
      <c r="AD197" s="46"/>
      <c r="AE197" s="42"/>
      <c r="AF197" s="9"/>
      <c r="AG197" s="46"/>
      <c r="AH197" s="9"/>
      <c r="AI197" s="46"/>
      <c r="AJ197" s="46"/>
      <c r="AK197" s="48"/>
    </row>
    <row r="198" spans="1:37" x14ac:dyDescent="0.25">
      <c r="A198" s="42"/>
      <c r="B198" s="43" t="str">
        <f>+IFERROR(VLOOKUP(A198,[1]Directorio!$B$2:$Z$1100,2,FALSE),"")</f>
        <v/>
      </c>
      <c r="C198" s="44" t="str">
        <f>+IFERROR(VLOOKUP(A198,[1]Directorio!$B$2:$Z$1100,3,FALSE),"")</f>
        <v/>
      </c>
      <c r="D198" s="43" t="str">
        <f>+IFERROR(VLOOKUP(A198,[1]Directorio!$B$2:$Z$1100,4,FALSE),"")</f>
        <v/>
      </c>
      <c r="E198" s="43" t="str">
        <f>+IFERROR(VLOOKUP(A198,[1]Directorio!$B$2:$Z$1100,5,FALSE),"")</f>
        <v/>
      </c>
      <c r="F198" s="43" t="str">
        <f>+IFERROR(VLOOKUP(A198,[1]Directorio!$B$2:$Z$1100,6,FALSE),"")</f>
        <v/>
      </c>
      <c r="G198" s="43" t="str">
        <f>+IFERROR(VLOOKUP(A198,[1]Directorio!$B$2:$Z$1100,7,FALSE),"")</f>
        <v/>
      </c>
      <c r="H198" s="43" t="str">
        <f>+IFERROR(VLOOKUP(A198,[1]Directorio!$B$2:$Z$1100,8,FALSE),"")</f>
        <v/>
      </c>
      <c r="I198" s="43" t="str">
        <f>+IFERROR(VLOOKUP(A198,[1]Directorio!$B$2:$Z$1100,9,FALSE),"")</f>
        <v/>
      </c>
      <c r="J198" s="43" t="str">
        <f>+IFERROR(VLOOKUP(A198,[1]Directorio!$B$2:$Z$1100,10,FALSE),"")</f>
        <v/>
      </c>
      <c r="K198" s="43" t="str">
        <f>+IFERROR(VLOOKUP(A198,[1]Directorio!$B$2:$Z$1100,11,FALSE),"")</f>
        <v/>
      </c>
      <c r="L198" s="45" t="str">
        <f>+IFERROR(VLOOKUP(A198,[1]Directorio!$B$2:$Z$1100,12,FALSE),"")</f>
        <v/>
      </c>
      <c r="M198" s="43" t="str">
        <f>+IFERROR(VLOOKUP(A198,[1]Directorio!$B$2:$Z$1100,13,FALSE),"")</f>
        <v/>
      </c>
      <c r="N198" s="43" t="str">
        <f>+IFERROR(VLOOKUP(A198,[1]Directorio!$B$2:$Z$1100,14,FALSE),"")</f>
        <v/>
      </c>
      <c r="O198" s="43" t="str">
        <f>+IFERROR(VLOOKUP(A198,[1]Directorio!$B$2:$Z$1100,15,FALSE),"")</f>
        <v/>
      </c>
      <c r="P198" s="43" t="str">
        <f>+IFERROR(VLOOKUP(A198,[1]Directorio!$B$2:$Z$1100,16,FALSE),"")</f>
        <v/>
      </c>
      <c r="Q198" s="43" t="str">
        <f>+IFERROR(VLOOKUP(A198,[1]Directorio!$B$2:$Z$1100,17,FALSE),"")</f>
        <v/>
      </c>
      <c r="R198" s="43" t="str">
        <f>+IFERROR(VLOOKUP(A198,[1]Directorio!$B$2:$Z$1100,18,FALSE),"")</f>
        <v/>
      </c>
      <c r="S198" s="43" t="str">
        <f>+IFERROR(VLOOKUP(A198,[1]Directorio!$B$2:$Z$1100,19,FALSE),"")</f>
        <v/>
      </c>
      <c r="T198" s="53" t="str">
        <f>+IFERROR(VLOOKUP(A198,[1]Directorio!$B$2:$Z$1100,20,FALSE),"")</f>
        <v/>
      </c>
      <c r="U198" s="53" t="str">
        <f>+IFERROR(VLOOKUP(A198,[1]Directorio!$B$2:$Z$1100,21,FALSE),"")</f>
        <v/>
      </c>
      <c r="V198" s="53" t="str">
        <f>+IFERROR(VLOOKUP(A198,[1]Directorio!$B$2:$Z$1100,22,FALSE),"")</f>
        <v/>
      </c>
      <c r="W198" s="54" t="str">
        <f>+IFERROR(VLOOKUP(A198,[1]Directorio!$B$2:$Z$1100,23,FALSE),"")</f>
        <v/>
      </c>
      <c r="X198" s="43" t="str">
        <f>+IFERROR(VLOOKUP(A198,[1]Directorio!$B$2:$Z$1100,24,FALSE),"")</f>
        <v/>
      </c>
      <c r="Y198" s="43" t="str">
        <f>+IFERROR(VLOOKUP(A198,[1]Directorio!$B$2:$Z$1100,25,FALSE),"")</f>
        <v/>
      </c>
      <c r="Z198" s="46"/>
      <c r="AA198" s="9"/>
      <c r="AB198" s="46"/>
      <c r="AC198" s="47"/>
      <c r="AD198" s="46"/>
      <c r="AE198" s="42"/>
      <c r="AF198" s="9"/>
      <c r="AG198" s="46"/>
      <c r="AH198" s="9"/>
      <c r="AI198" s="46"/>
      <c r="AJ198" s="46"/>
      <c r="AK198" s="48"/>
    </row>
    <row r="199" spans="1:37" x14ac:dyDescent="0.25">
      <c r="A199" s="42"/>
      <c r="B199" s="43" t="str">
        <f>+IFERROR(VLOOKUP(A199,[1]Directorio!$B$2:$Z$1100,2,FALSE),"")</f>
        <v/>
      </c>
      <c r="C199" s="44" t="str">
        <f>+IFERROR(VLOOKUP(A199,[1]Directorio!$B$2:$Z$1100,3,FALSE),"")</f>
        <v/>
      </c>
      <c r="D199" s="43" t="str">
        <f>+IFERROR(VLOOKUP(A199,[1]Directorio!$B$2:$Z$1100,4,FALSE),"")</f>
        <v/>
      </c>
      <c r="E199" s="43" t="str">
        <f>+IFERROR(VLOOKUP(A199,[1]Directorio!$B$2:$Z$1100,5,FALSE),"")</f>
        <v/>
      </c>
      <c r="F199" s="43" t="str">
        <f>+IFERROR(VLOOKUP(A199,[1]Directorio!$B$2:$Z$1100,6,FALSE),"")</f>
        <v/>
      </c>
      <c r="G199" s="43" t="str">
        <f>+IFERROR(VLOOKUP(A199,[1]Directorio!$B$2:$Z$1100,7,FALSE),"")</f>
        <v/>
      </c>
      <c r="H199" s="43" t="str">
        <f>+IFERROR(VLOOKUP(A199,[1]Directorio!$B$2:$Z$1100,8,FALSE),"")</f>
        <v/>
      </c>
      <c r="I199" s="43" t="str">
        <f>+IFERROR(VLOOKUP(A199,[1]Directorio!$B$2:$Z$1100,9,FALSE),"")</f>
        <v/>
      </c>
      <c r="J199" s="43" t="str">
        <f>+IFERROR(VLOOKUP(A199,[1]Directorio!$B$2:$Z$1100,10,FALSE),"")</f>
        <v/>
      </c>
      <c r="K199" s="43" t="str">
        <f>+IFERROR(VLOOKUP(A199,[1]Directorio!$B$2:$Z$1100,11,FALSE),"")</f>
        <v/>
      </c>
      <c r="L199" s="45" t="str">
        <f>+IFERROR(VLOOKUP(A199,[1]Directorio!$B$2:$Z$1100,12,FALSE),"")</f>
        <v/>
      </c>
      <c r="M199" s="43" t="str">
        <f>+IFERROR(VLOOKUP(A199,[1]Directorio!$B$2:$Z$1100,13,FALSE),"")</f>
        <v/>
      </c>
      <c r="N199" s="43" t="str">
        <f>+IFERROR(VLOOKUP(A199,[1]Directorio!$B$2:$Z$1100,14,FALSE),"")</f>
        <v/>
      </c>
      <c r="O199" s="43" t="str">
        <f>+IFERROR(VLOOKUP(A199,[1]Directorio!$B$2:$Z$1100,15,FALSE),"")</f>
        <v/>
      </c>
      <c r="P199" s="43" t="str">
        <f>+IFERROR(VLOOKUP(A199,[1]Directorio!$B$2:$Z$1100,16,FALSE),"")</f>
        <v/>
      </c>
      <c r="Q199" s="43" t="str">
        <f>+IFERROR(VLOOKUP(A199,[1]Directorio!$B$2:$Z$1100,17,FALSE),"")</f>
        <v/>
      </c>
      <c r="R199" s="43" t="str">
        <f>+IFERROR(VLOOKUP(A199,[1]Directorio!$B$2:$Z$1100,18,FALSE),"")</f>
        <v/>
      </c>
      <c r="S199" s="43" t="str">
        <f>+IFERROR(VLOOKUP(A199,[1]Directorio!$B$2:$Z$1100,19,FALSE),"")</f>
        <v/>
      </c>
      <c r="T199" s="53" t="str">
        <f>+IFERROR(VLOOKUP(A199,[1]Directorio!$B$2:$Z$1100,20,FALSE),"")</f>
        <v/>
      </c>
      <c r="U199" s="53" t="str">
        <f>+IFERROR(VLOOKUP(A199,[1]Directorio!$B$2:$Z$1100,21,FALSE),"")</f>
        <v/>
      </c>
      <c r="V199" s="53" t="str">
        <f>+IFERROR(VLOOKUP(A199,[1]Directorio!$B$2:$Z$1100,22,FALSE),"")</f>
        <v/>
      </c>
      <c r="W199" s="54" t="str">
        <f>+IFERROR(VLOOKUP(A199,[1]Directorio!$B$2:$Z$1100,23,FALSE),"")</f>
        <v/>
      </c>
      <c r="X199" s="43" t="str">
        <f>+IFERROR(VLOOKUP(A199,[1]Directorio!$B$2:$Z$1100,24,FALSE),"")</f>
        <v/>
      </c>
      <c r="Y199" s="43" t="str">
        <f>+IFERROR(VLOOKUP(A199,[1]Directorio!$B$2:$Z$1100,25,FALSE),"")</f>
        <v/>
      </c>
      <c r="Z199" s="46"/>
      <c r="AA199" s="9"/>
      <c r="AB199" s="46"/>
      <c r="AC199" s="47"/>
      <c r="AD199" s="46"/>
      <c r="AE199" s="42"/>
      <c r="AF199" s="9"/>
      <c r="AG199" s="46"/>
      <c r="AH199" s="9"/>
      <c r="AI199" s="46"/>
      <c r="AJ199" s="46"/>
      <c r="AK199" s="48"/>
    </row>
    <row r="200" spans="1:37" x14ac:dyDescent="0.25">
      <c r="A200" s="42"/>
      <c r="B200" s="43" t="str">
        <f>+IFERROR(VLOOKUP(A200,[1]Directorio!$B$2:$Z$1100,2,FALSE),"")</f>
        <v/>
      </c>
      <c r="C200" s="44" t="str">
        <f>+IFERROR(VLOOKUP(A200,[1]Directorio!$B$2:$Z$1100,3,FALSE),"")</f>
        <v/>
      </c>
      <c r="D200" s="43" t="str">
        <f>+IFERROR(VLOOKUP(A200,[1]Directorio!$B$2:$Z$1100,4,FALSE),"")</f>
        <v/>
      </c>
      <c r="E200" s="43" t="str">
        <f>+IFERROR(VLOOKUP(A200,[1]Directorio!$B$2:$Z$1100,5,FALSE),"")</f>
        <v/>
      </c>
      <c r="F200" s="43" t="str">
        <f>+IFERROR(VLOOKUP(A200,[1]Directorio!$B$2:$Z$1100,6,FALSE),"")</f>
        <v/>
      </c>
      <c r="G200" s="43" t="str">
        <f>+IFERROR(VLOOKUP(A200,[1]Directorio!$B$2:$Z$1100,7,FALSE),"")</f>
        <v/>
      </c>
      <c r="H200" s="43" t="str">
        <f>+IFERROR(VLOOKUP(A200,[1]Directorio!$B$2:$Z$1100,8,FALSE),"")</f>
        <v/>
      </c>
      <c r="I200" s="43" t="str">
        <f>+IFERROR(VLOOKUP(A200,[1]Directorio!$B$2:$Z$1100,9,FALSE),"")</f>
        <v/>
      </c>
      <c r="J200" s="43" t="str">
        <f>+IFERROR(VLOOKUP(A200,[1]Directorio!$B$2:$Z$1100,10,FALSE),"")</f>
        <v/>
      </c>
      <c r="K200" s="43" t="str">
        <f>+IFERROR(VLOOKUP(A200,[1]Directorio!$B$2:$Z$1100,11,FALSE),"")</f>
        <v/>
      </c>
      <c r="L200" s="45" t="str">
        <f>+IFERROR(VLOOKUP(A200,[1]Directorio!$B$2:$Z$1100,12,FALSE),"")</f>
        <v/>
      </c>
      <c r="M200" s="43" t="str">
        <f>+IFERROR(VLOOKUP(A200,[1]Directorio!$B$2:$Z$1100,13,FALSE),"")</f>
        <v/>
      </c>
      <c r="N200" s="43" t="str">
        <f>+IFERROR(VLOOKUP(A200,[1]Directorio!$B$2:$Z$1100,14,FALSE),"")</f>
        <v/>
      </c>
      <c r="O200" s="43" t="str">
        <f>+IFERROR(VLOOKUP(A200,[1]Directorio!$B$2:$Z$1100,15,FALSE),"")</f>
        <v/>
      </c>
      <c r="P200" s="43" t="str">
        <f>+IFERROR(VLOOKUP(A200,[1]Directorio!$B$2:$Z$1100,16,FALSE),"")</f>
        <v/>
      </c>
      <c r="Q200" s="43" t="str">
        <f>+IFERROR(VLOOKUP(A200,[1]Directorio!$B$2:$Z$1100,17,FALSE),"")</f>
        <v/>
      </c>
      <c r="R200" s="43" t="str">
        <f>+IFERROR(VLOOKUP(A200,[1]Directorio!$B$2:$Z$1100,18,FALSE),"")</f>
        <v/>
      </c>
      <c r="S200" s="43" t="str">
        <f>+IFERROR(VLOOKUP(A200,[1]Directorio!$B$2:$Z$1100,19,FALSE),"")</f>
        <v/>
      </c>
      <c r="T200" s="53" t="str">
        <f>+IFERROR(VLOOKUP(A200,[1]Directorio!$B$2:$Z$1100,20,FALSE),"")</f>
        <v/>
      </c>
      <c r="U200" s="53" t="str">
        <f>+IFERROR(VLOOKUP(A200,[1]Directorio!$B$2:$Z$1100,21,FALSE),"")</f>
        <v/>
      </c>
      <c r="V200" s="53" t="str">
        <f>+IFERROR(VLOOKUP(A200,[1]Directorio!$B$2:$Z$1100,22,FALSE),"")</f>
        <v/>
      </c>
      <c r="W200" s="54" t="str">
        <f>+IFERROR(VLOOKUP(A200,[1]Directorio!$B$2:$Z$1100,23,FALSE),"")</f>
        <v/>
      </c>
      <c r="X200" s="43" t="str">
        <f>+IFERROR(VLOOKUP(A200,[1]Directorio!$B$2:$Z$1100,24,FALSE),"")</f>
        <v/>
      </c>
      <c r="Y200" s="43" t="str">
        <f>+IFERROR(VLOOKUP(A200,[1]Directorio!$B$2:$Z$1100,25,FALSE),"")</f>
        <v/>
      </c>
      <c r="Z200" s="46"/>
      <c r="AA200" s="9"/>
      <c r="AB200" s="46"/>
      <c r="AC200" s="47"/>
      <c r="AD200" s="46"/>
      <c r="AE200" s="42"/>
      <c r="AF200" s="9"/>
      <c r="AG200" s="46"/>
      <c r="AH200" s="9"/>
      <c r="AI200" s="46"/>
      <c r="AJ200" s="46"/>
      <c r="AK200" s="48"/>
    </row>
    <row r="201" spans="1:37" x14ac:dyDescent="0.25">
      <c r="A201" s="42"/>
      <c r="B201" s="43" t="str">
        <f>+IFERROR(VLOOKUP(A201,[1]Directorio!$B$2:$Z$1100,2,FALSE),"")</f>
        <v/>
      </c>
      <c r="C201" s="44" t="str">
        <f>+IFERROR(VLOOKUP(A201,[1]Directorio!$B$2:$Z$1100,3,FALSE),"")</f>
        <v/>
      </c>
      <c r="D201" s="43" t="str">
        <f>+IFERROR(VLOOKUP(A201,[1]Directorio!$B$2:$Z$1100,4,FALSE),"")</f>
        <v/>
      </c>
      <c r="E201" s="43" t="str">
        <f>+IFERROR(VLOOKUP(A201,[1]Directorio!$B$2:$Z$1100,5,FALSE),"")</f>
        <v/>
      </c>
      <c r="F201" s="43" t="str">
        <f>+IFERROR(VLOOKUP(A201,[1]Directorio!$B$2:$Z$1100,6,FALSE),"")</f>
        <v/>
      </c>
      <c r="G201" s="43" t="str">
        <f>+IFERROR(VLOOKUP(A201,[1]Directorio!$B$2:$Z$1100,7,FALSE),"")</f>
        <v/>
      </c>
      <c r="H201" s="43" t="str">
        <f>+IFERROR(VLOOKUP(A201,[1]Directorio!$B$2:$Z$1100,8,FALSE),"")</f>
        <v/>
      </c>
      <c r="I201" s="43" t="str">
        <f>+IFERROR(VLOOKUP(A201,[1]Directorio!$B$2:$Z$1100,9,FALSE),"")</f>
        <v/>
      </c>
      <c r="J201" s="43" t="str">
        <f>+IFERROR(VLOOKUP(A201,[1]Directorio!$B$2:$Z$1100,10,FALSE),"")</f>
        <v/>
      </c>
      <c r="K201" s="43" t="str">
        <f>+IFERROR(VLOOKUP(A201,[1]Directorio!$B$2:$Z$1100,11,FALSE),"")</f>
        <v/>
      </c>
      <c r="L201" s="45" t="str">
        <f>+IFERROR(VLOOKUP(A201,[1]Directorio!$B$2:$Z$1100,12,FALSE),"")</f>
        <v/>
      </c>
      <c r="M201" s="43" t="str">
        <f>+IFERROR(VLOOKUP(A201,[1]Directorio!$B$2:$Z$1100,13,FALSE),"")</f>
        <v/>
      </c>
      <c r="N201" s="43" t="str">
        <f>+IFERROR(VLOOKUP(A201,[1]Directorio!$B$2:$Z$1100,14,FALSE),"")</f>
        <v/>
      </c>
      <c r="O201" s="43" t="str">
        <f>+IFERROR(VLOOKUP(A201,[1]Directorio!$B$2:$Z$1100,15,FALSE),"")</f>
        <v/>
      </c>
      <c r="P201" s="43" t="str">
        <f>+IFERROR(VLOOKUP(A201,[1]Directorio!$B$2:$Z$1100,16,FALSE),"")</f>
        <v/>
      </c>
      <c r="Q201" s="43" t="str">
        <f>+IFERROR(VLOOKUP(A201,[1]Directorio!$B$2:$Z$1100,17,FALSE),"")</f>
        <v/>
      </c>
      <c r="R201" s="43" t="str">
        <f>+IFERROR(VLOOKUP(A201,[1]Directorio!$B$2:$Z$1100,18,FALSE),"")</f>
        <v/>
      </c>
      <c r="S201" s="43" t="str">
        <f>+IFERROR(VLOOKUP(A201,[1]Directorio!$B$2:$Z$1100,19,FALSE),"")</f>
        <v/>
      </c>
      <c r="T201" s="53" t="str">
        <f>+IFERROR(VLOOKUP(A201,[1]Directorio!$B$2:$Z$1100,20,FALSE),"")</f>
        <v/>
      </c>
      <c r="U201" s="53" t="str">
        <f>+IFERROR(VLOOKUP(A201,[1]Directorio!$B$2:$Z$1100,21,FALSE),"")</f>
        <v/>
      </c>
      <c r="V201" s="53" t="str">
        <f>+IFERROR(VLOOKUP(A201,[1]Directorio!$B$2:$Z$1100,22,FALSE),"")</f>
        <v/>
      </c>
      <c r="W201" s="54" t="str">
        <f>+IFERROR(VLOOKUP(A201,[1]Directorio!$B$2:$Z$1100,23,FALSE),"")</f>
        <v/>
      </c>
      <c r="X201" s="43" t="str">
        <f>+IFERROR(VLOOKUP(A201,[1]Directorio!$B$2:$Z$1100,24,FALSE),"")</f>
        <v/>
      </c>
      <c r="Y201" s="43" t="str">
        <f>+IFERROR(VLOOKUP(A201,[1]Directorio!$B$2:$Z$1100,25,FALSE),"")</f>
        <v/>
      </c>
      <c r="Z201" s="46"/>
      <c r="AA201" s="9"/>
      <c r="AB201" s="46"/>
      <c r="AC201" s="47"/>
      <c r="AD201" s="46"/>
      <c r="AE201" s="42"/>
      <c r="AF201" s="9"/>
      <c r="AG201" s="46"/>
      <c r="AH201" s="9"/>
      <c r="AI201" s="46"/>
      <c r="AJ201" s="46"/>
      <c r="AK201" s="48"/>
    </row>
    <row r="202" spans="1:37" x14ac:dyDescent="0.25">
      <c r="A202" s="42"/>
      <c r="B202" s="43" t="str">
        <f>+IFERROR(VLOOKUP(A202,[1]Directorio!$B$2:$Z$1100,2,FALSE),"")</f>
        <v/>
      </c>
      <c r="C202" s="44" t="str">
        <f>+IFERROR(VLOOKUP(A202,[1]Directorio!$B$2:$Z$1100,3,FALSE),"")</f>
        <v/>
      </c>
      <c r="D202" s="43" t="str">
        <f>+IFERROR(VLOOKUP(A202,[1]Directorio!$B$2:$Z$1100,4,FALSE),"")</f>
        <v/>
      </c>
      <c r="E202" s="43" t="str">
        <f>+IFERROR(VLOOKUP(A202,[1]Directorio!$B$2:$Z$1100,5,FALSE),"")</f>
        <v/>
      </c>
      <c r="F202" s="43" t="str">
        <f>+IFERROR(VLOOKUP(A202,[1]Directorio!$B$2:$Z$1100,6,FALSE),"")</f>
        <v/>
      </c>
      <c r="G202" s="43" t="str">
        <f>+IFERROR(VLOOKUP(A202,[1]Directorio!$B$2:$Z$1100,7,FALSE),"")</f>
        <v/>
      </c>
      <c r="H202" s="43" t="str">
        <f>+IFERROR(VLOOKUP(A202,[1]Directorio!$B$2:$Z$1100,8,FALSE),"")</f>
        <v/>
      </c>
      <c r="I202" s="43" t="str">
        <f>+IFERROR(VLOOKUP(A202,[1]Directorio!$B$2:$Z$1100,9,FALSE),"")</f>
        <v/>
      </c>
      <c r="J202" s="43" t="str">
        <f>+IFERROR(VLOOKUP(A202,[1]Directorio!$B$2:$Z$1100,10,FALSE),"")</f>
        <v/>
      </c>
      <c r="K202" s="43" t="str">
        <f>+IFERROR(VLOOKUP(A202,[1]Directorio!$B$2:$Z$1100,11,FALSE),"")</f>
        <v/>
      </c>
      <c r="L202" s="45" t="str">
        <f>+IFERROR(VLOOKUP(A202,[1]Directorio!$B$2:$Z$1100,12,FALSE),"")</f>
        <v/>
      </c>
      <c r="M202" s="43" t="str">
        <f>+IFERROR(VLOOKUP(A202,[1]Directorio!$B$2:$Z$1100,13,FALSE),"")</f>
        <v/>
      </c>
      <c r="N202" s="43" t="str">
        <f>+IFERROR(VLOOKUP(A202,[1]Directorio!$B$2:$Z$1100,14,FALSE),"")</f>
        <v/>
      </c>
      <c r="O202" s="43" t="str">
        <f>+IFERROR(VLOOKUP(A202,[1]Directorio!$B$2:$Z$1100,15,FALSE),"")</f>
        <v/>
      </c>
      <c r="P202" s="43" t="str">
        <f>+IFERROR(VLOOKUP(A202,[1]Directorio!$B$2:$Z$1100,16,FALSE),"")</f>
        <v/>
      </c>
      <c r="Q202" s="43" t="str">
        <f>+IFERROR(VLOOKUP(A202,[1]Directorio!$B$2:$Z$1100,17,FALSE),"")</f>
        <v/>
      </c>
      <c r="R202" s="43" t="str">
        <f>+IFERROR(VLOOKUP(A202,[1]Directorio!$B$2:$Z$1100,18,FALSE),"")</f>
        <v/>
      </c>
      <c r="S202" s="43" t="str">
        <f>+IFERROR(VLOOKUP(A202,[1]Directorio!$B$2:$Z$1100,19,FALSE),"")</f>
        <v/>
      </c>
      <c r="T202" s="53" t="str">
        <f>+IFERROR(VLOOKUP(A202,[1]Directorio!$B$2:$Z$1100,20,FALSE),"")</f>
        <v/>
      </c>
      <c r="U202" s="53" t="str">
        <f>+IFERROR(VLOOKUP(A202,[1]Directorio!$B$2:$Z$1100,21,FALSE),"")</f>
        <v/>
      </c>
      <c r="V202" s="53" t="str">
        <f>+IFERROR(VLOOKUP(A202,[1]Directorio!$B$2:$Z$1100,22,FALSE),"")</f>
        <v/>
      </c>
      <c r="W202" s="54" t="str">
        <f>+IFERROR(VLOOKUP(A202,[1]Directorio!$B$2:$Z$1100,23,FALSE),"")</f>
        <v/>
      </c>
      <c r="X202" s="43" t="str">
        <f>+IFERROR(VLOOKUP(A202,[1]Directorio!$B$2:$Z$1100,24,FALSE),"")</f>
        <v/>
      </c>
      <c r="Y202" s="43" t="str">
        <f>+IFERROR(VLOOKUP(A202,[1]Directorio!$B$2:$Z$1100,25,FALSE),"")</f>
        <v/>
      </c>
      <c r="Z202" s="46"/>
      <c r="AA202" s="9"/>
      <c r="AB202" s="46"/>
      <c r="AC202" s="47"/>
      <c r="AD202" s="46"/>
      <c r="AE202" s="42"/>
      <c r="AF202" s="9"/>
      <c r="AG202" s="46"/>
      <c r="AH202" s="9"/>
      <c r="AI202" s="46"/>
      <c r="AJ202" s="46"/>
      <c r="AK202" s="48"/>
    </row>
    <row r="203" spans="1:37" x14ac:dyDescent="0.25">
      <c r="A203" s="42"/>
      <c r="B203" s="43" t="str">
        <f>+IFERROR(VLOOKUP(A203,[1]Directorio!$B$2:$Z$1100,2,FALSE),"")</f>
        <v/>
      </c>
      <c r="C203" s="44" t="str">
        <f>+IFERROR(VLOOKUP(A203,[1]Directorio!$B$2:$Z$1100,3,FALSE),"")</f>
        <v/>
      </c>
      <c r="D203" s="43" t="str">
        <f>+IFERROR(VLOOKUP(A203,[1]Directorio!$B$2:$Z$1100,4,FALSE),"")</f>
        <v/>
      </c>
      <c r="E203" s="43" t="str">
        <f>+IFERROR(VLOOKUP(A203,[1]Directorio!$B$2:$Z$1100,5,FALSE),"")</f>
        <v/>
      </c>
      <c r="F203" s="43" t="str">
        <f>+IFERROR(VLOOKUP(A203,[1]Directorio!$B$2:$Z$1100,6,FALSE),"")</f>
        <v/>
      </c>
      <c r="G203" s="43" t="str">
        <f>+IFERROR(VLOOKUP(A203,[1]Directorio!$B$2:$Z$1100,7,FALSE),"")</f>
        <v/>
      </c>
      <c r="H203" s="43" t="str">
        <f>+IFERROR(VLOOKUP(A203,[1]Directorio!$B$2:$Z$1100,8,FALSE),"")</f>
        <v/>
      </c>
      <c r="I203" s="43" t="str">
        <f>+IFERROR(VLOOKUP(A203,[1]Directorio!$B$2:$Z$1100,9,FALSE),"")</f>
        <v/>
      </c>
      <c r="J203" s="43" t="str">
        <f>+IFERROR(VLOOKUP(A203,[1]Directorio!$B$2:$Z$1100,10,FALSE),"")</f>
        <v/>
      </c>
      <c r="K203" s="43" t="str">
        <f>+IFERROR(VLOOKUP(A203,[1]Directorio!$B$2:$Z$1100,11,FALSE),"")</f>
        <v/>
      </c>
      <c r="L203" s="45" t="str">
        <f>+IFERROR(VLOOKUP(A203,[1]Directorio!$B$2:$Z$1100,12,FALSE),"")</f>
        <v/>
      </c>
      <c r="M203" s="43" t="str">
        <f>+IFERROR(VLOOKUP(A203,[1]Directorio!$B$2:$Z$1100,13,FALSE),"")</f>
        <v/>
      </c>
      <c r="N203" s="43" t="str">
        <f>+IFERROR(VLOOKUP(A203,[1]Directorio!$B$2:$Z$1100,14,FALSE),"")</f>
        <v/>
      </c>
      <c r="O203" s="43" t="str">
        <f>+IFERROR(VLOOKUP(A203,[1]Directorio!$B$2:$Z$1100,15,FALSE),"")</f>
        <v/>
      </c>
      <c r="P203" s="43" t="str">
        <f>+IFERROR(VLOOKUP(A203,[1]Directorio!$B$2:$Z$1100,16,FALSE),"")</f>
        <v/>
      </c>
      <c r="Q203" s="43" t="str">
        <f>+IFERROR(VLOOKUP(A203,[1]Directorio!$B$2:$Z$1100,17,FALSE),"")</f>
        <v/>
      </c>
      <c r="R203" s="43" t="str">
        <f>+IFERROR(VLOOKUP(A203,[1]Directorio!$B$2:$Z$1100,18,FALSE),"")</f>
        <v/>
      </c>
      <c r="S203" s="43" t="str">
        <f>+IFERROR(VLOOKUP(A203,[1]Directorio!$B$2:$Z$1100,19,FALSE),"")</f>
        <v/>
      </c>
      <c r="T203" s="53" t="str">
        <f>+IFERROR(VLOOKUP(A203,[1]Directorio!$B$2:$Z$1100,20,FALSE),"")</f>
        <v/>
      </c>
      <c r="U203" s="53" t="str">
        <f>+IFERROR(VLOOKUP(A203,[1]Directorio!$B$2:$Z$1100,21,FALSE),"")</f>
        <v/>
      </c>
      <c r="V203" s="53" t="str">
        <f>+IFERROR(VLOOKUP(A203,[1]Directorio!$B$2:$Z$1100,22,FALSE),"")</f>
        <v/>
      </c>
      <c r="W203" s="54" t="str">
        <f>+IFERROR(VLOOKUP(A203,[1]Directorio!$B$2:$Z$1100,23,FALSE),"")</f>
        <v/>
      </c>
      <c r="X203" s="43" t="str">
        <f>+IFERROR(VLOOKUP(A203,[1]Directorio!$B$2:$Z$1100,24,FALSE),"")</f>
        <v/>
      </c>
      <c r="Y203" s="43" t="str">
        <f>+IFERROR(VLOOKUP(A203,[1]Directorio!$B$2:$Z$1100,25,FALSE),"")</f>
        <v/>
      </c>
      <c r="Z203" s="46"/>
      <c r="AA203" s="9"/>
      <c r="AB203" s="46"/>
      <c r="AC203" s="47"/>
      <c r="AD203" s="46"/>
      <c r="AE203" s="42"/>
      <c r="AF203" s="9"/>
      <c r="AG203" s="46"/>
      <c r="AH203" s="9"/>
      <c r="AI203" s="46"/>
      <c r="AJ203" s="46"/>
      <c r="AK203" s="48"/>
    </row>
    <row r="204" spans="1:37" x14ac:dyDescent="0.25">
      <c r="A204" s="42"/>
      <c r="B204" s="43" t="str">
        <f>+IFERROR(VLOOKUP(A204,[1]Directorio!$B$2:$Z$1100,2,FALSE),"")</f>
        <v/>
      </c>
      <c r="C204" s="44" t="str">
        <f>+IFERROR(VLOOKUP(A204,[1]Directorio!$B$2:$Z$1100,3,FALSE),"")</f>
        <v/>
      </c>
      <c r="D204" s="43" t="str">
        <f>+IFERROR(VLOOKUP(A204,[1]Directorio!$B$2:$Z$1100,4,FALSE),"")</f>
        <v/>
      </c>
      <c r="E204" s="43" t="str">
        <f>+IFERROR(VLOOKUP(A204,[1]Directorio!$B$2:$Z$1100,5,FALSE),"")</f>
        <v/>
      </c>
      <c r="F204" s="43" t="str">
        <f>+IFERROR(VLOOKUP(A204,[1]Directorio!$B$2:$Z$1100,6,FALSE),"")</f>
        <v/>
      </c>
      <c r="G204" s="43" t="str">
        <f>+IFERROR(VLOOKUP(A204,[1]Directorio!$B$2:$Z$1100,7,FALSE),"")</f>
        <v/>
      </c>
      <c r="H204" s="43" t="str">
        <f>+IFERROR(VLOOKUP(A204,[1]Directorio!$B$2:$Z$1100,8,FALSE),"")</f>
        <v/>
      </c>
      <c r="I204" s="43" t="str">
        <f>+IFERROR(VLOOKUP(A204,[1]Directorio!$B$2:$Z$1100,9,FALSE),"")</f>
        <v/>
      </c>
      <c r="J204" s="43" t="str">
        <f>+IFERROR(VLOOKUP(A204,[1]Directorio!$B$2:$Z$1100,10,FALSE),"")</f>
        <v/>
      </c>
      <c r="K204" s="43" t="str">
        <f>+IFERROR(VLOOKUP(A204,[1]Directorio!$B$2:$Z$1100,11,FALSE),"")</f>
        <v/>
      </c>
      <c r="L204" s="45" t="str">
        <f>+IFERROR(VLOOKUP(A204,[1]Directorio!$B$2:$Z$1100,12,FALSE),"")</f>
        <v/>
      </c>
      <c r="M204" s="43" t="str">
        <f>+IFERROR(VLOOKUP(A204,[1]Directorio!$B$2:$Z$1100,13,FALSE),"")</f>
        <v/>
      </c>
      <c r="N204" s="43" t="str">
        <f>+IFERROR(VLOOKUP(A204,[1]Directorio!$B$2:$Z$1100,14,FALSE),"")</f>
        <v/>
      </c>
      <c r="O204" s="43" t="str">
        <f>+IFERROR(VLOOKUP(A204,[1]Directorio!$B$2:$Z$1100,15,FALSE),"")</f>
        <v/>
      </c>
      <c r="P204" s="43" t="str">
        <f>+IFERROR(VLOOKUP(A204,[1]Directorio!$B$2:$Z$1100,16,FALSE),"")</f>
        <v/>
      </c>
      <c r="Q204" s="43" t="str">
        <f>+IFERROR(VLOOKUP(A204,[1]Directorio!$B$2:$Z$1100,17,FALSE),"")</f>
        <v/>
      </c>
      <c r="R204" s="43" t="str">
        <f>+IFERROR(VLOOKUP(A204,[1]Directorio!$B$2:$Z$1100,18,FALSE),"")</f>
        <v/>
      </c>
      <c r="S204" s="43" t="str">
        <f>+IFERROR(VLOOKUP(A204,[1]Directorio!$B$2:$Z$1100,19,FALSE),"")</f>
        <v/>
      </c>
      <c r="T204" s="53" t="str">
        <f>+IFERROR(VLOOKUP(A204,[1]Directorio!$B$2:$Z$1100,20,FALSE),"")</f>
        <v/>
      </c>
      <c r="U204" s="53" t="str">
        <f>+IFERROR(VLOOKUP(A204,[1]Directorio!$B$2:$Z$1100,21,FALSE),"")</f>
        <v/>
      </c>
      <c r="V204" s="53" t="str">
        <f>+IFERROR(VLOOKUP(A204,[1]Directorio!$B$2:$Z$1100,22,FALSE),"")</f>
        <v/>
      </c>
      <c r="W204" s="54" t="str">
        <f>+IFERROR(VLOOKUP(A204,[1]Directorio!$B$2:$Z$1100,23,FALSE),"")</f>
        <v/>
      </c>
      <c r="X204" s="43" t="str">
        <f>+IFERROR(VLOOKUP(A204,[1]Directorio!$B$2:$Z$1100,24,FALSE),"")</f>
        <v/>
      </c>
      <c r="Y204" s="43" t="str">
        <f>+IFERROR(VLOOKUP(A204,[1]Directorio!$B$2:$Z$1100,25,FALSE),"")</f>
        <v/>
      </c>
      <c r="Z204" s="46"/>
      <c r="AA204" s="9"/>
      <c r="AB204" s="46"/>
      <c r="AC204" s="47"/>
      <c r="AD204" s="46"/>
      <c r="AE204" s="42"/>
      <c r="AF204" s="9"/>
      <c r="AG204" s="46"/>
      <c r="AH204" s="9"/>
      <c r="AI204" s="46"/>
      <c r="AJ204" s="46"/>
      <c r="AK204" s="48"/>
    </row>
    <row r="205" spans="1:37" x14ac:dyDescent="0.25">
      <c r="A205" s="42"/>
      <c r="B205" s="43" t="str">
        <f>+IFERROR(VLOOKUP(A205,[1]Directorio!$B$2:$Z$1100,2,FALSE),"")</f>
        <v/>
      </c>
      <c r="C205" s="44" t="str">
        <f>+IFERROR(VLOOKUP(A205,[1]Directorio!$B$2:$Z$1100,3,FALSE),"")</f>
        <v/>
      </c>
      <c r="D205" s="43" t="str">
        <f>+IFERROR(VLOOKUP(A205,[1]Directorio!$B$2:$Z$1100,4,FALSE),"")</f>
        <v/>
      </c>
      <c r="E205" s="43" t="str">
        <f>+IFERROR(VLOOKUP(A205,[1]Directorio!$B$2:$Z$1100,5,FALSE),"")</f>
        <v/>
      </c>
      <c r="F205" s="43" t="str">
        <f>+IFERROR(VLOOKUP(A205,[1]Directorio!$B$2:$Z$1100,6,FALSE),"")</f>
        <v/>
      </c>
      <c r="G205" s="43" t="str">
        <f>+IFERROR(VLOOKUP(A205,[1]Directorio!$B$2:$Z$1100,7,FALSE),"")</f>
        <v/>
      </c>
      <c r="H205" s="43" t="str">
        <f>+IFERROR(VLOOKUP(A205,[1]Directorio!$B$2:$Z$1100,8,FALSE),"")</f>
        <v/>
      </c>
      <c r="I205" s="43" t="str">
        <f>+IFERROR(VLOOKUP(A205,[1]Directorio!$B$2:$Z$1100,9,FALSE),"")</f>
        <v/>
      </c>
      <c r="J205" s="43" t="str">
        <f>+IFERROR(VLOOKUP(A205,[1]Directorio!$B$2:$Z$1100,10,FALSE),"")</f>
        <v/>
      </c>
      <c r="K205" s="43" t="str">
        <f>+IFERROR(VLOOKUP(A205,[1]Directorio!$B$2:$Z$1100,11,FALSE),"")</f>
        <v/>
      </c>
      <c r="L205" s="45" t="str">
        <f>+IFERROR(VLOOKUP(A205,[1]Directorio!$B$2:$Z$1100,12,FALSE),"")</f>
        <v/>
      </c>
      <c r="M205" s="43" t="str">
        <f>+IFERROR(VLOOKUP(A205,[1]Directorio!$B$2:$Z$1100,13,FALSE),"")</f>
        <v/>
      </c>
      <c r="N205" s="43" t="str">
        <f>+IFERROR(VLOOKUP(A205,[1]Directorio!$B$2:$Z$1100,14,FALSE),"")</f>
        <v/>
      </c>
      <c r="O205" s="43" t="str">
        <f>+IFERROR(VLOOKUP(A205,[1]Directorio!$B$2:$Z$1100,15,FALSE),"")</f>
        <v/>
      </c>
      <c r="P205" s="43" t="str">
        <f>+IFERROR(VLOOKUP(A205,[1]Directorio!$B$2:$Z$1100,16,FALSE),"")</f>
        <v/>
      </c>
      <c r="Q205" s="43" t="str">
        <f>+IFERROR(VLOOKUP(A205,[1]Directorio!$B$2:$Z$1100,17,FALSE),"")</f>
        <v/>
      </c>
      <c r="R205" s="43" t="str">
        <f>+IFERROR(VLOOKUP(A205,[1]Directorio!$B$2:$Z$1100,18,FALSE),"")</f>
        <v/>
      </c>
      <c r="S205" s="43" t="str">
        <f>+IFERROR(VLOOKUP(A205,[1]Directorio!$B$2:$Z$1100,19,FALSE),"")</f>
        <v/>
      </c>
      <c r="T205" s="53" t="str">
        <f>+IFERROR(VLOOKUP(A205,[1]Directorio!$B$2:$Z$1100,20,FALSE),"")</f>
        <v/>
      </c>
      <c r="U205" s="53" t="str">
        <f>+IFERROR(VLOOKUP(A205,[1]Directorio!$B$2:$Z$1100,21,FALSE),"")</f>
        <v/>
      </c>
      <c r="V205" s="53" t="str">
        <f>+IFERROR(VLOOKUP(A205,[1]Directorio!$B$2:$Z$1100,22,FALSE),"")</f>
        <v/>
      </c>
      <c r="W205" s="54" t="str">
        <f>+IFERROR(VLOOKUP(A205,[1]Directorio!$B$2:$Z$1100,23,FALSE),"")</f>
        <v/>
      </c>
      <c r="X205" s="43" t="str">
        <f>+IFERROR(VLOOKUP(A205,[1]Directorio!$B$2:$Z$1100,24,FALSE),"")</f>
        <v/>
      </c>
      <c r="Y205" s="43" t="str">
        <f>+IFERROR(VLOOKUP(A205,[1]Directorio!$B$2:$Z$1100,25,FALSE),"")</f>
        <v/>
      </c>
      <c r="Z205" s="46"/>
      <c r="AA205" s="9"/>
      <c r="AB205" s="46"/>
      <c r="AC205" s="47"/>
      <c r="AD205" s="46"/>
      <c r="AE205" s="42"/>
      <c r="AF205" s="9"/>
      <c r="AG205" s="46"/>
      <c r="AH205" s="9"/>
      <c r="AI205" s="46"/>
      <c r="AJ205" s="46"/>
      <c r="AK205" s="48"/>
    </row>
    <row r="206" spans="1:37" x14ac:dyDescent="0.25">
      <c r="A206" s="42"/>
      <c r="B206" s="43" t="str">
        <f>+IFERROR(VLOOKUP(A206,[1]Directorio!$B$2:$Z$1100,2,FALSE),"")</f>
        <v/>
      </c>
      <c r="C206" s="44" t="str">
        <f>+IFERROR(VLOOKUP(A206,[1]Directorio!$B$2:$Z$1100,3,FALSE),"")</f>
        <v/>
      </c>
      <c r="D206" s="43" t="str">
        <f>+IFERROR(VLOOKUP(A206,[1]Directorio!$B$2:$Z$1100,4,FALSE),"")</f>
        <v/>
      </c>
      <c r="E206" s="43" t="str">
        <f>+IFERROR(VLOOKUP(A206,[1]Directorio!$B$2:$Z$1100,5,FALSE),"")</f>
        <v/>
      </c>
      <c r="F206" s="43" t="str">
        <f>+IFERROR(VLOOKUP(A206,[1]Directorio!$B$2:$Z$1100,6,FALSE),"")</f>
        <v/>
      </c>
      <c r="G206" s="43" t="str">
        <f>+IFERROR(VLOOKUP(A206,[1]Directorio!$B$2:$Z$1100,7,FALSE),"")</f>
        <v/>
      </c>
      <c r="H206" s="43" t="str">
        <f>+IFERROR(VLOOKUP(A206,[1]Directorio!$B$2:$Z$1100,8,FALSE),"")</f>
        <v/>
      </c>
      <c r="I206" s="43" t="str">
        <f>+IFERROR(VLOOKUP(A206,[1]Directorio!$B$2:$Z$1100,9,FALSE),"")</f>
        <v/>
      </c>
      <c r="J206" s="43" t="str">
        <f>+IFERROR(VLOOKUP(A206,[1]Directorio!$B$2:$Z$1100,10,FALSE),"")</f>
        <v/>
      </c>
      <c r="K206" s="43" t="str">
        <f>+IFERROR(VLOOKUP(A206,[1]Directorio!$B$2:$Z$1100,11,FALSE),"")</f>
        <v/>
      </c>
      <c r="L206" s="45" t="str">
        <f>+IFERROR(VLOOKUP(A206,[1]Directorio!$B$2:$Z$1100,12,FALSE),"")</f>
        <v/>
      </c>
      <c r="M206" s="43" t="str">
        <f>+IFERROR(VLOOKUP(A206,[1]Directorio!$B$2:$Z$1100,13,FALSE),"")</f>
        <v/>
      </c>
      <c r="N206" s="43" t="str">
        <f>+IFERROR(VLOOKUP(A206,[1]Directorio!$B$2:$Z$1100,14,FALSE),"")</f>
        <v/>
      </c>
      <c r="O206" s="43" t="str">
        <f>+IFERROR(VLOOKUP(A206,[1]Directorio!$B$2:$Z$1100,15,FALSE),"")</f>
        <v/>
      </c>
      <c r="P206" s="43" t="str">
        <f>+IFERROR(VLOOKUP(A206,[1]Directorio!$B$2:$Z$1100,16,FALSE),"")</f>
        <v/>
      </c>
      <c r="Q206" s="43" t="str">
        <f>+IFERROR(VLOOKUP(A206,[1]Directorio!$B$2:$Z$1100,17,FALSE),"")</f>
        <v/>
      </c>
      <c r="R206" s="43" t="str">
        <f>+IFERROR(VLOOKUP(A206,[1]Directorio!$B$2:$Z$1100,18,FALSE),"")</f>
        <v/>
      </c>
      <c r="S206" s="43" t="str">
        <f>+IFERROR(VLOOKUP(A206,[1]Directorio!$B$2:$Z$1100,19,FALSE),"")</f>
        <v/>
      </c>
      <c r="T206" s="53" t="str">
        <f>+IFERROR(VLOOKUP(A206,[1]Directorio!$B$2:$Z$1100,20,FALSE),"")</f>
        <v/>
      </c>
      <c r="U206" s="53" t="str">
        <f>+IFERROR(VLOOKUP(A206,[1]Directorio!$B$2:$Z$1100,21,FALSE),"")</f>
        <v/>
      </c>
      <c r="V206" s="53" t="str">
        <f>+IFERROR(VLOOKUP(A206,[1]Directorio!$B$2:$Z$1100,22,FALSE),"")</f>
        <v/>
      </c>
      <c r="W206" s="54" t="str">
        <f>+IFERROR(VLOOKUP(A206,[1]Directorio!$B$2:$Z$1100,23,FALSE),"")</f>
        <v/>
      </c>
      <c r="X206" s="43" t="str">
        <f>+IFERROR(VLOOKUP(A206,[1]Directorio!$B$2:$Z$1100,24,FALSE),"")</f>
        <v/>
      </c>
      <c r="Y206" s="43" t="str">
        <f>+IFERROR(VLOOKUP(A206,[1]Directorio!$B$2:$Z$1100,25,FALSE),"")</f>
        <v/>
      </c>
      <c r="Z206" s="46"/>
      <c r="AA206" s="9"/>
      <c r="AB206" s="46"/>
      <c r="AC206" s="47"/>
      <c r="AD206" s="46"/>
      <c r="AE206" s="42"/>
      <c r="AF206" s="9"/>
      <c r="AG206" s="46"/>
      <c r="AH206" s="9"/>
      <c r="AI206" s="46"/>
      <c r="AJ206" s="46"/>
      <c r="AK206" s="48"/>
    </row>
    <row r="207" spans="1:37" x14ac:dyDescent="0.25">
      <c r="A207" s="42"/>
      <c r="B207" s="43" t="str">
        <f>+IFERROR(VLOOKUP(A207,[1]Directorio!$B$2:$Z$1100,2,FALSE),"")</f>
        <v/>
      </c>
      <c r="C207" s="44" t="str">
        <f>+IFERROR(VLOOKUP(A207,[1]Directorio!$B$2:$Z$1100,3,FALSE),"")</f>
        <v/>
      </c>
      <c r="D207" s="43" t="str">
        <f>+IFERROR(VLOOKUP(A207,[1]Directorio!$B$2:$Z$1100,4,FALSE),"")</f>
        <v/>
      </c>
      <c r="E207" s="43" t="str">
        <f>+IFERROR(VLOOKUP(A207,[1]Directorio!$B$2:$Z$1100,5,FALSE),"")</f>
        <v/>
      </c>
      <c r="F207" s="43" t="str">
        <f>+IFERROR(VLOOKUP(A207,[1]Directorio!$B$2:$Z$1100,6,FALSE),"")</f>
        <v/>
      </c>
      <c r="G207" s="43" t="str">
        <f>+IFERROR(VLOOKUP(A207,[1]Directorio!$B$2:$Z$1100,7,FALSE),"")</f>
        <v/>
      </c>
      <c r="H207" s="43" t="str">
        <f>+IFERROR(VLOOKUP(A207,[1]Directorio!$B$2:$Z$1100,8,FALSE),"")</f>
        <v/>
      </c>
      <c r="I207" s="43" t="str">
        <f>+IFERROR(VLOOKUP(A207,[1]Directorio!$B$2:$Z$1100,9,FALSE),"")</f>
        <v/>
      </c>
      <c r="J207" s="43" t="str">
        <f>+IFERROR(VLOOKUP(A207,[1]Directorio!$B$2:$Z$1100,10,FALSE),"")</f>
        <v/>
      </c>
      <c r="K207" s="43" t="str">
        <f>+IFERROR(VLOOKUP(A207,[1]Directorio!$B$2:$Z$1100,11,FALSE),"")</f>
        <v/>
      </c>
      <c r="L207" s="45" t="str">
        <f>+IFERROR(VLOOKUP(A207,[1]Directorio!$B$2:$Z$1100,12,FALSE),"")</f>
        <v/>
      </c>
      <c r="M207" s="43" t="str">
        <f>+IFERROR(VLOOKUP(A207,[1]Directorio!$B$2:$Z$1100,13,FALSE),"")</f>
        <v/>
      </c>
      <c r="N207" s="43" t="str">
        <f>+IFERROR(VLOOKUP(A207,[1]Directorio!$B$2:$Z$1100,14,FALSE),"")</f>
        <v/>
      </c>
      <c r="O207" s="43" t="str">
        <f>+IFERROR(VLOOKUP(A207,[1]Directorio!$B$2:$Z$1100,15,FALSE),"")</f>
        <v/>
      </c>
      <c r="P207" s="43" t="str">
        <f>+IFERROR(VLOOKUP(A207,[1]Directorio!$B$2:$Z$1100,16,FALSE),"")</f>
        <v/>
      </c>
      <c r="Q207" s="43" t="str">
        <f>+IFERROR(VLOOKUP(A207,[1]Directorio!$B$2:$Z$1100,17,FALSE),"")</f>
        <v/>
      </c>
      <c r="R207" s="43" t="str">
        <f>+IFERROR(VLOOKUP(A207,[1]Directorio!$B$2:$Z$1100,18,FALSE),"")</f>
        <v/>
      </c>
      <c r="S207" s="43" t="str">
        <f>+IFERROR(VLOOKUP(A207,[1]Directorio!$B$2:$Z$1100,19,FALSE),"")</f>
        <v/>
      </c>
      <c r="T207" s="53" t="str">
        <f>+IFERROR(VLOOKUP(A207,[1]Directorio!$B$2:$Z$1100,20,FALSE),"")</f>
        <v/>
      </c>
      <c r="U207" s="53" t="str">
        <f>+IFERROR(VLOOKUP(A207,[1]Directorio!$B$2:$Z$1100,21,FALSE),"")</f>
        <v/>
      </c>
      <c r="V207" s="53" t="str">
        <f>+IFERROR(VLOOKUP(A207,[1]Directorio!$B$2:$Z$1100,22,FALSE),"")</f>
        <v/>
      </c>
      <c r="W207" s="54" t="str">
        <f>+IFERROR(VLOOKUP(A207,[1]Directorio!$B$2:$Z$1100,23,FALSE),"")</f>
        <v/>
      </c>
      <c r="X207" s="43" t="str">
        <f>+IFERROR(VLOOKUP(A207,[1]Directorio!$B$2:$Z$1100,24,FALSE),"")</f>
        <v/>
      </c>
      <c r="Y207" s="43" t="str">
        <f>+IFERROR(VLOOKUP(A207,[1]Directorio!$B$2:$Z$1100,25,FALSE),"")</f>
        <v/>
      </c>
      <c r="Z207" s="46"/>
      <c r="AA207" s="9"/>
      <c r="AB207" s="46"/>
      <c r="AC207" s="47"/>
      <c r="AD207" s="46"/>
      <c r="AE207" s="42"/>
      <c r="AF207" s="9"/>
      <c r="AG207" s="46"/>
      <c r="AH207" s="9"/>
      <c r="AI207" s="46"/>
      <c r="AJ207" s="46"/>
      <c r="AK207" s="48"/>
    </row>
    <row r="208" spans="1:37" x14ac:dyDescent="0.25">
      <c r="A208" s="42"/>
      <c r="B208" s="43" t="str">
        <f>+IFERROR(VLOOKUP(A208,[1]Directorio!$B$2:$Z$1100,2,FALSE),"")</f>
        <v/>
      </c>
      <c r="C208" s="44" t="str">
        <f>+IFERROR(VLOOKUP(A208,[1]Directorio!$B$2:$Z$1100,3,FALSE),"")</f>
        <v/>
      </c>
      <c r="D208" s="43" t="str">
        <f>+IFERROR(VLOOKUP(A208,[1]Directorio!$B$2:$Z$1100,4,FALSE),"")</f>
        <v/>
      </c>
      <c r="E208" s="43" t="str">
        <f>+IFERROR(VLOOKUP(A208,[1]Directorio!$B$2:$Z$1100,5,FALSE),"")</f>
        <v/>
      </c>
      <c r="F208" s="43" t="str">
        <f>+IFERROR(VLOOKUP(A208,[1]Directorio!$B$2:$Z$1100,6,FALSE),"")</f>
        <v/>
      </c>
      <c r="G208" s="43" t="str">
        <f>+IFERROR(VLOOKUP(A208,[1]Directorio!$B$2:$Z$1100,7,FALSE),"")</f>
        <v/>
      </c>
      <c r="H208" s="43" t="str">
        <f>+IFERROR(VLOOKUP(A208,[1]Directorio!$B$2:$Z$1100,8,FALSE),"")</f>
        <v/>
      </c>
      <c r="I208" s="43" t="str">
        <f>+IFERROR(VLOOKUP(A208,[1]Directorio!$B$2:$Z$1100,9,FALSE),"")</f>
        <v/>
      </c>
      <c r="J208" s="43" t="str">
        <f>+IFERROR(VLOOKUP(A208,[1]Directorio!$B$2:$Z$1100,10,FALSE),"")</f>
        <v/>
      </c>
      <c r="K208" s="43" t="str">
        <f>+IFERROR(VLOOKUP(A208,[1]Directorio!$B$2:$Z$1100,11,FALSE),"")</f>
        <v/>
      </c>
      <c r="L208" s="45" t="str">
        <f>+IFERROR(VLOOKUP(A208,[1]Directorio!$B$2:$Z$1100,12,FALSE),"")</f>
        <v/>
      </c>
      <c r="M208" s="43" t="str">
        <f>+IFERROR(VLOOKUP(A208,[1]Directorio!$B$2:$Z$1100,13,FALSE),"")</f>
        <v/>
      </c>
      <c r="N208" s="43" t="str">
        <f>+IFERROR(VLOOKUP(A208,[1]Directorio!$B$2:$Z$1100,14,FALSE),"")</f>
        <v/>
      </c>
      <c r="O208" s="43" t="str">
        <f>+IFERROR(VLOOKUP(A208,[1]Directorio!$B$2:$Z$1100,15,FALSE),"")</f>
        <v/>
      </c>
      <c r="P208" s="43" t="str">
        <f>+IFERROR(VLOOKUP(A208,[1]Directorio!$B$2:$Z$1100,16,FALSE),"")</f>
        <v/>
      </c>
      <c r="Q208" s="43" t="str">
        <f>+IFERROR(VLOOKUP(A208,[1]Directorio!$B$2:$Z$1100,17,FALSE),"")</f>
        <v/>
      </c>
      <c r="R208" s="43" t="str">
        <f>+IFERROR(VLOOKUP(A208,[1]Directorio!$B$2:$Z$1100,18,FALSE),"")</f>
        <v/>
      </c>
      <c r="S208" s="43" t="str">
        <f>+IFERROR(VLOOKUP(A208,[1]Directorio!$B$2:$Z$1100,19,FALSE),"")</f>
        <v/>
      </c>
      <c r="T208" s="53" t="str">
        <f>+IFERROR(VLOOKUP(A208,[1]Directorio!$B$2:$Z$1100,20,FALSE),"")</f>
        <v/>
      </c>
      <c r="U208" s="53" t="str">
        <f>+IFERROR(VLOOKUP(A208,[1]Directorio!$B$2:$Z$1100,21,FALSE),"")</f>
        <v/>
      </c>
      <c r="V208" s="53" t="str">
        <f>+IFERROR(VLOOKUP(A208,[1]Directorio!$B$2:$Z$1100,22,FALSE),"")</f>
        <v/>
      </c>
      <c r="W208" s="54" t="str">
        <f>+IFERROR(VLOOKUP(A208,[1]Directorio!$B$2:$Z$1100,23,FALSE),"")</f>
        <v/>
      </c>
      <c r="X208" s="43" t="str">
        <f>+IFERROR(VLOOKUP(A208,[1]Directorio!$B$2:$Z$1100,24,FALSE),"")</f>
        <v/>
      </c>
      <c r="Y208" s="43" t="str">
        <f>+IFERROR(VLOOKUP(A208,[1]Directorio!$B$2:$Z$1100,25,FALSE),"")</f>
        <v/>
      </c>
      <c r="Z208" s="46"/>
      <c r="AA208" s="9"/>
      <c r="AB208" s="46"/>
      <c r="AC208" s="47"/>
      <c r="AD208" s="46"/>
      <c r="AE208" s="42"/>
      <c r="AF208" s="9"/>
      <c r="AG208" s="46"/>
      <c r="AH208" s="9"/>
      <c r="AI208" s="46"/>
      <c r="AJ208" s="46"/>
      <c r="AK208" s="48"/>
    </row>
    <row r="209" spans="1:37" x14ac:dyDescent="0.25">
      <c r="A209" s="42"/>
      <c r="B209" s="43" t="str">
        <f>+IFERROR(VLOOKUP(A209,[1]Directorio!$B$2:$Z$1100,2,FALSE),"")</f>
        <v/>
      </c>
      <c r="C209" s="44" t="str">
        <f>+IFERROR(VLOOKUP(A209,[1]Directorio!$B$2:$Z$1100,3,FALSE),"")</f>
        <v/>
      </c>
      <c r="D209" s="43" t="str">
        <f>+IFERROR(VLOOKUP(A209,[1]Directorio!$B$2:$Z$1100,4,FALSE),"")</f>
        <v/>
      </c>
      <c r="E209" s="43" t="str">
        <f>+IFERROR(VLOOKUP(A209,[1]Directorio!$B$2:$Z$1100,5,FALSE),"")</f>
        <v/>
      </c>
      <c r="F209" s="43" t="str">
        <f>+IFERROR(VLOOKUP(A209,[1]Directorio!$B$2:$Z$1100,6,FALSE),"")</f>
        <v/>
      </c>
      <c r="G209" s="43" t="str">
        <f>+IFERROR(VLOOKUP(A209,[1]Directorio!$B$2:$Z$1100,7,FALSE),"")</f>
        <v/>
      </c>
      <c r="H209" s="43" t="str">
        <f>+IFERROR(VLOOKUP(A209,[1]Directorio!$B$2:$Z$1100,8,FALSE),"")</f>
        <v/>
      </c>
      <c r="I209" s="43" t="str">
        <f>+IFERROR(VLOOKUP(A209,[1]Directorio!$B$2:$Z$1100,9,FALSE),"")</f>
        <v/>
      </c>
      <c r="J209" s="43" t="str">
        <f>+IFERROR(VLOOKUP(A209,[1]Directorio!$B$2:$Z$1100,10,FALSE),"")</f>
        <v/>
      </c>
      <c r="K209" s="43" t="str">
        <f>+IFERROR(VLOOKUP(A209,[1]Directorio!$B$2:$Z$1100,11,FALSE),"")</f>
        <v/>
      </c>
      <c r="L209" s="45" t="str">
        <f>+IFERROR(VLOOKUP(A209,[1]Directorio!$B$2:$Z$1100,12,FALSE),"")</f>
        <v/>
      </c>
      <c r="M209" s="43" t="str">
        <f>+IFERROR(VLOOKUP(A209,[1]Directorio!$B$2:$Z$1100,13,FALSE),"")</f>
        <v/>
      </c>
      <c r="N209" s="43" t="str">
        <f>+IFERROR(VLOOKUP(A209,[1]Directorio!$B$2:$Z$1100,14,FALSE),"")</f>
        <v/>
      </c>
      <c r="O209" s="43" t="str">
        <f>+IFERROR(VLOOKUP(A209,[1]Directorio!$B$2:$Z$1100,15,FALSE),"")</f>
        <v/>
      </c>
      <c r="P209" s="43" t="str">
        <f>+IFERROR(VLOOKUP(A209,[1]Directorio!$B$2:$Z$1100,16,FALSE),"")</f>
        <v/>
      </c>
      <c r="Q209" s="43" t="str">
        <f>+IFERROR(VLOOKUP(A209,[1]Directorio!$B$2:$Z$1100,17,FALSE),"")</f>
        <v/>
      </c>
      <c r="R209" s="43" t="str">
        <f>+IFERROR(VLOOKUP(A209,[1]Directorio!$B$2:$Z$1100,18,FALSE),"")</f>
        <v/>
      </c>
      <c r="S209" s="43" t="str">
        <f>+IFERROR(VLOOKUP(A209,[1]Directorio!$B$2:$Z$1100,19,FALSE),"")</f>
        <v/>
      </c>
      <c r="T209" s="53" t="str">
        <f>+IFERROR(VLOOKUP(A209,[1]Directorio!$B$2:$Z$1100,20,FALSE),"")</f>
        <v/>
      </c>
      <c r="U209" s="53" t="str">
        <f>+IFERROR(VLOOKUP(A209,[1]Directorio!$B$2:$Z$1100,21,FALSE),"")</f>
        <v/>
      </c>
      <c r="V209" s="53" t="str">
        <f>+IFERROR(VLOOKUP(A209,[1]Directorio!$B$2:$Z$1100,22,FALSE),"")</f>
        <v/>
      </c>
      <c r="W209" s="54" t="str">
        <f>+IFERROR(VLOOKUP(A209,[1]Directorio!$B$2:$Z$1100,23,FALSE),"")</f>
        <v/>
      </c>
      <c r="X209" s="43" t="str">
        <f>+IFERROR(VLOOKUP(A209,[1]Directorio!$B$2:$Z$1100,24,FALSE),"")</f>
        <v/>
      </c>
      <c r="Y209" s="43" t="str">
        <f>+IFERROR(VLOOKUP(A209,[1]Directorio!$B$2:$Z$1100,25,FALSE),"")</f>
        <v/>
      </c>
      <c r="Z209" s="46"/>
      <c r="AA209" s="9"/>
      <c r="AB209" s="46"/>
      <c r="AC209" s="47"/>
      <c r="AD209" s="46"/>
      <c r="AE209" s="42"/>
      <c r="AF209" s="9"/>
      <c r="AG209" s="46"/>
      <c r="AH209" s="9"/>
      <c r="AI209" s="46"/>
      <c r="AJ209" s="46"/>
      <c r="AK209" s="48"/>
    </row>
    <row r="210" spans="1:37" x14ac:dyDescent="0.25">
      <c r="A210" s="42"/>
      <c r="B210" s="43" t="str">
        <f>+IFERROR(VLOOKUP(A210,[1]Directorio!$B$2:$Z$1100,2,FALSE),"")</f>
        <v/>
      </c>
      <c r="C210" s="44" t="str">
        <f>+IFERROR(VLOOKUP(A210,[1]Directorio!$B$2:$Z$1100,3,FALSE),"")</f>
        <v/>
      </c>
      <c r="D210" s="43" t="str">
        <f>+IFERROR(VLOOKUP(A210,[1]Directorio!$B$2:$Z$1100,4,FALSE),"")</f>
        <v/>
      </c>
      <c r="E210" s="43" t="str">
        <f>+IFERROR(VLOOKUP(A210,[1]Directorio!$B$2:$Z$1100,5,FALSE),"")</f>
        <v/>
      </c>
      <c r="F210" s="43" t="str">
        <f>+IFERROR(VLOOKUP(A210,[1]Directorio!$B$2:$Z$1100,6,FALSE),"")</f>
        <v/>
      </c>
      <c r="G210" s="43" t="str">
        <f>+IFERROR(VLOOKUP(A210,[1]Directorio!$B$2:$Z$1100,7,FALSE),"")</f>
        <v/>
      </c>
      <c r="H210" s="43" t="str">
        <f>+IFERROR(VLOOKUP(A210,[1]Directorio!$B$2:$Z$1100,8,FALSE),"")</f>
        <v/>
      </c>
      <c r="I210" s="43" t="str">
        <f>+IFERROR(VLOOKUP(A210,[1]Directorio!$B$2:$Z$1100,9,FALSE),"")</f>
        <v/>
      </c>
      <c r="J210" s="43" t="str">
        <f>+IFERROR(VLOOKUP(A210,[1]Directorio!$B$2:$Z$1100,10,FALSE),"")</f>
        <v/>
      </c>
      <c r="K210" s="43" t="str">
        <f>+IFERROR(VLOOKUP(A210,[1]Directorio!$B$2:$Z$1100,11,FALSE),"")</f>
        <v/>
      </c>
      <c r="L210" s="45" t="str">
        <f>+IFERROR(VLOOKUP(A210,[1]Directorio!$B$2:$Z$1100,12,FALSE),"")</f>
        <v/>
      </c>
      <c r="M210" s="43" t="str">
        <f>+IFERROR(VLOOKUP(A210,[1]Directorio!$B$2:$Z$1100,13,FALSE),"")</f>
        <v/>
      </c>
      <c r="N210" s="43" t="str">
        <f>+IFERROR(VLOOKUP(A210,[1]Directorio!$B$2:$Z$1100,14,FALSE),"")</f>
        <v/>
      </c>
      <c r="O210" s="43" t="str">
        <f>+IFERROR(VLOOKUP(A210,[1]Directorio!$B$2:$Z$1100,15,FALSE),"")</f>
        <v/>
      </c>
      <c r="P210" s="43" t="str">
        <f>+IFERROR(VLOOKUP(A210,[1]Directorio!$B$2:$Z$1100,16,FALSE),"")</f>
        <v/>
      </c>
      <c r="Q210" s="43" t="str">
        <f>+IFERROR(VLOOKUP(A210,[1]Directorio!$B$2:$Z$1100,17,FALSE),"")</f>
        <v/>
      </c>
      <c r="R210" s="43" t="str">
        <f>+IFERROR(VLOOKUP(A210,[1]Directorio!$B$2:$Z$1100,18,FALSE),"")</f>
        <v/>
      </c>
      <c r="S210" s="43" t="str">
        <f>+IFERROR(VLOOKUP(A210,[1]Directorio!$B$2:$Z$1100,19,FALSE),"")</f>
        <v/>
      </c>
      <c r="T210" s="53" t="str">
        <f>+IFERROR(VLOOKUP(A210,[1]Directorio!$B$2:$Z$1100,20,FALSE),"")</f>
        <v/>
      </c>
      <c r="U210" s="53" t="str">
        <f>+IFERROR(VLOOKUP(A210,[1]Directorio!$B$2:$Z$1100,21,FALSE),"")</f>
        <v/>
      </c>
      <c r="V210" s="53" t="str">
        <f>+IFERROR(VLOOKUP(A210,[1]Directorio!$B$2:$Z$1100,22,FALSE),"")</f>
        <v/>
      </c>
      <c r="W210" s="54" t="str">
        <f>+IFERROR(VLOOKUP(A210,[1]Directorio!$B$2:$Z$1100,23,FALSE),"")</f>
        <v/>
      </c>
      <c r="X210" s="43" t="str">
        <f>+IFERROR(VLOOKUP(A210,[1]Directorio!$B$2:$Z$1100,24,FALSE),"")</f>
        <v/>
      </c>
      <c r="Y210" s="43" t="str">
        <f>+IFERROR(VLOOKUP(A210,[1]Directorio!$B$2:$Z$1100,25,FALSE),"")</f>
        <v/>
      </c>
      <c r="Z210" s="46"/>
      <c r="AA210" s="9"/>
      <c r="AB210" s="46"/>
      <c r="AC210" s="47"/>
      <c r="AD210" s="46"/>
      <c r="AE210" s="42"/>
      <c r="AF210" s="9"/>
      <c r="AG210" s="46"/>
      <c r="AH210" s="9"/>
      <c r="AI210" s="46"/>
      <c r="AJ210" s="46"/>
      <c r="AK210" s="48"/>
    </row>
    <row r="211" spans="1:37" x14ac:dyDescent="0.25">
      <c r="A211" s="42"/>
      <c r="B211" s="43" t="str">
        <f>+IFERROR(VLOOKUP(A211,[1]Directorio!$B$2:$Z$1100,2,FALSE),"")</f>
        <v/>
      </c>
      <c r="C211" s="44" t="str">
        <f>+IFERROR(VLOOKUP(A211,[1]Directorio!$B$2:$Z$1100,3,FALSE),"")</f>
        <v/>
      </c>
      <c r="D211" s="43" t="str">
        <f>+IFERROR(VLOOKUP(A211,[1]Directorio!$B$2:$Z$1100,4,FALSE),"")</f>
        <v/>
      </c>
      <c r="E211" s="43" t="str">
        <f>+IFERROR(VLOOKUP(A211,[1]Directorio!$B$2:$Z$1100,5,FALSE),"")</f>
        <v/>
      </c>
      <c r="F211" s="43" t="str">
        <f>+IFERROR(VLOOKUP(A211,[1]Directorio!$B$2:$Z$1100,6,FALSE),"")</f>
        <v/>
      </c>
      <c r="G211" s="43" t="str">
        <f>+IFERROR(VLOOKUP(A211,[1]Directorio!$B$2:$Z$1100,7,FALSE),"")</f>
        <v/>
      </c>
      <c r="H211" s="43" t="str">
        <f>+IFERROR(VLOOKUP(A211,[1]Directorio!$B$2:$Z$1100,8,FALSE),"")</f>
        <v/>
      </c>
      <c r="I211" s="43" t="str">
        <f>+IFERROR(VLOOKUP(A211,[1]Directorio!$B$2:$Z$1100,9,FALSE),"")</f>
        <v/>
      </c>
      <c r="J211" s="43" t="str">
        <f>+IFERROR(VLOOKUP(A211,[1]Directorio!$B$2:$Z$1100,10,FALSE),"")</f>
        <v/>
      </c>
      <c r="K211" s="43" t="str">
        <f>+IFERROR(VLOOKUP(A211,[1]Directorio!$B$2:$Z$1100,11,FALSE),"")</f>
        <v/>
      </c>
      <c r="L211" s="45" t="str">
        <f>+IFERROR(VLOOKUP(A211,[1]Directorio!$B$2:$Z$1100,12,FALSE),"")</f>
        <v/>
      </c>
      <c r="M211" s="43" t="str">
        <f>+IFERROR(VLOOKUP(A211,[1]Directorio!$B$2:$Z$1100,13,FALSE),"")</f>
        <v/>
      </c>
      <c r="N211" s="43" t="str">
        <f>+IFERROR(VLOOKUP(A211,[1]Directorio!$B$2:$Z$1100,14,FALSE),"")</f>
        <v/>
      </c>
      <c r="O211" s="43" t="str">
        <f>+IFERROR(VLOOKUP(A211,[1]Directorio!$B$2:$Z$1100,15,FALSE),"")</f>
        <v/>
      </c>
      <c r="P211" s="43" t="str">
        <f>+IFERROR(VLOOKUP(A211,[1]Directorio!$B$2:$Z$1100,16,FALSE),"")</f>
        <v/>
      </c>
      <c r="Q211" s="43" t="str">
        <f>+IFERROR(VLOOKUP(A211,[1]Directorio!$B$2:$Z$1100,17,FALSE),"")</f>
        <v/>
      </c>
      <c r="R211" s="43" t="str">
        <f>+IFERROR(VLOOKUP(A211,[1]Directorio!$B$2:$Z$1100,18,FALSE),"")</f>
        <v/>
      </c>
      <c r="S211" s="43" t="str">
        <f>+IFERROR(VLOOKUP(A211,[1]Directorio!$B$2:$Z$1100,19,FALSE),"")</f>
        <v/>
      </c>
      <c r="T211" s="53" t="str">
        <f>+IFERROR(VLOOKUP(A211,[1]Directorio!$B$2:$Z$1100,20,FALSE),"")</f>
        <v/>
      </c>
      <c r="U211" s="53" t="str">
        <f>+IFERROR(VLOOKUP(A211,[1]Directorio!$B$2:$Z$1100,21,FALSE),"")</f>
        <v/>
      </c>
      <c r="V211" s="53" t="str">
        <f>+IFERROR(VLOOKUP(A211,[1]Directorio!$B$2:$Z$1100,22,FALSE),"")</f>
        <v/>
      </c>
      <c r="W211" s="54" t="str">
        <f>+IFERROR(VLOOKUP(A211,[1]Directorio!$B$2:$Z$1100,23,FALSE),"")</f>
        <v/>
      </c>
      <c r="X211" s="43" t="str">
        <f>+IFERROR(VLOOKUP(A211,[1]Directorio!$B$2:$Z$1100,24,FALSE),"")</f>
        <v/>
      </c>
      <c r="Y211" s="43" t="str">
        <f>+IFERROR(VLOOKUP(A211,[1]Directorio!$B$2:$Z$1100,25,FALSE),"")</f>
        <v/>
      </c>
      <c r="Z211" s="46"/>
      <c r="AA211" s="9"/>
      <c r="AB211" s="46"/>
      <c r="AC211" s="47"/>
      <c r="AD211" s="46"/>
      <c r="AE211" s="42"/>
      <c r="AF211" s="9"/>
      <c r="AG211" s="46"/>
      <c r="AH211" s="9"/>
      <c r="AI211" s="46"/>
      <c r="AJ211" s="46"/>
      <c r="AK211" s="48"/>
    </row>
    <row r="212" spans="1:37" x14ac:dyDescent="0.25">
      <c r="A212" s="42"/>
      <c r="B212" s="43" t="str">
        <f>+IFERROR(VLOOKUP(A212,[1]Directorio!$B$2:$Z$1100,2,FALSE),"")</f>
        <v/>
      </c>
      <c r="C212" s="44" t="str">
        <f>+IFERROR(VLOOKUP(A212,[1]Directorio!$B$2:$Z$1100,3,FALSE),"")</f>
        <v/>
      </c>
      <c r="D212" s="43" t="str">
        <f>+IFERROR(VLOOKUP(A212,[1]Directorio!$B$2:$Z$1100,4,FALSE),"")</f>
        <v/>
      </c>
      <c r="E212" s="43" t="str">
        <f>+IFERROR(VLOOKUP(A212,[1]Directorio!$B$2:$Z$1100,5,FALSE),"")</f>
        <v/>
      </c>
      <c r="F212" s="43" t="str">
        <f>+IFERROR(VLOOKUP(A212,[1]Directorio!$B$2:$Z$1100,6,FALSE),"")</f>
        <v/>
      </c>
      <c r="G212" s="43" t="str">
        <f>+IFERROR(VLOOKUP(A212,[1]Directorio!$B$2:$Z$1100,7,FALSE),"")</f>
        <v/>
      </c>
      <c r="H212" s="43" t="str">
        <f>+IFERROR(VLOOKUP(A212,[1]Directorio!$B$2:$Z$1100,8,FALSE),"")</f>
        <v/>
      </c>
      <c r="I212" s="43" t="str">
        <f>+IFERROR(VLOOKUP(A212,[1]Directorio!$B$2:$Z$1100,9,FALSE),"")</f>
        <v/>
      </c>
      <c r="J212" s="43" t="str">
        <f>+IFERROR(VLOOKUP(A212,[1]Directorio!$B$2:$Z$1100,10,FALSE),"")</f>
        <v/>
      </c>
      <c r="K212" s="43" t="str">
        <f>+IFERROR(VLOOKUP(A212,[1]Directorio!$B$2:$Z$1100,11,FALSE),"")</f>
        <v/>
      </c>
      <c r="L212" s="45" t="str">
        <f>+IFERROR(VLOOKUP(A212,[1]Directorio!$B$2:$Z$1100,12,FALSE),"")</f>
        <v/>
      </c>
      <c r="M212" s="43" t="str">
        <f>+IFERROR(VLOOKUP(A212,[1]Directorio!$B$2:$Z$1100,13,FALSE),"")</f>
        <v/>
      </c>
      <c r="N212" s="43" t="str">
        <f>+IFERROR(VLOOKUP(A212,[1]Directorio!$B$2:$Z$1100,14,FALSE),"")</f>
        <v/>
      </c>
      <c r="O212" s="43" t="str">
        <f>+IFERROR(VLOOKUP(A212,[1]Directorio!$B$2:$Z$1100,15,FALSE),"")</f>
        <v/>
      </c>
      <c r="P212" s="43" t="str">
        <f>+IFERROR(VLOOKUP(A212,[1]Directorio!$B$2:$Z$1100,16,FALSE),"")</f>
        <v/>
      </c>
      <c r="Q212" s="43" t="str">
        <f>+IFERROR(VLOOKUP(A212,[1]Directorio!$B$2:$Z$1100,17,FALSE),"")</f>
        <v/>
      </c>
      <c r="R212" s="43" t="str">
        <f>+IFERROR(VLOOKUP(A212,[1]Directorio!$B$2:$Z$1100,18,FALSE),"")</f>
        <v/>
      </c>
      <c r="S212" s="43" t="str">
        <f>+IFERROR(VLOOKUP(A212,[1]Directorio!$B$2:$Z$1100,19,FALSE),"")</f>
        <v/>
      </c>
      <c r="T212" s="53" t="str">
        <f>+IFERROR(VLOOKUP(A212,[1]Directorio!$B$2:$Z$1100,20,FALSE),"")</f>
        <v/>
      </c>
      <c r="U212" s="53" t="str">
        <f>+IFERROR(VLOOKUP(A212,[1]Directorio!$B$2:$Z$1100,21,FALSE),"")</f>
        <v/>
      </c>
      <c r="V212" s="53" t="str">
        <f>+IFERROR(VLOOKUP(A212,[1]Directorio!$B$2:$Z$1100,22,FALSE),"")</f>
        <v/>
      </c>
      <c r="W212" s="54" t="str">
        <f>+IFERROR(VLOOKUP(A212,[1]Directorio!$B$2:$Z$1100,23,FALSE),"")</f>
        <v/>
      </c>
      <c r="X212" s="43" t="str">
        <f>+IFERROR(VLOOKUP(A212,[1]Directorio!$B$2:$Z$1100,24,FALSE),"")</f>
        <v/>
      </c>
      <c r="Y212" s="43" t="str">
        <f>+IFERROR(VLOOKUP(A212,[1]Directorio!$B$2:$Z$1100,25,FALSE),"")</f>
        <v/>
      </c>
      <c r="Z212" s="46"/>
      <c r="AA212" s="9"/>
      <c r="AB212" s="46"/>
      <c r="AC212" s="47"/>
      <c r="AD212" s="46"/>
      <c r="AE212" s="42"/>
      <c r="AF212" s="9"/>
      <c r="AG212" s="46"/>
      <c r="AH212" s="9"/>
      <c r="AI212" s="46"/>
      <c r="AJ212" s="46"/>
      <c r="AK212" s="48"/>
    </row>
    <row r="213" spans="1:37" x14ac:dyDescent="0.25">
      <c r="A213" s="42"/>
      <c r="B213" s="43" t="str">
        <f>+IFERROR(VLOOKUP(A213,[1]Directorio!$B$2:$Z$1100,2,FALSE),"")</f>
        <v/>
      </c>
      <c r="C213" s="44" t="str">
        <f>+IFERROR(VLOOKUP(A213,[1]Directorio!$B$2:$Z$1100,3,FALSE),"")</f>
        <v/>
      </c>
      <c r="D213" s="43" t="str">
        <f>+IFERROR(VLOOKUP(A213,[1]Directorio!$B$2:$Z$1100,4,FALSE),"")</f>
        <v/>
      </c>
      <c r="E213" s="43" t="str">
        <f>+IFERROR(VLOOKUP(A213,[1]Directorio!$B$2:$Z$1100,5,FALSE),"")</f>
        <v/>
      </c>
      <c r="F213" s="43" t="str">
        <f>+IFERROR(VLOOKUP(A213,[1]Directorio!$B$2:$Z$1100,6,FALSE),"")</f>
        <v/>
      </c>
      <c r="G213" s="43" t="str">
        <f>+IFERROR(VLOOKUP(A213,[1]Directorio!$B$2:$Z$1100,7,FALSE),"")</f>
        <v/>
      </c>
      <c r="H213" s="43" t="str">
        <f>+IFERROR(VLOOKUP(A213,[1]Directorio!$B$2:$Z$1100,8,FALSE),"")</f>
        <v/>
      </c>
      <c r="I213" s="43" t="str">
        <f>+IFERROR(VLOOKUP(A213,[1]Directorio!$B$2:$Z$1100,9,FALSE),"")</f>
        <v/>
      </c>
      <c r="J213" s="43" t="str">
        <f>+IFERROR(VLOOKUP(A213,[1]Directorio!$B$2:$Z$1100,10,FALSE),"")</f>
        <v/>
      </c>
      <c r="K213" s="43" t="str">
        <f>+IFERROR(VLOOKUP(A213,[1]Directorio!$B$2:$Z$1100,11,FALSE),"")</f>
        <v/>
      </c>
      <c r="L213" s="45" t="str">
        <f>+IFERROR(VLOOKUP(A213,[1]Directorio!$B$2:$Z$1100,12,FALSE),"")</f>
        <v/>
      </c>
      <c r="M213" s="43" t="str">
        <f>+IFERROR(VLOOKUP(A213,[1]Directorio!$B$2:$Z$1100,13,FALSE),"")</f>
        <v/>
      </c>
      <c r="N213" s="43" t="str">
        <f>+IFERROR(VLOOKUP(A213,[1]Directorio!$B$2:$Z$1100,14,FALSE),"")</f>
        <v/>
      </c>
      <c r="O213" s="43" t="str">
        <f>+IFERROR(VLOOKUP(A213,[1]Directorio!$B$2:$Z$1100,15,FALSE),"")</f>
        <v/>
      </c>
      <c r="P213" s="43" t="str">
        <f>+IFERROR(VLOOKUP(A213,[1]Directorio!$B$2:$Z$1100,16,FALSE),"")</f>
        <v/>
      </c>
      <c r="Q213" s="43" t="str">
        <f>+IFERROR(VLOOKUP(A213,[1]Directorio!$B$2:$Z$1100,17,FALSE),"")</f>
        <v/>
      </c>
      <c r="R213" s="43" t="str">
        <f>+IFERROR(VLOOKUP(A213,[1]Directorio!$B$2:$Z$1100,18,FALSE),"")</f>
        <v/>
      </c>
      <c r="S213" s="43" t="str">
        <f>+IFERROR(VLOOKUP(A213,[1]Directorio!$B$2:$Z$1100,19,FALSE),"")</f>
        <v/>
      </c>
      <c r="T213" s="53" t="str">
        <f>+IFERROR(VLOOKUP(A213,[1]Directorio!$B$2:$Z$1100,20,FALSE),"")</f>
        <v/>
      </c>
      <c r="U213" s="53" t="str">
        <f>+IFERROR(VLOOKUP(A213,[1]Directorio!$B$2:$Z$1100,21,FALSE),"")</f>
        <v/>
      </c>
      <c r="V213" s="53" t="str">
        <f>+IFERROR(VLOOKUP(A213,[1]Directorio!$B$2:$Z$1100,22,FALSE),"")</f>
        <v/>
      </c>
      <c r="W213" s="54" t="str">
        <f>+IFERROR(VLOOKUP(A213,[1]Directorio!$B$2:$Z$1100,23,FALSE),"")</f>
        <v/>
      </c>
      <c r="X213" s="43" t="str">
        <f>+IFERROR(VLOOKUP(A213,[1]Directorio!$B$2:$Z$1100,24,FALSE),"")</f>
        <v/>
      </c>
      <c r="Y213" s="43" t="str">
        <f>+IFERROR(VLOOKUP(A213,[1]Directorio!$B$2:$Z$1100,25,FALSE),"")</f>
        <v/>
      </c>
      <c r="Z213" s="46"/>
      <c r="AA213" s="9"/>
      <c r="AB213" s="46"/>
      <c r="AC213" s="47"/>
      <c r="AD213" s="46"/>
      <c r="AE213" s="42"/>
      <c r="AF213" s="9"/>
      <c r="AG213" s="46"/>
      <c r="AH213" s="9"/>
      <c r="AI213" s="46"/>
      <c r="AJ213" s="46"/>
      <c r="AK213" s="48"/>
    </row>
    <row r="214" spans="1:37" x14ac:dyDescent="0.25">
      <c r="A214" s="42"/>
      <c r="B214" s="43" t="str">
        <f>+IFERROR(VLOOKUP(A214,[1]Directorio!$B$2:$Z$1100,2,FALSE),"")</f>
        <v/>
      </c>
      <c r="C214" s="44" t="str">
        <f>+IFERROR(VLOOKUP(A214,[1]Directorio!$B$2:$Z$1100,3,FALSE),"")</f>
        <v/>
      </c>
      <c r="D214" s="43" t="str">
        <f>+IFERROR(VLOOKUP(A214,[1]Directorio!$B$2:$Z$1100,4,FALSE),"")</f>
        <v/>
      </c>
      <c r="E214" s="43" t="str">
        <f>+IFERROR(VLOOKUP(A214,[1]Directorio!$B$2:$Z$1100,5,FALSE),"")</f>
        <v/>
      </c>
      <c r="F214" s="43" t="str">
        <f>+IFERROR(VLOOKUP(A214,[1]Directorio!$B$2:$Z$1100,6,FALSE),"")</f>
        <v/>
      </c>
      <c r="G214" s="43" t="str">
        <f>+IFERROR(VLOOKUP(A214,[1]Directorio!$B$2:$Z$1100,7,FALSE),"")</f>
        <v/>
      </c>
      <c r="H214" s="43" t="str">
        <f>+IFERROR(VLOOKUP(A214,[1]Directorio!$B$2:$Z$1100,8,FALSE),"")</f>
        <v/>
      </c>
      <c r="I214" s="43" t="str">
        <f>+IFERROR(VLOOKUP(A214,[1]Directorio!$B$2:$Z$1100,9,FALSE),"")</f>
        <v/>
      </c>
      <c r="J214" s="43" t="str">
        <f>+IFERROR(VLOOKUP(A214,[1]Directorio!$B$2:$Z$1100,10,FALSE),"")</f>
        <v/>
      </c>
      <c r="K214" s="43" t="str">
        <f>+IFERROR(VLOOKUP(A214,[1]Directorio!$B$2:$Z$1100,11,FALSE),"")</f>
        <v/>
      </c>
      <c r="L214" s="45" t="str">
        <f>+IFERROR(VLOOKUP(A214,[1]Directorio!$B$2:$Z$1100,12,FALSE),"")</f>
        <v/>
      </c>
      <c r="M214" s="43" t="str">
        <f>+IFERROR(VLOOKUP(A214,[1]Directorio!$B$2:$Z$1100,13,FALSE),"")</f>
        <v/>
      </c>
      <c r="N214" s="43" t="str">
        <f>+IFERROR(VLOOKUP(A214,[1]Directorio!$B$2:$Z$1100,14,FALSE),"")</f>
        <v/>
      </c>
      <c r="O214" s="43" t="str">
        <f>+IFERROR(VLOOKUP(A214,[1]Directorio!$B$2:$Z$1100,15,FALSE),"")</f>
        <v/>
      </c>
      <c r="P214" s="43" t="str">
        <f>+IFERROR(VLOOKUP(A214,[1]Directorio!$B$2:$Z$1100,16,FALSE),"")</f>
        <v/>
      </c>
      <c r="Q214" s="43" t="str">
        <f>+IFERROR(VLOOKUP(A214,[1]Directorio!$B$2:$Z$1100,17,FALSE),"")</f>
        <v/>
      </c>
      <c r="R214" s="43" t="str">
        <f>+IFERROR(VLOOKUP(A214,[1]Directorio!$B$2:$Z$1100,18,FALSE),"")</f>
        <v/>
      </c>
      <c r="S214" s="43" t="str">
        <f>+IFERROR(VLOOKUP(A214,[1]Directorio!$B$2:$Z$1100,19,FALSE),"")</f>
        <v/>
      </c>
      <c r="T214" s="53" t="str">
        <f>+IFERROR(VLOOKUP(A214,[1]Directorio!$B$2:$Z$1100,20,FALSE),"")</f>
        <v/>
      </c>
      <c r="U214" s="53" t="str">
        <f>+IFERROR(VLOOKUP(A214,[1]Directorio!$B$2:$Z$1100,21,FALSE),"")</f>
        <v/>
      </c>
      <c r="V214" s="53" t="str">
        <f>+IFERROR(VLOOKUP(A214,[1]Directorio!$B$2:$Z$1100,22,FALSE),"")</f>
        <v/>
      </c>
      <c r="W214" s="54" t="str">
        <f>+IFERROR(VLOOKUP(A214,[1]Directorio!$B$2:$Z$1100,23,FALSE),"")</f>
        <v/>
      </c>
      <c r="X214" s="43" t="str">
        <f>+IFERROR(VLOOKUP(A214,[1]Directorio!$B$2:$Z$1100,24,FALSE),"")</f>
        <v/>
      </c>
      <c r="Y214" s="43" t="str">
        <f>+IFERROR(VLOOKUP(A214,[1]Directorio!$B$2:$Z$1100,25,FALSE),"")</f>
        <v/>
      </c>
      <c r="Z214" s="46"/>
      <c r="AA214" s="9"/>
      <c r="AB214" s="46"/>
      <c r="AC214" s="47"/>
      <c r="AD214" s="46"/>
      <c r="AE214" s="42"/>
      <c r="AF214" s="9"/>
      <c r="AG214" s="46"/>
      <c r="AH214" s="9"/>
      <c r="AI214" s="46"/>
      <c r="AJ214" s="46"/>
      <c r="AK214" s="48"/>
    </row>
    <row r="215" spans="1:37" x14ac:dyDescent="0.25">
      <c r="A215" s="42"/>
      <c r="B215" s="43" t="str">
        <f>+IFERROR(VLOOKUP(A215,[1]Directorio!$B$2:$Z$1100,2,FALSE),"")</f>
        <v/>
      </c>
      <c r="C215" s="44" t="str">
        <f>+IFERROR(VLOOKUP(A215,[1]Directorio!$B$2:$Z$1100,3,FALSE),"")</f>
        <v/>
      </c>
      <c r="D215" s="43" t="str">
        <f>+IFERROR(VLOOKUP(A215,[1]Directorio!$B$2:$Z$1100,4,FALSE),"")</f>
        <v/>
      </c>
      <c r="E215" s="43" t="str">
        <f>+IFERROR(VLOOKUP(A215,[1]Directorio!$B$2:$Z$1100,5,FALSE),"")</f>
        <v/>
      </c>
      <c r="F215" s="43" t="str">
        <f>+IFERROR(VLOOKUP(A215,[1]Directorio!$B$2:$Z$1100,6,FALSE),"")</f>
        <v/>
      </c>
      <c r="G215" s="43" t="str">
        <f>+IFERROR(VLOOKUP(A215,[1]Directorio!$B$2:$Z$1100,7,FALSE),"")</f>
        <v/>
      </c>
      <c r="H215" s="43" t="str">
        <f>+IFERROR(VLOOKUP(A215,[1]Directorio!$B$2:$Z$1100,8,FALSE),"")</f>
        <v/>
      </c>
      <c r="I215" s="43" t="str">
        <f>+IFERROR(VLOOKUP(A215,[1]Directorio!$B$2:$Z$1100,9,FALSE),"")</f>
        <v/>
      </c>
      <c r="J215" s="43" t="str">
        <f>+IFERROR(VLOOKUP(A215,[1]Directorio!$B$2:$Z$1100,10,FALSE),"")</f>
        <v/>
      </c>
      <c r="K215" s="43" t="str">
        <f>+IFERROR(VLOOKUP(A215,[1]Directorio!$B$2:$Z$1100,11,FALSE),"")</f>
        <v/>
      </c>
      <c r="L215" s="45" t="str">
        <f>+IFERROR(VLOOKUP(A215,[1]Directorio!$B$2:$Z$1100,12,FALSE),"")</f>
        <v/>
      </c>
      <c r="M215" s="43" t="str">
        <f>+IFERROR(VLOOKUP(A215,[1]Directorio!$B$2:$Z$1100,13,FALSE),"")</f>
        <v/>
      </c>
      <c r="N215" s="43" t="str">
        <f>+IFERROR(VLOOKUP(A215,[1]Directorio!$B$2:$Z$1100,14,FALSE),"")</f>
        <v/>
      </c>
      <c r="O215" s="43" t="str">
        <f>+IFERROR(VLOOKUP(A215,[1]Directorio!$B$2:$Z$1100,15,FALSE),"")</f>
        <v/>
      </c>
      <c r="P215" s="43" t="str">
        <f>+IFERROR(VLOOKUP(A215,[1]Directorio!$B$2:$Z$1100,16,FALSE),"")</f>
        <v/>
      </c>
      <c r="Q215" s="43" t="str">
        <f>+IFERROR(VLOOKUP(A215,[1]Directorio!$B$2:$Z$1100,17,FALSE),"")</f>
        <v/>
      </c>
      <c r="R215" s="43" t="str">
        <f>+IFERROR(VLOOKUP(A215,[1]Directorio!$B$2:$Z$1100,18,FALSE),"")</f>
        <v/>
      </c>
      <c r="S215" s="43" t="str">
        <f>+IFERROR(VLOOKUP(A215,[1]Directorio!$B$2:$Z$1100,19,FALSE),"")</f>
        <v/>
      </c>
      <c r="T215" s="53" t="str">
        <f>+IFERROR(VLOOKUP(A215,[1]Directorio!$B$2:$Z$1100,20,FALSE),"")</f>
        <v/>
      </c>
      <c r="U215" s="53" t="str">
        <f>+IFERROR(VLOOKUP(A215,[1]Directorio!$B$2:$Z$1100,21,FALSE),"")</f>
        <v/>
      </c>
      <c r="V215" s="53" t="str">
        <f>+IFERROR(VLOOKUP(A215,[1]Directorio!$B$2:$Z$1100,22,FALSE),"")</f>
        <v/>
      </c>
      <c r="W215" s="54" t="str">
        <f>+IFERROR(VLOOKUP(A215,[1]Directorio!$B$2:$Z$1100,23,FALSE),"")</f>
        <v/>
      </c>
      <c r="X215" s="43" t="str">
        <f>+IFERROR(VLOOKUP(A215,[1]Directorio!$B$2:$Z$1100,24,FALSE),"")</f>
        <v/>
      </c>
      <c r="Y215" s="43" t="str">
        <f>+IFERROR(VLOOKUP(A215,[1]Directorio!$B$2:$Z$1100,25,FALSE),"")</f>
        <v/>
      </c>
      <c r="Z215" s="46"/>
      <c r="AA215" s="9"/>
      <c r="AB215" s="46"/>
      <c r="AC215" s="47"/>
      <c r="AD215" s="46"/>
      <c r="AE215" s="42"/>
      <c r="AF215" s="9"/>
      <c r="AG215" s="46"/>
      <c r="AH215" s="9"/>
      <c r="AI215" s="46"/>
      <c r="AJ215" s="46"/>
      <c r="AK215" s="48"/>
    </row>
    <row r="216" spans="1:37" x14ac:dyDescent="0.25">
      <c r="A216" s="42"/>
      <c r="B216" s="43" t="str">
        <f>+IFERROR(VLOOKUP(A216,[1]Directorio!$B$2:$Z$1100,2,FALSE),"")</f>
        <v/>
      </c>
      <c r="C216" s="44" t="str">
        <f>+IFERROR(VLOOKUP(A216,[1]Directorio!$B$2:$Z$1100,3,FALSE),"")</f>
        <v/>
      </c>
      <c r="D216" s="43" t="str">
        <f>+IFERROR(VLOOKUP(A216,[1]Directorio!$B$2:$Z$1100,4,FALSE),"")</f>
        <v/>
      </c>
      <c r="E216" s="43" t="str">
        <f>+IFERROR(VLOOKUP(A216,[1]Directorio!$B$2:$Z$1100,5,FALSE),"")</f>
        <v/>
      </c>
      <c r="F216" s="43" t="str">
        <f>+IFERROR(VLOOKUP(A216,[1]Directorio!$B$2:$Z$1100,6,FALSE),"")</f>
        <v/>
      </c>
      <c r="G216" s="43" t="str">
        <f>+IFERROR(VLOOKUP(A216,[1]Directorio!$B$2:$Z$1100,7,FALSE),"")</f>
        <v/>
      </c>
      <c r="H216" s="43" t="str">
        <f>+IFERROR(VLOOKUP(A216,[1]Directorio!$B$2:$Z$1100,8,FALSE),"")</f>
        <v/>
      </c>
      <c r="I216" s="43" t="str">
        <f>+IFERROR(VLOOKUP(A216,[1]Directorio!$B$2:$Z$1100,9,FALSE),"")</f>
        <v/>
      </c>
      <c r="J216" s="43" t="str">
        <f>+IFERROR(VLOOKUP(A216,[1]Directorio!$B$2:$Z$1100,10,FALSE),"")</f>
        <v/>
      </c>
      <c r="K216" s="43" t="str">
        <f>+IFERROR(VLOOKUP(A216,[1]Directorio!$B$2:$Z$1100,11,FALSE),"")</f>
        <v/>
      </c>
      <c r="L216" s="45" t="str">
        <f>+IFERROR(VLOOKUP(A216,[1]Directorio!$B$2:$Z$1100,12,FALSE),"")</f>
        <v/>
      </c>
      <c r="M216" s="43" t="str">
        <f>+IFERROR(VLOOKUP(A216,[1]Directorio!$B$2:$Z$1100,13,FALSE),"")</f>
        <v/>
      </c>
      <c r="N216" s="43" t="str">
        <f>+IFERROR(VLOOKUP(A216,[1]Directorio!$B$2:$Z$1100,14,FALSE),"")</f>
        <v/>
      </c>
      <c r="O216" s="43" t="str">
        <f>+IFERROR(VLOOKUP(A216,[1]Directorio!$B$2:$Z$1100,15,FALSE),"")</f>
        <v/>
      </c>
      <c r="P216" s="43" t="str">
        <f>+IFERROR(VLOOKUP(A216,[1]Directorio!$B$2:$Z$1100,16,FALSE),"")</f>
        <v/>
      </c>
      <c r="Q216" s="43" t="str">
        <f>+IFERROR(VLOOKUP(A216,[1]Directorio!$B$2:$Z$1100,17,FALSE),"")</f>
        <v/>
      </c>
      <c r="R216" s="43" t="str">
        <f>+IFERROR(VLOOKUP(A216,[1]Directorio!$B$2:$Z$1100,18,FALSE),"")</f>
        <v/>
      </c>
      <c r="S216" s="43" t="str">
        <f>+IFERROR(VLOOKUP(A216,[1]Directorio!$B$2:$Z$1100,19,FALSE),"")</f>
        <v/>
      </c>
      <c r="T216" s="53" t="str">
        <f>+IFERROR(VLOOKUP(A216,[1]Directorio!$B$2:$Z$1100,20,FALSE),"")</f>
        <v/>
      </c>
      <c r="U216" s="53" t="str">
        <f>+IFERROR(VLOOKUP(A216,[1]Directorio!$B$2:$Z$1100,21,FALSE),"")</f>
        <v/>
      </c>
      <c r="V216" s="53" t="str">
        <f>+IFERROR(VLOOKUP(A216,[1]Directorio!$B$2:$Z$1100,22,FALSE),"")</f>
        <v/>
      </c>
      <c r="W216" s="54" t="str">
        <f>+IFERROR(VLOOKUP(A216,[1]Directorio!$B$2:$Z$1100,23,FALSE),"")</f>
        <v/>
      </c>
      <c r="X216" s="43" t="str">
        <f>+IFERROR(VLOOKUP(A216,[1]Directorio!$B$2:$Z$1100,24,FALSE),"")</f>
        <v/>
      </c>
      <c r="Y216" s="43" t="str">
        <f>+IFERROR(VLOOKUP(A216,[1]Directorio!$B$2:$Z$1100,25,FALSE),"")</f>
        <v/>
      </c>
      <c r="Z216" s="46"/>
      <c r="AA216" s="9"/>
      <c r="AB216" s="46"/>
      <c r="AC216" s="47"/>
      <c r="AD216" s="46"/>
      <c r="AE216" s="42"/>
      <c r="AF216" s="9"/>
      <c r="AG216" s="46"/>
      <c r="AH216" s="9"/>
      <c r="AI216" s="46"/>
      <c r="AJ216" s="46"/>
      <c r="AK216" s="48"/>
    </row>
    <row r="217" spans="1:37" x14ac:dyDescent="0.25">
      <c r="A217" s="42"/>
      <c r="B217" s="43" t="str">
        <f>+IFERROR(VLOOKUP(A217,[1]Directorio!$B$2:$Z$1100,2,FALSE),"")</f>
        <v/>
      </c>
      <c r="C217" s="44" t="str">
        <f>+IFERROR(VLOOKUP(A217,[1]Directorio!$B$2:$Z$1100,3,FALSE),"")</f>
        <v/>
      </c>
      <c r="D217" s="43" t="str">
        <f>+IFERROR(VLOOKUP(A217,[1]Directorio!$B$2:$Z$1100,4,FALSE),"")</f>
        <v/>
      </c>
      <c r="E217" s="43" t="str">
        <f>+IFERROR(VLOOKUP(A217,[1]Directorio!$B$2:$Z$1100,5,FALSE),"")</f>
        <v/>
      </c>
      <c r="F217" s="43" t="str">
        <f>+IFERROR(VLOOKUP(A217,[1]Directorio!$B$2:$Z$1100,6,FALSE),"")</f>
        <v/>
      </c>
      <c r="G217" s="43" t="str">
        <f>+IFERROR(VLOOKUP(A217,[1]Directorio!$B$2:$Z$1100,7,FALSE),"")</f>
        <v/>
      </c>
      <c r="H217" s="43" t="str">
        <f>+IFERROR(VLOOKUP(A217,[1]Directorio!$B$2:$Z$1100,8,FALSE),"")</f>
        <v/>
      </c>
      <c r="I217" s="43" t="str">
        <f>+IFERROR(VLOOKUP(A217,[1]Directorio!$B$2:$Z$1100,9,FALSE),"")</f>
        <v/>
      </c>
      <c r="J217" s="43" t="str">
        <f>+IFERROR(VLOOKUP(A217,[1]Directorio!$B$2:$Z$1100,10,FALSE),"")</f>
        <v/>
      </c>
      <c r="K217" s="43" t="str">
        <f>+IFERROR(VLOOKUP(A217,[1]Directorio!$B$2:$Z$1100,11,FALSE),"")</f>
        <v/>
      </c>
      <c r="L217" s="45" t="str">
        <f>+IFERROR(VLOOKUP(A217,[1]Directorio!$B$2:$Z$1100,12,FALSE),"")</f>
        <v/>
      </c>
      <c r="M217" s="43" t="str">
        <f>+IFERROR(VLOOKUP(A217,[1]Directorio!$B$2:$Z$1100,13,FALSE),"")</f>
        <v/>
      </c>
      <c r="N217" s="43" t="str">
        <f>+IFERROR(VLOOKUP(A217,[1]Directorio!$B$2:$Z$1100,14,FALSE),"")</f>
        <v/>
      </c>
      <c r="O217" s="43" t="str">
        <f>+IFERROR(VLOOKUP(A217,[1]Directorio!$B$2:$Z$1100,15,FALSE),"")</f>
        <v/>
      </c>
      <c r="P217" s="43" t="str">
        <f>+IFERROR(VLOOKUP(A217,[1]Directorio!$B$2:$Z$1100,16,FALSE),"")</f>
        <v/>
      </c>
      <c r="Q217" s="43" t="str">
        <f>+IFERROR(VLOOKUP(A217,[1]Directorio!$B$2:$Z$1100,17,FALSE),"")</f>
        <v/>
      </c>
      <c r="R217" s="43" t="str">
        <f>+IFERROR(VLOOKUP(A217,[1]Directorio!$B$2:$Z$1100,18,FALSE),"")</f>
        <v/>
      </c>
      <c r="S217" s="43" t="str">
        <f>+IFERROR(VLOOKUP(A217,[1]Directorio!$B$2:$Z$1100,19,FALSE),"")</f>
        <v/>
      </c>
      <c r="T217" s="53" t="str">
        <f>+IFERROR(VLOOKUP(A217,[1]Directorio!$B$2:$Z$1100,20,FALSE),"")</f>
        <v/>
      </c>
      <c r="U217" s="53" t="str">
        <f>+IFERROR(VLOOKUP(A217,[1]Directorio!$B$2:$Z$1100,21,FALSE),"")</f>
        <v/>
      </c>
      <c r="V217" s="53" t="str">
        <f>+IFERROR(VLOOKUP(A217,[1]Directorio!$B$2:$Z$1100,22,FALSE),"")</f>
        <v/>
      </c>
      <c r="W217" s="54" t="str">
        <f>+IFERROR(VLOOKUP(A217,[1]Directorio!$B$2:$Z$1100,23,FALSE),"")</f>
        <v/>
      </c>
      <c r="X217" s="43" t="str">
        <f>+IFERROR(VLOOKUP(A217,[1]Directorio!$B$2:$Z$1100,24,FALSE),"")</f>
        <v/>
      </c>
      <c r="Y217" s="43" t="str">
        <f>+IFERROR(VLOOKUP(A217,[1]Directorio!$B$2:$Z$1100,25,FALSE),"")</f>
        <v/>
      </c>
      <c r="Z217" s="46"/>
      <c r="AA217" s="9"/>
      <c r="AB217" s="46"/>
      <c r="AC217" s="47"/>
      <c r="AD217" s="46"/>
      <c r="AE217" s="42"/>
      <c r="AF217" s="9"/>
      <c r="AG217" s="46"/>
      <c r="AH217" s="9"/>
      <c r="AI217" s="46"/>
      <c r="AJ217" s="46"/>
      <c r="AK217" s="48"/>
    </row>
    <row r="218" spans="1:37" x14ac:dyDescent="0.25">
      <c r="A218" s="42"/>
      <c r="B218" s="43" t="str">
        <f>+IFERROR(VLOOKUP(A218,[1]Directorio!$B$2:$Z$1100,2,FALSE),"")</f>
        <v/>
      </c>
      <c r="C218" s="44" t="str">
        <f>+IFERROR(VLOOKUP(A218,[1]Directorio!$B$2:$Z$1100,3,FALSE),"")</f>
        <v/>
      </c>
      <c r="D218" s="43" t="str">
        <f>+IFERROR(VLOOKUP(A218,[1]Directorio!$B$2:$Z$1100,4,FALSE),"")</f>
        <v/>
      </c>
      <c r="E218" s="43" t="str">
        <f>+IFERROR(VLOOKUP(A218,[1]Directorio!$B$2:$Z$1100,5,FALSE),"")</f>
        <v/>
      </c>
      <c r="F218" s="43" t="str">
        <f>+IFERROR(VLOOKUP(A218,[1]Directorio!$B$2:$Z$1100,6,FALSE),"")</f>
        <v/>
      </c>
      <c r="G218" s="43" t="str">
        <f>+IFERROR(VLOOKUP(A218,[1]Directorio!$B$2:$Z$1100,7,FALSE),"")</f>
        <v/>
      </c>
      <c r="H218" s="43" t="str">
        <f>+IFERROR(VLOOKUP(A218,[1]Directorio!$B$2:$Z$1100,8,FALSE),"")</f>
        <v/>
      </c>
      <c r="I218" s="43" t="str">
        <f>+IFERROR(VLOOKUP(A218,[1]Directorio!$B$2:$Z$1100,9,FALSE),"")</f>
        <v/>
      </c>
      <c r="J218" s="43" t="str">
        <f>+IFERROR(VLOOKUP(A218,[1]Directorio!$B$2:$Z$1100,10,FALSE),"")</f>
        <v/>
      </c>
      <c r="K218" s="43" t="str">
        <f>+IFERROR(VLOOKUP(A218,[1]Directorio!$B$2:$Z$1100,11,FALSE),"")</f>
        <v/>
      </c>
      <c r="L218" s="45" t="str">
        <f>+IFERROR(VLOOKUP(A218,[1]Directorio!$B$2:$Z$1100,12,FALSE),"")</f>
        <v/>
      </c>
      <c r="M218" s="43" t="str">
        <f>+IFERROR(VLOOKUP(A218,[1]Directorio!$B$2:$Z$1100,13,FALSE),"")</f>
        <v/>
      </c>
      <c r="N218" s="43" t="str">
        <f>+IFERROR(VLOOKUP(A218,[1]Directorio!$B$2:$Z$1100,14,FALSE),"")</f>
        <v/>
      </c>
      <c r="O218" s="43" t="str">
        <f>+IFERROR(VLOOKUP(A218,[1]Directorio!$B$2:$Z$1100,15,FALSE),"")</f>
        <v/>
      </c>
      <c r="P218" s="43" t="str">
        <f>+IFERROR(VLOOKUP(A218,[1]Directorio!$B$2:$Z$1100,16,FALSE),"")</f>
        <v/>
      </c>
      <c r="Q218" s="43" t="str">
        <f>+IFERROR(VLOOKUP(A218,[1]Directorio!$B$2:$Z$1100,17,FALSE),"")</f>
        <v/>
      </c>
      <c r="R218" s="43" t="str">
        <f>+IFERROR(VLOOKUP(A218,[1]Directorio!$B$2:$Z$1100,18,FALSE),"")</f>
        <v/>
      </c>
      <c r="S218" s="43" t="str">
        <f>+IFERROR(VLOOKUP(A218,[1]Directorio!$B$2:$Z$1100,19,FALSE),"")</f>
        <v/>
      </c>
      <c r="T218" s="53" t="str">
        <f>+IFERROR(VLOOKUP(A218,[1]Directorio!$B$2:$Z$1100,20,FALSE),"")</f>
        <v/>
      </c>
      <c r="U218" s="53" t="str">
        <f>+IFERROR(VLOOKUP(A218,[1]Directorio!$B$2:$Z$1100,21,FALSE),"")</f>
        <v/>
      </c>
      <c r="V218" s="53" t="str">
        <f>+IFERROR(VLOOKUP(A218,[1]Directorio!$B$2:$Z$1100,22,FALSE),"")</f>
        <v/>
      </c>
      <c r="W218" s="54" t="str">
        <f>+IFERROR(VLOOKUP(A218,[1]Directorio!$B$2:$Z$1100,23,FALSE),"")</f>
        <v/>
      </c>
      <c r="X218" s="43" t="str">
        <f>+IFERROR(VLOOKUP(A218,[1]Directorio!$B$2:$Z$1100,24,FALSE),"")</f>
        <v/>
      </c>
      <c r="Y218" s="43" t="str">
        <f>+IFERROR(VLOOKUP(A218,[1]Directorio!$B$2:$Z$1100,25,FALSE),"")</f>
        <v/>
      </c>
      <c r="Z218" s="46"/>
      <c r="AA218" s="9"/>
      <c r="AB218" s="46"/>
      <c r="AC218" s="47"/>
      <c r="AD218" s="46"/>
      <c r="AE218" s="42"/>
      <c r="AF218" s="9"/>
      <c r="AG218" s="46"/>
      <c r="AH218" s="9"/>
      <c r="AI218" s="46"/>
      <c r="AJ218" s="46"/>
      <c r="AK218" s="48"/>
    </row>
    <row r="219" spans="1:37" x14ac:dyDescent="0.25">
      <c r="A219" s="42"/>
      <c r="B219" s="43" t="str">
        <f>+IFERROR(VLOOKUP(A219,[1]Directorio!$B$2:$Z$1100,2,FALSE),"")</f>
        <v/>
      </c>
      <c r="C219" s="44" t="str">
        <f>+IFERROR(VLOOKUP(A219,[1]Directorio!$B$2:$Z$1100,3,FALSE),"")</f>
        <v/>
      </c>
      <c r="D219" s="43" t="str">
        <f>+IFERROR(VLOOKUP(A219,[1]Directorio!$B$2:$Z$1100,4,FALSE),"")</f>
        <v/>
      </c>
      <c r="E219" s="43" t="str">
        <f>+IFERROR(VLOOKUP(A219,[1]Directorio!$B$2:$Z$1100,5,FALSE),"")</f>
        <v/>
      </c>
      <c r="F219" s="43" t="str">
        <f>+IFERROR(VLOOKUP(A219,[1]Directorio!$B$2:$Z$1100,6,FALSE),"")</f>
        <v/>
      </c>
      <c r="G219" s="43" t="str">
        <f>+IFERROR(VLOOKUP(A219,[1]Directorio!$B$2:$Z$1100,7,FALSE),"")</f>
        <v/>
      </c>
      <c r="H219" s="43" t="str">
        <f>+IFERROR(VLOOKUP(A219,[1]Directorio!$B$2:$Z$1100,8,FALSE),"")</f>
        <v/>
      </c>
      <c r="I219" s="43" t="str">
        <f>+IFERROR(VLOOKUP(A219,[1]Directorio!$B$2:$Z$1100,9,FALSE),"")</f>
        <v/>
      </c>
      <c r="J219" s="43" t="str">
        <f>+IFERROR(VLOOKUP(A219,[1]Directorio!$B$2:$Z$1100,10,FALSE),"")</f>
        <v/>
      </c>
      <c r="K219" s="43" t="str">
        <f>+IFERROR(VLOOKUP(A219,[1]Directorio!$B$2:$Z$1100,11,FALSE),"")</f>
        <v/>
      </c>
      <c r="L219" s="45" t="str">
        <f>+IFERROR(VLOOKUP(A219,[1]Directorio!$B$2:$Z$1100,12,FALSE),"")</f>
        <v/>
      </c>
      <c r="M219" s="43" t="str">
        <f>+IFERROR(VLOOKUP(A219,[1]Directorio!$B$2:$Z$1100,13,FALSE),"")</f>
        <v/>
      </c>
      <c r="N219" s="43" t="str">
        <f>+IFERROR(VLOOKUP(A219,[1]Directorio!$B$2:$Z$1100,14,FALSE),"")</f>
        <v/>
      </c>
      <c r="O219" s="43" t="str">
        <f>+IFERROR(VLOOKUP(A219,[1]Directorio!$B$2:$Z$1100,15,FALSE),"")</f>
        <v/>
      </c>
      <c r="P219" s="43" t="str">
        <f>+IFERROR(VLOOKUP(A219,[1]Directorio!$B$2:$Z$1100,16,FALSE),"")</f>
        <v/>
      </c>
      <c r="Q219" s="43" t="str">
        <f>+IFERROR(VLOOKUP(A219,[1]Directorio!$B$2:$Z$1100,17,FALSE),"")</f>
        <v/>
      </c>
      <c r="R219" s="43" t="str">
        <f>+IFERROR(VLOOKUP(A219,[1]Directorio!$B$2:$Z$1100,18,FALSE),"")</f>
        <v/>
      </c>
      <c r="S219" s="43" t="str">
        <f>+IFERROR(VLOOKUP(A219,[1]Directorio!$B$2:$Z$1100,19,FALSE),"")</f>
        <v/>
      </c>
      <c r="T219" s="53" t="str">
        <f>+IFERROR(VLOOKUP(A219,[1]Directorio!$B$2:$Z$1100,20,FALSE),"")</f>
        <v/>
      </c>
      <c r="U219" s="53" t="str">
        <f>+IFERROR(VLOOKUP(A219,[1]Directorio!$B$2:$Z$1100,21,FALSE),"")</f>
        <v/>
      </c>
      <c r="V219" s="53" t="str">
        <f>+IFERROR(VLOOKUP(A219,[1]Directorio!$B$2:$Z$1100,22,FALSE),"")</f>
        <v/>
      </c>
      <c r="W219" s="54" t="str">
        <f>+IFERROR(VLOOKUP(A219,[1]Directorio!$B$2:$Z$1100,23,FALSE),"")</f>
        <v/>
      </c>
      <c r="X219" s="43" t="str">
        <f>+IFERROR(VLOOKUP(A219,[1]Directorio!$B$2:$Z$1100,24,FALSE),"")</f>
        <v/>
      </c>
      <c r="Y219" s="43" t="str">
        <f>+IFERROR(VLOOKUP(A219,[1]Directorio!$B$2:$Z$1100,25,FALSE),"")</f>
        <v/>
      </c>
      <c r="Z219" s="46"/>
      <c r="AA219" s="9"/>
      <c r="AB219" s="46"/>
      <c r="AC219" s="47"/>
      <c r="AD219" s="46"/>
      <c r="AE219" s="42"/>
      <c r="AF219" s="9"/>
      <c r="AG219" s="46"/>
      <c r="AH219" s="9"/>
      <c r="AI219" s="46"/>
      <c r="AJ219" s="46"/>
      <c r="AK219" s="48"/>
    </row>
    <row r="220" spans="1:37" x14ac:dyDescent="0.25">
      <c r="A220" s="42"/>
      <c r="B220" s="43" t="str">
        <f>+IFERROR(VLOOKUP(A220,[1]Directorio!$B$2:$Z$1100,2,FALSE),"")</f>
        <v/>
      </c>
      <c r="C220" s="44" t="str">
        <f>+IFERROR(VLOOKUP(A220,[1]Directorio!$B$2:$Z$1100,3,FALSE),"")</f>
        <v/>
      </c>
      <c r="D220" s="43" t="str">
        <f>+IFERROR(VLOOKUP(A220,[1]Directorio!$B$2:$Z$1100,4,FALSE),"")</f>
        <v/>
      </c>
      <c r="E220" s="43" t="str">
        <f>+IFERROR(VLOOKUP(A220,[1]Directorio!$B$2:$Z$1100,5,FALSE),"")</f>
        <v/>
      </c>
      <c r="F220" s="43" t="str">
        <f>+IFERROR(VLOOKUP(A220,[1]Directorio!$B$2:$Z$1100,6,FALSE),"")</f>
        <v/>
      </c>
      <c r="G220" s="43" t="str">
        <f>+IFERROR(VLOOKUP(A220,[1]Directorio!$B$2:$Z$1100,7,FALSE),"")</f>
        <v/>
      </c>
      <c r="H220" s="43" t="str">
        <f>+IFERROR(VLOOKUP(A220,[1]Directorio!$B$2:$Z$1100,8,FALSE),"")</f>
        <v/>
      </c>
      <c r="I220" s="43" t="str">
        <f>+IFERROR(VLOOKUP(A220,[1]Directorio!$B$2:$Z$1100,9,FALSE),"")</f>
        <v/>
      </c>
      <c r="J220" s="43" t="str">
        <f>+IFERROR(VLOOKUP(A220,[1]Directorio!$B$2:$Z$1100,10,FALSE),"")</f>
        <v/>
      </c>
      <c r="K220" s="43" t="str">
        <f>+IFERROR(VLOOKUP(A220,[1]Directorio!$B$2:$Z$1100,11,FALSE),"")</f>
        <v/>
      </c>
      <c r="L220" s="45" t="str">
        <f>+IFERROR(VLOOKUP(A220,[1]Directorio!$B$2:$Z$1100,12,FALSE),"")</f>
        <v/>
      </c>
      <c r="M220" s="43" t="str">
        <f>+IFERROR(VLOOKUP(A220,[1]Directorio!$B$2:$Z$1100,13,FALSE),"")</f>
        <v/>
      </c>
      <c r="N220" s="43" t="str">
        <f>+IFERROR(VLOOKUP(A220,[1]Directorio!$B$2:$Z$1100,14,FALSE),"")</f>
        <v/>
      </c>
      <c r="O220" s="43" t="str">
        <f>+IFERROR(VLOOKUP(A220,[1]Directorio!$B$2:$Z$1100,15,FALSE),"")</f>
        <v/>
      </c>
      <c r="P220" s="43" t="str">
        <f>+IFERROR(VLOOKUP(A220,[1]Directorio!$B$2:$Z$1100,16,FALSE),"")</f>
        <v/>
      </c>
      <c r="Q220" s="43" t="str">
        <f>+IFERROR(VLOOKUP(A220,[1]Directorio!$B$2:$Z$1100,17,FALSE),"")</f>
        <v/>
      </c>
      <c r="R220" s="43" t="str">
        <f>+IFERROR(VLOOKUP(A220,[1]Directorio!$B$2:$Z$1100,18,FALSE),"")</f>
        <v/>
      </c>
      <c r="S220" s="43" t="str">
        <f>+IFERROR(VLOOKUP(A220,[1]Directorio!$B$2:$Z$1100,19,FALSE),"")</f>
        <v/>
      </c>
      <c r="T220" s="53" t="str">
        <f>+IFERROR(VLOOKUP(A220,[1]Directorio!$B$2:$Z$1100,20,FALSE),"")</f>
        <v/>
      </c>
      <c r="U220" s="53" t="str">
        <f>+IFERROR(VLOOKUP(A220,[1]Directorio!$B$2:$Z$1100,21,FALSE),"")</f>
        <v/>
      </c>
      <c r="V220" s="53" t="str">
        <f>+IFERROR(VLOOKUP(A220,[1]Directorio!$B$2:$Z$1100,22,FALSE),"")</f>
        <v/>
      </c>
      <c r="W220" s="54" t="str">
        <f>+IFERROR(VLOOKUP(A220,[1]Directorio!$B$2:$Z$1100,23,FALSE),"")</f>
        <v/>
      </c>
      <c r="X220" s="43" t="str">
        <f>+IFERROR(VLOOKUP(A220,[1]Directorio!$B$2:$Z$1100,24,FALSE),"")</f>
        <v/>
      </c>
      <c r="Y220" s="43" t="str">
        <f>+IFERROR(VLOOKUP(A220,[1]Directorio!$B$2:$Z$1100,25,FALSE),"")</f>
        <v/>
      </c>
      <c r="Z220" s="46"/>
      <c r="AA220" s="9"/>
      <c r="AB220" s="46"/>
      <c r="AC220" s="47"/>
      <c r="AD220" s="46"/>
      <c r="AE220" s="42"/>
      <c r="AF220" s="9"/>
      <c r="AG220" s="46"/>
      <c r="AH220" s="9"/>
      <c r="AI220" s="46"/>
      <c r="AJ220" s="46"/>
      <c r="AK220" s="48"/>
    </row>
    <row r="221" spans="1:37" x14ac:dyDescent="0.25">
      <c r="A221" s="42"/>
      <c r="B221" s="43" t="str">
        <f>+IFERROR(VLOOKUP(A221,[1]Directorio!$B$2:$Z$1100,2,FALSE),"")</f>
        <v/>
      </c>
      <c r="C221" s="44" t="str">
        <f>+IFERROR(VLOOKUP(A221,[1]Directorio!$B$2:$Z$1100,3,FALSE),"")</f>
        <v/>
      </c>
      <c r="D221" s="43" t="str">
        <f>+IFERROR(VLOOKUP(A221,[1]Directorio!$B$2:$Z$1100,4,FALSE),"")</f>
        <v/>
      </c>
      <c r="E221" s="43" t="str">
        <f>+IFERROR(VLOOKUP(A221,[1]Directorio!$B$2:$Z$1100,5,FALSE),"")</f>
        <v/>
      </c>
      <c r="F221" s="43" t="str">
        <f>+IFERROR(VLOOKUP(A221,[1]Directorio!$B$2:$Z$1100,6,FALSE),"")</f>
        <v/>
      </c>
      <c r="G221" s="43" t="str">
        <f>+IFERROR(VLOOKUP(A221,[1]Directorio!$B$2:$Z$1100,7,FALSE),"")</f>
        <v/>
      </c>
      <c r="H221" s="43" t="str">
        <f>+IFERROR(VLOOKUP(A221,[1]Directorio!$B$2:$Z$1100,8,FALSE),"")</f>
        <v/>
      </c>
      <c r="I221" s="43" t="str">
        <f>+IFERROR(VLOOKUP(A221,[1]Directorio!$B$2:$Z$1100,9,FALSE),"")</f>
        <v/>
      </c>
      <c r="J221" s="43" t="str">
        <f>+IFERROR(VLOOKUP(A221,[1]Directorio!$B$2:$Z$1100,10,FALSE),"")</f>
        <v/>
      </c>
      <c r="K221" s="43" t="str">
        <f>+IFERROR(VLOOKUP(A221,[1]Directorio!$B$2:$Z$1100,11,FALSE),"")</f>
        <v/>
      </c>
      <c r="L221" s="45" t="str">
        <f>+IFERROR(VLOOKUP(A221,[1]Directorio!$B$2:$Z$1100,12,FALSE),"")</f>
        <v/>
      </c>
      <c r="M221" s="43" t="str">
        <f>+IFERROR(VLOOKUP(A221,[1]Directorio!$B$2:$Z$1100,13,FALSE),"")</f>
        <v/>
      </c>
      <c r="N221" s="43" t="str">
        <f>+IFERROR(VLOOKUP(A221,[1]Directorio!$B$2:$Z$1100,14,FALSE),"")</f>
        <v/>
      </c>
      <c r="O221" s="43" t="str">
        <f>+IFERROR(VLOOKUP(A221,[1]Directorio!$B$2:$Z$1100,15,FALSE),"")</f>
        <v/>
      </c>
      <c r="P221" s="43" t="str">
        <f>+IFERROR(VLOOKUP(A221,[1]Directorio!$B$2:$Z$1100,16,FALSE),"")</f>
        <v/>
      </c>
      <c r="Q221" s="43" t="str">
        <f>+IFERROR(VLOOKUP(A221,[1]Directorio!$B$2:$Z$1100,17,FALSE),"")</f>
        <v/>
      </c>
      <c r="R221" s="43" t="str">
        <f>+IFERROR(VLOOKUP(A221,[1]Directorio!$B$2:$Z$1100,18,FALSE),"")</f>
        <v/>
      </c>
      <c r="S221" s="43" t="str">
        <f>+IFERROR(VLOOKUP(A221,[1]Directorio!$B$2:$Z$1100,19,FALSE),"")</f>
        <v/>
      </c>
      <c r="T221" s="53" t="str">
        <f>+IFERROR(VLOOKUP(A221,[1]Directorio!$B$2:$Z$1100,20,FALSE),"")</f>
        <v/>
      </c>
      <c r="U221" s="53" t="str">
        <f>+IFERROR(VLOOKUP(A221,[1]Directorio!$B$2:$Z$1100,21,FALSE),"")</f>
        <v/>
      </c>
      <c r="V221" s="53" t="str">
        <f>+IFERROR(VLOOKUP(A221,[1]Directorio!$B$2:$Z$1100,22,FALSE),"")</f>
        <v/>
      </c>
      <c r="W221" s="54" t="str">
        <f>+IFERROR(VLOOKUP(A221,[1]Directorio!$B$2:$Z$1100,23,FALSE),"")</f>
        <v/>
      </c>
      <c r="X221" s="43" t="str">
        <f>+IFERROR(VLOOKUP(A221,[1]Directorio!$B$2:$Z$1100,24,FALSE),"")</f>
        <v/>
      </c>
      <c r="Y221" s="43" t="str">
        <f>+IFERROR(VLOOKUP(A221,[1]Directorio!$B$2:$Z$1100,25,FALSE),"")</f>
        <v/>
      </c>
      <c r="Z221" s="46"/>
      <c r="AA221" s="9"/>
      <c r="AB221" s="46"/>
      <c r="AC221" s="47"/>
      <c r="AD221" s="46"/>
      <c r="AE221" s="42"/>
      <c r="AF221" s="9"/>
      <c r="AG221" s="46"/>
      <c r="AH221" s="9"/>
      <c r="AI221" s="46"/>
      <c r="AJ221" s="46"/>
      <c r="AK221" s="48"/>
    </row>
    <row r="222" spans="1:37" x14ac:dyDescent="0.25">
      <c r="A222" s="42"/>
      <c r="B222" s="43" t="str">
        <f>+IFERROR(VLOOKUP(A222,[1]Directorio!$B$2:$Z$1100,2,FALSE),"")</f>
        <v/>
      </c>
      <c r="C222" s="44" t="str">
        <f>+IFERROR(VLOOKUP(A222,[1]Directorio!$B$2:$Z$1100,3,FALSE),"")</f>
        <v/>
      </c>
      <c r="D222" s="43" t="str">
        <f>+IFERROR(VLOOKUP(A222,[1]Directorio!$B$2:$Z$1100,4,FALSE),"")</f>
        <v/>
      </c>
      <c r="E222" s="43" t="str">
        <f>+IFERROR(VLOOKUP(A222,[1]Directorio!$B$2:$Z$1100,5,FALSE),"")</f>
        <v/>
      </c>
      <c r="F222" s="43" t="str">
        <f>+IFERROR(VLOOKUP(A222,[1]Directorio!$B$2:$Z$1100,6,FALSE),"")</f>
        <v/>
      </c>
      <c r="G222" s="43" t="str">
        <f>+IFERROR(VLOOKUP(A222,[1]Directorio!$B$2:$Z$1100,7,FALSE),"")</f>
        <v/>
      </c>
      <c r="H222" s="43" t="str">
        <f>+IFERROR(VLOOKUP(A222,[1]Directorio!$B$2:$Z$1100,8,FALSE),"")</f>
        <v/>
      </c>
      <c r="I222" s="43" t="str">
        <f>+IFERROR(VLOOKUP(A222,[1]Directorio!$B$2:$Z$1100,9,FALSE),"")</f>
        <v/>
      </c>
      <c r="J222" s="43" t="str">
        <f>+IFERROR(VLOOKUP(A222,[1]Directorio!$B$2:$Z$1100,10,FALSE),"")</f>
        <v/>
      </c>
      <c r="K222" s="43" t="str">
        <f>+IFERROR(VLOOKUP(A222,[1]Directorio!$B$2:$Z$1100,11,FALSE),"")</f>
        <v/>
      </c>
      <c r="L222" s="45" t="str">
        <f>+IFERROR(VLOOKUP(A222,[1]Directorio!$B$2:$Z$1100,12,FALSE),"")</f>
        <v/>
      </c>
      <c r="M222" s="43" t="str">
        <f>+IFERROR(VLOOKUP(A222,[1]Directorio!$B$2:$Z$1100,13,FALSE),"")</f>
        <v/>
      </c>
      <c r="N222" s="43" t="str">
        <f>+IFERROR(VLOOKUP(A222,[1]Directorio!$B$2:$Z$1100,14,FALSE),"")</f>
        <v/>
      </c>
      <c r="O222" s="43" t="str">
        <f>+IFERROR(VLOOKUP(A222,[1]Directorio!$B$2:$Z$1100,15,FALSE),"")</f>
        <v/>
      </c>
      <c r="P222" s="43" t="str">
        <f>+IFERROR(VLOOKUP(A222,[1]Directorio!$B$2:$Z$1100,16,FALSE),"")</f>
        <v/>
      </c>
      <c r="Q222" s="43" t="str">
        <f>+IFERROR(VLOOKUP(A222,[1]Directorio!$B$2:$Z$1100,17,FALSE),"")</f>
        <v/>
      </c>
      <c r="R222" s="43" t="str">
        <f>+IFERROR(VLOOKUP(A222,[1]Directorio!$B$2:$Z$1100,18,FALSE),"")</f>
        <v/>
      </c>
      <c r="S222" s="43" t="str">
        <f>+IFERROR(VLOOKUP(A222,[1]Directorio!$B$2:$Z$1100,19,FALSE),"")</f>
        <v/>
      </c>
      <c r="T222" s="53" t="str">
        <f>+IFERROR(VLOOKUP(A222,[1]Directorio!$B$2:$Z$1100,20,FALSE),"")</f>
        <v/>
      </c>
      <c r="U222" s="53" t="str">
        <f>+IFERROR(VLOOKUP(A222,[1]Directorio!$B$2:$Z$1100,21,FALSE),"")</f>
        <v/>
      </c>
      <c r="V222" s="53" t="str">
        <f>+IFERROR(VLOOKUP(A222,[1]Directorio!$B$2:$Z$1100,22,FALSE),"")</f>
        <v/>
      </c>
      <c r="W222" s="54" t="str">
        <f>+IFERROR(VLOOKUP(A222,[1]Directorio!$B$2:$Z$1100,23,FALSE),"")</f>
        <v/>
      </c>
      <c r="X222" s="43" t="str">
        <f>+IFERROR(VLOOKUP(A222,[1]Directorio!$B$2:$Z$1100,24,FALSE),"")</f>
        <v/>
      </c>
      <c r="Y222" s="43" t="str">
        <f>+IFERROR(VLOOKUP(A222,[1]Directorio!$B$2:$Z$1100,25,FALSE),"")</f>
        <v/>
      </c>
      <c r="Z222" s="46"/>
      <c r="AA222" s="9"/>
      <c r="AB222" s="46"/>
      <c r="AC222" s="47"/>
      <c r="AD222" s="46"/>
      <c r="AE222" s="42"/>
      <c r="AF222" s="9"/>
      <c r="AG222" s="46"/>
      <c r="AH222" s="9"/>
      <c r="AI222" s="46"/>
      <c r="AJ222" s="46"/>
      <c r="AK222" s="48"/>
    </row>
    <row r="223" spans="1:37" x14ac:dyDescent="0.25">
      <c r="A223" s="42"/>
      <c r="B223" s="43" t="str">
        <f>+IFERROR(VLOOKUP(A223,[1]Directorio!$B$2:$Z$1100,2,FALSE),"")</f>
        <v/>
      </c>
      <c r="C223" s="44" t="str">
        <f>+IFERROR(VLOOKUP(A223,[1]Directorio!$B$2:$Z$1100,3,FALSE),"")</f>
        <v/>
      </c>
      <c r="D223" s="43" t="str">
        <f>+IFERROR(VLOOKUP(A223,[1]Directorio!$B$2:$Z$1100,4,FALSE),"")</f>
        <v/>
      </c>
      <c r="E223" s="43" t="str">
        <f>+IFERROR(VLOOKUP(A223,[1]Directorio!$B$2:$Z$1100,5,FALSE),"")</f>
        <v/>
      </c>
      <c r="F223" s="43" t="str">
        <f>+IFERROR(VLOOKUP(A223,[1]Directorio!$B$2:$Z$1100,6,FALSE),"")</f>
        <v/>
      </c>
      <c r="G223" s="43" t="str">
        <f>+IFERROR(VLOOKUP(A223,[1]Directorio!$B$2:$Z$1100,7,FALSE),"")</f>
        <v/>
      </c>
      <c r="H223" s="43" t="str">
        <f>+IFERROR(VLOOKUP(A223,[1]Directorio!$B$2:$Z$1100,8,FALSE),"")</f>
        <v/>
      </c>
      <c r="I223" s="43" t="str">
        <f>+IFERROR(VLOOKUP(A223,[1]Directorio!$B$2:$Z$1100,9,FALSE),"")</f>
        <v/>
      </c>
      <c r="J223" s="43" t="str">
        <f>+IFERROR(VLOOKUP(A223,[1]Directorio!$B$2:$Z$1100,10,FALSE),"")</f>
        <v/>
      </c>
      <c r="K223" s="43" t="str">
        <f>+IFERROR(VLOOKUP(A223,[1]Directorio!$B$2:$Z$1100,11,FALSE),"")</f>
        <v/>
      </c>
      <c r="L223" s="45" t="str">
        <f>+IFERROR(VLOOKUP(A223,[1]Directorio!$B$2:$Z$1100,12,FALSE),"")</f>
        <v/>
      </c>
      <c r="M223" s="43" t="str">
        <f>+IFERROR(VLOOKUP(A223,[1]Directorio!$B$2:$Z$1100,13,FALSE),"")</f>
        <v/>
      </c>
      <c r="N223" s="43" t="str">
        <f>+IFERROR(VLOOKUP(A223,[1]Directorio!$B$2:$Z$1100,14,FALSE),"")</f>
        <v/>
      </c>
      <c r="O223" s="43" t="str">
        <f>+IFERROR(VLOOKUP(A223,[1]Directorio!$B$2:$Z$1100,15,FALSE),"")</f>
        <v/>
      </c>
      <c r="P223" s="43" t="str">
        <f>+IFERROR(VLOOKUP(A223,[1]Directorio!$B$2:$Z$1100,16,FALSE),"")</f>
        <v/>
      </c>
      <c r="Q223" s="43" t="str">
        <f>+IFERROR(VLOOKUP(A223,[1]Directorio!$B$2:$Z$1100,17,FALSE),"")</f>
        <v/>
      </c>
      <c r="R223" s="43" t="str">
        <f>+IFERROR(VLOOKUP(A223,[1]Directorio!$B$2:$Z$1100,18,FALSE),"")</f>
        <v/>
      </c>
      <c r="S223" s="43" t="str">
        <f>+IFERROR(VLOOKUP(A223,[1]Directorio!$B$2:$Z$1100,19,FALSE),"")</f>
        <v/>
      </c>
      <c r="T223" s="53" t="str">
        <f>+IFERROR(VLOOKUP(A223,[1]Directorio!$B$2:$Z$1100,20,FALSE),"")</f>
        <v/>
      </c>
      <c r="U223" s="53" t="str">
        <f>+IFERROR(VLOOKUP(A223,[1]Directorio!$B$2:$Z$1100,21,FALSE),"")</f>
        <v/>
      </c>
      <c r="V223" s="53" t="str">
        <f>+IFERROR(VLOOKUP(A223,[1]Directorio!$B$2:$Z$1100,22,FALSE),"")</f>
        <v/>
      </c>
      <c r="W223" s="54" t="str">
        <f>+IFERROR(VLOOKUP(A223,[1]Directorio!$B$2:$Z$1100,23,FALSE),"")</f>
        <v/>
      </c>
      <c r="X223" s="43" t="str">
        <f>+IFERROR(VLOOKUP(A223,[1]Directorio!$B$2:$Z$1100,24,FALSE),"")</f>
        <v/>
      </c>
      <c r="Y223" s="43" t="str">
        <f>+IFERROR(VLOOKUP(A223,[1]Directorio!$B$2:$Z$1100,25,FALSE),"")</f>
        <v/>
      </c>
      <c r="Z223" s="46"/>
      <c r="AA223" s="9"/>
      <c r="AB223" s="46"/>
      <c r="AC223" s="47"/>
      <c r="AD223" s="46"/>
      <c r="AE223" s="42"/>
      <c r="AF223" s="9"/>
      <c r="AG223" s="46"/>
      <c r="AH223" s="9"/>
      <c r="AI223" s="46"/>
      <c r="AJ223" s="46"/>
      <c r="AK223" s="48"/>
    </row>
    <row r="224" spans="1:37" x14ac:dyDescent="0.25">
      <c r="A224" s="42"/>
      <c r="B224" s="43" t="str">
        <f>+IFERROR(VLOOKUP(A224,[1]Directorio!$B$2:$Z$1100,2,FALSE),"")</f>
        <v/>
      </c>
      <c r="C224" s="44" t="str">
        <f>+IFERROR(VLOOKUP(A224,[1]Directorio!$B$2:$Z$1100,3,FALSE),"")</f>
        <v/>
      </c>
      <c r="D224" s="43" t="str">
        <f>+IFERROR(VLOOKUP(A224,[1]Directorio!$B$2:$Z$1100,4,FALSE),"")</f>
        <v/>
      </c>
      <c r="E224" s="43" t="str">
        <f>+IFERROR(VLOOKUP(A224,[1]Directorio!$B$2:$Z$1100,5,FALSE),"")</f>
        <v/>
      </c>
      <c r="F224" s="43" t="str">
        <f>+IFERROR(VLOOKUP(A224,[1]Directorio!$B$2:$Z$1100,6,FALSE),"")</f>
        <v/>
      </c>
      <c r="G224" s="43" t="str">
        <f>+IFERROR(VLOOKUP(A224,[1]Directorio!$B$2:$Z$1100,7,FALSE),"")</f>
        <v/>
      </c>
      <c r="H224" s="43" t="str">
        <f>+IFERROR(VLOOKUP(A224,[1]Directorio!$B$2:$Z$1100,8,FALSE),"")</f>
        <v/>
      </c>
      <c r="I224" s="43" t="str">
        <f>+IFERROR(VLOOKUP(A224,[1]Directorio!$B$2:$Z$1100,9,FALSE),"")</f>
        <v/>
      </c>
      <c r="J224" s="43" t="str">
        <f>+IFERROR(VLOOKUP(A224,[1]Directorio!$B$2:$Z$1100,10,FALSE),"")</f>
        <v/>
      </c>
      <c r="K224" s="43" t="str">
        <f>+IFERROR(VLOOKUP(A224,[1]Directorio!$B$2:$Z$1100,11,FALSE),"")</f>
        <v/>
      </c>
      <c r="L224" s="45" t="str">
        <f>+IFERROR(VLOOKUP(A224,[1]Directorio!$B$2:$Z$1100,12,FALSE),"")</f>
        <v/>
      </c>
      <c r="M224" s="43" t="str">
        <f>+IFERROR(VLOOKUP(A224,[1]Directorio!$B$2:$Z$1100,13,FALSE),"")</f>
        <v/>
      </c>
      <c r="N224" s="43" t="str">
        <f>+IFERROR(VLOOKUP(A224,[1]Directorio!$B$2:$Z$1100,14,FALSE),"")</f>
        <v/>
      </c>
      <c r="O224" s="43" t="str">
        <f>+IFERROR(VLOOKUP(A224,[1]Directorio!$B$2:$Z$1100,15,FALSE),"")</f>
        <v/>
      </c>
      <c r="P224" s="43" t="str">
        <f>+IFERROR(VLOOKUP(A224,[1]Directorio!$B$2:$Z$1100,16,FALSE),"")</f>
        <v/>
      </c>
      <c r="Q224" s="43" t="str">
        <f>+IFERROR(VLOOKUP(A224,[1]Directorio!$B$2:$Z$1100,17,FALSE),"")</f>
        <v/>
      </c>
      <c r="R224" s="43" t="str">
        <f>+IFERROR(VLOOKUP(A224,[1]Directorio!$B$2:$Z$1100,18,FALSE),"")</f>
        <v/>
      </c>
      <c r="S224" s="43" t="str">
        <f>+IFERROR(VLOOKUP(A224,[1]Directorio!$B$2:$Z$1100,19,FALSE),"")</f>
        <v/>
      </c>
      <c r="T224" s="53" t="str">
        <f>+IFERROR(VLOOKUP(A224,[1]Directorio!$B$2:$Z$1100,20,FALSE),"")</f>
        <v/>
      </c>
      <c r="U224" s="53" t="str">
        <f>+IFERROR(VLOOKUP(A224,[1]Directorio!$B$2:$Z$1100,21,FALSE),"")</f>
        <v/>
      </c>
      <c r="V224" s="53" t="str">
        <f>+IFERROR(VLOOKUP(A224,[1]Directorio!$B$2:$Z$1100,22,FALSE),"")</f>
        <v/>
      </c>
      <c r="W224" s="54" t="str">
        <f>+IFERROR(VLOOKUP(A224,[1]Directorio!$B$2:$Z$1100,23,FALSE),"")</f>
        <v/>
      </c>
      <c r="X224" s="43" t="str">
        <f>+IFERROR(VLOOKUP(A224,[1]Directorio!$B$2:$Z$1100,24,FALSE),"")</f>
        <v/>
      </c>
      <c r="Y224" s="43" t="str">
        <f>+IFERROR(VLOOKUP(A224,[1]Directorio!$B$2:$Z$1100,25,FALSE),"")</f>
        <v/>
      </c>
      <c r="Z224" s="46"/>
      <c r="AA224" s="9"/>
      <c r="AB224" s="46"/>
      <c r="AC224" s="47"/>
      <c r="AD224" s="46"/>
      <c r="AE224" s="42"/>
      <c r="AF224" s="9"/>
      <c r="AG224" s="46"/>
      <c r="AH224" s="9"/>
      <c r="AI224" s="46"/>
      <c r="AJ224" s="46"/>
      <c r="AK224" s="48"/>
    </row>
    <row r="225" spans="1:37" x14ac:dyDescent="0.25">
      <c r="A225" s="42"/>
      <c r="B225" s="43" t="str">
        <f>+IFERROR(VLOOKUP(A225,[1]Directorio!$B$2:$Z$1100,2,FALSE),"")</f>
        <v/>
      </c>
      <c r="C225" s="44" t="str">
        <f>+IFERROR(VLOOKUP(A225,[1]Directorio!$B$2:$Z$1100,3,FALSE),"")</f>
        <v/>
      </c>
      <c r="D225" s="43" t="str">
        <f>+IFERROR(VLOOKUP(A225,[1]Directorio!$B$2:$Z$1100,4,FALSE),"")</f>
        <v/>
      </c>
      <c r="E225" s="43" t="str">
        <f>+IFERROR(VLOOKUP(A225,[1]Directorio!$B$2:$Z$1100,5,FALSE),"")</f>
        <v/>
      </c>
      <c r="F225" s="43" t="str">
        <f>+IFERROR(VLOOKUP(A225,[1]Directorio!$B$2:$Z$1100,6,FALSE),"")</f>
        <v/>
      </c>
      <c r="G225" s="43" t="str">
        <f>+IFERROR(VLOOKUP(A225,[1]Directorio!$B$2:$Z$1100,7,FALSE),"")</f>
        <v/>
      </c>
      <c r="H225" s="43" t="str">
        <f>+IFERROR(VLOOKUP(A225,[1]Directorio!$B$2:$Z$1100,8,FALSE),"")</f>
        <v/>
      </c>
      <c r="I225" s="43" t="str">
        <f>+IFERROR(VLOOKUP(A225,[1]Directorio!$B$2:$Z$1100,9,FALSE),"")</f>
        <v/>
      </c>
      <c r="J225" s="43" t="str">
        <f>+IFERROR(VLOOKUP(A225,[1]Directorio!$B$2:$Z$1100,10,FALSE),"")</f>
        <v/>
      </c>
      <c r="K225" s="43" t="str">
        <f>+IFERROR(VLOOKUP(A225,[1]Directorio!$B$2:$Z$1100,11,FALSE),"")</f>
        <v/>
      </c>
      <c r="L225" s="45" t="str">
        <f>+IFERROR(VLOOKUP(A225,[1]Directorio!$B$2:$Z$1100,12,FALSE),"")</f>
        <v/>
      </c>
      <c r="M225" s="43" t="str">
        <f>+IFERROR(VLOOKUP(A225,[1]Directorio!$B$2:$Z$1100,13,FALSE),"")</f>
        <v/>
      </c>
      <c r="N225" s="43" t="str">
        <f>+IFERROR(VLOOKUP(A225,[1]Directorio!$B$2:$Z$1100,14,FALSE),"")</f>
        <v/>
      </c>
      <c r="O225" s="43" t="str">
        <f>+IFERROR(VLOOKUP(A225,[1]Directorio!$B$2:$Z$1100,15,FALSE),"")</f>
        <v/>
      </c>
      <c r="P225" s="43" t="str">
        <f>+IFERROR(VLOOKUP(A225,[1]Directorio!$B$2:$Z$1100,16,FALSE),"")</f>
        <v/>
      </c>
      <c r="Q225" s="43" t="str">
        <f>+IFERROR(VLOOKUP(A225,[1]Directorio!$B$2:$Z$1100,17,FALSE),"")</f>
        <v/>
      </c>
      <c r="R225" s="43" t="str">
        <f>+IFERROR(VLOOKUP(A225,[1]Directorio!$B$2:$Z$1100,18,FALSE),"")</f>
        <v/>
      </c>
      <c r="S225" s="43" t="str">
        <f>+IFERROR(VLOOKUP(A225,[1]Directorio!$B$2:$Z$1100,19,FALSE),"")</f>
        <v/>
      </c>
      <c r="T225" s="53" t="str">
        <f>+IFERROR(VLOOKUP(A225,[1]Directorio!$B$2:$Z$1100,20,FALSE),"")</f>
        <v/>
      </c>
      <c r="U225" s="53" t="str">
        <f>+IFERROR(VLOOKUP(A225,[1]Directorio!$B$2:$Z$1100,21,FALSE),"")</f>
        <v/>
      </c>
      <c r="V225" s="53" t="str">
        <f>+IFERROR(VLOOKUP(A225,[1]Directorio!$B$2:$Z$1100,22,FALSE),"")</f>
        <v/>
      </c>
      <c r="W225" s="54" t="str">
        <f>+IFERROR(VLOOKUP(A225,[1]Directorio!$B$2:$Z$1100,23,FALSE),"")</f>
        <v/>
      </c>
      <c r="X225" s="43" t="str">
        <f>+IFERROR(VLOOKUP(A225,[1]Directorio!$B$2:$Z$1100,24,FALSE),"")</f>
        <v/>
      </c>
      <c r="Y225" s="43" t="str">
        <f>+IFERROR(VLOOKUP(A225,[1]Directorio!$B$2:$Z$1100,25,FALSE),"")</f>
        <v/>
      </c>
      <c r="Z225" s="46"/>
      <c r="AA225" s="9"/>
      <c r="AB225" s="46"/>
      <c r="AC225" s="47"/>
      <c r="AD225" s="46"/>
      <c r="AE225" s="42"/>
      <c r="AF225" s="9"/>
      <c r="AG225" s="46"/>
      <c r="AH225" s="9"/>
      <c r="AI225" s="46"/>
      <c r="AJ225" s="46"/>
      <c r="AK225" s="48"/>
    </row>
    <row r="226" spans="1:37" x14ac:dyDescent="0.25">
      <c r="A226" s="42"/>
      <c r="B226" s="43" t="str">
        <f>+IFERROR(VLOOKUP(A226,[1]Directorio!$B$2:$Z$1100,2,FALSE),"")</f>
        <v/>
      </c>
      <c r="C226" s="44" t="str">
        <f>+IFERROR(VLOOKUP(A226,[1]Directorio!$B$2:$Z$1100,3,FALSE),"")</f>
        <v/>
      </c>
      <c r="D226" s="43" t="str">
        <f>+IFERROR(VLOOKUP(A226,[1]Directorio!$B$2:$Z$1100,4,FALSE),"")</f>
        <v/>
      </c>
      <c r="E226" s="43" t="str">
        <f>+IFERROR(VLOOKUP(A226,[1]Directorio!$B$2:$Z$1100,5,FALSE),"")</f>
        <v/>
      </c>
      <c r="F226" s="43" t="str">
        <f>+IFERROR(VLOOKUP(A226,[1]Directorio!$B$2:$Z$1100,6,FALSE),"")</f>
        <v/>
      </c>
      <c r="G226" s="43" t="str">
        <f>+IFERROR(VLOOKUP(A226,[1]Directorio!$B$2:$Z$1100,7,FALSE),"")</f>
        <v/>
      </c>
      <c r="H226" s="43" t="str">
        <f>+IFERROR(VLOOKUP(A226,[1]Directorio!$B$2:$Z$1100,8,FALSE),"")</f>
        <v/>
      </c>
      <c r="I226" s="43" t="str">
        <f>+IFERROR(VLOOKUP(A226,[1]Directorio!$B$2:$Z$1100,9,FALSE),"")</f>
        <v/>
      </c>
      <c r="J226" s="43" t="str">
        <f>+IFERROR(VLOOKUP(A226,[1]Directorio!$B$2:$Z$1100,10,FALSE),"")</f>
        <v/>
      </c>
      <c r="K226" s="43" t="str">
        <f>+IFERROR(VLOOKUP(A226,[1]Directorio!$B$2:$Z$1100,11,FALSE),"")</f>
        <v/>
      </c>
      <c r="L226" s="45" t="str">
        <f>+IFERROR(VLOOKUP(A226,[1]Directorio!$B$2:$Z$1100,12,FALSE),"")</f>
        <v/>
      </c>
      <c r="M226" s="43" t="str">
        <f>+IFERROR(VLOOKUP(A226,[1]Directorio!$B$2:$Z$1100,13,FALSE),"")</f>
        <v/>
      </c>
      <c r="N226" s="43" t="str">
        <f>+IFERROR(VLOOKUP(A226,[1]Directorio!$B$2:$Z$1100,14,FALSE),"")</f>
        <v/>
      </c>
      <c r="O226" s="43" t="str">
        <f>+IFERROR(VLOOKUP(A226,[1]Directorio!$B$2:$Z$1100,15,FALSE),"")</f>
        <v/>
      </c>
      <c r="P226" s="43" t="str">
        <f>+IFERROR(VLOOKUP(A226,[1]Directorio!$B$2:$Z$1100,16,FALSE),"")</f>
        <v/>
      </c>
      <c r="Q226" s="43" t="str">
        <f>+IFERROR(VLOOKUP(A226,[1]Directorio!$B$2:$Z$1100,17,FALSE),"")</f>
        <v/>
      </c>
      <c r="R226" s="43" t="str">
        <f>+IFERROR(VLOOKUP(A226,[1]Directorio!$B$2:$Z$1100,18,FALSE),"")</f>
        <v/>
      </c>
      <c r="S226" s="43" t="str">
        <f>+IFERROR(VLOOKUP(A226,[1]Directorio!$B$2:$Z$1100,19,FALSE),"")</f>
        <v/>
      </c>
      <c r="T226" s="53" t="str">
        <f>+IFERROR(VLOOKUP(A226,[1]Directorio!$B$2:$Z$1100,20,FALSE),"")</f>
        <v/>
      </c>
      <c r="U226" s="53" t="str">
        <f>+IFERROR(VLOOKUP(A226,[1]Directorio!$B$2:$Z$1100,21,FALSE),"")</f>
        <v/>
      </c>
      <c r="V226" s="53" t="str">
        <f>+IFERROR(VLOOKUP(A226,[1]Directorio!$B$2:$Z$1100,22,FALSE),"")</f>
        <v/>
      </c>
      <c r="W226" s="54" t="str">
        <f>+IFERROR(VLOOKUP(A226,[1]Directorio!$B$2:$Z$1100,23,FALSE),"")</f>
        <v/>
      </c>
      <c r="X226" s="43" t="str">
        <f>+IFERROR(VLOOKUP(A226,[1]Directorio!$B$2:$Z$1100,24,FALSE),"")</f>
        <v/>
      </c>
      <c r="Y226" s="43" t="str">
        <f>+IFERROR(VLOOKUP(A226,[1]Directorio!$B$2:$Z$1100,25,FALSE),"")</f>
        <v/>
      </c>
      <c r="Z226" s="46"/>
      <c r="AA226" s="9"/>
      <c r="AB226" s="46"/>
      <c r="AC226" s="47"/>
      <c r="AD226" s="46"/>
      <c r="AE226" s="42"/>
      <c r="AF226" s="9"/>
      <c r="AG226" s="46"/>
      <c r="AH226" s="9"/>
      <c r="AI226" s="46"/>
      <c r="AJ226" s="46"/>
      <c r="AK226" s="48"/>
    </row>
    <row r="227" spans="1:37" x14ac:dyDescent="0.25">
      <c r="A227" s="42"/>
      <c r="B227" s="43" t="str">
        <f>+IFERROR(VLOOKUP(A227,[1]Directorio!$B$2:$Z$1100,2,FALSE),"")</f>
        <v/>
      </c>
      <c r="C227" s="44" t="str">
        <f>+IFERROR(VLOOKUP(A227,[1]Directorio!$B$2:$Z$1100,3,FALSE),"")</f>
        <v/>
      </c>
      <c r="D227" s="43" t="str">
        <f>+IFERROR(VLOOKUP(A227,[1]Directorio!$B$2:$Z$1100,4,FALSE),"")</f>
        <v/>
      </c>
      <c r="E227" s="43" t="str">
        <f>+IFERROR(VLOOKUP(A227,[1]Directorio!$B$2:$Z$1100,5,FALSE),"")</f>
        <v/>
      </c>
      <c r="F227" s="43" t="str">
        <f>+IFERROR(VLOOKUP(A227,[1]Directorio!$B$2:$Z$1100,6,FALSE),"")</f>
        <v/>
      </c>
      <c r="G227" s="43" t="str">
        <f>+IFERROR(VLOOKUP(A227,[1]Directorio!$B$2:$Z$1100,7,FALSE),"")</f>
        <v/>
      </c>
      <c r="H227" s="43" t="str">
        <f>+IFERROR(VLOOKUP(A227,[1]Directorio!$B$2:$Z$1100,8,FALSE),"")</f>
        <v/>
      </c>
      <c r="I227" s="43" t="str">
        <f>+IFERROR(VLOOKUP(A227,[1]Directorio!$B$2:$Z$1100,9,FALSE),"")</f>
        <v/>
      </c>
      <c r="J227" s="43" t="str">
        <f>+IFERROR(VLOOKUP(A227,[1]Directorio!$B$2:$Z$1100,10,FALSE),"")</f>
        <v/>
      </c>
      <c r="K227" s="43" t="str">
        <f>+IFERROR(VLOOKUP(A227,[1]Directorio!$B$2:$Z$1100,11,FALSE),"")</f>
        <v/>
      </c>
      <c r="L227" s="45" t="str">
        <f>+IFERROR(VLOOKUP(A227,[1]Directorio!$B$2:$Z$1100,12,FALSE),"")</f>
        <v/>
      </c>
      <c r="M227" s="43" t="str">
        <f>+IFERROR(VLOOKUP(A227,[1]Directorio!$B$2:$Z$1100,13,FALSE),"")</f>
        <v/>
      </c>
      <c r="N227" s="43" t="str">
        <f>+IFERROR(VLOOKUP(A227,[1]Directorio!$B$2:$Z$1100,14,FALSE),"")</f>
        <v/>
      </c>
      <c r="O227" s="43" t="str">
        <f>+IFERROR(VLOOKUP(A227,[1]Directorio!$B$2:$Z$1100,15,FALSE),"")</f>
        <v/>
      </c>
      <c r="P227" s="43" t="str">
        <f>+IFERROR(VLOOKUP(A227,[1]Directorio!$B$2:$Z$1100,16,FALSE),"")</f>
        <v/>
      </c>
      <c r="Q227" s="43" t="str">
        <f>+IFERROR(VLOOKUP(A227,[1]Directorio!$B$2:$Z$1100,17,FALSE),"")</f>
        <v/>
      </c>
      <c r="R227" s="43" t="str">
        <f>+IFERROR(VLOOKUP(A227,[1]Directorio!$B$2:$Z$1100,18,FALSE),"")</f>
        <v/>
      </c>
      <c r="S227" s="43" t="str">
        <f>+IFERROR(VLOOKUP(A227,[1]Directorio!$B$2:$Z$1100,19,FALSE),"")</f>
        <v/>
      </c>
      <c r="T227" s="53" t="str">
        <f>+IFERROR(VLOOKUP(A227,[1]Directorio!$B$2:$Z$1100,20,FALSE),"")</f>
        <v/>
      </c>
      <c r="U227" s="53" t="str">
        <f>+IFERROR(VLOOKUP(A227,[1]Directorio!$B$2:$Z$1100,21,FALSE),"")</f>
        <v/>
      </c>
      <c r="V227" s="53" t="str">
        <f>+IFERROR(VLOOKUP(A227,[1]Directorio!$B$2:$Z$1100,22,FALSE),"")</f>
        <v/>
      </c>
      <c r="W227" s="54" t="str">
        <f>+IFERROR(VLOOKUP(A227,[1]Directorio!$B$2:$Z$1100,23,FALSE),"")</f>
        <v/>
      </c>
      <c r="X227" s="43" t="str">
        <f>+IFERROR(VLOOKUP(A227,[1]Directorio!$B$2:$Z$1100,24,FALSE),"")</f>
        <v/>
      </c>
      <c r="Y227" s="43" t="str">
        <f>+IFERROR(VLOOKUP(A227,[1]Directorio!$B$2:$Z$1100,25,FALSE),"")</f>
        <v/>
      </c>
      <c r="Z227" s="46"/>
      <c r="AA227" s="9"/>
      <c r="AB227" s="46"/>
      <c r="AC227" s="47"/>
      <c r="AD227" s="46"/>
      <c r="AE227" s="42"/>
      <c r="AF227" s="9"/>
      <c r="AG227" s="46"/>
      <c r="AH227" s="9"/>
      <c r="AI227" s="46"/>
      <c r="AJ227" s="46"/>
      <c r="AK227" s="48"/>
    </row>
    <row r="228" spans="1:37" x14ac:dyDescent="0.25">
      <c r="A228" s="42"/>
      <c r="B228" s="43" t="str">
        <f>+IFERROR(VLOOKUP(A228,[1]Directorio!$B$2:$Z$1100,2,FALSE),"")</f>
        <v/>
      </c>
      <c r="C228" s="44" t="str">
        <f>+IFERROR(VLOOKUP(A228,[1]Directorio!$B$2:$Z$1100,3,FALSE),"")</f>
        <v/>
      </c>
      <c r="D228" s="43" t="str">
        <f>+IFERROR(VLOOKUP(A228,[1]Directorio!$B$2:$Z$1100,4,FALSE),"")</f>
        <v/>
      </c>
      <c r="E228" s="43" t="str">
        <f>+IFERROR(VLOOKUP(A228,[1]Directorio!$B$2:$Z$1100,5,FALSE),"")</f>
        <v/>
      </c>
      <c r="F228" s="43" t="str">
        <f>+IFERROR(VLOOKUP(A228,[1]Directorio!$B$2:$Z$1100,6,FALSE),"")</f>
        <v/>
      </c>
      <c r="G228" s="43" t="str">
        <f>+IFERROR(VLOOKUP(A228,[1]Directorio!$B$2:$Z$1100,7,FALSE),"")</f>
        <v/>
      </c>
      <c r="H228" s="43" t="str">
        <f>+IFERROR(VLOOKUP(A228,[1]Directorio!$B$2:$Z$1100,8,FALSE),"")</f>
        <v/>
      </c>
      <c r="I228" s="43" t="str">
        <f>+IFERROR(VLOOKUP(A228,[1]Directorio!$B$2:$Z$1100,9,FALSE),"")</f>
        <v/>
      </c>
      <c r="J228" s="43" t="str">
        <f>+IFERROR(VLOOKUP(A228,[1]Directorio!$B$2:$Z$1100,10,FALSE),"")</f>
        <v/>
      </c>
      <c r="K228" s="43" t="str">
        <f>+IFERROR(VLOOKUP(A228,[1]Directorio!$B$2:$Z$1100,11,FALSE),"")</f>
        <v/>
      </c>
      <c r="L228" s="45" t="str">
        <f>+IFERROR(VLOOKUP(A228,[1]Directorio!$B$2:$Z$1100,12,FALSE),"")</f>
        <v/>
      </c>
      <c r="M228" s="43" t="str">
        <f>+IFERROR(VLOOKUP(A228,[1]Directorio!$B$2:$Z$1100,13,FALSE),"")</f>
        <v/>
      </c>
      <c r="N228" s="43" t="str">
        <f>+IFERROR(VLOOKUP(A228,[1]Directorio!$B$2:$Z$1100,14,FALSE),"")</f>
        <v/>
      </c>
      <c r="O228" s="43" t="str">
        <f>+IFERROR(VLOOKUP(A228,[1]Directorio!$B$2:$Z$1100,15,FALSE),"")</f>
        <v/>
      </c>
      <c r="P228" s="43" t="str">
        <f>+IFERROR(VLOOKUP(A228,[1]Directorio!$B$2:$Z$1100,16,FALSE),"")</f>
        <v/>
      </c>
      <c r="Q228" s="43" t="str">
        <f>+IFERROR(VLOOKUP(A228,[1]Directorio!$B$2:$Z$1100,17,FALSE),"")</f>
        <v/>
      </c>
      <c r="R228" s="43" t="str">
        <f>+IFERROR(VLOOKUP(A228,[1]Directorio!$B$2:$Z$1100,18,FALSE),"")</f>
        <v/>
      </c>
      <c r="S228" s="43" t="str">
        <f>+IFERROR(VLOOKUP(A228,[1]Directorio!$B$2:$Z$1100,19,FALSE),"")</f>
        <v/>
      </c>
      <c r="T228" s="53" t="str">
        <f>+IFERROR(VLOOKUP(A228,[1]Directorio!$B$2:$Z$1100,20,FALSE),"")</f>
        <v/>
      </c>
      <c r="U228" s="53" t="str">
        <f>+IFERROR(VLOOKUP(A228,[1]Directorio!$B$2:$Z$1100,21,FALSE),"")</f>
        <v/>
      </c>
      <c r="V228" s="53" t="str">
        <f>+IFERROR(VLOOKUP(A228,[1]Directorio!$B$2:$Z$1100,22,FALSE),"")</f>
        <v/>
      </c>
      <c r="W228" s="54" t="str">
        <f>+IFERROR(VLOOKUP(A228,[1]Directorio!$B$2:$Z$1100,23,FALSE),"")</f>
        <v/>
      </c>
      <c r="X228" s="43" t="str">
        <f>+IFERROR(VLOOKUP(A228,[1]Directorio!$B$2:$Z$1100,24,FALSE),"")</f>
        <v/>
      </c>
      <c r="Y228" s="43" t="str">
        <f>+IFERROR(VLOOKUP(A228,[1]Directorio!$B$2:$Z$1100,25,FALSE),"")</f>
        <v/>
      </c>
      <c r="Z228" s="46"/>
      <c r="AA228" s="9"/>
      <c r="AB228" s="46"/>
      <c r="AC228" s="47"/>
      <c r="AD228" s="46"/>
      <c r="AE228" s="42"/>
      <c r="AF228" s="9"/>
      <c r="AG228" s="46"/>
      <c r="AH228" s="9"/>
      <c r="AI228" s="46"/>
      <c r="AJ228" s="46"/>
      <c r="AK228" s="48"/>
    </row>
    <row r="229" spans="1:37" x14ac:dyDescent="0.25">
      <c r="A229" s="42"/>
      <c r="B229" s="43" t="str">
        <f>+IFERROR(VLOOKUP(A229,[1]Directorio!$B$2:$Z$1100,2,FALSE),"")</f>
        <v/>
      </c>
      <c r="C229" s="44" t="str">
        <f>+IFERROR(VLOOKUP(A229,[1]Directorio!$B$2:$Z$1100,3,FALSE),"")</f>
        <v/>
      </c>
      <c r="D229" s="43" t="str">
        <f>+IFERROR(VLOOKUP(A229,[1]Directorio!$B$2:$Z$1100,4,FALSE),"")</f>
        <v/>
      </c>
      <c r="E229" s="43" t="str">
        <f>+IFERROR(VLOOKUP(A229,[1]Directorio!$B$2:$Z$1100,5,FALSE),"")</f>
        <v/>
      </c>
      <c r="F229" s="43" t="str">
        <f>+IFERROR(VLOOKUP(A229,[1]Directorio!$B$2:$Z$1100,6,FALSE),"")</f>
        <v/>
      </c>
      <c r="G229" s="43" t="str">
        <f>+IFERROR(VLOOKUP(A229,[1]Directorio!$B$2:$Z$1100,7,FALSE),"")</f>
        <v/>
      </c>
      <c r="H229" s="43" t="str">
        <f>+IFERROR(VLOOKUP(A229,[1]Directorio!$B$2:$Z$1100,8,FALSE),"")</f>
        <v/>
      </c>
      <c r="I229" s="43" t="str">
        <f>+IFERROR(VLOOKUP(A229,[1]Directorio!$B$2:$Z$1100,9,FALSE),"")</f>
        <v/>
      </c>
      <c r="J229" s="43" t="str">
        <f>+IFERROR(VLOOKUP(A229,[1]Directorio!$B$2:$Z$1100,10,FALSE),"")</f>
        <v/>
      </c>
      <c r="K229" s="43" t="str">
        <f>+IFERROR(VLOOKUP(A229,[1]Directorio!$B$2:$Z$1100,11,FALSE),"")</f>
        <v/>
      </c>
      <c r="L229" s="45" t="str">
        <f>+IFERROR(VLOOKUP(A229,[1]Directorio!$B$2:$Z$1100,12,FALSE),"")</f>
        <v/>
      </c>
      <c r="M229" s="43" t="str">
        <f>+IFERROR(VLOOKUP(A229,[1]Directorio!$B$2:$Z$1100,13,FALSE),"")</f>
        <v/>
      </c>
      <c r="N229" s="43" t="str">
        <f>+IFERROR(VLOOKUP(A229,[1]Directorio!$B$2:$Z$1100,14,FALSE),"")</f>
        <v/>
      </c>
      <c r="O229" s="43" t="str">
        <f>+IFERROR(VLOOKUP(A229,[1]Directorio!$B$2:$Z$1100,15,FALSE),"")</f>
        <v/>
      </c>
      <c r="P229" s="43" t="str">
        <f>+IFERROR(VLOOKUP(A229,[1]Directorio!$B$2:$Z$1100,16,FALSE),"")</f>
        <v/>
      </c>
      <c r="Q229" s="43" t="str">
        <f>+IFERROR(VLOOKUP(A229,[1]Directorio!$B$2:$Z$1100,17,FALSE),"")</f>
        <v/>
      </c>
      <c r="R229" s="43" t="str">
        <f>+IFERROR(VLOOKUP(A229,[1]Directorio!$B$2:$Z$1100,18,FALSE),"")</f>
        <v/>
      </c>
      <c r="S229" s="43" t="str">
        <f>+IFERROR(VLOOKUP(A229,[1]Directorio!$B$2:$Z$1100,19,FALSE),"")</f>
        <v/>
      </c>
      <c r="T229" s="53" t="str">
        <f>+IFERROR(VLOOKUP(A229,[1]Directorio!$B$2:$Z$1100,20,FALSE),"")</f>
        <v/>
      </c>
      <c r="U229" s="53" t="str">
        <f>+IFERROR(VLOOKUP(A229,[1]Directorio!$B$2:$Z$1100,21,FALSE),"")</f>
        <v/>
      </c>
      <c r="V229" s="53" t="str">
        <f>+IFERROR(VLOOKUP(A229,[1]Directorio!$B$2:$Z$1100,22,FALSE),"")</f>
        <v/>
      </c>
      <c r="W229" s="54" t="str">
        <f>+IFERROR(VLOOKUP(A229,[1]Directorio!$B$2:$Z$1100,23,FALSE),"")</f>
        <v/>
      </c>
      <c r="X229" s="43" t="str">
        <f>+IFERROR(VLOOKUP(A229,[1]Directorio!$B$2:$Z$1100,24,FALSE),"")</f>
        <v/>
      </c>
      <c r="Y229" s="43" t="str">
        <f>+IFERROR(VLOOKUP(A229,[1]Directorio!$B$2:$Z$1100,25,FALSE),"")</f>
        <v/>
      </c>
      <c r="Z229" s="46"/>
      <c r="AA229" s="9"/>
      <c r="AB229" s="46"/>
      <c r="AC229" s="47"/>
      <c r="AD229" s="46"/>
      <c r="AE229" s="42"/>
      <c r="AF229" s="9"/>
      <c r="AG229" s="46"/>
      <c r="AH229" s="9"/>
      <c r="AI229" s="46"/>
      <c r="AJ229" s="46"/>
      <c r="AK229" s="48"/>
    </row>
    <row r="230" spans="1:37" x14ac:dyDescent="0.25">
      <c r="A230" s="42"/>
      <c r="B230" s="43" t="str">
        <f>+IFERROR(VLOOKUP(A230,[1]Directorio!$B$2:$Z$1100,2,FALSE),"")</f>
        <v/>
      </c>
      <c r="C230" s="44" t="str">
        <f>+IFERROR(VLOOKUP(A230,[1]Directorio!$B$2:$Z$1100,3,FALSE),"")</f>
        <v/>
      </c>
      <c r="D230" s="43" t="str">
        <f>+IFERROR(VLOOKUP(A230,[1]Directorio!$B$2:$Z$1100,4,FALSE),"")</f>
        <v/>
      </c>
      <c r="E230" s="43" t="str">
        <f>+IFERROR(VLOOKUP(A230,[1]Directorio!$B$2:$Z$1100,5,FALSE),"")</f>
        <v/>
      </c>
      <c r="F230" s="43" t="str">
        <f>+IFERROR(VLOOKUP(A230,[1]Directorio!$B$2:$Z$1100,6,FALSE),"")</f>
        <v/>
      </c>
      <c r="G230" s="43" t="str">
        <f>+IFERROR(VLOOKUP(A230,[1]Directorio!$B$2:$Z$1100,7,FALSE),"")</f>
        <v/>
      </c>
      <c r="H230" s="43" t="str">
        <f>+IFERROR(VLOOKUP(A230,[1]Directorio!$B$2:$Z$1100,8,FALSE),"")</f>
        <v/>
      </c>
      <c r="I230" s="43" t="str">
        <f>+IFERROR(VLOOKUP(A230,[1]Directorio!$B$2:$Z$1100,9,FALSE),"")</f>
        <v/>
      </c>
      <c r="J230" s="43" t="str">
        <f>+IFERROR(VLOOKUP(A230,[1]Directorio!$B$2:$Z$1100,10,FALSE),"")</f>
        <v/>
      </c>
      <c r="K230" s="43" t="str">
        <f>+IFERROR(VLOOKUP(A230,[1]Directorio!$B$2:$Z$1100,11,FALSE),"")</f>
        <v/>
      </c>
      <c r="L230" s="45" t="str">
        <f>+IFERROR(VLOOKUP(A230,[1]Directorio!$B$2:$Z$1100,12,FALSE),"")</f>
        <v/>
      </c>
      <c r="M230" s="43" t="str">
        <f>+IFERROR(VLOOKUP(A230,[1]Directorio!$B$2:$Z$1100,13,FALSE),"")</f>
        <v/>
      </c>
      <c r="N230" s="43" t="str">
        <f>+IFERROR(VLOOKUP(A230,[1]Directorio!$B$2:$Z$1100,14,FALSE),"")</f>
        <v/>
      </c>
      <c r="O230" s="43" t="str">
        <f>+IFERROR(VLOOKUP(A230,[1]Directorio!$B$2:$Z$1100,15,FALSE),"")</f>
        <v/>
      </c>
      <c r="P230" s="43" t="str">
        <f>+IFERROR(VLOOKUP(A230,[1]Directorio!$B$2:$Z$1100,16,FALSE),"")</f>
        <v/>
      </c>
      <c r="Q230" s="43" t="str">
        <f>+IFERROR(VLOOKUP(A230,[1]Directorio!$B$2:$Z$1100,17,FALSE),"")</f>
        <v/>
      </c>
      <c r="R230" s="43" t="str">
        <f>+IFERROR(VLOOKUP(A230,[1]Directorio!$B$2:$Z$1100,18,FALSE),"")</f>
        <v/>
      </c>
      <c r="S230" s="43" t="str">
        <f>+IFERROR(VLOOKUP(A230,[1]Directorio!$B$2:$Z$1100,19,FALSE),"")</f>
        <v/>
      </c>
      <c r="T230" s="53" t="str">
        <f>+IFERROR(VLOOKUP(A230,[1]Directorio!$B$2:$Z$1100,20,FALSE),"")</f>
        <v/>
      </c>
      <c r="U230" s="53" t="str">
        <f>+IFERROR(VLOOKUP(A230,[1]Directorio!$B$2:$Z$1100,21,FALSE),"")</f>
        <v/>
      </c>
      <c r="V230" s="53" t="str">
        <f>+IFERROR(VLOOKUP(A230,[1]Directorio!$B$2:$Z$1100,22,FALSE),"")</f>
        <v/>
      </c>
      <c r="W230" s="54" t="str">
        <f>+IFERROR(VLOOKUP(A230,[1]Directorio!$B$2:$Z$1100,23,FALSE),"")</f>
        <v/>
      </c>
      <c r="X230" s="43" t="str">
        <f>+IFERROR(VLOOKUP(A230,[1]Directorio!$B$2:$Z$1100,24,FALSE),"")</f>
        <v/>
      </c>
      <c r="Y230" s="43" t="str">
        <f>+IFERROR(VLOOKUP(A230,[1]Directorio!$B$2:$Z$1100,25,FALSE),"")</f>
        <v/>
      </c>
      <c r="Z230" s="46"/>
      <c r="AA230" s="9"/>
      <c r="AB230" s="46"/>
      <c r="AC230" s="47"/>
      <c r="AD230" s="46"/>
      <c r="AE230" s="42"/>
      <c r="AF230" s="9"/>
      <c r="AG230" s="46"/>
      <c r="AH230" s="9"/>
      <c r="AI230" s="46"/>
      <c r="AJ230" s="46"/>
      <c r="AK230" s="48"/>
    </row>
    <row r="231" spans="1:37" x14ac:dyDescent="0.25">
      <c r="A231" s="42"/>
      <c r="B231" s="43" t="str">
        <f>+IFERROR(VLOOKUP(A231,[1]Directorio!$B$2:$Z$1100,2,FALSE),"")</f>
        <v/>
      </c>
      <c r="C231" s="44" t="str">
        <f>+IFERROR(VLOOKUP(A231,[1]Directorio!$B$2:$Z$1100,3,FALSE),"")</f>
        <v/>
      </c>
      <c r="D231" s="43" t="str">
        <f>+IFERROR(VLOOKUP(A231,[1]Directorio!$B$2:$Z$1100,4,FALSE),"")</f>
        <v/>
      </c>
      <c r="E231" s="43" t="str">
        <f>+IFERROR(VLOOKUP(A231,[1]Directorio!$B$2:$Z$1100,5,FALSE),"")</f>
        <v/>
      </c>
      <c r="F231" s="43" t="str">
        <f>+IFERROR(VLOOKUP(A231,[1]Directorio!$B$2:$Z$1100,6,FALSE),"")</f>
        <v/>
      </c>
      <c r="G231" s="43" t="str">
        <f>+IFERROR(VLOOKUP(A231,[1]Directorio!$B$2:$Z$1100,7,FALSE),"")</f>
        <v/>
      </c>
      <c r="H231" s="43" t="str">
        <f>+IFERROR(VLOOKUP(A231,[1]Directorio!$B$2:$Z$1100,8,FALSE),"")</f>
        <v/>
      </c>
      <c r="I231" s="43" t="str">
        <f>+IFERROR(VLOOKUP(A231,[1]Directorio!$B$2:$Z$1100,9,FALSE),"")</f>
        <v/>
      </c>
      <c r="J231" s="43" t="str">
        <f>+IFERROR(VLOOKUP(A231,[1]Directorio!$B$2:$Z$1100,10,FALSE),"")</f>
        <v/>
      </c>
      <c r="K231" s="43" t="str">
        <f>+IFERROR(VLOOKUP(A231,[1]Directorio!$B$2:$Z$1100,11,FALSE),"")</f>
        <v/>
      </c>
      <c r="L231" s="45" t="str">
        <f>+IFERROR(VLOOKUP(A231,[1]Directorio!$B$2:$Z$1100,12,FALSE),"")</f>
        <v/>
      </c>
      <c r="M231" s="43" t="str">
        <f>+IFERROR(VLOOKUP(A231,[1]Directorio!$B$2:$Z$1100,13,FALSE),"")</f>
        <v/>
      </c>
      <c r="N231" s="43" t="str">
        <f>+IFERROR(VLOOKUP(A231,[1]Directorio!$B$2:$Z$1100,14,FALSE),"")</f>
        <v/>
      </c>
      <c r="O231" s="43" t="str">
        <f>+IFERROR(VLOOKUP(A231,[1]Directorio!$B$2:$Z$1100,15,FALSE),"")</f>
        <v/>
      </c>
      <c r="P231" s="43" t="str">
        <f>+IFERROR(VLOOKUP(A231,[1]Directorio!$B$2:$Z$1100,16,FALSE),"")</f>
        <v/>
      </c>
      <c r="Q231" s="43" t="str">
        <f>+IFERROR(VLOOKUP(A231,[1]Directorio!$B$2:$Z$1100,17,FALSE),"")</f>
        <v/>
      </c>
      <c r="R231" s="43" t="str">
        <f>+IFERROR(VLOOKUP(A231,[1]Directorio!$B$2:$Z$1100,18,FALSE),"")</f>
        <v/>
      </c>
      <c r="S231" s="43" t="str">
        <f>+IFERROR(VLOOKUP(A231,[1]Directorio!$B$2:$Z$1100,19,FALSE),"")</f>
        <v/>
      </c>
      <c r="T231" s="53" t="str">
        <f>+IFERROR(VLOOKUP(A231,[1]Directorio!$B$2:$Z$1100,20,FALSE),"")</f>
        <v/>
      </c>
      <c r="U231" s="53" t="str">
        <f>+IFERROR(VLOOKUP(A231,[1]Directorio!$B$2:$Z$1100,21,FALSE),"")</f>
        <v/>
      </c>
      <c r="V231" s="53" t="str">
        <f>+IFERROR(VLOOKUP(A231,[1]Directorio!$B$2:$Z$1100,22,FALSE),"")</f>
        <v/>
      </c>
      <c r="W231" s="54" t="str">
        <f>+IFERROR(VLOOKUP(A231,[1]Directorio!$B$2:$Z$1100,23,FALSE),"")</f>
        <v/>
      </c>
      <c r="X231" s="43" t="str">
        <f>+IFERROR(VLOOKUP(A231,[1]Directorio!$B$2:$Z$1100,24,FALSE),"")</f>
        <v/>
      </c>
      <c r="Y231" s="43" t="str">
        <f>+IFERROR(VLOOKUP(A231,[1]Directorio!$B$2:$Z$1100,25,FALSE),"")</f>
        <v/>
      </c>
      <c r="Z231" s="46"/>
      <c r="AA231" s="9"/>
      <c r="AB231" s="46"/>
      <c r="AC231" s="47"/>
      <c r="AD231" s="46"/>
      <c r="AE231" s="42"/>
      <c r="AF231" s="9"/>
      <c r="AG231" s="46"/>
      <c r="AH231" s="9"/>
      <c r="AI231" s="46"/>
      <c r="AJ231" s="46"/>
      <c r="AK231" s="48"/>
    </row>
    <row r="232" spans="1:37" x14ac:dyDescent="0.25">
      <c r="A232" s="42"/>
      <c r="B232" s="43" t="str">
        <f>+IFERROR(VLOOKUP(A232,[1]Directorio!$B$2:$Z$1100,2,FALSE),"")</f>
        <v/>
      </c>
      <c r="C232" s="44" t="str">
        <f>+IFERROR(VLOOKUP(A232,[1]Directorio!$B$2:$Z$1100,3,FALSE),"")</f>
        <v/>
      </c>
      <c r="D232" s="43" t="str">
        <f>+IFERROR(VLOOKUP(A232,[1]Directorio!$B$2:$Z$1100,4,FALSE),"")</f>
        <v/>
      </c>
      <c r="E232" s="43" t="str">
        <f>+IFERROR(VLOOKUP(A232,[1]Directorio!$B$2:$Z$1100,5,FALSE),"")</f>
        <v/>
      </c>
      <c r="F232" s="43" t="str">
        <f>+IFERROR(VLOOKUP(A232,[1]Directorio!$B$2:$Z$1100,6,FALSE),"")</f>
        <v/>
      </c>
      <c r="G232" s="43" t="str">
        <f>+IFERROR(VLOOKUP(A232,[1]Directorio!$B$2:$Z$1100,7,FALSE),"")</f>
        <v/>
      </c>
      <c r="H232" s="43" t="str">
        <f>+IFERROR(VLOOKUP(A232,[1]Directorio!$B$2:$Z$1100,8,FALSE),"")</f>
        <v/>
      </c>
      <c r="I232" s="43" t="str">
        <f>+IFERROR(VLOOKUP(A232,[1]Directorio!$B$2:$Z$1100,9,FALSE),"")</f>
        <v/>
      </c>
      <c r="J232" s="43" t="str">
        <f>+IFERROR(VLOOKUP(A232,[1]Directorio!$B$2:$Z$1100,10,FALSE),"")</f>
        <v/>
      </c>
      <c r="K232" s="43" t="str">
        <f>+IFERROR(VLOOKUP(A232,[1]Directorio!$B$2:$Z$1100,11,FALSE),"")</f>
        <v/>
      </c>
      <c r="L232" s="45" t="str">
        <f>+IFERROR(VLOOKUP(A232,[1]Directorio!$B$2:$Z$1100,12,FALSE),"")</f>
        <v/>
      </c>
      <c r="M232" s="43" t="str">
        <f>+IFERROR(VLOOKUP(A232,[1]Directorio!$B$2:$Z$1100,13,FALSE),"")</f>
        <v/>
      </c>
      <c r="N232" s="43" t="str">
        <f>+IFERROR(VLOOKUP(A232,[1]Directorio!$B$2:$Z$1100,14,FALSE),"")</f>
        <v/>
      </c>
      <c r="O232" s="43" t="str">
        <f>+IFERROR(VLOOKUP(A232,[1]Directorio!$B$2:$Z$1100,15,FALSE),"")</f>
        <v/>
      </c>
      <c r="P232" s="43" t="str">
        <f>+IFERROR(VLOOKUP(A232,[1]Directorio!$B$2:$Z$1100,16,FALSE),"")</f>
        <v/>
      </c>
      <c r="Q232" s="43" t="str">
        <f>+IFERROR(VLOOKUP(A232,[1]Directorio!$B$2:$Z$1100,17,FALSE),"")</f>
        <v/>
      </c>
      <c r="R232" s="43" t="str">
        <f>+IFERROR(VLOOKUP(A232,[1]Directorio!$B$2:$Z$1100,18,FALSE),"")</f>
        <v/>
      </c>
      <c r="S232" s="43" t="str">
        <f>+IFERROR(VLOOKUP(A232,[1]Directorio!$B$2:$Z$1100,19,FALSE),"")</f>
        <v/>
      </c>
      <c r="T232" s="53" t="str">
        <f>+IFERROR(VLOOKUP(A232,[1]Directorio!$B$2:$Z$1100,20,FALSE),"")</f>
        <v/>
      </c>
      <c r="U232" s="53" t="str">
        <f>+IFERROR(VLOOKUP(A232,[1]Directorio!$B$2:$Z$1100,21,FALSE),"")</f>
        <v/>
      </c>
      <c r="V232" s="53" t="str">
        <f>+IFERROR(VLOOKUP(A232,[1]Directorio!$B$2:$Z$1100,22,FALSE),"")</f>
        <v/>
      </c>
      <c r="W232" s="54" t="str">
        <f>+IFERROR(VLOOKUP(A232,[1]Directorio!$B$2:$Z$1100,23,FALSE),"")</f>
        <v/>
      </c>
      <c r="X232" s="43" t="str">
        <f>+IFERROR(VLOOKUP(A232,[1]Directorio!$B$2:$Z$1100,24,FALSE),"")</f>
        <v/>
      </c>
      <c r="Y232" s="43" t="str">
        <f>+IFERROR(VLOOKUP(A232,[1]Directorio!$B$2:$Z$1100,25,FALSE),"")</f>
        <v/>
      </c>
      <c r="Z232" s="46"/>
      <c r="AA232" s="9"/>
      <c r="AB232" s="46"/>
      <c r="AC232" s="47"/>
      <c r="AD232" s="46"/>
      <c r="AE232" s="42"/>
      <c r="AF232" s="9"/>
      <c r="AG232" s="46"/>
      <c r="AH232" s="9"/>
      <c r="AI232" s="46"/>
      <c r="AJ232" s="46"/>
      <c r="AK232" s="48"/>
    </row>
    <row r="233" spans="1:37" x14ac:dyDescent="0.25">
      <c r="A233" s="42"/>
      <c r="B233" s="43" t="str">
        <f>+IFERROR(VLOOKUP(A233,[1]Directorio!$B$2:$Z$1100,2,FALSE),"")</f>
        <v/>
      </c>
      <c r="C233" s="44" t="str">
        <f>+IFERROR(VLOOKUP(A233,[1]Directorio!$B$2:$Z$1100,3,FALSE),"")</f>
        <v/>
      </c>
      <c r="D233" s="43" t="str">
        <f>+IFERROR(VLOOKUP(A233,[1]Directorio!$B$2:$Z$1100,4,FALSE),"")</f>
        <v/>
      </c>
      <c r="E233" s="43" t="str">
        <f>+IFERROR(VLOOKUP(A233,[1]Directorio!$B$2:$Z$1100,5,FALSE),"")</f>
        <v/>
      </c>
      <c r="F233" s="43" t="str">
        <f>+IFERROR(VLOOKUP(A233,[1]Directorio!$B$2:$Z$1100,6,FALSE),"")</f>
        <v/>
      </c>
      <c r="G233" s="43" t="str">
        <f>+IFERROR(VLOOKUP(A233,[1]Directorio!$B$2:$Z$1100,7,FALSE),"")</f>
        <v/>
      </c>
      <c r="H233" s="43" t="str">
        <f>+IFERROR(VLOOKUP(A233,[1]Directorio!$B$2:$Z$1100,8,FALSE),"")</f>
        <v/>
      </c>
      <c r="I233" s="43" t="str">
        <f>+IFERROR(VLOOKUP(A233,[1]Directorio!$B$2:$Z$1100,9,FALSE),"")</f>
        <v/>
      </c>
      <c r="J233" s="43" t="str">
        <f>+IFERROR(VLOOKUP(A233,[1]Directorio!$B$2:$Z$1100,10,FALSE),"")</f>
        <v/>
      </c>
      <c r="K233" s="43" t="str">
        <f>+IFERROR(VLOOKUP(A233,[1]Directorio!$B$2:$Z$1100,11,FALSE),"")</f>
        <v/>
      </c>
      <c r="L233" s="45" t="str">
        <f>+IFERROR(VLOOKUP(A233,[1]Directorio!$B$2:$Z$1100,12,FALSE),"")</f>
        <v/>
      </c>
      <c r="M233" s="43" t="str">
        <f>+IFERROR(VLOOKUP(A233,[1]Directorio!$B$2:$Z$1100,13,FALSE),"")</f>
        <v/>
      </c>
      <c r="N233" s="43" t="str">
        <f>+IFERROR(VLOOKUP(A233,[1]Directorio!$B$2:$Z$1100,14,FALSE),"")</f>
        <v/>
      </c>
      <c r="O233" s="43" t="str">
        <f>+IFERROR(VLOOKUP(A233,[1]Directorio!$B$2:$Z$1100,15,FALSE),"")</f>
        <v/>
      </c>
      <c r="P233" s="43" t="str">
        <f>+IFERROR(VLOOKUP(A233,[1]Directorio!$B$2:$Z$1100,16,FALSE),"")</f>
        <v/>
      </c>
      <c r="Q233" s="43" t="str">
        <f>+IFERROR(VLOOKUP(A233,[1]Directorio!$B$2:$Z$1100,17,FALSE),"")</f>
        <v/>
      </c>
      <c r="R233" s="43" t="str">
        <f>+IFERROR(VLOOKUP(A233,[1]Directorio!$B$2:$Z$1100,18,FALSE),"")</f>
        <v/>
      </c>
      <c r="S233" s="43" t="str">
        <f>+IFERROR(VLOOKUP(A233,[1]Directorio!$B$2:$Z$1100,19,FALSE),"")</f>
        <v/>
      </c>
      <c r="T233" s="53" t="str">
        <f>+IFERROR(VLOOKUP(A233,[1]Directorio!$B$2:$Z$1100,20,FALSE),"")</f>
        <v/>
      </c>
      <c r="U233" s="53" t="str">
        <f>+IFERROR(VLOOKUP(A233,[1]Directorio!$B$2:$Z$1100,21,FALSE),"")</f>
        <v/>
      </c>
      <c r="V233" s="53" t="str">
        <f>+IFERROR(VLOOKUP(A233,[1]Directorio!$B$2:$Z$1100,22,FALSE),"")</f>
        <v/>
      </c>
      <c r="W233" s="54" t="str">
        <f>+IFERROR(VLOOKUP(A233,[1]Directorio!$B$2:$Z$1100,23,FALSE),"")</f>
        <v/>
      </c>
      <c r="X233" s="43" t="str">
        <f>+IFERROR(VLOOKUP(A233,[1]Directorio!$B$2:$Z$1100,24,FALSE),"")</f>
        <v/>
      </c>
      <c r="Y233" s="43" t="str">
        <f>+IFERROR(VLOOKUP(A233,[1]Directorio!$B$2:$Z$1100,25,FALSE),"")</f>
        <v/>
      </c>
      <c r="Z233" s="46"/>
      <c r="AA233" s="9"/>
      <c r="AB233" s="46"/>
      <c r="AC233" s="47"/>
      <c r="AD233" s="46"/>
      <c r="AE233" s="42"/>
      <c r="AF233" s="9"/>
      <c r="AG233" s="46"/>
      <c r="AH233" s="9"/>
      <c r="AI233" s="46"/>
      <c r="AJ233" s="46"/>
      <c r="AK233" s="48"/>
    </row>
    <row r="234" spans="1:37" x14ac:dyDescent="0.25">
      <c r="A234" s="42"/>
      <c r="B234" s="43" t="str">
        <f>+IFERROR(VLOOKUP(A234,[1]Directorio!$B$2:$Z$1100,2,FALSE),"")</f>
        <v/>
      </c>
      <c r="C234" s="44" t="str">
        <f>+IFERROR(VLOOKUP(A234,[1]Directorio!$B$2:$Z$1100,3,FALSE),"")</f>
        <v/>
      </c>
      <c r="D234" s="43" t="str">
        <f>+IFERROR(VLOOKUP(A234,[1]Directorio!$B$2:$Z$1100,4,FALSE),"")</f>
        <v/>
      </c>
      <c r="E234" s="43" t="str">
        <f>+IFERROR(VLOOKUP(A234,[1]Directorio!$B$2:$Z$1100,5,FALSE),"")</f>
        <v/>
      </c>
      <c r="F234" s="43" t="str">
        <f>+IFERROR(VLOOKUP(A234,[1]Directorio!$B$2:$Z$1100,6,FALSE),"")</f>
        <v/>
      </c>
      <c r="G234" s="43" t="str">
        <f>+IFERROR(VLOOKUP(A234,[1]Directorio!$B$2:$Z$1100,7,FALSE),"")</f>
        <v/>
      </c>
      <c r="H234" s="43" t="str">
        <f>+IFERROR(VLOOKUP(A234,[1]Directorio!$B$2:$Z$1100,8,FALSE),"")</f>
        <v/>
      </c>
      <c r="I234" s="43" t="str">
        <f>+IFERROR(VLOOKUP(A234,[1]Directorio!$B$2:$Z$1100,9,FALSE),"")</f>
        <v/>
      </c>
      <c r="J234" s="43" t="str">
        <f>+IFERROR(VLOOKUP(A234,[1]Directorio!$B$2:$Z$1100,10,FALSE),"")</f>
        <v/>
      </c>
      <c r="K234" s="43" t="str">
        <f>+IFERROR(VLOOKUP(A234,[1]Directorio!$B$2:$Z$1100,11,FALSE),"")</f>
        <v/>
      </c>
      <c r="L234" s="45" t="str">
        <f>+IFERROR(VLOOKUP(A234,[1]Directorio!$B$2:$Z$1100,12,FALSE),"")</f>
        <v/>
      </c>
      <c r="M234" s="43" t="str">
        <f>+IFERROR(VLOOKUP(A234,[1]Directorio!$B$2:$Z$1100,13,FALSE),"")</f>
        <v/>
      </c>
      <c r="N234" s="43" t="str">
        <f>+IFERROR(VLOOKUP(A234,[1]Directorio!$B$2:$Z$1100,14,FALSE),"")</f>
        <v/>
      </c>
      <c r="O234" s="43" t="str">
        <f>+IFERROR(VLOOKUP(A234,[1]Directorio!$B$2:$Z$1100,15,FALSE),"")</f>
        <v/>
      </c>
      <c r="P234" s="43" t="str">
        <f>+IFERROR(VLOOKUP(A234,[1]Directorio!$B$2:$Z$1100,16,FALSE),"")</f>
        <v/>
      </c>
      <c r="Q234" s="43" t="str">
        <f>+IFERROR(VLOOKUP(A234,[1]Directorio!$B$2:$Z$1100,17,FALSE),"")</f>
        <v/>
      </c>
      <c r="R234" s="43" t="str">
        <f>+IFERROR(VLOOKUP(A234,[1]Directorio!$B$2:$Z$1100,18,FALSE),"")</f>
        <v/>
      </c>
      <c r="S234" s="43" t="str">
        <f>+IFERROR(VLOOKUP(A234,[1]Directorio!$B$2:$Z$1100,19,FALSE),"")</f>
        <v/>
      </c>
      <c r="T234" s="53" t="str">
        <f>+IFERROR(VLOOKUP(A234,[1]Directorio!$B$2:$Z$1100,20,FALSE),"")</f>
        <v/>
      </c>
      <c r="U234" s="53" t="str">
        <f>+IFERROR(VLOOKUP(A234,[1]Directorio!$B$2:$Z$1100,21,FALSE),"")</f>
        <v/>
      </c>
      <c r="V234" s="53" t="str">
        <f>+IFERROR(VLOOKUP(A234,[1]Directorio!$B$2:$Z$1100,22,FALSE),"")</f>
        <v/>
      </c>
      <c r="W234" s="54" t="str">
        <f>+IFERROR(VLOOKUP(A234,[1]Directorio!$B$2:$Z$1100,23,FALSE),"")</f>
        <v/>
      </c>
      <c r="X234" s="43" t="str">
        <f>+IFERROR(VLOOKUP(A234,[1]Directorio!$B$2:$Z$1100,24,FALSE),"")</f>
        <v/>
      </c>
      <c r="Y234" s="43" t="str">
        <f>+IFERROR(VLOOKUP(A234,[1]Directorio!$B$2:$Z$1100,25,FALSE),"")</f>
        <v/>
      </c>
      <c r="Z234" s="46"/>
      <c r="AA234" s="9"/>
      <c r="AB234" s="46"/>
      <c r="AC234" s="47"/>
      <c r="AD234" s="46"/>
      <c r="AE234" s="42"/>
      <c r="AF234" s="9"/>
      <c r="AG234" s="46"/>
      <c r="AH234" s="9"/>
      <c r="AI234" s="46"/>
      <c r="AJ234" s="46"/>
      <c r="AK234" s="48"/>
    </row>
    <row r="235" spans="1:37" x14ac:dyDescent="0.25">
      <c r="A235" s="42"/>
      <c r="B235" s="43" t="str">
        <f>+IFERROR(VLOOKUP(A235,[1]Directorio!$B$2:$Z$1100,2,FALSE),"")</f>
        <v/>
      </c>
      <c r="C235" s="44" t="str">
        <f>+IFERROR(VLOOKUP(A235,[1]Directorio!$B$2:$Z$1100,3,FALSE),"")</f>
        <v/>
      </c>
      <c r="D235" s="43" t="str">
        <f>+IFERROR(VLOOKUP(A235,[1]Directorio!$B$2:$Z$1100,4,FALSE),"")</f>
        <v/>
      </c>
      <c r="E235" s="43" t="str">
        <f>+IFERROR(VLOOKUP(A235,[1]Directorio!$B$2:$Z$1100,5,FALSE),"")</f>
        <v/>
      </c>
      <c r="F235" s="43" t="str">
        <f>+IFERROR(VLOOKUP(A235,[1]Directorio!$B$2:$Z$1100,6,FALSE),"")</f>
        <v/>
      </c>
      <c r="G235" s="43" t="str">
        <f>+IFERROR(VLOOKUP(A235,[1]Directorio!$B$2:$Z$1100,7,FALSE),"")</f>
        <v/>
      </c>
      <c r="H235" s="43" t="str">
        <f>+IFERROR(VLOOKUP(A235,[1]Directorio!$B$2:$Z$1100,8,FALSE),"")</f>
        <v/>
      </c>
      <c r="I235" s="43" t="str">
        <f>+IFERROR(VLOOKUP(A235,[1]Directorio!$B$2:$Z$1100,9,FALSE),"")</f>
        <v/>
      </c>
      <c r="J235" s="43" t="str">
        <f>+IFERROR(VLOOKUP(A235,[1]Directorio!$B$2:$Z$1100,10,FALSE),"")</f>
        <v/>
      </c>
      <c r="K235" s="43" t="str">
        <f>+IFERROR(VLOOKUP(A235,[1]Directorio!$B$2:$Z$1100,11,FALSE),"")</f>
        <v/>
      </c>
      <c r="L235" s="45" t="str">
        <f>+IFERROR(VLOOKUP(A235,[1]Directorio!$B$2:$Z$1100,12,FALSE),"")</f>
        <v/>
      </c>
      <c r="M235" s="43" t="str">
        <f>+IFERROR(VLOOKUP(A235,[1]Directorio!$B$2:$Z$1100,13,FALSE),"")</f>
        <v/>
      </c>
      <c r="N235" s="43" t="str">
        <f>+IFERROR(VLOOKUP(A235,[1]Directorio!$B$2:$Z$1100,14,FALSE),"")</f>
        <v/>
      </c>
      <c r="O235" s="43" t="str">
        <f>+IFERROR(VLOOKUP(A235,[1]Directorio!$B$2:$Z$1100,15,FALSE),"")</f>
        <v/>
      </c>
      <c r="P235" s="43" t="str">
        <f>+IFERROR(VLOOKUP(A235,[1]Directorio!$B$2:$Z$1100,16,FALSE),"")</f>
        <v/>
      </c>
      <c r="Q235" s="43" t="str">
        <f>+IFERROR(VLOOKUP(A235,[1]Directorio!$B$2:$Z$1100,17,FALSE),"")</f>
        <v/>
      </c>
      <c r="R235" s="43" t="str">
        <f>+IFERROR(VLOOKUP(A235,[1]Directorio!$B$2:$Z$1100,18,FALSE),"")</f>
        <v/>
      </c>
      <c r="S235" s="43" t="str">
        <f>+IFERROR(VLOOKUP(A235,[1]Directorio!$B$2:$Z$1100,19,FALSE),"")</f>
        <v/>
      </c>
      <c r="T235" s="53" t="str">
        <f>+IFERROR(VLOOKUP(A235,[1]Directorio!$B$2:$Z$1100,20,FALSE),"")</f>
        <v/>
      </c>
      <c r="U235" s="53" t="str">
        <f>+IFERROR(VLOOKUP(A235,[1]Directorio!$B$2:$Z$1100,21,FALSE),"")</f>
        <v/>
      </c>
      <c r="V235" s="53" t="str">
        <f>+IFERROR(VLOOKUP(A235,[1]Directorio!$B$2:$Z$1100,22,FALSE),"")</f>
        <v/>
      </c>
      <c r="W235" s="54" t="str">
        <f>+IFERROR(VLOOKUP(A235,[1]Directorio!$B$2:$Z$1100,23,FALSE),"")</f>
        <v/>
      </c>
      <c r="X235" s="43" t="str">
        <f>+IFERROR(VLOOKUP(A235,[1]Directorio!$B$2:$Z$1100,24,FALSE),"")</f>
        <v/>
      </c>
      <c r="Y235" s="43" t="str">
        <f>+IFERROR(VLOOKUP(A235,[1]Directorio!$B$2:$Z$1100,25,FALSE),"")</f>
        <v/>
      </c>
      <c r="Z235" s="46"/>
      <c r="AA235" s="9"/>
      <c r="AB235" s="46"/>
      <c r="AC235" s="47"/>
      <c r="AD235" s="46"/>
      <c r="AE235" s="42"/>
      <c r="AF235" s="9"/>
      <c r="AG235" s="46"/>
      <c r="AH235" s="9"/>
      <c r="AI235" s="46"/>
      <c r="AJ235" s="46"/>
      <c r="AK235" s="48"/>
    </row>
    <row r="236" spans="1:37" x14ac:dyDescent="0.25">
      <c r="A236" s="42"/>
      <c r="B236" s="43" t="str">
        <f>+IFERROR(VLOOKUP(A236,[1]Directorio!$B$2:$Z$1100,2,FALSE),"")</f>
        <v/>
      </c>
      <c r="C236" s="44" t="str">
        <f>+IFERROR(VLOOKUP(A236,[1]Directorio!$B$2:$Z$1100,3,FALSE),"")</f>
        <v/>
      </c>
      <c r="D236" s="43" t="str">
        <f>+IFERROR(VLOOKUP(A236,[1]Directorio!$B$2:$Z$1100,4,FALSE),"")</f>
        <v/>
      </c>
      <c r="E236" s="43" t="str">
        <f>+IFERROR(VLOOKUP(A236,[1]Directorio!$B$2:$Z$1100,5,FALSE),"")</f>
        <v/>
      </c>
      <c r="F236" s="43" t="str">
        <f>+IFERROR(VLOOKUP(A236,[1]Directorio!$B$2:$Z$1100,6,FALSE),"")</f>
        <v/>
      </c>
      <c r="G236" s="43" t="str">
        <f>+IFERROR(VLOOKUP(A236,[1]Directorio!$B$2:$Z$1100,7,FALSE),"")</f>
        <v/>
      </c>
      <c r="H236" s="43" t="str">
        <f>+IFERROR(VLOOKUP(A236,[1]Directorio!$B$2:$Z$1100,8,FALSE),"")</f>
        <v/>
      </c>
      <c r="I236" s="43" t="str">
        <f>+IFERROR(VLOOKUP(A236,[1]Directorio!$B$2:$Z$1100,9,FALSE),"")</f>
        <v/>
      </c>
      <c r="J236" s="43" t="str">
        <f>+IFERROR(VLOOKUP(A236,[1]Directorio!$B$2:$Z$1100,10,FALSE),"")</f>
        <v/>
      </c>
      <c r="K236" s="43" t="str">
        <f>+IFERROR(VLOOKUP(A236,[1]Directorio!$B$2:$Z$1100,11,FALSE),"")</f>
        <v/>
      </c>
      <c r="L236" s="45" t="str">
        <f>+IFERROR(VLOOKUP(A236,[1]Directorio!$B$2:$Z$1100,12,FALSE),"")</f>
        <v/>
      </c>
      <c r="M236" s="43" t="str">
        <f>+IFERROR(VLOOKUP(A236,[1]Directorio!$B$2:$Z$1100,13,FALSE),"")</f>
        <v/>
      </c>
      <c r="N236" s="43" t="str">
        <f>+IFERROR(VLOOKUP(A236,[1]Directorio!$B$2:$Z$1100,14,FALSE),"")</f>
        <v/>
      </c>
      <c r="O236" s="43" t="str">
        <f>+IFERROR(VLOOKUP(A236,[1]Directorio!$B$2:$Z$1100,15,FALSE),"")</f>
        <v/>
      </c>
      <c r="P236" s="43" t="str">
        <f>+IFERROR(VLOOKUP(A236,[1]Directorio!$B$2:$Z$1100,16,FALSE),"")</f>
        <v/>
      </c>
      <c r="Q236" s="43" t="str">
        <f>+IFERROR(VLOOKUP(A236,[1]Directorio!$B$2:$Z$1100,17,FALSE),"")</f>
        <v/>
      </c>
      <c r="R236" s="43" t="str">
        <f>+IFERROR(VLOOKUP(A236,[1]Directorio!$B$2:$Z$1100,18,FALSE),"")</f>
        <v/>
      </c>
      <c r="S236" s="43" t="str">
        <f>+IFERROR(VLOOKUP(A236,[1]Directorio!$B$2:$Z$1100,19,FALSE),"")</f>
        <v/>
      </c>
      <c r="T236" s="53" t="str">
        <f>+IFERROR(VLOOKUP(A236,[1]Directorio!$B$2:$Z$1100,20,FALSE),"")</f>
        <v/>
      </c>
      <c r="U236" s="53" t="str">
        <f>+IFERROR(VLOOKUP(A236,[1]Directorio!$B$2:$Z$1100,21,FALSE),"")</f>
        <v/>
      </c>
      <c r="V236" s="53" t="str">
        <f>+IFERROR(VLOOKUP(A236,[1]Directorio!$B$2:$Z$1100,22,FALSE),"")</f>
        <v/>
      </c>
      <c r="W236" s="54" t="str">
        <f>+IFERROR(VLOOKUP(A236,[1]Directorio!$B$2:$Z$1100,23,FALSE),"")</f>
        <v/>
      </c>
      <c r="X236" s="43" t="str">
        <f>+IFERROR(VLOOKUP(A236,[1]Directorio!$B$2:$Z$1100,24,FALSE),"")</f>
        <v/>
      </c>
      <c r="Y236" s="43" t="str">
        <f>+IFERROR(VLOOKUP(A236,[1]Directorio!$B$2:$Z$1100,25,FALSE),"")</f>
        <v/>
      </c>
      <c r="Z236" s="46"/>
      <c r="AA236" s="9"/>
      <c r="AB236" s="46"/>
      <c r="AC236" s="47"/>
      <c r="AD236" s="46"/>
      <c r="AE236" s="42"/>
      <c r="AF236" s="9"/>
      <c r="AG236" s="46"/>
      <c r="AH236" s="9"/>
      <c r="AI236" s="46"/>
      <c r="AJ236" s="46"/>
      <c r="AK236" s="48"/>
    </row>
    <row r="237" spans="1:37" x14ac:dyDescent="0.25">
      <c r="A237" s="42"/>
      <c r="B237" s="43" t="str">
        <f>+IFERROR(VLOOKUP(A237,[1]Directorio!$B$2:$Z$1100,2,FALSE),"")</f>
        <v/>
      </c>
      <c r="C237" s="44" t="str">
        <f>+IFERROR(VLOOKUP(A237,[1]Directorio!$B$2:$Z$1100,3,FALSE),"")</f>
        <v/>
      </c>
      <c r="D237" s="43" t="str">
        <f>+IFERROR(VLOOKUP(A237,[1]Directorio!$B$2:$Z$1100,4,FALSE),"")</f>
        <v/>
      </c>
      <c r="E237" s="43" t="str">
        <f>+IFERROR(VLOOKUP(A237,[1]Directorio!$B$2:$Z$1100,5,FALSE),"")</f>
        <v/>
      </c>
      <c r="F237" s="43" t="str">
        <f>+IFERROR(VLOOKUP(A237,[1]Directorio!$B$2:$Z$1100,6,FALSE),"")</f>
        <v/>
      </c>
      <c r="G237" s="43" t="str">
        <f>+IFERROR(VLOOKUP(A237,[1]Directorio!$B$2:$Z$1100,7,FALSE),"")</f>
        <v/>
      </c>
      <c r="H237" s="43" t="str">
        <f>+IFERROR(VLOOKUP(A237,[1]Directorio!$B$2:$Z$1100,8,FALSE),"")</f>
        <v/>
      </c>
      <c r="I237" s="43" t="str">
        <f>+IFERROR(VLOOKUP(A237,[1]Directorio!$B$2:$Z$1100,9,FALSE),"")</f>
        <v/>
      </c>
      <c r="J237" s="43" t="str">
        <f>+IFERROR(VLOOKUP(A237,[1]Directorio!$B$2:$Z$1100,10,FALSE),"")</f>
        <v/>
      </c>
      <c r="K237" s="43" t="str">
        <f>+IFERROR(VLOOKUP(A237,[1]Directorio!$B$2:$Z$1100,11,FALSE),"")</f>
        <v/>
      </c>
      <c r="L237" s="45" t="str">
        <f>+IFERROR(VLOOKUP(A237,[1]Directorio!$B$2:$Z$1100,12,FALSE),"")</f>
        <v/>
      </c>
      <c r="M237" s="43" t="str">
        <f>+IFERROR(VLOOKUP(A237,[1]Directorio!$B$2:$Z$1100,13,FALSE),"")</f>
        <v/>
      </c>
      <c r="N237" s="43" t="str">
        <f>+IFERROR(VLOOKUP(A237,[1]Directorio!$B$2:$Z$1100,14,FALSE),"")</f>
        <v/>
      </c>
      <c r="O237" s="43" t="str">
        <f>+IFERROR(VLOOKUP(A237,[1]Directorio!$B$2:$Z$1100,15,FALSE),"")</f>
        <v/>
      </c>
      <c r="P237" s="43" t="str">
        <f>+IFERROR(VLOOKUP(A237,[1]Directorio!$B$2:$Z$1100,16,FALSE),"")</f>
        <v/>
      </c>
      <c r="Q237" s="43" t="str">
        <f>+IFERROR(VLOOKUP(A237,[1]Directorio!$B$2:$Z$1100,17,FALSE),"")</f>
        <v/>
      </c>
      <c r="R237" s="43" t="str">
        <f>+IFERROR(VLOOKUP(A237,[1]Directorio!$B$2:$Z$1100,18,FALSE),"")</f>
        <v/>
      </c>
      <c r="S237" s="43" t="str">
        <f>+IFERROR(VLOOKUP(A237,[1]Directorio!$B$2:$Z$1100,19,FALSE),"")</f>
        <v/>
      </c>
      <c r="T237" s="53" t="str">
        <f>+IFERROR(VLOOKUP(A237,[1]Directorio!$B$2:$Z$1100,20,FALSE),"")</f>
        <v/>
      </c>
      <c r="U237" s="53" t="str">
        <f>+IFERROR(VLOOKUP(A237,[1]Directorio!$B$2:$Z$1100,21,FALSE),"")</f>
        <v/>
      </c>
      <c r="V237" s="53" t="str">
        <f>+IFERROR(VLOOKUP(A237,[1]Directorio!$B$2:$Z$1100,22,FALSE),"")</f>
        <v/>
      </c>
      <c r="W237" s="54" t="str">
        <f>+IFERROR(VLOOKUP(A237,[1]Directorio!$B$2:$Z$1100,23,FALSE),"")</f>
        <v/>
      </c>
      <c r="X237" s="43" t="str">
        <f>+IFERROR(VLOOKUP(A237,[1]Directorio!$B$2:$Z$1100,24,FALSE),"")</f>
        <v/>
      </c>
      <c r="Y237" s="43" t="str">
        <f>+IFERROR(VLOOKUP(A237,[1]Directorio!$B$2:$Z$1100,25,FALSE),"")</f>
        <v/>
      </c>
      <c r="Z237" s="46"/>
      <c r="AA237" s="9"/>
      <c r="AB237" s="46"/>
      <c r="AC237" s="47"/>
      <c r="AD237" s="46"/>
      <c r="AE237" s="42"/>
      <c r="AF237" s="9"/>
      <c r="AG237" s="46"/>
      <c r="AH237" s="9"/>
      <c r="AI237" s="46"/>
      <c r="AJ237" s="46"/>
      <c r="AK237" s="48"/>
    </row>
    <row r="238" spans="1:37" x14ac:dyDescent="0.25">
      <c r="A238" s="42"/>
      <c r="B238" s="43" t="str">
        <f>+IFERROR(VLOOKUP(A238,[1]Directorio!$B$2:$Z$1100,2,FALSE),"")</f>
        <v/>
      </c>
      <c r="C238" s="44" t="str">
        <f>+IFERROR(VLOOKUP(A238,[1]Directorio!$B$2:$Z$1100,3,FALSE),"")</f>
        <v/>
      </c>
      <c r="D238" s="43" t="str">
        <f>+IFERROR(VLOOKUP(A238,[1]Directorio!$B$2:$Z$1100,4,FALSE),"")</f>
        <v/>
      </c>
      <c r="E238" s="43" t="str">
        <f>+IFERROR(VLOOKUP(A238,[1]Directorio!$B$2:$Z$1100,5,FALSE),"")</f>
        <v/>
      </c>
      <c r="F238" s="43" t="str">
        <f>+IFERROR(VLOOKUP(A238,[1]Directorio!$B$2:$Z$1100,6,FALSE),"")</f>
        <v/>
      </c>
      <c r="G238" s="43" t="str">
        <f>+IFERROR(VLOOKUP(A238,[1]Directorio!$B$2:$Z$1100,7,FALSE),"")</f>
        <v/>
      </c>
      <c r="H238" s="43" t="str">
        <f>+IFERROR(VLOOKUP(A238,[1]Directorio!$B$2:$Z$1100,8,FALSE),"")</f>
        <v/>
      </c>
      <c r="I238" s="43" t="str">
        <f>+IFERROR(VLOOKUP(A238,[1]Directorio!$B$2:$Z$1100,9,FALSE),"")</f>
        <v/>
      </c>
      <c r="J238" s="43" t="str">
        <f>+IFERROR(VLOOKUP(A238,[1]Directorio!$B$2:$Z$1100,10,FALSE),"")</f>
        <v/>
      </c>
      <c r="K238" s="43" t="str">
        <f>+IFERROR(VLOOKUP(A238,[1]Directorio!$B$2:$Z$1100,11,FALSE),"")</f>
        <v/>
      </c>
      <c r="L238" s="45" t="str">
        <f>+IFERROR(VLOOKUP(A238,[1]Directorio!$B$2:$Z$1100,12,FALSE),"")</f>
        <v/>
      </c>
      <c r="M238" s="43" t="str">
        <f>+IFERROR(VLOOKUP(A238,[1]Directorio!$B$2:$Z$1100,13,FALSE),"")</f>
        <v/>
      </c>
      <c r="N238" s="43" t="str">
        <f>+IFERROR(VLOOKUP(A238,[1]Directorio!$B$2:$Z$1100,14,FALSE),"")</f>
        <v/>
      </c>
      <c r="O238" s="43" t="str">
        <f>+IFERROR(VLOOKUP(A238,[1]Directorio!$B$2:$Z$1100,15,FALSE),"")</f>
        <v/>
      </c>
      <c r="P238" s="43" t="str">
        <f>+IFERROR(VLOOKUP(A238,[1]Directorio!$B$2:$Z$1100,16,FALSE),"")</f>
        <v/>
      </c>
      <c r="Q238" s="43" t="str">
        <f>+IFERROR(VLOOKUP(A238,[1]Directorio!$B$2:$Z$1100,17,FALSE),"")</f>
        <v/>
      </c>
      <c r="R238" s="43" t="str">
        <f>+IFERROR(VLOOKUP(A238,[1]Directorio!$B$2:$Z$1100,18,FALSE),"")</f>
        <v/>
      </c>
      <c r="S238" s="43" t="str">
        <f>+IFERROR(VLOOKUP(A238,[1]Directorio!$B$2:$Z$1100,19,FALSE),"")</f>
        <v/>
      </c>
      <c r="T238" s="53" t="str">
        <f>+IFERROR(VLOOKUP(A238,[1]Directorio!$B$2:$Z$1100,20,FALSE),"")</f>
        <v/>
      </c>
      <c r="U238" s="53" t="str">
        <f>+IFERROR(VLOOKUP(A238,[1]Directorio!$B$2:$Z$1100,21,FALSE),"")</f>
        <v/>
      </c>
      <c r="V238" s="53" t="str">
        <f>+IFERROR(VLOOKUP(A238,[1]Directorio!$B$2:$Z$1100,22,FALSE),"")</f>
        <v/>
      </c>
      <c r="W238" s="54" t="str">
        <f>+IFERROR(VLOOKUP(A238,[1]Directorio!$B$2:$Z$1100,23,FALSE),"")</f>
        <v/>
      </c>
      <c r="X238" s="43" t="str">
        <f>+IFERROR(VLOOKUP(A238,[1]Directorio!$B$2:$Z$1100,24,FALSE),"")</f>
        <v/>
      </c>
      <c r="Y238" s="43" t="str">
        <f>+IFERROR(VLOOKUP(A238,[1]Directorio!$B$2:$Z$1100,25,FALSE),"")</f>
        <v/>
      </c>
      <c r="Z238" s="46"/>
      <c r="AA238" s="9"/>
      <c r="AB238" s="46"/>
      <c r="AC238" s="47"/>
      <c r="AD238" s="46"/>
      <c r="AE238" s="42"/>
      <c r="AF238" s="9"/>
      <c r="AG238" s="46"/>
      <c r="AH238" s="9"/>
      <c r="AI238" s="46"/>
      <c r="AJ238" s="46"/>
      <c r="AK238" s="48"/>
    </row>
    <row r="239" spans="1:37" x14ac:dyDescent="0.25">
      <c r="A239" s="42"/>
      <c r="B239" s="43" t="str">
        <f>+IFERROR(VLOOKUP(A239,[1]Directorio!$B$2:$Z$1100,2,FALSE),"")</f>
        <v/>
      </c>
      <c r="C239" s="44" t="str">
        <f>+IFERROR(VLOOKUP(A239,[1]Directorio!$B$2:$Z$1100,3,FALSE),"")</f>
        <v/>
      </c>
      <c r="D239" s="43" t="str">
        <f>+IFERROR(VLOOKUP(A239,[1]Directorio!$B$2:$Z$1100,4,FALSE),"")</f>
        <v/>
      </c>
      <c r="E239" s="43" t="str">
        <f>+IFERROR(VLOOKUP(A239,[1]Directorio!$B$2:$Z$1100,5,FALSE),"")</f>
        <v/>
      </c>
      <c r="F239" s="43" t="str">
        <f>+IFERROR(VLOOKUP(A239,[1]Directorio!$B$2:$Z$1100,6,FALSE),"")</f>
        <v/>
      </c>
      <c r="G239" s="43" t="str">
        <f>+IFERROR(VLOOKUP(A239,[1]Directorio!$B$2:$Z$1100,7,FALSE),"")</f>
        <v/>
      </c>
      <c r="H239" s="43" t="str">
        <f>+IFERROR(VLOOKUP(A239,[1]Directorio!$B$2:$Z$1100,8,FALSE),"")</f>
        <v/>
      </c>
      <c r="I239" s="43" t="str">
        <f>+IFERROR(VLOOKUP(A239,[1]Directorio!$B$2:$Z$1100,9,FALSE),"")</f>
        <v/>
      </c>
      <c r="J239" s="43" t="str">
        <f>+IFERROR(VLOOKUP(A239,[1]Directorio!$B$2:$Z$1100,10,FALSE),"")</f>
        <v/>
      </c>
      <c r="K239" s="43" t="str">
        <f>+IFERROR(VLOOKUP(A239,[1]Directorio!$B$2:$Z$1100,11,FALSE),"")</f>
        <v/>
      </c>
      <c r="L239" s="45" t="str">
        <f>+IFERROR(VLOOKUP(A239,[1]Directorio!$B$2:$Z$1100,12,FALSE),"")</f>
        <v/>
      </c>
      <c r="M239" s="43" t="str">
        <f>+IFERROR(VLOOKUP(A239,[1]Directorio!$B$2:$Z$1100,13,FALSE),"")</f>
        <v/>
      </c>
      <c r="N239" s="43" t="str">
        <f>+IFERROR(VLOOKUP(A239,[1]Directorio!$B$2:$Z$1100,14,FALSE),"")</f>
        <v/>
      </c>
      <c r="O239" s="43" t="str">
        <f>+IFERROR(VLOOKUP(A239,[1]Directorio!$B$2:$Z$1100,15,FALSE),"")</f>
        <v/>
      </c>
      <c r="P239" s="43" t="str">
        <f>+IFERROR(VLOOKUP(A239,[1]Directorio!$B$2:$Z$1100,16,FALSE),"")</f>
        <v/>
      </c>
      <c r="Q239" s="43" t="str">
        <f>+IFERROR(VLOOKUP(A239,[1]Directorio!$B$2:$Z$1100,17,FALSE),"")</f>
        <v/>
      </c>
      <c r="R239" s="43" t="str">
        <f>+IFERROR(VLOOKUP(A239,[1]Directorio!$B$2:$Z$1100,18,FALSE),"")</f>
        <v/>
      </c>
      <c r="S239" s="43" t="str">
        <f>+IFERROR(VLOOKUP(A239,[1]Directorio!$B$2:$Z$1100,19,FALSE),"")</f>
        <v/>
      </c>
      <c r="T239" s="53" t="str">
        <f>+IFERROR(VLOOKUP(A239,[1]Directorio!$B$2:$Z$1100,20,FALSE),"")</f>
        <v/>
      </c>
      <c r="U239" s="53" t="str">
        <f>+IFERROR(VLOOKUP(A239,[1]Directorio!$B$2:$Z$1100,21,FALSE),"")</f>
        <v/>
      </c>
      <c r="V239" s="53" t="str">
        <f>+IFERROR(VLOOKUP(A239,[1]Directorio!$B$2:$Z$1100,22,FALSE),"")</f>
        <v/>
      </c>
      <c r="W239" s="54" t="str">
        <f>+IFERROR(VLOOKUP(A239,[1]Directorio!$B$2:$Z$1100,23,FALSE),"")</f>
        <v/>
      </c>
      <c r="X239" s="43" t="str">
        <f>+IFERROR(VLOOKUP(A239,[1]Directorio!$B$2:$Z$1100,24,FALSE),"")</f>
        <v/>
      </c>
      <c r="Y239" s="43" t="str">
        <f>+IFERROR(VLOOKUP(A239,[1]Directorio!$B$2:$Z$1100,25,FALSE),"")</f>
        <v/>
      </c>
      <c r="Z239" s="46"/>
      <c r="AA239" s="9"/>
      <c r="AB239" s="46"/>
      <c r="AC239" s="47"/>
      <c r="AD239" s="46"/>
      <c r="AE239" s="42"/>
      <c r="AF239" s="9"/>
      <c r="AG239" s="46"/>
      <c r="AH239" s="9"/>
      <c r="AI239" s="46"/>
      <c r="AJ239" s="46"/>
      <c r="AK239" s="48"/>
    </row>
    <row r="240" spans="1:37" x14ac:dyDescent="0.25">
      <c r="A240" s="42"/>
      <c r="B240" s="43" t="str">
        <f>+IFERROR(VLOOKUP(A240,[1]Directorio!$B$2:$Z$1100,2,FALSE),"")</f>
        <v/>
      </c>
      <c r="C240" s="44" t="str">
        <f>+IFERROR(VLOOKUP(A240,[1]Directorio!$B$2:$Z$1100,3,FALSE),"")</f>
        <v/>
      </c>
      <c r="D240" s="43" t="str">
        <f>+IFERROR(VLOOKUP(A240,[1]Directorio!$B$2:$Z$1100,4,FALSE),"")</f>
        <v/>
      </c>
      <c r="E240" s="43" t="str">
        <f>+IFERROR(VLOOKUP(A240,[1]Directorio!$B$2:$Z$1100,5,FALSE),"")</f>
        <v/>
      </c>
      <c r="F240" s="43" t="str">
        <f>+IFERROR(VLOOKUP(A240,[1]Directorio!$B$2:$Z$1100,6,FALSE),"")</f>
        <v/>
      </c>
      <c r="G240" s="43" t="str">
        <f>+IFERROR(VLOOKUP(A240,[1]Directorio!$B$2:$Z$1100,7,FALSE),"")</f>
        <v/>
      </c>
      <c r="H240" s="43" t="str">
        <f>+IFERROR(VLOOKUP(A240,[1]Directorio!$B$2:$Z$1100,8,FALSE),"")</f>
        <v/>
      </c>
      <c r="I240" s="43" t="str">
        <f>+IFERROR(VLOOKUP(A240,[1]Directorio!$B$2:$Z$1100,9,FALSE),"")</f>
        <v/>
      </c>
      <c r="J240" s="43" t="str">
        <f>+IFERROR(VLOOKUP(A240,[1]Directorio!$B$2:$Z$1100,10,FALSE),"")</f>
        <v/>
      </c>
      <c r="K240" s="43" t="str">
        <f>+IFERROR(VLOOKUP(A240,[1]Directorio!$B$2:$Z$1100,11,FALSE),"")</f>
        <v/>
      </c>
      <c r="L240" s="45" t="str">
        <f>+IFERROR(VLOOKUP(A240,[1]Directorio!$B$2:$Z$1100,12,FALSE),"")</f>
        <v/>
      </c>
      <c r="M240" s="43" t="str">
        <f>+IFERROR(VLOOKUP(A240,[1]Directorio!$B$2:$Z$1100,13,FALSE),"")</f>
        <v/>
      </c>
      <c r="N240" s="43" t="str">
        <f>+IFERROR(VLOOKUP(A240,[1]Directorio!$B$2:$Z$1100,14,FALSE),"")</f>
        <v/>
      </c>
      <c r="O240" s="43" t="str">
        <f>+IFERROR(VLOOKUP(A240,[1]Directorio!$B$2:$Z$1100,15,FALSE),"")</f>
        <v/>
      </c>
      <c r="P240" s="43" t="str">
        <f>+IFERROR(VLOOKUP(A240,[1]Directorio!$B$2:$Z$1100,16,FALSE),"")</f>
        <v/>
      </c>
      <c r="Q240" s="43" t="str">
        <f>+IFERROR(VLOOKUP(A240,[1]Directorio!$B$2:$Z$1100,17,FALSE),"")</f>
        <v/>
      </c>
      <c r="R240" s="43" t="str">
        <f>+IFERROR(VLOOKUP(A240,[1]Directorio!$B$2:$Z$1100,18,FALSE),"")</f>
        <v/>
      </c>
      <c r="S240" s="43" t="str">
        <f>+IFERROR(VLOOKUP(A240,[1]Directorio!$B$2:$Z$1100,19,FALSE),"")</f>
        <v/>
      </c>
      <c r="T240" s="53" t="str">
        <f>+IFERROR(VLOOKUP(A240,[1]Directorio!$B$2:$Z$1100,20,FALSE),"")</f>
        <v/>
      </c>
      <c r="U240" s="53" t="str">
        <f>+IFERROR(VLOOKUP(A240,[1]Directorio!$B$2:$Z$1100,21,FALSE),"")</f>
        <v/>
      </c>
      <c r="V240" s="53" t="str">
        <f>+IFERROR(VLOOKUP(A240,[1]Directorio!$B$2:$Z$1100,22,FALSE),"")</f>
        <v/>
      </c>
      <c r="W240" s="54" t="str">
        <f>+IFERROR(VLOOKUP(A240,[1]Directorio!$B$2:$Z$1100,23,FALSE),"")</f>
        <v/>
      </c>
      <c r="X240" s="43" t="str">
        <f>+IFERROR(VLOOKUP(A240,[1]Directorio!$B$2:$Z$1100,24,FALSE),"")</f>
        <v/>
      </c>
      <c r="Y240" s="43" t="str">
        <f>+IFERROR(VLOOKUP(A240,[1]Directorio!$B$2:$Z$1100,25,FALSE),"")</f>
        <v/>
      </c>
      <c r="Z240" s="46"/>
      <c r="AA240" s="9"/>
      <c r="AB240" s="46"/>
      <c r="AC240" s="47"/>
      <c r="AD240" s="46"/>
      <c r="AE240" s="42"/>
      <c r="AF240" s="9"/>
      <c r="AG240" s="46"/>
      <c r="AH240" s="9"/>
      <c r="AI240" s="46"/>
      <c r="AJ240" s="46"/>
      <c r="AK240" s="48"/>
    </row>
    <row r="241" spans="1:37" x14ac:dyDescent="0.25">
      <c r="A241" s="42"/>
      <c r="B241" s="43" t="str">
        <f>+IFERROR(VLOOKUP(A241,[1]Directorio!$B$2:$Z$1100,2,FALSE),"")</f>
        <v/>
      </c>
      <c r="C241" s="44" t="str">
        <f>+IFERROR(VLOOKUP(A241,[1]Directorio!$B$2:$Z$1100,3,FALSE),"")</f>
        <v/>
      </c>
      <c r="D241" s="43" t="str">
        <f>+IFERROR(VLOOKUP(A241,[1]Directorio!$B$2:$Z$1100,4,FALSE),"")</f>
        <v/>
      </c>
      <c r="E241" s="43" t="str">
        <f>+IFERROR(VLOOKUP(A241,[1]Directorio!$B$2:$Z$1100,5,FALSE),"")</f>
        <v/>
      </c>
      <c r="F241" s="43" t="str">
        <f>+IFERROR(VLOOKUP(A241,[1]Directorio!$B$2:$Z$1100,6,FALSE),"")</f>
        <v/>
      </c>
      <c r="G241" s="43" t="str">
        <f>+IFERROR(VLOOKUP(A241,[1]Directorio!$B$2:$Z$1100,7,FALSE),"")</f>
        <v/>
      </c>
      <c r="H241" s="43" t="str">
        <f>+IFERROR(VLOOKUP(A241,[1]Directorio!$B$2:$Z$1100,8,FALSE),"")</f>
        <v/>
      </c>
      <c r="I241" s="43" t="str">
        <f>+IFERROR(VLOOKUP(A241,[1]Directorio!$B$2:$Z$1100,9,FALSE),"")</f>
        <v/>
      </c>
      <c r="J241" s="43" t="str">
        <f>+IFERROR(VLOOKUP(A241,[1]Directorio!$B$2:$Z$1100,10,FALSE),"")</f>
        <v/>
      </c>
      <c r="K241" s="43" t="str">
        <f>+IFERROR(VLOOKUP(A241,[1]Directorio!$B$2:$Z$1100,11,FALSE),"")</f>
        <v/>
      </c>
      <c r="L241" s="45" t="str">
        <f>+IFERROR(VLOOKUP(A241,[1]Directorio!$B$2:$Z$1100,12,FALSE),"")</f>
        <v/>
      </c>
      <c r="M241" s="43" t="str">
        <f>+IFERROR(VLOOKUP(A241,[1]Directorio!$B$2:$Z$1100,13,FALSE),"")</f>
        <v/>
      </c>
      <c r="N241" s="43" t="str">
        <f>+IFERROR(VLOOKUP(A241,[1]Directorio!$B$2:$Z$1100,14,FALSE),"")</f>
        <v/>
      </c>
      <c r="O241" s="43" t="str">
        <f>+IFERROR(VLOOKUP(A241,[1]Directorio!$B$2:$Z$1100,15,FALSE),"")</f>
        <v/>
      </c>
      <c r="P241" s="43" t="str">
        <f>+IFERROR(VLOOKUP(A241,[1]Directorio!$B$2:$Z$1100,16,FALSE),"")</f>
        <v/>
      </c>
      <c r="Q241" s="43" t="str">
        <f>+IFERROR(VLOOKUP(A241,[1]Directorio!$B$2:$Z$1100,17,FALSE),"")</f>
        <v/>
      </c>
      <c r="R241" s="43" t="str">
        <f>+IFERROR(VLOOKUP(A241,[1]Directorio!$B$2:$Z$1100,18,FALSE),"")</f>
        <v/>
      </c>
      <c r="S241" s="43" t="str">
        <f>+IFERROR(VLOOKUP(A241,[1]Directorio!$B$2:$Z$1100,19,FALSE),"")</f>
        <v/>
      </c>
      <c r="T241" s="53" t="str">
        <f>+IFERROR(VLOOKUP(A241,[1]Directorio!$B$2:$Z$1100,20,FALSE),"")</f>
        <v/>
      </c>
      <c r="U241" s="53" t="str">
        <f>+IFERROR(VLOOKUP(A241,[1]Directorio!$B$2:$Z$1100,21,FALSE),"")</f>
        <v/>
      </c>
      <c r="V241" s="53" t="str">
        <f>+IFERROR(VLOOKUP(A241,[1]Directorio!$B$2:$Z$1100,22,FALSE),"")</f>
        <v/>
      </c>
      <c r="W241" s="54" t="str">
        <f>+IFERROR(VLOOKUP(A241,[1]Directorio!$B$2:$Z$1100,23,FALSE),"")</f>
        <v/>
      </c>
      <c r="X241" s="43" t="str">
        <f>+IFERROR(VLOOKUP(A241,[1]Directorio!$B$2:$Z$1100,24,FALSE),"")</f>
        <v/>
      </c>
      <c r="Y241" s="43" t="str">
        <f>+IFERROR(VLOOKUP(A241,[1]Directorio!$B$2:$Z$1100,25,FALSE),"")</f>
        <v/>
      </c>
      <c r="Z241" s="46"/>
      <c r="AA241" s="9"/>
      <c r="AB241" s="46"/>
      <c r="AC241" s="47"/>
      <c r="AD241" s="46"/>
      <c r="AE241" s="42"/>
      <c r="AF241" s="9"/>
      <c r="AG241" s="46"/>
      <c r="AH241" s="9"/>
      <c r="AI241" s="46"/>
      <c r="AJ241" s="46"/>
      <c r="AK241" s="48"/>
    </row>
    <row r="242" spans="1:37" x14ac:dyDescent="0.25">
      <c r="A242" s="42"/>
      <c r="B242" s="43" t="str">
        <f>+IFERROR(VLOOKUP(A242,[1]Directorio!$B$2:$Z$1100,2,FALSE),"")</f>
        <v/>
      </c>
      <c r="C242" s="44" t="str">
        <f>+IFERROR(VLOOKUP(A242,[1]Directorio!$B$2:$Z$1100,3,FALSE),"")</f>
        <v/>
      </c>
      <c r="D242" s="43" t="str">
        <f>+IFERROR(VLOOKUP(A242,[1]Directorio!$B$2:$Z$1100,4,FALSE),"")</f>
        <v/>
      </c>
      <c r="E242" s="43" t="str">
        <f>+IFERROR(VLOOKUP(A242,[1]Directorio!$B$2:$Z$1100,5,FALSE),"")</f>
        <v/>
      </c>
      <c r="F242" s="43" t="str">
        <f>+IFERROR(VLOOKUP(A242,[1]Directorio!$B$2:$Z$1100,6,FALSE),"")</f>
        <v/>
      </c>
      <c r="G242" s="43" t="str">
        <f>+IFERROR(VLOOKUP(A242,[1]Directorio!$B$2:$Z$1100,7,FALSE),"")</f>
        <v/>
      </c>
      <c r="H242" s="43" t="str">
        <f>+IFERROR(VLOOKUP(A242,[1]Directorio!$B$2:$Z$1100,8,FALSE),"")</f>
        <v/>
      </c>
      <c r="I242" s="43" t="str">
        <f>+IFERROR(VLOOKUP(A242,[1]Directorio!$B$2:$Z$1100,9,FALSE),"")</f>
        <v/>
      </c>
      <c r="J242" s="43" t="str">
        <f>+IFERROR(VLOOKUP(A242,[1]Directorio!$B$2:$Z$1100,10,FALSE),"")</f>
        <v/>
      </c>
      <c r="K242" s="43" t="str">
        <f>+IFERROR(VLOOKUP(A242,[1]Directorio!$B$2:$Z$1100,11,FALSE),"")</f>
        <v/>
      </c>
      <c r="L242" s="45" t="str">
        <f>+IFERROR(VLOOKUP(A242,[1]Directorio!$B$2:$Z$1100,12,FALSE),"")</f>
        <v/>
      </c>
      <c r="M242" s="43" t="str">
        <f>+IFERROR(VLOOKUP(A242,[1]Directorio!$B$2:$Z$1100,13,FALSE),"")</f>
        <v/>
      </c>
      <c r="N242" s="43" t="str">
        <f>+IFERROR(VLOOKUP(A242,[1]Directorio!$B$2:$Z$1100,14,FALSE),"")</f>
        <v/>
      </c>
      <c r="O242" s="43" t="str">
        <f>+IFERROR(VLOOKUP(A242,[1]Directorio!$B$2:$Z$1100,15,FALSE),"")</f>
        <v/>
      </c>
      <c r="P242" s="43" t="str">
        <f>+IFERROR(VLOOKUP(A242,[1]Directorio!$B$2:$Z$1100,16,FALSE),"")</f>
        <v/>
      </c>
      <c r="Q242" s="43" t="str">
        <f>+IFERROR(VLOOKUP(A242,[1]Directorio!$B$2:$Z$1100,17,FALSE),"")</f>
        <v/>
      </c>
      <c r="R242" s="43" t="str">
        <f>+IFERROR(VLOOKUP(A242,[1]Directorio!$B$2:$Z$1100,18,FALSE),"")</f>
        <v/>
      </c>
      <c r="S242" s="43" t="str">
        <f>+IFERROR(VLOOKUP(A242,[1]Directorio!$B$2:$Z$1100,19,FALSE),"")</f>
        <v/>
      </c>
      <c r="T242" s="53" t="str">
        <f>+IFERROR(VLOOKUP(A242,[1]Directorio!$B$2:$Z$1100,20,FALSE),"")</f>
        <v/>
      </c>
      <c r="U242" s="53" t="str">
        <f>+IFERROR(VLOOKUP(A242,[1]Directorio!$B$2:$Z$1100,21,FALSE),"")</f>
        <v/>
      </c>
      <c r="V242" s="53" t="str">
        <f>+IFERROR(VLOOKUP(A242,[1]Directorio!$B$2:$Z$1100,22,FALSE),"")</f>
        <v/>
      </c>
      <c r="W242" s="54" t="str">
        <f>+IFERROR(VLOOKUP(A242,[1]Directorio!$B$2:$Z$1100,23,FALSE),"")</f>
        <v/>
      </c>
      <c r="X242" s="43" t="str">
        <f>+IFERROR(VLOOKUP(A242,[1]Directorio!$B$2:$Z$1100,24,FALSE),"")</f>
        <v/>
      </c>
      <c r="Y242" s="43" t="str">
        <f>+IFERROR(VLOOKUP(A242,[1]Directorio!$B$2:$Z$1100,25,FALSE),"")</f>
        <v/>
      </c>
      <c r="Z242" s="46"/>
      <c r="AA242" s="9"/>
      <c r="AB242" s="46"/>
      <c r="AC242" s="47"/>
      <c r="AD242" s="46"/>
      <c r="AE242" s="42"/>
      <c r="AF242" s="9"/>
      <c r="AG242" s="46"/>
      <c r="AH242" s="9"/>
      <c r="AI242" s="46"/>
      <c r="AJ242" s="46"/>
      <c r="AK242" s="48"/>
    </row>
    <row r="243" spans="1:37" x14ac:dyDescent="0.25">
      <c r="A243" s="42"/>
      <c r="B243" s="43" t="str">
        <f>+IFERROR(VLOOKUP(A243,[1]Directorio!$B$2:$Z$1100,2,FALSE),"")</f>
        <v/>
      </c>
      <c r="C243" s="44" t="str">
        <f>+IFERROR(VLOOKUP(A243,[1]Directorio!$B$2:$Z$1100,3,FALSE),"")</f>
        <v/>
      </c>
      <c r="D243" s="43" t="str">
        <f>+IFERROR(VLOOKUP(A243,[1]Directorio!$B$2:$Z$1100,4,FALSE),"")</f>
        <v/>
      </c>
      <c r="E243" s="43" t="str">
        <f>+IFERROR(VLOOKUP(A243,[1]Directorio!$B$2:$Z$1100,5,FALSE),"")</f>
        <v/>
      </c>
      <c r="F243" s="43" t="str">
        <f>+IFERROR(VLOOKUP(A243,[1]Directorio!$B$2:$Z$1100,6,FALSE),"")</f>
        <v/>
      </c>
      <c r="G243" s="43" t="str">
        <f>+IFERROR(VLOOKUP(A243,[1]Directorio!$B$2:$Z$1100,7,FALSE),"")</f>
        <v/>
      </c>
      <c r="H243" s="43" t="str">
        <f>+IFERROR(VLOOKUP(A243,[1]Directorio!$B$2:$Z$1100,8,FALSE),"")</f>
        <v/>
      </c>
      <c r="I243" s="43" t="str">
        <f>+IFERROR(VLOOKUP(A243,[1]Directorio!$B$2:$Z$1100,9,FALSE),"")</f>
        <v/>
      </c>
      <c r="J243" s="43" t="str">
        <f>+IFERROR(VLOOKUP(A243,[1]Directorio!$B$2:$Z$1100,10,FALSE),"")</f>
        <v/>
      </c>
      <c r="K243" s="43" t="str">
        <f>+IFERROR(VLOOKUP(A243,[1]Directorio!$B$2:$Z$1100,11,FALSE),"")</f>
        <v/>
      </c>
      <c r="L243" s="45" t="str">
        <f>+IFERROR(VLOOKUP(A243,[1]Directorio!$B$2:$Z$1100,12,FALSE),"")</f>
        <v/>
      </c>
      <c r="M243" s="43" t="str">
        <f>+IFERROR(VLOOKUP(A243,[1]Directorio!$B$2:$Z$1100,13,FALSE),"")</f>
        <v/>
      </c>
      <c r="N243" s="43" t="str">
        <f>+IFERROR(VLOOKUP(A243,[1]Directorio!$B$2:$Z$1100,14,FALSE),"")</f>
        <v/>
      </c>
      <c r="O243" s="43" t="str">
        <f>+IFERROR(VLOOKUP(A243,[1]Directorio!$B$2:$Z$1100,15,FALSE),"")</f>
        <v/>
      </c>
      <c r="P243" s="43" t="str">
        <f>+IFERROR(VLOOKUP(A243,[1]Directorio!$B$2:$Z$1100,16,FALSE),"")</f>
        <v/>
      </c>
      <c r="Q243" s="43" t="str">
        <f>+IFERROR(VLOOKUP(A243,[1]Directorio!$B$2:$Z$1100,17,FALSE),"")</f>
        <v/>
      </c>
      <c r="R243" s="43" t="str">
        <f>+IFERROR(VLOOKUP(A243,[1]Directorio!$B$2:$Z$1100,18,FALSE),"")</f>
        <v/>
      </c>
      <c r="S243" s="43" t="str">
        <f>+IFERROR(VLOOKUP(A243,[1]Directorio!$B$2:$Z$1100,19,FALSE),"")</f>
        <v/>
      </c>
      <c r="T243" s="53" t="str">
        <f>+IFERROR(VLOOKUP(A243,[1]Directorio!$B$2:$Z$1100,20,FALSE),"")</f>
        <v/>
      </c>
      <c r="U243" s="53" t="str">
        <f>+IFERROR(VLOOKUP(A243,[1]Directorio!$B$2:$Z$1100,21,FALSE),"")</f>
        <v/>
      </c>
      <c r="V243" s="53" t="str">
        <f>+IFERROR(VLOOKUP(A243,[1]Directorio!$B$2:$Z$1100,22,FALSE),"")</f>
        <v/>
      </c>
      <c r="W243" s="54" t="str">
        <f>+IFERROR(VLOOKUP(A243,[1]Directorio!$B$2:$Z$1100,23,FALSE),"")</f>
        <v/>
      </c>
      <c r="X243" s="43" t="str">
        <f>+IFERROR(VLOOKUP(A243,[1]Directorio!$B$2:$Z$1100,24,FALSE),"")</f>
        <v/>
      </c>
      <c r="Y243" s="43" t="str">
        <f>+IFERROR(VLOOKUP(A243,[1]Directorio!$B$2:$Z$1100,25,FALSE),"")</f>
        <v/>
      </c>
      <c r="Z243" s="46"/>
      <c r="AA243" s="9"/>
      <c r="AB243" s="46"/>
      <c r="AC243" s="47"/>
      <c r="AD243" s="46"/>
      <c r="AE243" s="42"/>
      <c r="AF243" s="9"/>
      <c r="AG243" s="46"/>
      <c r="AH243" s="9"/>
      <c r="AI243" s="46"/>
      <c r="AJ243" s="46"/>
      <c r="AK243" s="48"/>
    </row>
    <row r="244" spans="1:37" x14ac:dyDescent="0.25">
      <c r="A244" s="42"/>
      <c r="B244" s="43" t="str">
        <f>+IFERROR(VLOOKUP(A244,[1]Directorio!$B$2:$Z$1100,2,FALSE),"")</f>
        <v/>
      </c>
      <c r="C244" s="44" t="str">
        <f>+IFERROR(VLOOKUP(A244,[1]Directorio!$B$2:$Z$1100,3,FALSE),"")</f>
        <v/>
      </c>
      <c r="D244" s="43" t="str">
        <f>+IFERROR(VLOOKUP(A244,[1]Directorio!$B$2:$Z$1100,4,FALSE),"")</f>
        <v/>
      </c>
      <c r="E244" s="43" t="str">
        <f>+IFERROR(VLOOKUP(A244,[1]Directorio!$B$2:$Z$1100,5,FALSE),"")</f>
        <v/>
      </c>
      <c r="F244" s="43" t="str">
        <f>+IFERROR(VLOOKUP(A244,[1]Directorio!$B$2:$Z$1100,6,FALSE),"")</f>
        <v/>
      </c>
      <c r="G244" s="43" t="str">
        <f>+IFERROR(VLOOKUP(A244,[1]Directorio!$B$2:$Z$1100,7,FALSE),"")</f>
        <v/>
      </c>
      <c r="H244" s="43" t="str">
        <f>+IFERROR(VLOOKUP(A244,[1]Directorio!$B$2:$Z$1100,8,FALSE),"")</f>
        <v/>
      </c>
      <c r="I244" s="43" t="str">
        <f>+IFERROR(VLOOKUP(A244,[1]Directorio!$B$2:$Z$1100,9,FALSE),"")</f>
        <v/>
      </c>
      <c r="J244" s="43" t="str">
        <f>+IFERROR(VLOOKUP(A244,[1]Directorio!$B$2:$Z$1100,10,FALSE),"")</f>
        <v/>
      </c>
      <c r="K244" s="43" t="str">
        <f>+IFERROR(VLOOKUP(A244,[1]Directorio!$B$2:$Z$1100,11,FALSE),"")</f>
        <v/>
      </c>
      <c r="L244" s="45" t="str">
        <f>+IFERROR(VLOOKUP(A244,[1]Directorio!$B$2:$Z$1100,12,FALSE),"")</f>
        <v/>
      </c>
      <c r="M244" s="43" t="str">
        <f>+IFERROR(VLOOKUP(A244,[1]Directorio!$B$2:$Z$1100,13,FALSE),"")</f>
        <v/>
      </c>
      <c r="N244" s="43" t="str">
        <f>+IFERROR(VLOOKUP(A244,[1]Directorio!$B$2:$Z$1100,14,FALSE),"")</f>
        <v/>
      </c>
      <c r="O244" s="43" t="str">
        <f>+IFERROR(VLOOKUP(A244,[1]Directorio!$B$2:$Z$1100,15,FALSE),"")</f>
        <v/>
      </c>
      <c r="P244" s="43" t="str">
        <f>+IFERROR(VLOOKUP(A244,[1]Directorio!$B$2:$Z$1100,16,FALSE),"")</f>
        <v/>
      </c>
      <c r="Q244" s="43" t="str">
        <f>+IFERROR(VLOOKUP(A244,[1]Directorio!$B$2:$Z$1100,17,FALSE),"")</f>
        <v/>
      </c>
      <c r="R244" s="43" t="str">
        <f>+IFERROR(VLOOKUP(A244,[1]Directorio!$B$2:$Z$1100,18,FALSE),"")</f>
        <v/>
      </c>
      <c r="S244" s="43" t="str">
        <f>+IFERROR(VLOOKUP(A244,[1]Directorio!$B$2:$Z$1100,19,FALSE),"")</f>
        <v/>
      </c>
      <c r="T244" s="53" t="str">
        <f>+IFERROR(VLOOKUP(A244,[1]Directorio!$B$2:$Z$1100,20,FALSE),"")</f>
        <v/>
      </c>
      <c r="U244" s="53" t="str">
        <f>+IFERROR(VLOOKUP(A244,[1]Directorio!$B$2:$Z$1100,21,FALSE),"")</f>
        <v/>
      </c>
      <c r="V244" s="53" t="str">
        <f>+IFERROR(VLOOKUP(A244,[1]Directorio!$B$2:$Z$1100,22,FALSE),"")</f>
        <v/>
      </c>
      <c r="W244" s="54" t="str">
        <f>+IFERROR(VLOOKUP(A244,[1]Directorio!$B$2:$Z$1100,23,FALSE),"")</f>
        <v/>
      </c>
      <c r="X244" s="43" t="str">
        <f>+IFERROR(VLOOKUP(A244,[1]Directorio!$B$2:$Z$1100,24,FALSE),"")</f>
        <v/>
      </c>
      <c r="Y244" s="43" t="str">
        <f>+IFERROR(VLOOKUP(A244,[1]Directorio!$B$2:$Z$1100,25,FALSE),"")</f>
        <v/>
      </c>
      <c r="Z244" s="46"/>
      <c r="AA244" s="9"/>
      <c r="AB244" s="46"/>
      <c r="AC244" s="47"/>
      <c r="AD244" s="46"/>
      <c r="AE244" s="42"/>
      <c r="AF244" s="9"/>
      <c r="AG244" s="46"/>
      <c r="AH244" s="9"/>
      <c r="AI244" s="46"/>
      <c r="AJ244" s="46"/>
      <c r="AK244" s="48"/>
    </row>
    <row r="245" spans="1:37" x14ac:dyDescent="0.25">
      <c r="A245" s="42"/>
      <c r="B245" s="43" t="str">
        <f>+IFERROR(VLOOKUP(A245,[1]Directorio!$B$2:$Z$1100,2,FALSE),"")</f>
        <v/>
      </c>
      <c r="C245" s="44" t="str">
        <f>+IFERROR(VLOOKUP(A245,[1]Directorio!$B$2:$Z$1100,3,FALSE),"")</f>
        <v/>
      </c>
      <c r="D245" s="43" t="str">
        <f>+IFERROR(VLOOKUP(A245,[1]Directorio!$B$2:$Z$1100,4,FALSE),"")</f>
        <v/>
      </c>
      <c r="E245" s="43" t="str">
        <f>+IFERROR(VLOOKUP(A245,[1]Directorio!$B$2:$Z$1100,5,FALSE),"")</f>
        <v/>
      </c>
      <c r="F245" s="43" t="str">
        <f>+IFERROR(VLOOKUP(A245,[1]Directorio!$B$2:$Z$1100,6,FALSE),"")</f>
        <v/>
      </c>
      <c r="G245" s="43" t="str">
        <f>+IFERROR(VLOOKUP(A245,[1]Directorio!$B$2:$Z$1100,7,FALSE),"")</f>
        <v/>
      </c>
      <c r="H245" s="43" t="str">
        <f>+IFERROR(VLOOKUP(A245,[1]Directorio!$B$2:$Z$1100,8,FALSE),"")</f>
        <v/>
      </c>
      <c r="I245" s="43" t="str">
        <f>+IFERROR(VLOOKUP(A245,[1]Directorio!$B$2:$Z$1100,9,FALSE),"")</f>
        <v/>
      </c>
      <c r="J245" s="43" t="str">
        <f>+IFERROR(VLOOKUP(A245,[1]Directorio!$B$2:$Z$1100,10,FALSE),"")</f>
        <v/>
      </c>
      <c r="K245" s="43" t="str">
        <f>+IFERROR(VLOOKUP(A245,[1]Directorio!$B$2:$Z$1100,11,FALSE),"")</f>
        <v/>
      </c>
      <c r="L245" s="45" t="str">
        <f>+IFERROR(VLOOKUP(A245,[1]Directorio!$B$2:$Z$1100,12,FALSE),"")</f>
        <v/>
      </c>
      <c r="M245" s="43" t="str">
        <f>+IFERROR(VLOOKUP(A245,[1]Directorio!$B$2:$Z$1100,13,FALSE),"")</f>
        <v/>
      </c>
      <c r="N245" s="43" t="str">
        <f>+IFERROR(VLOOKUP(A245,[1]Directorio!$B$2:$Z$1100,14,FALSE),"")</f>
        <v/>
      </c>
      <c r="O245" s="43" t="str">
        <f>+IFERROR(VLOOKUP(A245,[1]Directorio!$B$2:$Z$1100,15,FALSE),"")</f>
        <v/>
      </c>
      <c r="P245" s="43" t="str">
        <f>+IFERROR(VLOOKUP(A245,[1]Directorio!$B$2:$Z$1100,16,FALSE),"")</f>
        <v/>
      </c>
      <c r="Q245" s="43" t="str">
        <f>+IFERROR(VLOOKUP(A245,[1]Directorio!$B$2:$Z$1100,17,FALSE),"")</f>
        <v/>
      </c>
      <c r="R245" s="43" t="str">
        <f>+IFERROR(VLOOKUP(A245,[1]Directorio!$B$2:$Z$1100,18,FALSE),"")</f>
        <v/>
      </c>
      <c r="S245" s="43" t="str">
        <f>+IFERROR(VLOOKUP(A245,[1]Directorio!$B$2:$Z$1100,19,FALSE),"")</f>
        <v/>
      </c>
      <c r="T245" s="53" t="str">
        <f>+IFERROR(VLOOKUP(A245,[1]Directorio!$B$2:$Z$1100,20,FALSE),"")</f>
        <v/>
      </c>
      <c r="U245" s="53" t="str">
        <f>+IFERROR(VLOOKUP(A245,[1]Directorio!$B$2:$Z$1100,21,FALSE),"")</f>
        <v/>
      </c>
      <c r="V245" s="53" t="str">
        <f>+IFERROR(VLOOKUP(A245,[1]Directorio!$B$2:$Z$1100,22,FALSE),"")</f>
        <v/>
      </c>
      <c r="W245" s="54" t="str">
        <f>+IFERROR(VLOOKUP(A245,[1]Directorio!$B$2:$Z$1100,23,FALSE),"")</f>
        <v/>
      </c>
      <c r="X245" s="43" t="str">
        <f>+IFERROR(VLOOKUP(A245,[1]Directorio!$B$2:$Z$1100,24,FALSE),"")</f>
        <v/>
      </c>
      <c r="Y245" s="43" t="str">
        <f>+IFERROR(VLOOKUP(A245,[1]Directorio!$B$2:$Z$1100,25,FALSE),"")</f>
        <v/>
      </c>
      <c r="Z245" s="46"/>
      <c r="AA245" s="9"/>
      <c r="AB245" s="46"/>
      <c r="AC245" s="47"/>
      <c r="AD245" s="46"/>
      <c r="AE245" s="42"/>
      <c r="AF245" s="9"/>
      <c r="AG245" s="46"/>
      <c r="AH245" s="9"/>
      <c r="AI245" s="46"/>
      <c r="AJ245" s="46"/>
      <c r="AK245" s="48"/>
    </row>
    <row r="246" spans="1:37" x14ac:dyDescent="0.25">
      <c r="A246" s="42"/>
      <c r="B246" s="43" t="str">
        <f>+IFERROR(VLOOKUP(A246,[1]Directorio!$B$2:$Z$1100,2,FALSE),"")</f>
        <v/>
      </c>
      <c r="C246" s="44" t="str">
        <f>+IFERROR(VLOOKUP(A246,[1]Directorio!$B$2:$Z$1100,3,FALSE),"")</f>
        <v/>
      </c>
      <c r="D246" s="43" t="str">
        <f>+IFERROR(VLOOKUP(A246,[1]Directorio!$B$2:$Z$1100,4,FALSE),"")</f>
        <v/>
      </c>
      <c r="E246" s="43" t="str">
        <f>+IFERROR(VLOOKUP(A246,[1]Directorio!$B$2:$Z$1100,5,FALSE),"")</f>
        <v/>
      </c>
      <c r="F246" s="43" t="str">
        <f>+IFERROR(VLOOKUP(A246,[1]Directorio!$B$2:$Z$1100,6,FALSE),"")</f>
        <v/>
      </c>
      <c r="G246" s="43" t="str">
        <f>+IFERROR(VLOOKUP(A246,[1]Directorio!$B$2:$Z$1100,7,FALSE),"")</f>
        <v/>
      </c>
      <c r="H246" s="43" t="str">
        <f>+IFERROR(VLOOKUP(A246,[1]Directorio!$B$2:$Z$1100,8,FALSE),"")</f>
        <v/>
      </c>
      <c r="I246" s="43" t="str">
        <f>+IFERROR(VLOOKUP(A246,[1]Directorio!$B$2:$Z$1100,9,FALSE),"")</f>
        <v/>
      </c>
      <c r="J246" s="43" t="str">
        <f>+IFERROR(VLOOKUP(A246,[1]Directorio!$B$2:$Z$1100,10,FALSE),"")</f>
        <v/>
      </c>
      <c r="K246" s="43" t="str">
        <f>+IFERROR(VLOOKUP(A246,[1]Directorio!$B$2:$Z$1100,11,FALSE),"")</f>
        <v/>
      </c>
      <c r="L246" s="45" t="str">
        <f>+IFERROR(VLOOKUP(A246,[1]Directorio!$B$2:$Z$1100,12,FALSE),"")</f>
        <v/>
      </c>
      <c r="M246" s="43" t="str">
        <f>+IFERROR(VLOOKUP(A246,[1]Directorio!$B$2:$Z$1100,13,FALSE),"")</f>
        <v/>
      </c>
      <c r="N246" s="43" t="str">
        <f>+IFERROR(VLOOKUP(A246,[1]Directorio!$B$2:$Z$1100,14,FALSE),"")</f>
        <v/>
      </c>
      <c r="O246" s="43" t="str">
        <f>+IFERROR(VLOOKUP(A246,[1]Directorio!$B$2:$Z$1100,15,FALSE),"")</f>
        <v/>
      </c>
      <c r="P246" s="43" t="str">
        <f>+IFERROR(VLOOKUP(A246,[1]Directorio!$B$2:$Z$1100,16,FALSE),"")</f>
        <v/>
      </c>
      <c r="Q246" s="43" t="str">
        <f>+IFERROR(VLOOKUP(A246,[1]Directorio!$B$2:$Z$1100,17,FALSE),"")</f>
        <v/>
      </c>
      <c r="R246" s="43" t="str">
        <f>+IFERROR(VLOOKUP(A246,[1]Directorio!$B$2:$Z$1100,18,FALSE),"")</f>
        <v/>
      </c>
      <c r="S246" s="43" t="str">
        <f>+IFERROR(VLOOKUP(A246,[1]Directorio!$B$2:$Z$1100,19,FALSE),"")</f>
        <v/>
      </c>
      <c r="T246" s="53" t="str">
        <f>+IFERROR(VLOOKUP(A246,[1]Directorio!$B$2:$Z$1100,20,FALSE),"")</f>
        <v/>
      </c>
      <c r="U246" s="53" t="str">
        <f>+IFERROR(VLOOKUP(A246,[1]Directorio!$B$2:$Z$1100,21,FALSE),"")</f>
        <v/>
      </c>
      <c r="V246" s="53" t="str">
        <f>+IFERROR(VLOOKUP(A246,[1]Directorio!$B$2:$Z$1100,22,FALSE),"")</f>
        <v/>
      </c>
      <c r="W246" s="54" t="str">
        <f>+IFERROR(VLOOKUP(A246,[1]Directorio!$B$2:$Z$1100,23,FALSE),"")</f>
        <v/>
      </c>
      <c r="X246" s="43" t="str">
        <f>+IFERROR(VLOOKUP(A246,[1]Directorio!$B$2:$Z$1100,24,FALSE),"")</f>
        <v/>
      </c>
      <c r="Y246" s="43" t="str">
        <f>+IFERROR(VLOOKUP(A246,[1]Directorio!$B$2:$Z$1100,25,FALSE),"")</f>
        <v/>
      </c>
      <c r="Z246" s="46"/>
      <c r="AA246" s="9"/>
      <c r="AB246" s="46"/>
      <c r="AC246" s="47"/>
      <c r="AD246" s="46"/>
      <c r="AE246" s="42"/>
      <c r="AF246" s="9"/>
      <c r="AG246" s="46"/>
      <c r="AH246" s="9"/>
      <c r="AI246" s="46"/>
      <c r="AJ246" s="46"/>
      <c r="AK246" s="48"/>
    </row>
    <row r="247" spans="1:37" x14ac:dyDescent="0.25">
      <c r="A247" s="42"/>
      <c r="B247" s="43" t="str">
        <f>+IFERROR(VLOOKUP(A247,[1]Directorio!$B$2:$Z$1100,2,FALSE),"")</f>
        <v/>
      </c>
      <c r="C247" s="44" t="str">
        <f>+IFERROR(VLOOKUP(A247,[1]Directorio!$B$2:$Z$1100,3,FALSE),"")</f>
        <v/>
      </c>
      <c r="D247" s="43" t="str">
        <f>+IFERROR(VLOOKUP(A247,[1]Directorio!$B$2:$Z$1100,4,FALSE),"")</f>
        <v/>
      </c>
      <c r="E247" s="43" t="str">
        <f>+IFERROR(VLOOKUP(A247,[1]Directorio!$B$2:$Z$1100,5,FALSE),"")</f>
        <v/>
      </c>
      <c r="F247" s="43" t="str">
        <f>+IFERROR(VLOOKUP(A247,[1]Directorio!$B$2:$Z$1100,6,FALSE),"")</f>
        <v/>
      </c>
      <c r="G247" s="43" t="str">
        <f>+IFERROR(VLOOKUP(A247,[1]Directorio!$B$2:$Z$1100,7,FALSE),"")</f>
        <v/>
      </c>
      <c r="H247" s="43" t="str">
        <f>+IFERROR(VLOOKUP(A247,[1]Directorio!$B$2:$Z$1100,8,FALSE),"")</f>
        <v/>
      </c>
      <c r="I247" s="43" t="str">
        <f>+IFERROR(VLOOKUP(A247,[1]Directorio!$B$2:$Z$1100,9,FALSE),"")</f>
        <v/>
      </c>
      <c r="J247" s="43" t="str">
        <f>+IFERROR(VLOOKUP(A247,[1]Directorio!$B$2:$Z$1100,10,FALSE),"")</f>
        <v/>
      </c>
      <c r="K247" s="43" t="str">
        <f>+IFERROR(VLOOKUP(A247,[1]Directorio!$B$2:$Z$1100,11,FALSE),"")</f>
        <v/>
      </c>
      <c r="L247" s="45" t="str">
        <f>+IFERROR(VLOOKUP(A247,[1]Directorio!$B$2:$Z$1100,12,FALSE),"")</f>
        <v/>
      </c>
      <c r="M247" s="43" t="str">
        <f>+IFERROR(VLOOKUP(A247,[1]Directorio!$B$2:$Z$1100,13,FALSE),"")</f>
        <v/>
      </c>
      <c r="N247" s="43" t="str">
        <f>+IFERROR(VLOOKUP(A247,[1]Directorio!$B$2:$Z$1100,14,FALSE),"")</f>
        <v/>
      </c>
      <c r="O247" s="43" t="str">
        <f>+IFERROR(VLOOKUP(A247,[1]Directorio!$B$2:$Z$1100,15,FALSE),"")</f>
        <v/>
      </c>
      <c r="P247" s="43" t="str">
        <f>+IFERROR(VLOOKUP(A247,[1]Directorio!$B$2:$Z$1100,16,FALSE),"")</f>
        <v/>
      </c>
      <c r="Q247" s="43" t="str">
        <f>+IFERROR(VLOOKUP(A247,[1]Directorio!$B$2:$Z$1100,17,FALSE),"")</f>
        <v/>
      </c>
      <c r="R247" s="43" t="str">
        <f>+IFERROR(VLOOKUP(A247,[1]Directorio!$B$2:$Z$1100,18,FALSE),"")</f>
        <v/>
      </c>
      <c r="S247" s="43" t="str">
        <f>+IFERROR(VLOOKUP(A247,[1]Directorio!$B$2:$Z$1100,19,FALSE),"")</f>
        <v/>
      </c>
      <c r="T247" s="53" t="str">
        <f>+IFERROR(VLOOKUP(A247,[1]Directorio!$B$2:$Z$1100,20,FALSE),"")</f>
        <v/>
      </c>
      <c r="U247" s="53" t="str">
        <f>+IFERROR(VLOOKUP(A247,[1]Directorio!$B$2:$Z$1100,21,FALSE),"")</f>
        <v/>
      </c>
      <c r="V247" s="53" t="str">
        <f>+IFERROR(VLOOKUP(A247,[1]Directorio!$B$2:$Z$1100,22,FALSE),"")</f>
        <v/>
      </c>
      <c r="W247" s="54" t="str">
        <f>+IFERROR(VLOOKUP(A247,[1]Directorio!$B$2:$Z$1100,23,FALSE),"")</f>
        <v/>
      </c>
      <c r="X247" s="43" t="str">
        <f>+IFERROR(VLOOKUP(A247,[1]Directorio!$B$2:$Z$1100,24,FALSE),"")</f>
        <v/>
      </c>
      <c r="Y247" s="43" t="str">
        <f>+IFERROR(VLOOKUP(A247,[1]Directorio!$B$2:$Z$1100,25,FALSE),"")</f>
        <v/>
      </c>
      <c r="Z247" s="46"/>
      <c r="AA247" s="9"/>
      <c r="AB247" s="46"/>
      <c r="AC247" s="47"/>
      <c r="AD247" s="46"/>
      <c r="AE247" s="42"/>
      <c r="AF247" s="9"/>
      <c r="AG247" s="46"/>
      <c r="AH247" s="9"/>
      <c r="AI247" s="46"/>
      <c r="AJ247" s="46"/>
      <c r="AK247" s="48"/>
    </row>
    <row r="248" spans="1:37" x14ac:dyDescent="0.25">
      <c r="A248" s="42"/>
      <c r="B248" s="43" t="str">
        <f>+IFERROR(VLOOKUP(A248,[1]Directorio!$B$2:$Z$1100,2,FALSE),"")</f>
        <v/>
      </c>
      <c r="C248" s="44" t="str">
        <f>+IFERROR(VLOOKUP(A248,[1]Directorio!$B$2:$Z$1100,3,FALSE),"")</f>
        <v/>
      </c>
      <c r="D248" s="43" t="str">
        <f>+IFERROR(VLOOKUP(A248,[1]Directorio!$B$2:$Z$1100,4,FALSE),"")</f>
        <v/>
      </c>
      <c r="E248" s="43" t="str">
        <f>+IFERROR(VLOOKUP(A248,[1]Directorio!$B$2:$Z$1100,5,FALSE),"")</f>
        <v/>
      </c>
      <c r="F248" s="43" t="str">
        <f>+IFERROR(VLOOKUP(A248,[1]Directorio!$B$2:$Z$1100,6,FALSE),"")</f>
        <v/>
      </c>
      <c r="G248" s="43" t="str">
        <f>+IFERROR(VLOOKUP(A248,[1]Directorio!$B$2:$Z$1100,7,FALSE),"")</f>
        <v/>
      </c>
      <c r="H248" s="43" t="str">
        <f>+IFERROR(VLOOKUP(A248,[1]Directorio!$B$2:$Z$1100,8,FALSE),"")</f>
        <v/>
      </c>
      <c r="I248" s="43" t="str">
        <f>+IFERROR(VLOOKUP(A248,[1]Directorio!$B$2:$Z$1100,9,FALSE),"")</f>
        <v/>
      </c>
      <c r="J248" s="43" t="str">
        <f>+IFERROR(VLOOKUP(A248,[1]Directorio!$B$2:$Z$1100,10,FALSE),"")</f>
        <v/>
      </c>
      <c r="K248" s="43" t="str">
        <f>+IFERROR(VLOOKUP(A248,[1]Directorio!$B$2:$Z$1100,11,FALSE),"")</f>
        <v/>
      </c>
      <c r="L248" s="45" t="str">
        <f>+IFERROR(VLOOKUP(A248,[1]Directorio!$B$2:$Z$1100,12,FALSE),"")</f>
        <v/>
      </c>
      <c r="M248" s="43" t="str">
        <f>+IFERROR(VLOOKUP(A248,[1]Directorio!$B$2:$Z$1100,13,FALSE),"")</f>
        <v/>
      </c>
      <c r="N248" s="43" t="str">
        <f>+IFERROR(VLOOKUP(A248,[1]Directorio!$B$2:$Z$1100,14,FALSE),"")</f>
        <v/>
      </c>
      <c r="O248" s="43" t="str">
        <f>+IFERROR(VLOOKUP(A248,[1]Directorio!$B$2:$Z$1100,15,FALSE),"")</f>
        <v/>
      </c>
      <c r="P248" s="43" t="str">
        <f>+IFERROR(VLOOKUP(A248,[1]Directorio!$B$2:$Z$1100,16,FALSE),"")</f>
        <v/>
      </c>
      <c r="Q248" s="43" t="str">
        <f>+IFERROR(VLOOKUP(A248,[1]Directorio!$B$2:$Z$1100,17,FALSE),"")</f>
        <v/>
      </c>
      <c r="R248" s="43" t="str">
        <f>+IFERROR(VLOOKUP(A248,[1]Directorio!$B$2:$Z$1100,18,FALSE),"")</f>
        <v/>
      </c>
      <c r="S248" s="43" t="str">
        <f>+IFERROR(VLOOKUP(A248,[1]Directorio!$B$2:$Z$1100,19,FALSE),"")</f>
        <v/>
      </c>
      <c r="T248" s="53" t="str">
        <f>+IFERROR(VLOOKUP(A248,[1]Directorio!$B$2:$Z$1100,20,FALSE),"")</f>
        <v/>
      </c>
      <c r="U248" s="53" t="str">
        <f>+IFERROR(VLOOKUP(A248,[1]Directorio!$B$2:$Z$1100,21,FALSE),"")</f>
        <v/>
      </c>
      <c r="V248" s="53" t="str">
        <f>+IFERROR(VLOOKUP(A248,[1]Directorio!$B$2:$Z$1100,22,FALSE),"")</f>
        <v/>
      </c>
      <c r="W248" s="54" t="str">
        <f>+IFERROR(VLOOKUP(A248,[1]Directorio!$B$2:$Z$1100,23,FALSE),"")</f>
        <v/>
      </c>
      <c r="X248" s="43" t="str">
        <f>+IFERROR(VLOOKUP(A248,[1]Directorio!$B$2:$Z$1100,24,FALSE),"")</f>
        <v/>
      </c>
      <c r="Y248" s="43" t="str">
        <f>+IFERROR(VLOOKUP(A248,[1]Directorio!$B$2:$Z$1100,25,FALSE),"")</f>
        <v/>
      </c>
      <c r="Z248" s="46"/>
      <c r="AA248" s="9"/>
      <c r="AB248" s="46"/>
      <c r="AC248" s="47"/>
      <c r="AD248" s="46"/>
      <c r="AE248" s="42"/>
      <c r="AF248" s="9"/>
      <c r="AG248" s="46"/>
      <c r="AH248" s="9"/>
      <c r="AI248" s="46"/>
      <c r="AJ248" s="46"/>
      <c r="AK248" s="48"/>
    </row>
    <row r="249" spans="1:37" x14ac:dyDescent="0.25">
      <c r="A249" s="42"/>
      <c r="B249" s="43" t="str">
        <f>+IFERROR(VLOOKUP(A249,[1]Directorio!$B$2:$Z$1100,2,FALSE),"")</f>
        <v/>
      </c>
      <c r="C249" s="44" t="str">
        <f>+IFERROR(VLOOKUP(A249,[1]Directorio!$B$2:$Z$1100,3,FALSE),"")</f>
        <v/>
      </c>
      <c r="D249" s="43" t="str">
        <f>+IFERROR(VLOOKUP(A249,[1]Directorio!$B$2:$Z$1100,4,FALSE),"")</f>
        <v/>
      </c>
      <c r="E249" s="43" t="str">
        <f>+IFERROR(VLOOKUP(A249,[1]Directorio!$B$2:$Z$1100,5,FALSE),"")</f>
        <v/>
      </c>
      <c r="F249" s="43" t="str">
        <f>+IFERROR(VLOOKUP(A249,[1]Directorio!$B$2:$Z$1100,6,FALSE),"")</f>
        <v/>
      </c>
      <c r="G249" s="43" t="str">
        <f>+IFERROR(VLOOKUP(A249,[1]Directorio!$B$2:$Z$1100,7,FALSE),"")</f>
        <v/>
      </c>
      <c r="H249" s="43" t="str">
        <f>+IFERROR(VLOOKUP(A249,[1]Directorio!$B$2:$Z$1100,8,FALSE),"")</f>
        <v/>
      </c>
      <c r="I249" s="43" t="str">
        <f>+IFERROR(VLOOKUP(A249,[1]Directorio!$B$2:$Z$1100,9,FALSE),"")</f>
        <v/>
      </c>
      <c r="J249" s="43" t="str">
        <f>+IFERROR(VLOOKUP(A249,[1]Directorio!$B$2:$Z$1100,10,FALSE),"")</f>
        <v/>
      </c>
      <c r="K249" s="43" t="str">
        <f>+IFERROR(VLOOKUP(A249,[1]Directorio!$B$2:$Z$1100,11,FALSE),"")</f>
        <v/>
      </c>
      <c r="L249" s="45" t="str">
        <f>+IFERROR(VLOOKUP(A249,[1]Directorio!$B$2:$Z$1100,12,FALSE),"")</f>
        <v/>
      </c>
      <c r="M249" s="43" t="str">
        <f>+IFERROR(VLOOKUP(A249,[1]Directorio!$B$2:$Z$1100,13,FALSE),"")</f>
        <v/>
      </c>
      <c r="N249" s="43" t="str">
        <f>+IFERROR(VLOOKUP(A249,[1]Directorio!$B$2:$Z$1100,14,FALSE),"")</f>
        <v/>
      </c>
      <c r="O249" s="43" t="str">
        <f>+IFERROR(VLOOKUP(A249,[1]Directorio!$B$2:$Z$1100,15,FALSE),"")</f>
        <v/>
      </c>
      <c r="P249" s="43" t="str">
        <f>+IFERROR(VLOOKUP(A249,[1]Directorio!$B$2:$Z$1100,16,FALSE),"")</f>
        <v/>
      </c>
      <c r="Q249" s="43" t="str">
        <f>+IFERROR(VLOOKUP(A249,[1]Directorio!$B$2:$Z$1100,17,FALSE),"")</f>
        <v/>
      </c>
      <c r="R249" s="43" t="str">
        <f>+IFERROR(VLOOKUP(A249,[1]Directorio!$B$2:$Z$1100,18,FALSE),"")</f>
        <v/>
      </c>
      <c r="S249" s="43" t="str">
        <f>+IFERROR(VLOOKUP(A249,[1]Directorio!$B$2:$Z$1100,19,FALSE),"")</f>
        <v/>
      </c>
      <c r="T249" s="53" t="str">
        <f>+IFERROR(VLOOKUP(A249,[1]Directorio!$B$2:$Z$1100,20,FALSE),"")</f>
        <v/>
      </c>
      <c r="U249" s="53" t="str">
        <f>+IFERROR(VLOOKUP(A249,[1]Directorio!$B$2:$Z$1100,21,FALSE),"")</f>
        <v/>
      </c>
      <c r="V249" s="53" t="str">
        <f>+IFERROR(VLOOKUP(A249,[1]Directorio!$B$2:$Z$1100,22,FALSE),"")</f>
        <v/>
      </c>
      <c r="W249" s="54" t="str">
        <f>+IFERROR(VLOOKUP(A249,[1]Directorio!$B$2:$Z$1100,23,FALSE),"")</f>
        <v/>
      </c>
      <c r="X249" s="43" t="str">
        <f>+IFERROR(VLOOKUP(A249,[1]Directorio!$B$2:$Z$1100,24,FALSE),"")</f>
        <v/>
      </c>
      <c r="Y249" s="43" t="str">
        <f>+IFERROR(VLOOKUP(A249,[1]Directorio!$B$2:$Z$1100,25,FALSE),"")</f>
        <v/>
      </c>
      <c r="Z249" s="46"/>
      <c r="AA249" s="9"/>
      <c r="AB249" s="46"/>
      <c r="AC249" s="47"/>
      <c r="AD249" s="46"/>
      <c r="AE249" s="42"/>
      <c r="AF249" s="9"/>
      <c r="AG249" s="46"/>
      <c r="AH249" s="9"/>
      <c r="AI249" s="46"/>
      <c r="AJ249" s="46"/>
      <c r="AK249" s="48"/>
    </row>
    <row r="250" spans="1:37" x14ac:dyDescent="0.25">
      <c r="A250" s="42"/>
      <c r="B250" s="43" t="str">
        <f>+IFERROR(VLOOKUP(A250,[1]Directorio!$B$2:$Z$1100,2,FALSE),"")</f>
        <v/>
      </c>
      <c r="C250" s="44" t="str">
        <f>+IFERROR(VLOOKUP(A250,[1]Directorio!$B$2:$Z$1100,3,FALSE),"")</f>
        <v/>
      </c>
      <c r="D250" s="43" t="str">
        <f>+IFERROR(VLOOKUP(A250,[1]Directorio!$B$2:$Z$1100,4,FALSE),"")</f>
        <v/>
      </c>
      <c r="E250" s="43" t="str">
        <f>+IFERROR(VLOOKUP(A250,[1]Directorio!$B$2:$Z$1100,5,FALSE),"")</f>
        <v/>
      </c>
      <c r="F250" s="43" t="str">
        <f>+IFERROR(VLOOKUP(A250,[1]Directorio!$B$2:$Z$1100,6,FALSE),"")</f>
        <v/>
      </c>
      <c r="G250" s="43" t="str">
        <f>+IFERROR(VLOOKUP(A250,[1]Directorio!$B$2:$Z$1100,7,FALSE),"")</f>
        <v/>
      </c>
      <c r="H250" s="43" t="str">
        <f>+IFERROR(VLOOKUP(A250,[1]Directorio!$B$2:$Z$1100,8,FALSE),"")</f>
        <v/>
      </c>
      <c r="I250" s="43" t="str">
        <f>+IFERROR(VLOOKUP(A250,[1]Directorio!$B$2:$Z$1100,9,FALSE),"")</f>
        <v/>
      </c>
      <c r="J250" s="43" t="str">
        <f>+IFERROR(VLOOKUP(A250,[1]Directorio!$B$2:$Z$1100,10,FALSE),"")</f>
        <v/>
      </c>
      <c r="K250" s="43" t="str">
        <f>+IFERROR(VLOOKUP(A250,[1]Directorio!$B$2:$Z$1100,11,FALSE),"")</f>
        <v/>
      </c>
      <c r="L250" s="45" t="str">
        <f>+IFERROR(VLOOKUP(A250,[1]Directorio!$B$2:$Z$1100,12,FALSE),"")</f>
        <v/>
      </c>
      <c r="M250" s="43" t="str">
        <f>+IFERROR(VLOOKUP(A250,[1]Directorio!$B$2:$Z$1100,13,FALSE),"")</f>
        <v/>
      </c>
      <c r="N250" s="43" t="str">
        <f>+IFERROR(VLOOKUP(A250,[1]Directorio!$B$2:$Z$1100,14,FALSE),"")</f>
        <v/>
      </c>
      <c r="O250" s="43" t="str">
        <f>+IFERROR(VLOOKUP(A250,[1]Directorio!$B$2:$Z$1100,15,FALSE),"")</f>
        <v/>
      </c>
      <c r="P250" s="43" t="str">
        <f>+IFERROR(VLOOKUP(A250,[1]Directorio!$B$2:$Z$1100,16,FALSE),"")</f>
        <v/>
      </c>
      <c r="Q250" s="43" t="str">
        <f>+IFERROR(VLOOKUP(A250,[1]Directorio!$B$2:$Z$1100,17,FALSE),"")</f>
        <v/>
      </c>
      <c r="R250" s="43" t="str">
        <f>+IFERROR(VLOOKUP(A250,[1]Directorio!$B$2:$Z$1100,18,FALSE),"")</f>
        <v/>
      </c>
      <c r="S250" s="43" t="str">
        <f>+IFERROR(VLOOKUP(A250,[1]Directorio!$B$2:$Z$1100,19,FALSE),"")</f>
        <v/>
      </c>
      <c r="T250" s="53" t="str">
        <f>+IFERROR(VLOOKUP(A250,[1]Directorio!$B$2:$Z$1100,20,FALSE),"")</f>
        <v/>
      </c>
      <c r="U250" s="53" t="str">
        <f>+IFERROR(VLOOKUP(A250,[1]Directorio!$B$2:$Z$1100,21,FALSE),"")</f>
        <v/>
      </c>
      <c r="V250" s="53" t="str">
        <f>+IFERROR(VLOOKUP(A250,[1]Directorio!$B$2:$Z$1100,22,FALSE),"")</f>
        <v/>
      </c>
      <c r="W250" s="54" t="str">
        <f>+IFERROR(VLOOKUP(A250,[1]Directorio!$B$2:$Z$1100,23,FALSE),"")</f>
        <v/>
      </c>
      <c r="X250" s="43" t="str">
        <f>+IFERROR(VLOOKUP(A250,[1]Directorio!$B$2:$Z$1100,24,FALSE),"")</f>
        <v/>
      </c>
      <c r="Y250" s="43" t="str">
        <f>+IFERROR(VLOOKUP(A250,[1]Directorio!$B$2:$Z$1100,25,FALSE),"")</f>
        <v/>
      </c>
      <c r="Z250" s="46"/>
      <c r="AA250" s="9"/>
      <c r="AB250" s="46"/>
      <c r="AC250" s="47"/>
      <c r="AD250" s="46"/>
      <c r="AE250" s="42"/>
      <c r="AF250" s="9"/>
      <c r="AG250" s="46"/>
      <c r="AH250" s="9"/>
      <c r="AI250" s="46"/>
      <c r="AJ250" s="46"/>
      <c r="AK250" s="48"/>
    </row>
    <row r="251" spans="1:37" x14ac:dyDescent="0.25">
      <c r="A251" s="42"/>
      <c r="B251" s="43" t="str">
        <f>+IFERROR(VLOOKUP(A251,[1]Directorio!$B$2:$Z$1100,2,FALSE),"")</f>
        <v/>
      </c>
      <c r="C251" s="44" t="str">
        <f>+IFERROR(VLOOKUP(A251,[1]Directorio!$B$2:$Z$1100,3,FALSE),"")</f>
        <v/>
      </c>
      <c r="D251" s="43" t="str">
        <f>+IFERROR(VLOOKUP(A251,[1]Directorio!$B$2:$Z$1100,4,FALSE),"")</f>
        <v/>
      </c>
      <c r="E251" s="43" t="str">
        <f>+IFERROR(VLOOKUP(A251,[1]Directorio!$B$2:$Z$1100,5,FALSE),"")</f>
        <v/>
      </c>
      <c r="F251" s="43" t="str">
        <f>+IFERROR(VLOOKUP(A251,[1]Directorio!$B$2:$Z$1100,6,FALSE),"")</f>
        <v/>
      </c>
      <c r="G251" s="43" t="str">
        <f>+IFERROR(VLOOKUP(A251,[1]Directorio!$B$2:$Z$1100,7,FALSE),"")</f>
        <v/>
      </c>
      <c r="H251" s="43" t="str">
        <f>+IFERROR(VLOOKUP(A251,[1]Directorio!$B$2:$Z$1100,8,FALSE),"")</f>
        <v/>
      </c>
      <c r="I251" s="43" t="str">
        <f>+IFERROR(VLOOKUP(A251,[1]Directorio!$B$2:$Z$1100,9,FALSE),"")</f>
        <v/>
      </c>
      <c r="J251" s="43" t="str">
        <f>+IFERROR(VLOOKUP(A251,[1]Directorio!$B$2:$Z$1100,10,FALSE),"")</f>
        <v/>
      </c>
      <c r="K251" s="43" t="str">
        <f>+IFERROR(VLOOKUP(A251,[1]Directorio!$B$2:$Z$1100,11,FALSE),"")</f>
        <v/>
      </c>
      <c r="L251" s="45" t="str">
        <f>+IFERROR(VLOOKUP(A251,[1]Directorio!$B$2:$Z$1100,12,FALSE),"")</f>
        <v/>
      </c>
      <c r="M251" s="43" t="str">
        <f>+IFERROR(VLOOKUP(A251,[1]Directorio!$B$2:$Z$1100,13,FALSE),"")</f>
        <v/>
      </c>
      <c r="N251" s="43" t="str">
        <f>+IFERROR(VLOOKUP(A251,[1]Directorio!$B$2:$Z$1100,14,FALSE),"")</f>
        <v/>
      </c>
      <c r="O251" s="43" t="str">
        <f>+IFERROR(VLOOKUP(A251,[1]Directorio!$B$2:$Z$1100,15,FALSE),"")</f>
        <v/>
      </c>
      <c r="P251" s="43" t="str">
        <f>+IFERROR(VLOOKUP(A251,[1]Directorio!$B$2:$Z$1100,16,FALSE),"")</f>
        <v/>
      </c>
      <c r="Q251" s="43" t="str">
        <f>+IFERROR(VLOOKUP(A251,[1]Directorio!$B$2:$Z$1100,17,FALSE),"")</f>
        <v/>
      </c>
      <c r="R251" s="43" t="str">
        <f>+IFERROR(VLOOKUP(A251,[1]Directorio!$B$2:$Z$1100,18,FALSE),"")</f>
        <v/>
      </c>
      <c r="S251" s="43" t="str">
        <f>+IFERROR(VLOOKUP(A251,[1]Directorio!$B$2:$Z$1100,19,FALSE),"")</f>
        <v/>
      </c>
      <c r="T251" s="53" t="str">
        <f>+IFERROR(VLOOKUP(A251,[1]Directorio!$B$2:$Z$1100,20,FALSE),"")</f>
        <v/>
      </c>
      <c r="U251" s="53" t="str">
        <f>+IFERROR(VLOOKUP(A251,[1]Directorio!$B$2:$Z$1100,21,FALSE),"")</f>
        <v/>
      </c>
      <c r="V251" s="53" t="str">
        <f>+IFERROR(VLOOKUP(A251,[1]Directorio!$B$2:$Z$1100,22,FALSE),"")</f>
        <v/>
      </c>
      <c r="W251" s="54" t="str">
        <f>+IFERROR(VLOOKUP(A251,[1]Directorio!$B$2:$Z$1100,23,FALSE),"")</f>
        <v/>
      </c>
      <c r="X251" s="43" t="str">
        <f>+IFERROR(VLOOKUP(A251,[1]Directorio!$B$2:$Z$1100,24,FALSE),"")</f>
        <v/>
      </c>
      <c r="Y251" s="43" t="str">
        <f>+IFERROR(VLOOKUP(A251,[1]Directorio!$B$2:$Z$1100,25,FALSE),"")</f>
        <v/>
      </c>
      <c r="Z251" s="46"/>
      <c r="AA251" s="9"/>
      <c r="AB251" s="46"/>
      <c r="AC251" s="47"/>
      <c r="AD251" s="46"/>
      <c r="AE251" s="42"/>
      <c r="AF251" s="9"/>
      <c r="AG251" s="46"/>
      <c r="AH251" s="9"/>
      <c r="AI251" s="46"/>
      <c r="AJ251" s="46"/>
      <c r="AK251" s="48"/>
    </row>
    <row r="252" spans="1:37" x14ac:dyDescent="0.25">
      <c r="A252" s="42"/>
      <c r="B252" s="43" t="str">
        <f>+IFERROR(VLOOKUP(A252,[1]Directorio!$B$2:$Z$1100,2,FALSE),"")</f>
        <v/>
      </c>
      <c r="C252" s="44" t="str">
        <f>+IFERROR(VLOOKUP(A252,[1]Directorio!$B$2:$Z$1100,3,FALSE),"")</f>
        <v/>
      </c>
      <c r="D252" s="43" t="str">
        <f>+IFERROR(VLOOKUP(A252,[1]Directorio!$B$2:$Z$1100,4,FALSE),"")</f>
        <v/>
      </c>
      <c r="E252" s="43" t="str">
        <f>+IFERROR(VLOOKUP(A252,[1]Directorio!$B$2:$Z$1100,5,FALSE),"")</f>
        <v/>
      </c>
      <c r="F252" s="43" t="str">
        <f>+IFERROR(VLOOKUP(A252,[1]Directorio!$B$2:$Z$1100,6,FALSE),"")</f>
        <v/>
      </c>
      <c r="G252" s="43" t="str">
        <f>+IFERROR(VLOOKUP(A252,[1]Directorio!$B$2:$Z$1100,7,FALSE),"")</f>
        <v/>
      </c>
      <c r="H252" s="43" t="str">
        <f>+IFERROR(VLOOKUP(A252,[1]Directorio!$B$2:$Z$1100,8,FALSE),"")</f>
        <v/>
      </c>
      <c r="I252" s="43" t="str">
        <f>+IFERROR(VLOOKUP(A252,[1]Directorio!$B$2:$Z$1100,9,FALSE),"")</f>
        <v/>
      </c>
      <c r="J252" s="43" t="str">
        <f>+IFERROR(VLOOKUP(A252,[1]Directorio!$B$2:$Z$1100,10,FALSE),"")</f>
        <v/>
      </c>
      <c r="K252" s="43" t="str">
        <f>+IFERROR(VLOOKUP(A252,[1]Directorio!$B$2:$Z$1100,11,FALSE),"")</f>
        <v/>
      </c>
      <c r="L252" s="45" t="str">
        <f>+IFERROR(VLOOKUP(A252,[1]Directorio!$B$2:$Z$1100,12,FALSE),"")</f>
        <v/>
      </c>
      <c r="M252" s="43" t="str">
        <f>+IFERROR(VLOOKUP(A252,[1]Directorio!$B$2:$Z$1100,13,FALSE),"")</f>
        <v/>
      </c>
      <c r="N252" s="43" t="str">
        <f>+IFERROR(VLOOKUP(A252,[1]Directorio!$B$2:$Z$1100,14,FALSE),"")</f>
        <v/>
      </c>
      <c r="O252" s="43" t="str">
        <f>+IFERROR(VLOOKUP(A252,[1]Directorio!$B$2:$Z$1100,15,FALSE),"")</f>
        <v/>
      </c>
      <c r="P252" s="43" t="str">
        <f>+IFERROR(VLOOKUP(A252,[1]Directorio!$B$2:$Z$1100,16,FALSE),"")</f>
        <v/>
      </c>
      <c r="Q252" s="43" t="str">
        <f>+IFERROR(VLOOKUP(A252,[1]Directorio!$B$2:$Z$1100,17,FALSE),"")</f>
        <v/>
      </c>
      <c r="R252" s="43" t="str">
        <f>+IFERROR(VLOOKUP(A252,[1]Directorio!$B$2:$Z$1100,18,FALSE),"")</f>
        <v/>
      </c>
      <c r="S252" s="43" t="str">
        <f>+IFERROR(VLOOKUP(A252,[1]Directorio!$B$2:$Z$1100,19,FALSE),"")</f>
        <v/>
      </c>
      <c r="T252" s="53" t="str">
        <f>+IFERROR(VLOOKUP(A252,[1]Directorio!$B$2:$Z$1100,20,FALSE),"")</f>
        <v/>
      </c>
      <c r="U252" s="53" t="str">
        <f>+IFERROR(VLOOKUP(A252,[1]Directorio!$B$2:$Z$1100,21,FALSE),"")</f>
        <v/>
      </c>
      <c r="V252" s="53" t="str">
        <f>+IFERROR(VLOOKUP(A252,[1]Directorio!$B$2:$Z$1100,22,FALSE),"")</f>
        <v/>
      </c>
      <c r="W252" s="54" t="str">
        <f>+IFERROR(VLOOKUP(A252,[1]Directorio!$B$2:$Z$1100,23,FALSE),"")</f>
        <v/>
      </c>
      <c r="X252" s="43" t="str">
        <f>+IFERROR(VLOOKUP(A252,[1]Directorio!$B$2:$Z$1100,24,FALSE),"")</f>
        <v/>
      </c>
      <c r="Y252" s="43" t="str">
        <f>+IFERROR(VLOOKUP(A252,[1]Directorio!$B$2:$Z$1100,25,FALSE),"")</f>
        <v/>
      </c>
      <c r="Z252" s="46"/>
      <c r="AA252" s="9"/>
      <c r="AB252" s="46"/>
      <c r="AC252" s="47"/>
      <c r="AD252" s="46"/>
      <c r="AE252" s="42"/>
      <c r="AF252" s="9"/>
      <c r="AG252" s="46"/>
      <c r="AH252" s="9"/>
      <c r="AI252" s="46"/>
      <c r="AJ252" s="46"/>
      <c r="AK252" s="48"/>
    </row>
    <row r="253" spans="1:37" x14ac:dyDescent="0.25">
      <c r="A253" s="42"/>
      <c r="B253" s="43" t="str">
        <f>+IFERROR(VLOOKUP(A253,[1]Directorio!$B$2:$Z$1100,2,FALSE),"")</f>
        <v/>
      </c>
      <c r="C253" s="44" t="str">
        <f>+IFERROR(VLOOKUP(A253,[1]Directorio!$B$2:$Z$1100,3,FALSE),"")</f>
        <v/>
      </c>
      <c r="D253" s="43" t="str">
        <f>+IFERROR(VLOOKUP(A253,[1]Directorio!$B$2:$Z$1100,4,FALSE),"")</f>
        <v/>
      </c>
      <c r="E253" s="43" t="str">
        <f>+IFERROR(VLOOKUP(A253,[1]Directorio!$B$2:$Z$1100,5,FALSE),"")</f>
        <v/>
      </c>
      <c r="F253" s="43" t="str">
        <f>+IFERROR(VLOOKUP(A253,[1]Directorio!$B$2:$Z$1100,6,FALSE),"")</f>
        <v/>
      </c>
      <c r="G253" s="43" t="str">
        <f>+IFERROR(VLOOKUP(A253,[1]Directorio!$B$2:$Z$1100,7,FALSE),"")</f>
        <v/>
      </c>
      <c r="H253" s="43" t="str">
        <f>+IFERROR(VLOOKUP(A253,[1]Directorio!$B$2:$Z$1100,8,FALSE),"")</f>
        <v/>
      </c>
      <c r="I253" s="43" t="str">
        <f>+IFERROR(VLOOKUP(A253,[1]Directorio!$B$2:$Z$1100,9,FALSE),"")</f>
        <v/>
      </c>
      <c r="J253" s="43" t="str">
        <f>+IFERROR(VLOOKUP(A253,[1]Directorio!$B$2:$Z$1100,10,FALSE),"")</f>
        <v/>
      </c>
      <c r="K253" s="43" t="str">
        <f>+IFERROR(VLOOKUP(A253,[1]Directorio!$B$2:$Z$1100,11,FALSE),"")</f>
        <v/>
      </c>
      <c r="L253" s="45" t="str">
        <f>+IFERROR(VLOOKUP(A253,[1]Directorio!$B$2:$Z$1100,12,FALSE),"")</f>
        <v/>
      </c>
      <c r="M253" s="43" t="str">
        <f>+IFERROR(VLOOKUP(A253,[1]Directorio!$B$2:$Z$1100,13,FALSE),"")</f>
        <v/>
      </c>
      <c r="N253" s="43" t="str">
        <f>+IFERROR(VLOOKUP(A253,[1]Directorio!$B$2:$Z$1100,14,FALSE),"")</f>
        <v/>
      </c>
      <c r="O253" s="43" t="str">
        <f>+IFERROR(VLOOKUP(A253,[1]Directorio!$B$2:$Z$1100,15,FALSE),"")</f>
        <v/>
      </c>
      <c r="P253" s="43" t="str">
        <f>+IFERROR(VLOOKUP(A253,[1]Directorio!$B$2:$Z$1100,16,FALSE),"")</f>
        <v/>
      </c>
      <c r="Q253" s="43" t="str">
        <f>+IFERROR(VLOOKUP(A253,[1]Directorio!$B$2:$Z$1100,17,FALSE),"")</f>
        <v/>
      </c>
      <c r="R253" s="43" t="str">
        <f>+IFERROR(VLOOKUP(A253,[1]Directorio!$B$2:$Z$1100,18,FALSE),"")</f>
        <v/>
      </c>
      <c r="S253" s="43" t="str">
        <f>+IFERROR(VLOOKUP(A253,[1]Directorio!$B$2:$Z$1100,19,FALSE),"")</f>
        <v/>
      </c>
      <c r="T253" s="53" t="str">
        <f>+IFERROR(VLOOKUP(A253,[1]Directorio!$B$2:$Z$1100,20,FALSE),"")</f>
        <v/>
      </c>
      <c r="U253" s="53" t="str">
        <f>+IFERROR(VLOOKUP(A253,[1]Directorio!$B$2:$Z$1100,21,FALSE),"")</f>
        <v/>
      </c>
      <c r="V253" s="53" t="str">
        <f>+IFERROR(VLOOKUP(A253,[1]Directorio!$B$2:$Z$1100,22,FALSE),"")</f>
        <v/>
      </c>
      <c r="W253" s="54" t="str">
        <f>+IFERROR(VLOOKUP(A253,[1]Directorio!$B$2:$Z$1100,23,FALSE),"")</f>
        <v/>
      </c>
      <c r="X253" s="43" t="str">
        <f>+IFERROR(VLOOKUP(A253,[1]Directorio!$B$2:$Z$1100,24,FALSE),"")</f>
        <v/>
      </c>
      <c r="Y253" s="43" t="str">
        <f>+IFERROR(VLOOKUP(A253,[1]Directorio!$B$2:$Z$1100,25,FALSE),"")</f>
        <v/>
      </c>
      <c r="Z253" s="46"/>
      <c r="AA253" s="9"/>
      <c r="AB253" s="46"/>
      <c r="AC253" s="47"/>
      <c r="AD253" s="46"/>
      <c r="AE253" s="42"/>
      <c r="AF253" s="9"/>
      <c r="AG253" s="46"/>
      <c r="AH253" s="9"/>
      <c r="AI253" s="46"/>
      <c r="AJ253" s="46"/>
      <c r="AK253" s="48"/>
    </row>
    <row r="254" spans="1:37" x14ac:dyDescent="0.25">
      <c r="A254" s="42"/>
      <c r="B254" s="43" t="str">
        <f>+IFERROR(VLOOKUP(A254,[1]Directorio!$B$2:$Z$1100,2,FALSE),"")</f>
        <v/>
      </c>
      <c r="C254" s="44" t="str">
        <f>+IFERROR(VLOOKUP(A254,[1]Directorio!$B$2:$Z$1100,3,FALSE),"")</f>
        <v/>
      </c>
      <c r="D254" s="43" t="str">
        <f>+IFERROR(VLOOKUP(A254,[1]Directorio!$B$2:$Z$1100,4,FALSE),"")</f>
        <v/>
      </c>
      <c r="E254" s="43" t="str">
        <f>+IFERROR(VLOOKUP(A254,[1]Directorio!$B$2:$Z$1100,5,FALSE),"")</f>
        <v/>
      </c>
      <c r="F254" s="43" t="str">
        <f>+IFERROR(VLOOKUP(A254,[1]Directorio!$B$2:$Z$1100,6,FALSE),"")</f>
        <v/>
      </c>
      <c r="G254" s="43" t="str">
        <f>+IFERROR(VLOOKUP(A254,[1]Directorio!$B$2:$Z$1100,7,FALSE),"")</f>
        <v/>
      </c>
      <c r="H254" s="43" t="str">
        <f>+IFERROR(VLOOKUP(A254,[1]Directorio!$B$2:$Z$1100,8,FALSE),"")</f>
        <v/>
      </c>
      <c r="I254" s="43" t="str">
        <f>+IFERROR(VLOOKUP(A254,[1]Directorio!$B$2:$Z$1100,9,FALSE),"")</f>
        <v/>
      </c>
      <c r="J254" s="43" t="str">
        <f>+IFERROR(VLOOKUP(A254,[1]Directorio!$B$2:$Z$1100,10,FALSE),"")</f>
        <v/>
      </c>
      <c r="K254" s="43" t="str">
        <f>+IFERROR(VLOOKUP(A254,[1]Directorio!$B$2:$Z$1100,11,FALSE),"")</f>
        <v/>
      </c>
      <c r="L254" s="45" t="str">
        <f>+IFERROR(VLOOKUP(A254,[1]Directorio!$B$2:$Z$1100,12,FALSE),"")</f>
        <v/>
      </c>
      <c r="M254" s="43" t="str">
        <f>+IFERROR(VLOOKUP(A254,[1]Directorio!$B$2:$Z$1100,13,FALSE),"")</f>
        <v/>
      </c>
      <c r="N254" s="43" t="str">
        <f>+IFERROR(VLOOKUP(A254,[1]Directorio!$B$2:$Z$1100,14,FALSE),"")</f>
        <v/>
      </c>
      <c r="O254" s="43" t="str">
        <f>+IFERROR(VLOOKUP(A254,[1]Directorio!$B$2:$Z$1100,15,FALSE),"")</f>
        <v/>
      </c>
      <c r="P254" s="43" t="str">
        <f>+IFERROR(VLOOKUP(A254,[1]Directorio!$B$2:$Z$1100,16,FALSE),"")</f>
        <v/>
      </c>
      <c r="Q254" s="43" t="str">
        <f>+IFERROR(VLOOKUP(A254,[1]Directorio!$B$2:$Z$1100,17,FALSE),"")</f>
        <v/>
      </c>
      <c r="R254" s="43" t="str">
        <f>+IFERROR(VLOOKUP(A254,[1]Directorio!$B$2:$Z$1100,18,FALSE),"")</f>
        <v/>
      </c>
      <c r="S254" s="43" t="str">
        <f>+IFERROR(VLOOKUP(A254,[1]Directorio!$B$2:$Z$1100,19,FALSE),"")</f>
        <v/>
      </c>
      <c r="T254" s="53" t="str">
        <f>+IFERROR(VLOOKUP(A254,[1]Directorio!$B$2:$Z$1100,20,FALSE),"")</f>
        <v/>
      </c>
      <c r="U254" s="53" t="str">
        <f>+IFERROR(VLOOKUP(A254,[1]Directorio!$B$2:$Z$1100,21,FALSE),"")</f>
        <v/>
      </c>
      <c r="V254" s="53" t="str">
        <f>+IFERROR(VLOOKUP(A254,[1]Directorio!$B$2:$Z$1100,22,FALSE),"")</f>
        <v/>
      </c>
      <c r="W254" s="54" t="str">
        <f>+IFERROR(VLOOKUP(A254,[1]Directorio!$B$2:$Z$1100,23,FALSE),"")</f>
        <v/>
      </c>
      <c r="X254" s="43" t="str">
        <f>+IFERROR(VLOOKUP(A254,[1]Directorio!$B$2:$Z$1100,24,FALSE),"")</f>
        <v/>
      </c>
      <c r="Y254" s="43" t="str">
        <f>+IFERROR(VLOOKUP(A254,[1]Directorio!$B$2:$Z$1100,25,FALSE),"")</f>
        <v/>
      </c>
      <c r="Z254" s="46"/>
      <c r="AA254" s="9"/>
      <c r="AB254" s="46"/>
      <c r="AC254" s="47"/>
      <c r="AD254" s="46"/>
      <c r="AE254" s="42"/>
      <c r="AF254" s="9"/>
      <c r="AG254" s="46"/>
      <c r="AH254" s="9"/>
      <c r="AI254" s="46"/>
      <c r="AJ254" s="46"/>
      <c r="AK254" s="48"/>
    </row>
    <row r="255" spans="1:37" x14ac:dyDescent="0.25">
      <c r="A255" s="42"/>
      <c r="B255" s="43" t="str">
        <f>+IFERROR(VLOOKUP(A255,[1]Directorio!$B$2:$Z$1100,2,FALSE),"")</f>
        <v/>
      </c>
      <c r="C255" s="44" t="str">
        <f>+IFERROR(VLOOKUP(A255,[1]Directorio!$B$2:$Z$1100,3,FALSE),"")</f>
        <v/>
      </c>
      <c r="D255" s="43" t="str">
        <f>+IFERROR(VLOOKUP(A255,[1]Directorio!$B$2:$Z$1100,4,FALSE),"")</f>
        <v/>
      </c>
      <c r="E255" s="43" t="str">
        <f>+IFERROR(VLOOKUP(A255,[1]Directorio!$B$2:$Z$1100,5,FALSE),"")</f>
        <v/>
      </c>
      <c r="F255" s="43" t="str">
        <f>+IFERROR(VLOOKUP(A255,[1]Directorio!$B$2:$Z$1100,6,FALSE),"")</f>
        <v/>
      </c>
      <c r="G255" s="43" t="str">
        <f>+IFERROR(VLOOKUP(A255,[1]Directorio!$B$2:$Z$1100,7,FALSE),"")</f>
        <v/>
      </c>
      <c r="H255" s="43" t="str">
        <f>+IFERROR(VLOOKUP(A255,[1]Directorio!$B$2:$Z$1100,8,FALSE),"")</f>
        <v/>
      </c>
      <c r="I255" s="43" t="str">
        <f>+IFERROR(VLOOKUP(A255,[1]Directorio!$B$2:$Z$1100,9,FALSE),"")</f>
        <v/>
      </c>
      <c r="J255" s="43" t="str">
        <f>+IFERROR(VLOOKUP(A255,[1]Directorio!$B$2:$Z$1100,10,FALSE),"")</f>
        <v/>
      </c>
      <c r="K255" s="43" t="str">
        <f>+IFERROR(VLOOKUP(A255,[1]Directorio!$B$2:$Z$1100,11,FALSE),"")</f>
        <v/>
      </c>
      <c r="L255" s="45" t="str">
        <f>+IFERROR(VLOOKUP(A255,[1]Directorio!$B$2:$Z$1100,12,FALSE),"")</f>
        <v/>
      </c>
      <c r="M255" s="43" t="str">
        <f>+IFERROR(VLOOKUP(A255,[1]Directorio!$B$2:$Z$1100,13,FALSE),"")</f>
        <v/>
      </c>
      <c r="N255" s="43" t="str">
        <f>+IFERROR(VLOOKUP(A255,[1]Directorio!$B$2:$Z$1100,14,FALSE),"")</f>
        <v/>
      </c>
      <c r="O255" s="43" t="str">
        <f>+IFERROR(VLOOKUP(A255,[1]Directorio!$B$2:$Z$1100,15,FALSE),"")</f>
        <v/>
      </c>
      <c r="P255" s="43" t="str">
        <f>+IFERROR(VLOOKUP(A255,[1]Directorio!$B$2:$Z$1100,16,FALSE),"")</f>
        <v/>
      </c>
      <c r="Q255" s="43" t="str">
        <f>+IFERROR(VLOOKUP(A255,[1]Directorio!$B$2:$Z$1100,17,FALSE),"")</f>
        <v/>
      </c>
      <c r="R255" s="43" t="str">
        <f>+IFERROR(VLOOKUP(A255,[1]Directorio!$B$2:$Z$1100,18,FALSE),"")</f>
        <v/>
      </c>
      <c r="S255" s="43" t="str">
        <f>+IFERROR(VLOOKUP(A255,[1]Directorio!$B$2:$Z$1100,19,FALSE),"")</f>
        <v/>
      </c>
      <c r="T255" s="53" t="str">
        <f>+IFERROR(VLOOKUP(A255,[1]Directorio!$B$2:$Z$1100,20,FALSE),"")</f>
        <v/>
      </c>
      <c r="U255" s="53" t="str">
        <f>+IFERROR(VLOOKUP(A255,[1]Directorio!$B$2:$Z$1100,21,FALSE),"")</f>
        <v/>
      </c>
      <c r="V255" s="53" t="str">
        <f>+IFERROR(VLOOKUP(A255,[1]Directorio!$B$2:$Z$1100,22,FALSE),"")</f>
        <v/>
      </c>
      <c r="W255" s="54" t="str">
        <f>+IFERROR(VLOOKUP(A255,[1]Directorio!$B$2:$Z$1100,23,FALSE),"")</f>
        <v/>
      </c>
      <c r="X255" s="43" t="str">
        <f>+IFERROR(VLOOKUP(A255,[1]Directorio!$B$2:$Z$1100,24,FALSE),"")</f>
        <v/>
      </c>
      <c r="Y255" s="43" t="str">
        <f>+IFERROR(VLOOKUP(A255,[1]Directorio!$B$2:$Z$1100,25,FALSE),"")</f>
        <v/>
      </c>
      <c r="Z255" s="46"/>
      <c r="AA255" s="9"/>
      <c r="AB255" s="46"/>
      <c r="AC255" s="47"/>
      <c r="AD255" s="46"/>
      <c r="AE255" s="42"/>
      <c r="AF255" s="9"/>
      <c r="AG255" s="46"/>
      <c r="AH255" s="9"/>
      <c r="AI255" s="46"/>
      <c r="AJ255" s="46"/>
      <c r="AK255" s="48"/>
    </row>
    <row r="256" spans="1:37" x14ac:dyDescent="0.25">
      <c r="A256" s="42"/>
      <c r="B256" s="43" t="str">
        <f>+IFERROR(VLOOKUP(A256,[1]Directorio!$B$2:$Z$1100,2,FALSE),"")</f>
        <v/>
      </c>
      <c r="C256" s="44" t="str">
        <f>+IFERROR(VLOOKUP(A256,[1]Directorio!$B$2:$Z$1100,3,FALSE),"")</f>
        <v/>
      </c>
      <c r="D256" s="43" t="str">
        <f>+IFERROR(VLOOKUP(A256,[1]Directorio!$B$2:$Z$1100,4,FALSE),"")</f>
        <v/>
      </c>
      <c r="E256" s="43" t="str">
        <f>+IFERROR(VLOOKUP(A256,[1]Directorio!$B$2:$Z$1100,5,FALSE),"")</f>
        <v/>
      </c>
      <c r="F256" s="43" t="str">
        <f>+IFERROR(VLOOKUP(A256,[1]Directorio!$B$2:$Z$1100,6,FALSE),"")</f>
        <v/>
      </c>
      <c r="G256" s="43" t="str">
        <f>+IFERROR(VLOOKUP(A256,[1]Directorio!$B$2:$Z$1100,7,FALSE),"")</f>
        <v/>
      </c>
      <c r="H256" s="43" t="str">
        <f>+IFERROR(VLOOKUP(A256,[1]Directorio!$B$2:$Z$1100,8,FALSE),"")</f>
        <v/>
      </c>
      <c r="I256" s="43" t="str">
        <f>+IFERROR(VLOOKUP(A256,[1]Directorio!$B$2:$Z$1100,9,FALSE),"")</f>
        <v/>
      </c>
      <c r="J256" s="43" t="str">
        <f>+IFERROR(VLOOKUP(A256,[1]Directorio!$B$2:$Z$1100,10,FALSE),"")</f>
        <v/>
      </c>
      <c r="K256" s="43" t="str">
        <f>+IFERROR(VLOOKUP(A256,[1]Directorio!$B$2:$Z$1100,11,FALSE),"")</f>
        <v/>
      </c>
      <c r="L256" s="45" t="str">
        <f>+IFERROR(VLOOKUP(A256,[1]Directorio!$B$2:$Z$1100,12,FALSE),"")</f>
        <v/>
      </c>
      <c r="M256" s="43" t="str">
        <f>+IFERROR(VLOOKUP(A256,[1]Directorio!$B$2:$Z$1100,13,FALSE),"")</f>
        <v/>
      </c>
      <c r="N256" s="43" t="str">
        <f>+IFERROR(VLOOKUP(A256,[1]Directorio!$B$2:$Z$1100,14,FALSE),"")</f>
        <v/>
      </c>
      <c r="O256" s="43" t="str">
        <f>+IFERROR(VLOOKUP(A256,[1]Directorio!$B$2:$Z$1100,15,FALSE),"")</f>
        <v/>
      </c>
      <c r="P256" s="43" t="str">
        <f>+IFERROR(VLOOKUP(A256,[1]Directorio!$B$2:$Z$1100,16,FALSE),"")</f>
        <v/>
      </c>
      <c r="Q256" s="43" t="str">
        <f>+IFERROR(VLOOKUP(A256,[1]Directorio!$B$2:$Z$1100,17,FALSE),"")</f>
        <v/>
      </c>
      <c r="R256" s="43" t="str">
        <f>+IFERROR(VLOOKUP(A256,[1]Directorio!$B$2:$Z$1100,18,FALSE),"")</f>
        <v/>
      </c>
      <c r="S256" s="43" t="str">
        <f>+IFERROR(VLOOKUP(A256,[1]Directorio!$B$2:$Z$1100,19,FALSE),"")</f>
        <v/>
      </c>
      <c r="T256" s="53" t="str">
        <f>+IFERROR(VLOOKUP(A256,[1]Directorio!$B$2:$Z$1100,20,FALSE),"")</f>
        <v/>
      </c>
      <c r="U256" s="53" t="str">
        <f>+IFERROR(VLOOKUP(A256,[1]Directorio!$B$2:$Z$1100,21,FALSE),"")</f>
        <v/>
      </c>
      <c r="V256" s="53" t="str">
        <f>+IFERROR(VLOOKUP(A256,[1]Directorio!$B$2:$Z$1100,22,FALSE),"")</f>
        <v/>
      </c>
      <c r="W256" s="54" t="str">
        <f>+IFERROR(VLOOKUP(A256,[1]Directorio!$B$2:$Z$1100,23,FALSE),"")</f>
        <v/>
      </c>
      <c r="X256" s="43" t="str">
        <f>+IFERROR(VLOOKUP(A256,[1]Directorio!$B$2:$Z$1100,24,FALSE),"")</f>
        <v/>
      </c>
      <c r="Y256" s="43" t="str">
        <f>+IFERROR(VLOOKUP(A256,[1]Directorio!$B$2:$Z$1100,25,FALSE),"")</f>
        <v/>
      </c>
      <c r="Z256" s="46"/>
      <c r="AA256" s="9"/>
      <c r="AB256" s="46"/>
      <c r="AC256" s="47"/>
      <c r="AD256" s="46"/>
      <c r="AE256" s="42"/>
      <c r="AF256" s="9"/>
      <c r="AG256" s="46"/>
      <c r="AH256" s="9"/>
      <c r="AI256" s="46"/>
      <c r="AJ256" s="46"/>
      <c r="AK256" s="48"/>
    </row>
    <row r="257" spans="1:37" x14ac:dyDescent="0.25">
      <c r="A257" s="42"/>
      <c r="B257" s="43" t="str">
        <f>+IFERROR(VLOOKUP(A257,[1]Directorio!$B$2:$Z$1100,2,FALSE),"")</f>
        <v/>
      </c>
      <c r="C257" s="44" t="str">
        <f>+IFERROR(VLOOKUP(A257,[1]Directorio!$B$2:$Z$1100,3,FALSE),"")</f>
        <v/>
      </c>
      <c r="D257" s="43" t="str">
        <f>+IFERROR(VLOOKUP(A257,[1]Directorio!$B$2:$Z$1100,4,FALSE),"")</f>
        <v/>
      </c>
      <c r="E257" s="43" t="str">
        <f>+IFERROR(VLOOKUP(A257,[1]Directorio!$B$2:$Z$1100,5,FALSE),"")</f>
        <v/>
      </c>
      <c r="F257" s="43" t="str">
        <f>+IFERROR(VLOOKUP(A257,[1]Directorio!$B$2:$Z$1100,6,FALSE),"")</f>
        <v/>
      </c>
      <c r="G257" s="43" t="str">
        <f>+IFERROR(VLOOKUP(A257,[1]Directorio!$B$2:$Z$1100,7,FALSE),"")</f>
        <v/>
      </c>
      <c r="H257" s="43" t="str">
        <f>+IFERROR(VLOOKUP(A257,[1]Directorio!$B$2:$Z$1100,8,FALSE),"")</f>
        <v/>
      </c>
      <c r="I257" s="43" t="str">
        <f>+IFERROR(VLOOKUP(A257,[1]Directorio!$B$2:$Z$1100,9,FALSE),"")</f>
        <v/>
      </c>
      <c r="J257" s="43" t="str">
        <f>+IFERROR(VLOOKUP(A257,[1]Directorio!$B$2:$Z$1100,10,FALSE),"")</f>
        <v/>
      </c>
      <c r="K257" s="43" t="str">
        <f>+IFERROR(VLOOKUP(A257,[1]Directorio!$B$2:$Z$1100,11,FALSE),"")</f>
        <v/>
      </c>
      <c r="L257" s="45" t="str">
        <f>+IFERROR(VLOOKUP(A257,[1]Directorio!$B$2:$Z$1100,12,FALSE),"")</f>
        <v/>
      </c>
      <c r="M257" s="43" t="str">
        <f>+IFERROR(VLOOKUP(A257,[1]Directorio!$B$2:$Z$1100,13,FALSE),"")</f>
        <v/>
      </c>
      <c r="N257" s="43" t="str">
        <f>+IFERROR(VLOOKUP(A257,[1]Directorio!$B$2:$Z$1100,14,FALSE),"")</f>
        <v/>
      </c>
      <c r="O257" s="43" t="str">
        <f>+IFERROR(VLOOKUP(A257,[1]Directorio!$B$2:$Z$1100,15,FALSE),"")</f>
        <v/>
      </c>
      <c r="P257" s="43" t="str">
        <f>+IFERROR(VLOOKUP(A257,[1]Directorio!$B$2:$Z$1100,16,FALSE),"")</f>
        <v/>
      </c>
      <c r="Q257" s="43" t="str">
        <f>+IFERROR(VLOOKUP(A257,[1]Directorio!$B$2:$Z$1100,17,FALSE),"")</f>
        <v/>
      </c>
      <c r="R257" s="43" t="str">
        <f>+IFERROR(VLOOKUP(A257,[1]Directorio!$B$2:$Z$1100,18,FALSE),"")</f>
        <v/>
      </c>
      <c r="S257" s="43" t="str">
        <f>+IFERROR(VLOOKUP(A257,[1]Directorio!$B$2:$Z$1100,19,FALSE),"")</f>
        <v/>
      </c>
      <c r="T257" s="53" t="str">
        <f>+IFERROR(VLOOKUP(A257,[1]Directorio!$B$2:$Z$1100,20,FALSE),"")</f>
        <v/>
      </c>
      <c r="U257" s="53" t="str">
        <f>+IFERROR(VLOOKUP(A257,[1]Directorio!$B$2:$Z$1100,21,FALSE),"")</f>
        <v/>
      </c>
      <c r="V257" s="53" t="str">
        <f>+IFERROR(VLOOKUP(A257,[1]Directorio!$B$2:$Z$1100,22,FALSE),"")</f>
        <v/>
      </c>
      <c r="W257" s="54" t="str">
        <f>+IFERROR(VLOOKUP(A257,[1]Directorio!$B$2:$Z$1100,23,FALSE),"")</f>
        <v/>
      </c>
      <c r="X257" s="43" t="str">
        <f>+IFERROR(VLOOKUP(A257,[1]Directorio!$B$2:$Z$1100,24,FALSE),"")</f>
        <v/>
      </c>
      <c r="Y257" s="43" t="str">
        <f>+IFERROR(VLOOKUP(A257,[1]Directorio!$B$2:$Z$1100,25,FALSE),"")</f>
        <v/>
      </c>
      <c r="Z257" s="46"/>
      <c r="AA257" s="9"/>
      <c r="AB257" s="46"/>
      <c r="AC257" s="47"/>
      <c r="AD257" s="46"/>
      <c r="AE257" s="42"/>
      <c r="AF257" s="9"/>
      <c r="AG257" s="46"/>
      <c r="AH257" s="9"/>
      <c r="AI257" s="46"/>
      <c r="AJ257" s="46"/>
      <c r="AK257" s="48"/>
    </row>
    <row r="258" spans="1:37" x14ac:dyDescent="0.25">
      <c r="A258" s="42"/>
      <c r="B258" s="43" t="str">
        <f>+IFERROR(VLOOKUP(A258,[1]Directorio!$B$2:$Z$1100,2,FALSE),"")</f>
        <v/>
      </c>
      <c r="C258" s="44" t="str">
        <f>+IFERROR(VLOOKUP(A258,[1]Directorio!$B$2:$Z$1100,3,FALSE),"")</f>
        <v/>
      </c>
      <c r="D258" s="43" t="str">
        <f>+IFERROR(VLOOKUP(A258,[1]Directorio!$B$2:$Z$1100,4,FALSE),"")</f>
        <v/>
      </c>
      <c r="E258" s="43" t="str">
        <f>+IFERROR(VLOOKUP(A258,[1]Directorio!$B$2:$Z$1100,5,FALSE),"")</f>
        <v/>
      </c>
      <c r="F258" s="43" t="str">
        <f>+IFERROR(VLOOKUP(A258,[1]Directorio!$B$2:$Z$1100,6,FALSE),"")</f>
        <v/>
      </c>
      <c r="G258" s="43" t="str">
        <f>+IFERROR(VLOOKUP(A258,[1]Directorio!$B$2:$Z$1100,7,FALSE),"")</f>
        <v/>
      </c>
      <c r="H258" s="43" t="str">
        <f>+IFERROR(VLOOKUP(A258,[1]Directorio!$B$2:$Z$1100,8,FALSE),"")</f>
        <v/>
      </c>
      <c r="I258" s="43" t="str">
        <f>+IFERROR(VLOOKUP(A258,[1]Directorio!$B$2:$Z$1100,9,FALSE),"")</f>
        <v/>
      </c>
      <c r="J258" s="43" t="str">
        <f>+IFERROR(VLOOKUP(A258,[1]Directorio!$B$2:$Z$1100,10,FALSE),"")</f>
        <v/>
      </c>
      <c r="K258" s="43" t="str">
        <f>+IFERROR(VLOOKUP(A258,[1]Directorio!$B$2:$Z$1100,11,FALSE),"")</f>
        <v/>
      </c>
      <c r="L258" s="45" t="str">
        <f>+IFERROR(VLOOKUP(A258,[1]Directorio!$B$2:$Z$1100,12,FALSE),"")</f>
        <v/>
      </c>
      <c r="M258" s="43" t="str">
        <f>+IFERROR(VLOOKUP(A258,[1]Directorio!$B$2:$Z$1100,13,FALSE),"")</f>
        <v/>
      </c>
      <c r="N258" s="43" t="str">
        <f>+IFERROR(VLOOKUP(A258,[1]Directorio!$B$2:$Z$1100,14,FALSE),"")</f>
        <v/>
      </c>
      <c r="O258" s="43" t="str">
        <f>+IFERROR(VLOOKUP(A258,[1]Directorio!$B$2:$Z$1100,15,FALSE),"")</f>
        <v/>
      </c>
      <c r="P258" s="43" t="str">
        <f>+IFERROR(VLOOKUP(A258,[1]Directorio!$B$2:$Z$1100,16,FALSE),"")</f>
        <v/>
      </c>
      <c r="Q258" s="43" t="str">
        <f>+IFERROR(VLOOKUP(A258,[1]Directorio!$B$2:$Z$1100,17,FALSE),"")</f>
        <v/>
      </c>
      <c r="R258" s="43" t="str">
        <f>+IFERROR(VLOOKUP(A258,[1]Directorio!$B$2:$Z$1100,18,FALSE),"")</f>
        <v/>
      </c>
      <c r="S258" s="43" t="str">
        <f>+IFERROR(VLOOKUP(A258,[1]Directorio!$B$2:$Z$1100,19,FALSE),"")</f>
        <v/>
      </c>
      <c r="T258" s="53" t="str">
        <f>+IFERROR(VLOOKUP(A258,[1]Directorio!$B$2:$Z$1100,20,FALSE),"")</f>
        <v/>
      </c>
      <c r="U258" s="53" t="str">
        <f>+IFERROR(VLOOKUP(A258,[1]Directorio!$B$2:$Z$1100,21,FALSE),"")</f>
        <v/>
      </c>
      <c r="V258" s="53" t="str">
        <f>+IFERROR(VLOOKUP(A258,[1]Directorio!$B$2:$Z$1100,22,FALSE),"")</f>
        <v/>
      </c>
      <c r="W258" s="54" t="str">
        <f>+IFERROR(VLOOKUP(A258,[1]Directorio!$B$2:$Z$1100,23,FALSE),"")</f>
        <v/>
      </c>
      <c r="X258" s="43" t="str">
        <f>+IFERROR(VLOOKUP(A258,[1]Directorio!$B$2:$Z$1100,24,FALSE),"")</f>
        <v/>
      </c>
      <c r="Y258" s="43" t="str">
        <f>+IFERROR(VLOOKUP(A258,[1]Directorio!$B$2:$Z$1100,25,FALSE),"")</f>
        <v/>
      </c>
      <c r="Z258" s="46"/>
      <c r="AA258" s="9"/>
      <c r="AB258" s="46"/>
      <c r="AC258" s="47"/>
      <c r="AD258" s="46"/>
      <c r="AE258" s="42"/>
      <c r="AF258" s="9"/>
      <c r="AG258" s="46"/>
      <c r="AH258" s="9"/>
      <c r="AI258" s="46"/>
      <c r="AJ258" s="46"/>
      <c r="AK258" s="48"/>
    </row>
    <row r="259" spans="1:37" x14ac:dyDescent="0.25">
      <c r="A259" s="42"/>
      <c r="B259" s="43" t="str">
        <f>+IFERROR(VLOOKUP(A259,[1]Directorio!$B$2:$Z$1100,2,FALSE),"")</f>
        <v/>
      </c>
      <c r="C259" s="44" t="str">
        <f>+IFERROR(VLOOKUP(A259,[1]Directorio!$B$2:$Z$1100,3,FALSE),"")</f>
        <v/>
      </c>
      <c r="D259" s="43" t="str">
        <f>+IFERROR(VLOOKUP(A259,[1]Directorio!$B$2:$Z$1100,4,FALSE),"")</f>
        <v/>
      </c>
      <c r="E259" s="43" t="str">
        <f>+IFERROR(VLOOKUP(A259,[1]Directorio!$B$2:$Z$1100,5,FALSE),"")</f>
        <v/>
      </c>
      <c r="F259" s="43" t="str">
        <f>+IFERROR(VLOOKUP(A259,[1]Directorio!$B$2:$Z$1100,6,FALSE),"")</f>
        <v/>
      </c>
      <c r="G259" s="43" t="str">
        <f>+IFERROR(VLOOKUP(A259,[1]Directorio!$B$2:$Z$1100,7,FALSE),"")</f>
        <v/>
      </c>
      <c r="H259" s="43" t="str">
        <f>+IFERROR(VLOOKUP(A259,[1]Directorio!$B$2:$Z$1100,8,FALSE),"")</f>
        <v/>
      </c>
      <c r="I259" s="43" t="str">
        <f>+IFERROR(VLOOKUP(A259,[1]Directorio!$B$2:$Z$1100,9,FALSE),"")</f>
        <v/>
      </c>
      <c r="J259" s="43" t="str">
        <f>+IFERROR(VLOOKUP(A259,[1]Directorio!$B$2:$Z$1100,10,FALSE),"")</f>
        <v/>
      </c>
      <c r="K259" s="43" t="str">
        <f>+IFERROR(VLOOKUP(A259,[1]Directorio!$B$2:$Z$1100,11,FALSE),"")</f>
        <v/>
      </c>
      <c r="L259" s="45" t="str">
        <f>+IFERROR(VLOOKUP(A259,[1]Directorio!$B$2:$Z$1100,12,FALSE),"")</f>
        <v/>
      </c>
      <c r="M259" s="43" t="str">
        <f>+IFERROR(VLOOKUP(A259,[1]Directorio!$B$2:$Z$1100,13,FALSE),"")</f>
        <v/>
      </c>
      <c r="N259" s="43" t="str">
        <f>+IFERROR(VLOOKUP(A259,[1]Directorio!$B$2:$Z$1100,14,FALSE),"")</f>
        <v/>
      </c>
      <c r="O259" s="43" t="str">
        <f>+IFERROR(VLOOKUP(A259,[1]Directorio!$B$2:$Z$1100,15,FALSE),"")</f>
        <v/>
      </c>
      <c r="P259" s="43" t="str">
        <f>+IFERROR(VLOOKUP(A259,[1]Directorio!$B$2:$Z$1100,16,FALSE),"")</f>
        <v/>
      </c>
      <c r="Q259" s="43" t="str">
        <f>+IFERROR(VLOOKUP(A259,[1]Directorio!$B$2:$Z$1100,17,FALSE),"")</f>
        <v/>
      </c>
      <c r="R259" s="43" t="str">
        <f>+IFERROR(VLOOKUP(A259,[1]Directorio!$B$2:$Z$1100,18,FALSE),"")</f>
        <v/>
      </c>
      <c r="S259" s="43" t="str">
        <f>+IFERROR(VLOOKUP(A259,[1]Directorio!$B$2:$Z$1100,19,FALSE),"")</f>
        <v/>
      </c>
      <c r="T259" s="53" t="str">
        <f>+IFERROR(VLOOKUP(A259,[1]Directorio!$B$2:$Z$1100,20,FALSE),"")</f>
        <v/>
      </c>
      <c r="U259" s="53" t="str">
        <f>+IFERROR(VLOOKUP(A259,[1]Directorio!$B$2:$Z$1100,21,FALSE),"")</f>
        <v/>
      </c>
      <c r="V259" s="53" t="str">
        <f>+IFERROR(VLOOKUP(A259,[1]Directorio!$B$2:$Z$1100,22,FALSE),"")</f>
        <v/>
      </c>
      <c r="W259" s="54" t="str">
        <f>+IFERROR(VLOOKUP(A259,[1]Directorio!$B$2:$Z$1100,23,FALSE),"")</f>
        <v/>
      </c>
      <c r="X259" s="43" t="str">
        <f>+IFERROR(VLOOKUP(A259,[1]Directorio!$B$2:$Z$1100,24,FALSE),"")</f>
        <v/>
      </c>
      <c r="Y259" s="43" t="str">
        <f>+IFERROR(VLOOKUP(A259,[1]Directorio!$B$2:$Z$1100,25,FALSE),"")</f>
        <v/>
      </c>
      <c r="Z259" s="46"/>
      <c r="AA259" s="9"/>
      <c r="AB259" s="46"/>
      <c r="AC259" s="47"/>
      <c r="AD259" s="46"/>
      <c r="AE259" s="42"/>
      <c r="AF259" s="9"/>
      <c r="AG259" s="46"/>
      <c r="AH259" s="9"/>
      <c r="AI259" s="46"/>
      <c r="AJ259" s="46"/>
      <c r="AK259" s="48"/>
    </row>
    <row r="260" spans="1:37" x14ac:dyDescent="0.25">
      <c r="A260" s="42"/>
      <c r="B260" s="43" t="str">
        <f>+IFERROR(VLOOKUP(A260,[1]Directorio!$B$2:$Z$1100,2,FALSE),"")</f>
        <v/>
      </c>
      <c r="C260" s="44" t="str">
        <f>+IFERROR(VLOOKUP(A260,[1]Directorio!$B$2:$Z$1100,3,FALSE),"")</f>
        <v/>
      </c>
      <c r="D260" s="43" t="str">
        <f>+IFERROR(VLOOKUP(A260,[1]Directorio!$B$2:$Z$1100,4,FALSE),"")</f>
        <v/>
      </c>
      <c r="E260" s="43" t="str">
        <f>+IFERROR(VLOOKUP(A260,[1]Directorio!$B$2:$Z$1100,5,FALSE),"")</f>
        <v/>
      </c>
      <c r="F260" s="43" t="str">
        <f>+IFERROR(VLOOKUP(A260,[1]Directorio!$B$2:$Z$1100,6,FALSE),"")</f>
        <v/>
      </c>
      <c r="G260" s="43" t="str">
        <f>+IFERROR(VLOOKUP(A260,[1]Directorio!$B$2:$Z$1100,7,FALSE),"")</f>
        <v/>
      </c>
      <c r="H260" s="43" t="str">
        <f>+IFERROR(VLOOKUP(A260,[1]Directorio!$B$2:$Z$1100,8,FALSE),"")</f>
        <v/>
      </c>
      <c r="I260" s="43" t="str">
        <f>+IFERROR(VLOOKUP(A260,[1]Directorio!$B$2:$Z$1100,9,FALSE),"")</f>
        <v/>
      </c>
      <c r="J260" s="43" t="str">
        <f>+IFERROR(VLOOKUP(A260,[1]Directorio!$B$2:$Z$1100,10,FALSE),"")</f>
        <v/>
      </c>
      <c r="K260" s="43" t="str">
        <f>+IFERROR(VLOOKUP(A260,[1]Directorio!$B$2:$Z$1100,11,FALSE),"")</f>
        <v/>
      </c>
      <c r="L260" s="45" t="str">
        <f>+IFERROR(VLOOKUP(A260,[1]Directorio!$B$2:$Z$1100,12,FALSE),"")</f>
        <v/>
      </c>
      <c r="M260" s="43" t="str">
        <f>+IFERROR(VLOOKUP(A260,[1]Directorio!$B$2:$Z$1100,13,FALSE),"")</f>
        <v/>
      </c>
      <c r="N260" s="43" t="str">
        <f>+IFERROR(VLOOKUP(A260,[1]Directorio!$B$2:$Z$1100,14,FALSE),"")</f>
        <v/>
      </c>
      <c r="O260" s="43" t="str">
        <f>+IFERROR(VLOOKUP(A260,[1]Directorio!$B$2:$Z$1100,15,FALSE),"")</f>
        <v/>
      </c>
      <c r="P260" s="43" t="str">
        <f>+IFERROR(VLOOKUP(A260,[1]Directorio!$B$2:$Z$1100,16,FALSE),"")</f>
        <v/>
      </c>
      <c r="Q260" s="43" t="str">
        <f>+IFERROR(VLOOKUP(A260,[1]Directorio!$B$2:$Z$1100,17,FALSE),"")</f>
        <v/>
      </c>
      <c r="R260" s="43" t="str">
        <f>+IFERROR(VLOOKUP(A260,[1]Directorio!$B$2:$Z$1100,18,FALSE),"")</f>
        <v/>
      </c>
      <c r="S260" s="43" t="str">
        <f>+IFERROR(VLOOKUP(A260,[1]Directorio!$B$2:$Z$1100,19,FALSE),"")</f>
        <v/>
      </c>
      <c r="T260" s="53" t="str">
        <f>+IFERROR(VLOOKUP(A260,[1]Directorio!$B$2:$Z$1100,20,FALSE),"")</f>
        <v/>
      </c>
      <c r="U260" s="53" t="str">
        <f>+IFERROR(VLOOKUP(A260,[1]Directorio!$B$2:$Z$1100,21,FALSE),"")</f>
        <v/>
      </c>
      <c r="V260" s="53" t="str">
        <f>+IFERROR(VLOOKUP(A260,[1]Directorio!$B$2:$Z$1100,22,FALSE),"")</f>
        <v/>
      </c>
      <c r="W260" s="54" t="str">
        <f>+IFERROR(VLOOKUP(A260,[1]Directorio!$B$2:$Z$1100,23,FALSE),"")</f>
        <v/>
      </c>
      <c r="X260" s="43" t="str">
        <f>+IFERROR(VLOOKUP(A260,[1]Directorio!$B$2:$Z$1100,24,FALSE),"")</f>
        <v/>
      </c>
      <c r="Y260" s="43" t="str">
        <f>+IFERROR(VLOOKUP(A260,[1]Directorio!$B$2:$Z$1100,25,FALSE),"")</f>
        <v/>
      </c>
      <c r="Z260" s="46"/>
      <c r="AA260" s="9"/>
      <c r="AB260" s="46"/>
      <c r="AC260" s="47"/>
      <c r="AD260" s="46"/>
      <c r="AE260" s="42"/>
      <c r="AF260" s="9"/>
      <c r="AG260" s="46"/>
      <c r="AH260" s="9"/>
      <c r="AI260" s="46"/>
      <c r="AJ260" s="46"/>
      <c r="AK260" s="48"/>
    </row>
    <row r="261" spans="1:37" x14ac:dyDescent="0.25">
      <c r="A261" s="42"/>
      <c r="B261" s="43" t="str">
        <f>+IFERROR(VLOOKUP(A261,[1]Directorio!$B$2:$Z$1100,2,FALSE),"")</f>
        <v/>
      </c>
      <c r="C261" s="44" t="str">
        <f>+IFERROR(VLOOKUP(A261,[1]Directorio!$B$2:$Z$1100,3,FALSE),"")</f>
        <v/>
      </c>
      <c r="D261" s="43" t="str">
        <f>+IFERROR(VLOOKUP(A261,[1]Directorio!$B$2:$Z$1100,4,FALSE),"")</f>
        <v/>
      </c>
      <c r="E261" s="43" t="str">
        <f>+IFERROR(VLOOKUP(A261,[1]Directorio!$B$2:$Z$1100,5,FALSE),"")</f>
        <v/>
      </c>
      <c r="F261" s="43" t="str">
        <f>+IFERROR(VLOOKUP(A261,[1]Directorio!$B$2:$Z$1100,6,FALSE),"")</f>
        <v/>
      </c>
      <c r="G261" s="43" t="str">
        <f>+IFERROR(VLOOKUP(A261,[1]Directorio!$B$2:$Z$1100,7,FALSE),"")</f>
        <v/>
      </c>
      <c r="H261" s="43" t="str">
        <f>+IFERROR(VLOOKUP(A261,[1]Directorio!$B$2:$Z$1100,8,FALSE),"")</f>
        <v/>
      </c>
      <c r="I261" s="43" t="str">
        <f>+IFERROR(VLOOKUP(A261,[1]Directorio!$B$2:$Z$1100,9,FALSE),"")</f>
        <v/>
      </c>
      <c r="J261" s="43" t="str">
        <f>+IFERROR(VLOOKUP(A261,[1]Directorio!$B$2:$Z$1100,10,FALSE),"")</f>
        <v/>
      </c>
      <c r="K261" s="43" t="str">
        <f>+IFERROR(VLOOKUP(A261,[1]Directorio!$B$2:$Z$1100,11,FALSE),"")</f>
        <v/>
      </c>
      <c r="L261" s="45" t="str">
        <f>+IFERROR(VLOOKUP(A261,[1]Directorio!$B$2:$Z$1100,12,FALSE),"")</f>
        <v/>
      </c>
      <c r="M261" s="43" t="str">
        <f>+IFERROR(VLOOKUP(A261,[1]Directorio!$B$2:$Z$1100,13,FALSE),"")</f>
        <v/>
      </c>
      <c r="N261" s="43" t="str">
        <f>+IFERROR(VLOOKUP(A261,[1]Directorio!$B$2:$Z$1100,14,FALSE),"")</f>
        <v/>
      </c>
      <c r="O261" s="43" t="str">
        <f>+IFERROR(VLOOKUP(A261,[1]Directorio!$B$2:$Z$1100,15,FALSE),"")</f>
        <v/>
      </c>
      <c r="P261" s="43" t="str">
        <f>+IFERROR(VLOOKUP(A261,[1]Directorio!$B$2:$Z$1100,16,FALSE),"")</f>
        <v/>
      </c>
      <c r="Q261" s="43" t="str">
        <f>+IFERROR(VLOOKUP(A261,[1]Directorio!$B$2:$Z$1100,17,FALSE),"")</f>
        <v/>
      </c>
      <c r="R261" s="43" t="str">
        <f>+IFERROR(VLOOKUP(A261,[1]Directorio!$B$2:$Z$1100,18,FALSE),"")</f>
        <v/>
      </c>
      <c r="S261" s="43" t="str">
        <f>+IFERROR(VLOOKUP(A261,[1]Directorio!$B$2:$Z$1100,19,FALSE),"")</f>
        <v/>
      </c>
      <c r="T261" s="53" t="str">
        <f>+IFERROR(VLOOKUP(A261,[1]Directorio!$B$2:$Z$1100,20,FALSE),"")</f>
        <v/>
      </c>
      <c r="U261" s="53" t="str">
        <f>+IFERROR(VLOOKUP(A261,[1]Directorio!$B$2:$Z$1100,21,FALSE),"")</f>
        <v/>
      </c>
      <c r="V261" s="53" t="str">
        <f>+IFERROR(VLOOKUP(A261,[1]Directorio!$B$2:$Z$1100,22,FALSE),"")</f>
        <v/>
      </c>
      <c r="W261" s="54" t="str">
        <f>+IFERROR(VLOOKUP(A261,[1]Directorio!$B$2:$Z$1100,23,FALSE),"")</f>
        <v/>
      </c>
      <c r="X261" s="43" t="str">
        <f>+IFERROR(VLOOKUP(A261,[1]Directorio!$B$2:$Z$1100,24,FALSE),"")</f>
        <v/>
      </c>
      <c r="Y261" s="43" t="str">
        <f>+IFERROR(VLOOKUP(A261,[1]Directorio!$B$2:$Z$1100,25,FALSE),"")</f>
        <v/>
      </c>
      <c r="Z261" s="46"/>
      <c r="AA261" s="9"/>
      <c r="AB261" s="46"/>
      <c r="AC261" s="47"/>
      <c r="AD261" s="46"/>
      <c r="AE261" s="42"/>
      <c r="AF261" s="9"/>
      <c r="AG261" s="46"/>
      <c r="AH261" s="9"/>
      <c r="AI261" s="46"/>
      <c r="AJ261" s="46"/>
      <c r="AK261" s="48"/>
    </row>
    <row r="262" spans="1:37" x14ac:dyDescent="0.25">
      <c r="A262" s="42"/>
      <c r="B262" s="43" t="str">
        <f>+IFERROR(VLOOKUP(A262,[1]Directorio!$B$2:$Z$1100,2,FALSE),"")</f>
        <v/>
      </c>
      <c r="C262" s="44" t="str">
        <f>+IFERROR(VLOOKUP(A262,[1]Directorio!$B$2:$Z$1100,3,FALSE),"")</f>
        <v/>
      </c>
      <c r="D262" s="43" t="str">
        <f>+IFERROR(VLOOKUP(A262,[1]Directorio!$B$2:$Z$1100,4,FALSE),"")</f>
        <v/>
      </c>
      <c r="E262" s="43" t="str">
        <f>+IFERROR(VLOOKUP(A262,[1]Directorio!$B$2:$Z$1100,5,FALSE),"")</f>
        <v/>
      </c>
      <c r="F262" s="43" t="str">
        <f>+IFERROR(VLOOKUP(A262,[1]Directorio!$B$2:$Z$1100,6,FALSE),"")</f>
        <v/>
      </c>
      <c r="G262" s="43" t="str">
        <f>+IFERROR(VLOOKUP(A262,[1]Directorio!$B$2:$Z$1100,7,FALSE),"")</f>
        <v/>
      </c>
      <c r="H262" s="43" t="str">
        <f>+IFERROR(VLOOKUP(A262,[1]Directorio!$B$2:$Z$1100,8,FALSE),"")</f>
        <v/>
      </c>
      <c r="I262" s="43" t="str">
        <f>+IFERROR(VLOOKUP(A262,[1]Directorio!$B$2:$Z$1100,9,FALSE),"")</f>
        <v/>
      </c>
      <c r="J262" s="43" t="str">
        <f>+IFERROR(VLOOKUP(A262,[1]Directorio!$B$2:$Z$1100,10,FALSE),"")</f>
        <v/>
      </c>
      <c r="K262" s="43" t="str">
        <f>+IFERROR(VLOOKUP(A262,[1]Directorio!$B$2:$Z$1100,11,FALSE),"")</f>
        <v/>
      </c>
      <c r="L262" s="45" t="str">
        <f>+IFERROR(VLOOKUP(A262,[1]Directorio!$B$2:$Z$1100,12,FALSE),"")</f>
        <v/>
      </c>
      <c r="M262" s="43" t="str">
        <f>+IFERROR(VLOOKUP(A262,[1]Directorio!$B$2:$Z$1100,13,FALSE),"")</f>
        <v/>
      </c>
      <c r="N262" s="43" t="str">
        <f>+IFERROR(VLOOKUP(A262,[1]Directorio!$B$2:$Z$1100,14,FALSE),"")</f>
        <v/>
      </c>
      <c r="O262" s="43" t="str">
        <f>+IFERROR(VLOOKUP(A262,[1]Directorio!$B$2:$Z$1100,15,FALSE),"")</f>
        <v/>
      </c>
      <c r="P262" s="43" t="str">
        <f>+IFERROR(VLOOKUP(A262,[1]Directorio!$B$2:$Z$1100,16,FALSE),"")</f>
        <v/>
      </c>
      <c r="Q262" s="43" t="str">
        <f>+IFERROR(VLOOKUP(A262,[1]Directorio!$B$2:$Z$1100,17,FALSE),"")</f>
        <v/>
      </c>
      <c r="R262" s="43" t="str">
        <f>+IFERROR(VLOOKUP(A262,[1]Directorio!$B$2:$Z$1100,18,FALSE),"")</f>
        <v/>
      </c>
      <c r="S262" s="43" t="str">
        <f>+IFERROR(VLOOKUP(A262,[1]Directorio!$B$2:$Z$1100,19,FALSE),"")</f>
        <v/>
      </c>
      <c r="T262" s="53" t="str">
        <f>+IFERROR(VLOOKUP(A262,[1]Directorio!$B$2:$Z$1100,20,FALSE),"")</f>
        <v/>
      </c>
      <c r="U262" s="53" t="str">
        <f>+IFERROR(VLOOKUP(A262,[1]Directorio!$B$2:$Z$1100,21,FALSE),"")</f>
        <v/>
      </c>
      <c r="V262" s="53" t="str">
        <f>+IFERROR(VLOOKUP(A262,[1]Directorio!$B$2:$Z$1100,22,FALSE),"")</f>
        <v/>
      </c>
      <c r="W262" s="54" t="str">
        <f>+IFERROR(VLOOKUP(A262,[1]Directorio!$B$2:$Z$1100,23,FALSE),"")</f>
        <v/>
      </c>
      <c r="X262" s="43" t="str">
        <f>+IFERROR(VLOOKUP(A262,[1]Directorio!$B$2:$Z$1100,24,FALSE),"")</f>
        <v/>
      </c>
      <c r="Y262" s="43" t="str">
        <f>+IFERROR(VLOOKUP(A262,[1]Directorio!$B$2:$Z$1100,25,FALSE),"")</f>
        <v/>
      </c>
      <c r="Z262" s="46"/>
      <c r="AA262" s="9"/>
      <c r="AB262" s="46"/>
      <c r="AC262" s="47"/>
      <c r="AD262" s="46"/>
      <c r="AE262" s="42"/>
      <c r="AF262" s="9"/>
      <c r="AG262" s="46"/>
      <c r="AH262" s="9"/>
      <c r="AI262" s="46"/>
      <c r="AJ262" s="46"/>
      <c r="AK262" s="48"/>
    </row>
    <row r="263" spans="1:37" x14ac:dyDescent="0.25">
      <c r="A263" s="42"/>
      <c r="B263" s="43" t="str">
        <f>+IFERROR(VLOOKUP(A263,[1]Directorio!$B$2:$Z$1100,2,FALSE),"")</f>
        <v/>
      </c>
      <c r="C263" s="44" t="str">
        <f>+IFERROR(VLOOKUP(A263,[1]Directorio!$B$2:$Z$1100,3,FALSE),"")</f>
        <v/>
      </c>
      <c r="D263" s="43" t="str">
        <f>+IFERROR(VLOOKUP(A263,[1]Directorio!$B$2:$Z$1100,4,FALSE),"")</f>
        <v/>
      </c>
      <c r="E263" s="43" t="str">
        <f>+IFERROR(VLOOKUP(A263,[1]Directorio!$B$2:$Z$1100,5,FALSE),"")</f>
        <v/>
      </c>
      <c r="F263" s="43" t="str">
        <f>+IFERROR(VLOOKUP(A263,[1]Directorio!$B$2:$Z$1100,6,FALSE),"")</f>
        <v/>
      </c>
      <c r="G263" s="43" t="str">
        <f>+IFERROR(VLOOKUP(A263,[1]Directorio!$B$2:$Z$1100,7,FALSE),"")</f>
        <v/>
      </c>
      <c r="H263" s="43" t="str">
        <f>+IFERROR(VLOOKUP(A263,[1]Directorio!$B$2:$Z$1100,8,FALSE),"")</f>
        <v/>
      </c>
      <c r="I263" s="43" t="str">
        <f>+IFERROR(VLOOKUP(A263,[1]Directorio!$B$2:$Z$1100,9,FALSE),"")</f>
        <v/>
      </c>
      <c r="J263" s="43" t="str">
        <f>+IFERROR(VLOOKUP(A263,[1]Directorio!$B$2:$Z$1100,10,FALSE),"")</f>
        <v/>
      </c>
      <c r="K263" s="43" t="str">
        <f>+IFERROR(VLOOKUP(A263,[1]Directorio!$B$2:$Z$1100,11,FALSE),"")</f>
        <v/>
      </c>
      <c r="L263" s="45" t="str">
        <f>+IFERROR(VLOOKUP(A263,[1]Directorio!$B$2:$Z$1100,12,FALSE),"")</f>
        <v/>
      </c>
      <c r="M263" s="43" t="str">
        <f>+IFERROR(VLOOKUP(A263,[1]Directorio!$B$2:$Z$1100,13,FALSE),"")</f>
        <v/>
      </c>
      <c r="N263" s="43" t="str">
        <f>+IFERROR(VLOOKUP(A263,[1]Directorio!$B$2:$Z$1100,14,FALSE),"")</f>
        <v/>
      </c>
      <c r="O263" s="43" t="str">
        <f>+IFERROR(VLOOKUP(A263,[1]Directorio!$B$2:$Z$1100,15,FALSE),"")</f>
        <v/>
      </c>
      <c r="P263" s="43" t="str">
        <f>+IFERROR(VLOOKUP(A263,[1]Directorio!$B$2:$Z$1100,16,FALSE),"")</f>
        <v/>
      </c>
      <c r="Q263" s="43" t="str">
        <f>+IFERROR(VLOOKUP(A263,[1]Directorio!$B$2:$Z$1100,17,FALSE),"")</f>
        <v/>
      </c>
      <c r="R263" s="43" t="str">
        <f>+IFERROR(VLOOKUP(A263,[1]Directorio!$B$2:$Z$1100,18,FALSE),"")</f>
        <v/>
      </c>
      <c r="S263" s="43" t="str">
        <f>+IFERROR(VLOOKUP(A263,[1]Directorio!$B$2:$Z$1100,19,FALSE),"")</f>
        <v/>
      </c>
      <c r="T263" s="53" t="str">
        <f>+IFERROR(VLOOKUP(A263,[1]Directorio!$B$2:$Z$1100,20,FALSE),"")</f>
        <v/>
      </c>
      <c r="U263" s="53" t="str">
        <f>+IFERROR(VLOOKUP(A263,[1]Directorio!$B$2:$Z$1100,21,FALSE),"")</f>
        <v/>
      </c>
      <c r="V263" s="53" t="str">
        <f>+IFERROR(VLOOKUP(A263,[1]Directorio!$B$2:$Z$1100,22,FALSE),"")</f>
        <v/>
      </c>
      <c r="W263" s="54" t="str">
        <f>+IFERROR(VLOOKUP(A263,[1]Directorio!$B$2:$Z$1100,23,FALSE),"")</f>
        <v/>
      </c>
      <c r="X263" s="43" t="str">
        <f>+IFERROR(VLOOKUP(A263,[1]Directorio!$B$2:$Z$1100,24,FALSE),"")</f>
        <v/>
      </c>
      <c r="Y263" s="43" t="str">
        <f>+IFERROR(VLOOKUP(A263,[1]Directorio!$B$2:$Z$1100,25,FALSE),"")</f>
        <v/>
      </c>
      <c r="Z263" s="46"/>
      <c r="AA263" s="9"/>
      <c r="AB263" s="46"/>
      <c r="AC263" s="47"/>
      <c r="AD263" s="46"/>
      <c r="AE263" s="42"/>
      <c r="AF263" s="9"/>
      <c r="AG263" s="46"/>
      <c r="AH263" s="9"/>
      <c r="AI263" s="46"/>
      <c r="AJ263" s="46"/>
      <c r="AK263" s="48"/>
    </row>
    <row r="264" spans="1:37" x14ac:dyDescent="0.25">
      <c r="A264" s="42"/>
      <c r="B264" s="43" t="str">
        <f>+IFERROR(VLOOKUP(A264,[1]Directorio!$B$2:$Z$1100,2,FALSE),"")</f>
        <v/>
      </c>
      <c r="C264" s="44" t="str">
        <f>+IFERROR(VLOOKUP(A264,[1]Directorio!$B$2:$Z$1100,3,FALSE),"")</f>
        <v/>
      </c>
      <c r="D264" s="43" t="str">
        <f>+IFERROR(VLOOKUP(A264,[1]Directorio!$B$2:$Z$1100,4,FALSE),"")</f>
        <v/>
      </c>
      <c r="E264" s="43" t="str">
        <f>+IFERROR(VLOOKUP(A264,[1]Directorio!$B$2:$Z$1100,5,FALSE),"")</f>
        <v/>
      </c>
      <c r="F264" s="43" t="str">
        <f>+IFERROR(VLOOKUP(A264,[1]Directorio!$B$2:$Z$1100,6,FALSE),"")</f>
        <v/>
      </c>
      <c r="G264" s="43" t="str">
        <f>+IFERROR(VLOOKUP(A264,[1]Directorio!$B$2:$Z$1100,7,FALSE),"")</f>
        <v/>
      </c>
      <c r="H264" s="43" t="str">
        <f>+IFERROR(VLOOKUP(A264,[1]Directorio!$B$2:$Z$1100,8,FALSE),"")</f>
        <v/>
      </c>
      <c r="I264" s="43" t="str">
        <f>+IFERROR(VLOOKUP(A264,[1]Directorio!$B$2:$Z$1100,9,FALSE),"")</f>
        <v/>
      </c>
      <c r="J264" s="43" t="str">
        <f>+IFERROR(VLOOKUP(A264,[1]Directorio!$B$2:$Z$1100,10,FALSE),"")</f>
        <v/>
      </c>
      <c r="K264" s="43" t="str">
        <f>+IFERROR(VLOOKUP(A264,[1]Directorio!$B$2:$Z$1100,11,FALSE),"")</f>
        <v/>
      </c>
      <c r="L264" s="45" t="str">
        <f>+IFERROR(VLOOKUP(A264,[1]Directorio!$B$2:$Z$1100,12,FALSE),"")</f>
        <v/>
      </c>
      <c r="M264" s="43" t="str">
        <f>+IFERROR(VLOOKUP(A264,[1]Directorio!$B$2:$Z$1100,13,FALSE),"")</f>
        <v/>
      </c>
      <c r="N264" s="43" t="str">
        <f>+IFERROR(VLOOKUP(A264,[1]Directorio!$B$2:$Z$1100,14,FALSE),"")</f>
        <v/>
      </c>
      <c r="O264" s="43" t="str">
        <f>+IFERROR(VLOOKUP(A264,[1]Directorio!$B$2:$Z$1100,15,FALSE),"")</f>
        <v/>
      </c>
      <c r="P264" s="43" t="str">
        <f>+IFERROR(VLOOKUP(A264,[1]Directorio!$B$2:$Z$1100,16,FALSE),"")</f>
        <v/>
      </c>
      <c r="Q264" s="43" t="str">
        <f>+IFERROR(VLOOKUP(A264,[1]Directorio!$B$2:$Z$1100,17,FALSE),"")</f>
        <v/>
      </c>
      <c r="R264" s="43" t="str">
        <f>+IFERROR(VLOOKUP(A264,[1]Directorio!$B$2:$Z$1100,18,FALSE),"")</f>
        <v/>
      </c>
      <c r="S264" s="43" t="str">
        <f>+IFERROR(VLOOKUP(A264,[1]Directorio!$B$2:$Z$1100,19,FALSE),"")</f>
        <v/>
      </c>
      <c r="T264" s="53" t="str">
        <f>+IFERROR(VLOOKUP(A264,[1]Directorio!$B$2:$Z$1100,20,FALSE),"")</f>
        <v/>
      </c>
      <c r="U264" s="53" t="str">
        <f>+IFERROR(VLOOKUP(A264,[1]Directorio!$B$2:$Z$1100,21,FALSE),"")</f>
        <v/>
      </c>
      <c r="V264" s="53" t="str">
        <f>+IFERROR(VLOOKUP(A264,[1]Directorio!$B$2:$Z$1100,22,FALSE),"")</f>
        <v/>
      </c>
      <c r="W264" s="54" t="str">
        <f>+IFERROR(VLOOKUP(A264,[1]Directorio!$B$2:$Z$1100,23,FALSE),"")</f>
        <v/>
      </c>
      <c r="X264" s="43" t="str">
        <f>+IFERROR(VLOOKUP(A264,[1]Directorio!$B$2:$Z$1100,24,FALSE),"")</f>
        <v/>
      </c>
      <c r="Y264" s="43" t="str">
        <f>+IFERROR(VLOOKUP(A264,[1]Directorio!$B$2:$Z$1100,25,FALSE),"")</f>
        <v/>
      </c>
      <c r="Z264" s="46"/>
      <c r="AA264" s="9"/>
      <c r="AB264" s="46"/>
      <c r="AC264" s="47"/>
      <c r="AD264" s="46"/>
      <c r="AE264" s="42"/>
      <c r="AF264" s="9"/>
      <c r="AG264" s="46"/>
      <c r="AH264" s="9"/>
      <c r="AI264" s="46"/>
      <c r="AJ264" s="46"/>
      <c r="AK264" s="48"/>
    </row>
    <row r="265" spans="1:37" x14ac:dyDescent="0.25">
      <c r="A265" s="42"/>
      <c r="B265" s="43" t="str">
        <f>+IFERROR(VLOOKUP(A265,[1]Directorio!$B$2:$Z$1100,2,FALSE),"")</f>
        <v/>
      </c>
      <c r="C265" s="44" t="str">
        <f>+IFERROR(VLOOKUP(A265,[1]Directorio!$B$2:$Z$1100,3,FALSE),"")</f>
        <v/>
      </c>
      <c r="D265" s="43" t="str">
        <f>+IFERROR(VLOOKUP(A265,[1]Directorio!$B$2:$Z$1100,4,FALSE),"")</f>
        <v/>
      </c>
      <c r="E265" s="43" t="str">
        <f>+IFERROR(VLOOKUP(A265,[1]Directorio!$B$2:$Z$1100,5,FALSE),"")</f>
        <v/>
      </c>
      <c r="F265" s="43" t="str">
        <f>+IFERROR(VLOOKUP(A265,[1]Directorio!$B$2:$Z$1100,6,FALSE),"")</f>
        <v/>
      </c>
      <c r="G265" s="43" t="str">
        <f>+IFERROR(VLOOKUP(A265,[1]Directorio!$B$2:$Z$1100,7,FALSE),"")</f>
        <v/>
      </c>
      <c r="H265" s="43" t="str">
        <f>+IFERROR(VLOOKUP(A265,[1]Directorio!$B$2:$Z$1100,8,FALSE),"")</f>
        <v/>
      </c>
      <c r="I265" s="43" t="str">
        <f>+IFERROR(VLOOKUP(A265,[1]Directorio!$B$2:$Z$1100,9,FALSE),"")</f>
        <v/>
      </c>
      <c r="J265" s="43" t="str">
        <f>+IFERROR(VLOOKUP(A265,[1]Directorio!$B$2:$Z$1100,10,FALSE),"")</f>
        <v/>
      </c>
      <c r="K265" s="43" t="str">
        <f>+IFERROR(VLOOKUP(A265,[1]Directorio!$B$2:$Z$1100,11,FALSE),"")</f>
        <v/>
      </c>
      <c r="L265" s="45" t="str">
        <f>+IFERROR(VLOOKUP(A265,[1]Directorio!$B$2:$Z$1100,12,FALSE),"")</f>
        <v/>
      </c>
      <c r="M265" s="43" t="str">
        <f>+IFERROR(VLOOKUP(A265,[1]Directorio!$B$2:$Z$1100,13,FALSE),"")</f>
        <v/>
      </c>
      <c r="N265" s="43" t="str">
        <f>+IFERROR(VLOOKUP(A265,[1]Directorio!$B$2:$Z$1100,14,FALSE),"")</f>
        <v/>
      </c>
      <c r="O265" s="43" t="str">
        <f>+IFERROR(VLOOKUP(A265,[1]Directorio!$B$2:$Z$1100,15,FALSE),"")</f>
        <v/>
      </c>
      <c r="P265" s="43" t="str">
        <f>+IFERROR(VLOOKUP(A265,[1]Directorio!$B$2:$Z$1100,16,FALSE),"")</f>
        <v/>
      </c>
      <c r="Q265" s="43" t="str">
        <f>+IFERROR(VLOOKUP(A265,[1]Directorio!$B$2:$Z$1100,17,FALSE),"")</f>
        <v/>
      </c>
      <c r="R265" s="43" t="str">
        <f>+IFERROR(VLOOKUP(A265,[1]Directorio!$B$2:$Z$1100,18,FALSE),"")</f>
        <v/>
      </c>
      <c r="S265" s="43" t="str">
        <f>+IFERROR(VLOOKUP(A265,[1]Directorio!$B$2:$Z$1100,19,FALSE),"")</f>
        <v/>
      </c>
      <c r="T265" s="53" t="str">
        <f>+IFERROR(VLOOKUP(A265,[1]Directorio!$B$2:$Z$1100,20,FALSE),"")</f>
        <v/>
      </c>
      <c r="U265" s="53" t="str">
        <f>+IFERROR(VLOOKUP(A265,[1]Directorio!$B$2:$Z$1100,21,FALSE),"")</f>
        <v/>
      </c>
      <c r="V265" s="53" t="str">
        <f>+IFERROR(VLOOKUP(A265,[1]Directorio!$B$2:$Z$1100,22,FALSE),"")</f>
        <v/>
      </c>
      <c r="W265" s="54" t="str">
        <f>+IFERROR(VLOOKUP(A265,[1]Directorio!$B$2:$Z$1100,23,FALSE),"")</f>
        <v/>
      </c>
      <c r="X265" s="43" t="str">
        <f>+IFERROR(VLOOKUP(A265,[1]Directorio!$B$2:$Z$1100,24,FALSE),"")</f>
        <v/>
      </c>
      <c r="Y265" s="43" t="str">
        <f>+IFERROR(VLOOKUP(A265,[1]Directorio!$B$2:$Z$1100,25,FALSE),"")</f>
        <v/>
      </c>
      <c r="Z265" s="46"/>
      <c r="AA265" s="9"/>
      <c r="AB265" s="46"/>
      <c r="AC265" s="47"/>
      <c r="AD265" s="46"/>
      <c r="AE265" s="42"/>
      <c r="AF265" s="9"/>
      <c r="AG265" s="46"/>
      <c r="AH265" s="9"/>
      <c r="AI265" s="46"/>
      <c r="AJ265" s="46"/>
      <c r="AK265" s="48"/>
    </row>
    <row r="266" spans="1:37" x14ac:dyDescent="0.25">
      <c r="A266" s="42"/>
      <c r="B266" s="43" t="str">
        <f>+IFERROR(VLOOKUP(A266,[1]Directorio!$B$2:$Z$1100,2,FALSE),"")</f>
        <v/>
      </c>
      <c r="C266" s="44" t="str">
        <f>+IFERROR(VLOOKUP(A266,[1]Directorio!$B$2:$Z$1100,3,FALSE),"")</f>
        <v/>
      </c>
      <c r="D266" s="43" t="str">
        <f>+IFERROR(VLOOKUP(A266,[1]Directorio!$B$2:$Z$1100,4,FALSE),"")</f>
        <v/>
      </c>
      <c r="E266" s="43" t="str">
        <f>+IFERROR(VLOOKUP(A266,[1]Directorio!$B$2:$Z$1100,5,FALSE),"")</f>
        <v/>
      </c>
      <c r="F266" s="43" t="str">
        <f>+IFERROR(VLOOKUP(A266,[1]Directorio!$B$2:$Z$1100,6,FALSE),"")</f>
        <v/>
      </c>
      <c r="G266" s="43" t="str">
        <f>+IFERROR(VLOOKUP(A266,[1]Directorio!$B$2:$Z$1100,7,FALSE),"")</f>
        <v/>
      </c>
      <c r="H266" s="43" t="str">
        <f>+IFERROR(VLOOKUP(A266,[1]Directorio!$B$2:$Z$1100,8,FALSE),"")</f>
        <v/>
      </c>
      <c r="I266" s="43" t="str">
        <f>+IFERROR(VLOOKUP(A266,[1]Directorio!$B$2:$Z$1100,9,FALSE),"")</f>
        <v/>
      </c>
      <c r="J266" s="43" t="str">
        <f>+IFERROR(VLOOKUP(A266,[1]Directorio!$B$2:$Z$1100,10,FALSE),"")</f>
        <v/>
      </c>
      <c r="K266" s="43" t="str">
        <f>+IFERROR(VLOOKUP(A266,[1]Directorio!$B$2:$Z$1100,11,FALSE),"")</f>
        <v/>
      </c>
      <c r="L266" s="45" t="str">
        <f>+IFERROR(VLOOKUP(A266,[1]Directorio!$B$2:$Z$1100,12,FALSE),"")</f>
        <v/>
      </c>
      <c r="M266" s="43" t="str">
        <f>+IFERROR(VLOOKUP(A266,[1]Directorio!$B$2:$Z$1100,13,FALSE),"")</f>
        <v/>
      </c>
      <c r="N266" s="43" t="str">
        <f>+IFERROR(VLOOKUP(A266,[1]Directorio!$B$2:$Z$1100,14,FALSE),"")</f>
        <v/>
      </c>
      <c r="O266" s="43" t="str">
        <f>+IFERROR(VLOOKUP(A266,[1]Directorio!$B$2:$Z$1100,15,FALSE),"")</f>
        <v/>
      </c>
      <c r="P266" s="43" t="str">
        <f>+IFERROR(VLOOKUP(A266,[1]Directorio!$B$2:$Z$1100,16,FALSE),"")</f>
        <v/>
      </c>
      <c r="Q266" s="43" t="str">
        <f>+IFERROR(VLOOKUP(A266,[1]Directorio!$B$2:$Z$1100,17,FALSE),"")</f>
        <v/>
      </c>
      <c r="R266" s="43" t="str">
        <f>+IFERROR(VLOOKUP(A266,[1]Directorio!$B$2:$Z$1100,18,FALSE),"")</f>
        <v/>
      </c>
      <c r="S266" s="43" t="str">
        <f>+IFERROR(VLOOKUP(A266,[1]Directorio!$B$2:$Z$1100,19,FALSE),"")</f>
        <v/>
      </c>
      <c r="T266" s="53" t="str">
        <f>+IFERROR(VLOOKUP(A266,[1]Directorio!$B$2:$Z$1100,20,FALSE),"")</f>
        <v/>
      </c>
      <c r="U266" s="53" t="str">
        <f>+IFERROR(VLOOKUP(A266,[1]Directorio!$B$2:$Z$1100,21,FALSE),"")</f>
        <v/>
      </c>
      <c r="V266" s="53" t="str">
        <f>+IFERROR(VLOOKUP(A266,[1]Directorio!$B$2:$Z$1100,22,FALSE),"")</f>
        <v/>
      </c>
      <c r="W266" s="54" t="str">
        <f>+IFERROR(VLOOKUP(A266,[1]Directorio!$B$2:$Z$1100,23,FALSE),"")</f>
        <v/>
      </c>
      <c r="X266" s="43" t="str">
        <f>+IFERROR(VLOOKUP(A266,[1]Directorio!$B$2:$Z$1100,24,FALSE),"")</f>
        <v/>
      </c>
      <c r="Y266" s="43" t="str">
        <f>+IFERROR(VLOOKUP(A266,[1]Directorio!$B$2:$Z$1100,25,FALSE),"")</f>
        <v/>
      </c>
      <c r="Z266" s="46"/>
      <c r="AA266" s="9"/>
      <c r="AB266" s="46"/>
      <c r="AC266" s="47"/>
      <c r="AD266" s="46"/>
      <c r="AE266" s="42"/>
      <c r="AF266" s="9"/>
      <c r="AG266" s="46"/>
      <c r="AH266" s="9"/>
      <c r="AI266" s="46"/>
      <c r="AJ266" s="46"/>
      <c r="AK266" s="48"/>
    </row>
    <row r="267" spans="1:37" x14ac:dyDescent="0.25">
      <c r="A267" s="42"/>
      <c r="B267" s="43" t="str">
        <f>+IFERROR(VLOOKUP(A267,[1]Directorio!$B$2:$Z$1100,2,FALSE),"")</f>
        <v/>
      </c>
      <c r="C267" s="44" t="str">
        <f>+IFERROR(VLOOKUP(A267,[1]Directorio!$B$2:$Z$1100,3,FALSE),"")</f>
        <v/>
      </c>
      <c r="D267" s="43" t="str">
        <f>+IFERROR(VLOOKUP(A267,[1]Directorio!$B$2:$Z$1100,4,FALSE),"")</f>
        <v/>
      </c>
      <c r="E267" s="43" t="str">
        <f>+IFERROR(VLOOKUP(A267,[1]Directorio!$B$2:$Z$1100,5,FALSE),"")</f>
        <v/>
      </c>
      <c r="F267" s="43" t="str">
        <f>+IFERROR(VLOOKUP(A267,[1]Directorio!$B$2:$Z$1100,6,FALSE),"")</f>
        <v/>
      </c>
      <c r="G267" s="43" t="str">
        <f>+IFERROR(VLOOKUP(A267,[1]Directorio!$B$2:$Z$1100,7,FALSE),"")</f>
        <v/>
      </c>
      <c r="H267" s="43" t="str">
        <f>+IFERROR(VLOOKUP(A267,[1]Directorio!$B$2:$Z$1100,8,FALSE),"")</f>
        <v/>
      </c>
      <c r="I267" s="43" t="str">
        <f>+IFERROR(VLOOKUP(A267,[1]Directorio!$B$2:$Z$1100,9,FALSE),"")</f>
        <v/>
      </c>
      <c r="J267" s="43" t="str">
        <f>+IFERROR(VLOOKUP(A267,[1]Directorio!$B$2:$Z$1100,10,FALSE),"")</f>
        <v/>
      </c>
      <c r="K267" s="43" t="str">
        <f>+IFERROR(VLOOKUP(A267,[1]Directorio!$B$2:$Z$1100,11,FALSE),"")</f>
        <v/>
      </c>
      <c r="L267" s="45" t="str">
        <f>+IFERROR(VLOOKUP(A267,[1]Directorio!$B$2:$Z$1100,12,FALSE),"")</f>
        <v/>
      </c>
      <c r="M267" s="43" t="str">
        <f>+IFERROR(VLOOKUP(A267,[1]Directorio!$B$2:$Z$1100,13,FALSE),"")</f>
        <v/>
      </c>
      <c r="N267" s="43" t="str">
        <f>+IFERROR(VLOOKUP(A267,[1]Directorio!$B$2:$Z$1100,14,FALSE),"")</f>
        <v/>
      </c>
      <c r="O267" s="43" t="str">
        <f>+IFERROR(VLOOKUP(A267,[1]Directorio!$B$2:$Z$1100,15,FALSE),"")</f>
        <v/>
      </c>
      <c r="P267" s="43" t="str">
        <f>+IFERROR(VLOOKUP(A267,[1]Directorio!$B$2:$Z$1100,16,FALSE),"")</f>
        <v/>
      </c>
      <c r="Q267" s="43" t="str">
        <f>+IFERROR(VLOOKUP(A267,[1]Directorio!$B$2:$Z$1100,17,FALSE),"")</f>
        <v/>
      </c>
      <c r="R267" s="43" t="str">
        <f>+IFERROR(VLOOKUP(A267,[1]Directorio!$B$2:$Z$1100,18,FALSE),"")</f>
        <v/>
      </c>
      <c r="S267" s="43" t="str">
        <f>+IFERROR(VLOOKUP(A267,[1]Directorio!$B$2:$Z$1100,19,FALSE),"")</f>
        <v/>
      </c>
      <c r="T267" s="53" t="str">
        <f>+IFERROR(VLOOKUP(A267,[1]Directorio!$B$2:$Z$1100,20,FALSE),"")</f>
        <v/>
      </c>
      <c r="U267" s="53" t="str">
        <f>+IFERROR(VLOOKUP(A267,[1]Directorio!$B$2:$Z$1100,21,FALSE),"")</f>
        <v/>
      </c>
      <c r="V267" s="53" t="str">
        <f>+IFERROR(VLOOKUP(A267,[1]Directorio!$B$2:$Z$1100,22,FALSE),"")</f>
        <v/>
      </c>
      <c r="W267" s="54" t="str">
        <f>+IFERROR(VLOOKUP(A267,[1]Directorio!$B$2:$Z$1100,23,FALSE),"")</f>
        <v/>
      </c>
      <c r="X267" s="43" t="str">
        <f>+IFERROR(VLOOKUP(A267,[1]Directorio!$B$2:$Z$1100,24,FALSE),"")</f>
        <v/>
      </c>
      <c r="Y267" s="43" t="str">
        <f>+IFERROR(VLOOKUP(A267,[1]Directorio!$B$2:$Z$1100,25,FALSE),"")</f>
        <v/>
      </c>
      <c r="Z267" s="46"/>
      <c r="AA267" s="9"/>
      <c r="AB267" s="46"/>
      <c r="AC267" s="47"/>
      <c r="AD267" s="46"/>
      <c r="AE267" s="42"/>
      <c r="AF267" s="9"/>
      <c r="AG267" s="46"/>
      <c r="AH267" s="9"/>
      <c r="AI267" s="46"/>
      <c r="AJ267" s="46"/>
      <c r="AK267" s="48"/>
    </row>
    <row r="268" spans="1:37" x14ac:dyDescent="0.25">
      <c r="A268" s="42"/>
      <c r="B268" s="43" t="str">
        <f>+IFERROR(VLOOKUP(A268,[1]Directorio!$B$2:$Z$1100,2,FALSE),"")</f>
        <v/>
      </c>
      <c r="C268" s="44" t="str">
        <f>+IFERROR(VLOOKUP(A268,[1]Directorio!$B$2:$Z$1100,3,FALSE),"")</f>
        <v/>
      </c>
      <c r="D268" s="43" t="str">
        <f>+IFERROR(VLOOKUP(A268,[1]Directorio!$B$2:$Z$1100,4,FALSE),"")</f>
        <v/>
      </c>
      <c r="E268" s="43" t="str">
        <f>+IFERROR(VLOOKUP(A268,[1]Directorio!$B$2:$Z$1100,5,FALSE),"")</f>
        <v/>
      </c>
      <c r="F268" s="43" t="str">
        <f>+IFERROR(VLOOKUP(A268,[1]Directorio!$B$2:$Z$1100,6,FALSE),"")</f>
        <v/>
      </c>
      <c r="G268" s="43" t="str">
        <f>+IFERROR(VLOOKUP(A268,[1]Directorio!$B$2:$Z$1100,7,FALSE),"")</f>
        <v/>
      </c>
      <c r="H268" s="43" t="str">
        <f>+IFERROR(VLOOKUP(A268,[1]Directorio!$B$2:$Z$1100,8,FALSE),"")</f>
        <v/>
      </c>
      <c r="I268" s="43" t="str">
        <f>+IFERROR(VLOOKUP(A268,[1]Directorio!$B$2:$Z$1100,9,FALSE),"")</f>
        <v/>
      </c>
      <c r="J268" s="43" t="str">
        <f>+IFERROR(VLOOKUP(A268,[1]Directorio!$B$2:$Z$1100,10,FALSE),"")</f>
        <v/>
      </c>
      <c r="K268" s="43" t="str">
        <f>+IFERROR(VLOOKUP(A268,[1]Directorio!$B$2:$Z$1100,11,FALSE),"")</f>
        <v/>
      </c>
      <c r="L268" s="45" t="str">
        <f>+IFERROR(VLOOKUP(A268,[1]Directorio!$B$2:$Z$1100,12,FALSE),"")</f>
        <v/>
      </c>
      <c r="M268" s="43" t="str">
        <f>+IFERROR(VLOOKUP(A268,[1]Directorio!$B$2:$Z$1100,13,FALSE),"")</f>
        <v/>
      </c>
      <c r="N268" s="43" t="str">
        <f>+IFERROR(VLOOKUP(A268,[1]Directorio!$B$2:$Z$1100,14,FALSE),"")</f>
        <v/>
      </c>
      <c r="O268" s="43" t="str">
        <f>+IFERROR(VLOOKUP(A268,[1]Directorio!$B$2:$Z$1100,15,FALSE),"")</f>
        <v/>
      </c>
      <c r="P268" s="43" t="str">
        <f>+IFERROR(VLOOKUP(A268,[1]Directorio!$B$2:$Z$1100,16,FALSE),"")</f>
        <v/>
      </c>
      <c r="Q268" s="43" t="str">
        <f>+IFERROR(VLOOKUP(A268,[1]Directorio!$B$2:$Z$1100,17,FALSE),"")</f>
        <v/>
      </c>
      <c r="R268" s="43" t="str">
        <f>+IFERROR(VLOOKUP(A268,[1]Directorio!$B$2:$Z$1100,18,FALSE),"")</f>
        <v/>
      </c>
      <c r="S268" s="43" t="str">
        <f>+IFERROR(VLOOKUP(A268,[1]Directorio!$B$2:$Z$1100,19,FALSE),"")</f>
        <v/>
      </c>
      <c r="T268" s="53" t="str">
        <f>+IFERROR(VLOOKUP(A268,[1]Directorio!$B$2:$Z$1100,20,FALSE),"")</f>
        <v/>
      </c>
      <c r="U268" s="53" t="str">
        <f>+IFERROR(VLOOKUP(A268,[1]Directorio!$B$2:$Z$1100,21,FALSE),"")</f>
        <v/>
      </c>
      <c r="V268" s="53" t="str">
        <f>+IFERROR(VLOOKUP(A268,[1]Directorio!$B$2:$Z$1100,22,FALSE),"")</f>
        <v/>
      </c>
      <c r="W268" s="54" t="str">
        <f>+IFERROR(VLOOKUP(A268,[1]Directorio!$B$2:$Z$1100,23,FALSE),"")</f>
        <v/>
      </c>
      <c r="X268" s="43" t="str">
        <f>+IFERROR(VLOOKUP(A268,[1]Directorio!$B$2:$Z$1100,24,FALSE),"")</f>
        <v/>
      </c>
      <c r="Y268" s="43" t="str">
        <f>+IFERROR(VLOOKUP(A268,[1]Directorio!$B$2:$Z$1100,25,FALSE),"")</f>
        <v/>
      </c>
      <c r="Z268" s="46"/>
      <c r="AA268" s="9"/>
      <c r="AB268" s="46"/>
      <c r="AC268" s="47"/>
      <c r="AD268" s="46"/>
      <c r="AE268" s="42"/>
      <c r="AF268" s="9"/>
      <c r="AG268" s="46"/>
      <c r="AH268" s="9"/>
      <c r="AI268" s="46"/>
      <c r="AJ268" s="46"/>
      <c r="AK268" s="48"/>
    </row>
    <row r="269" spans="1:37" x14ac:dyDescent="0.25">
      <c r="A269" s="42"/>
      <c r="B269" s="43" t="str">
        <f>+IFERROR(VLOOKUP(A269,[1]Directorio!$B$2:$Z$1100,2,FALSE),"")</f>
        <v/>
      </c>
      <c r="C269" s="44" t="str">
        <f>+IFERROR(VLOOKUP(A269,[1]Directorio!$B$2:$Z$1100,3,FALSE),"")</f>
        <v/>
      </c>
      <c r="D269" s="43" t="str">
        <f>+IFERROR(VLOOKUP(A269,[1]Directorio!$B$2:$Z$1100,4,FALSE),"")</f>
        <v/>
      </c>
      <c r="E269" s="43" t="str">
        <f>+IFERROR(VLOOKUP(A269,[1]Directorio!$B$2:$Z$1100,5,FALSE),"")</f>
        <v/>
      </c>
      <c r="F269" s="43" t="str">
        <f>+IFERROR(VLOOKUP(A269,[1]Directorio!$B$2:$Z$1100,6,FALSE),"")</f>
        <v/>
      </c>
      <c r="G269" s="43" t="str">
        <f>+IFERROR(VLOOKUP(A269,[1]Directorio!$B$2:$Z$1100,7,FALSE),"")</f>
        <v/>
      </c>
      <c r="H269" s="43" t="str">
        <f>+IFERROR(VLOOKUP(A269,[1]Directorio!$B$2:$Z$1100,8,FALSE),"")</f>
        <v/>
      </c>
      <c r="I269" s="43" t="str">
        <f>+IFERROR(VLOOKUP(A269,[1]Directorio!$B$2:$Z$1100,9,FALSE),"")</f>
        <v/>
      </c>
      <c r="J269" s="43" t="str">
        <f>+IFERROR(VLOOKUP(A269,[1]Directorio!$B$2:$Z$1100,10,FALSE),"")</f>
        <v/>
      </c>
      <c r="K269" s="43" t="str">
        <f>+IFERROR(VLOOKUP(A269,[1]Directorio!$B$2:$Z$1100,11,FALSE),"")</f>
        <v/>
      </c>
      <c r="L269" s="45" t="str">
        <f>+IFERROR(VLOOKUP(A269,[1]Directorio!$B$2:$Z$1100,12,FALSE),"")</f>
        <v/>
      </c>
      <c r="M269" s="43" t="str">
        <f>+IFERROR(VLOOKUP(A269,[1]Directorio!$B$2:$Z$1100,13,FALSE),"")</f>
        <v/>
      </c>
      <c r="N269" s="43" t="str">
        <f>+IFERROR(VLOOKUP(A269,[1]Directorio!$B$2:$Z$1100,14,FALSE),"")</f>
        <v/>
      </c>
      <c r="O269" s="43" t="str">
        <f>+IFERROR(VLOOKUP(A269,[1]Directorio!$B$2:$Z$1100,15,FALSE),"")</f>
        <v/>
      </c>
      <c r="P269" s="43" t="str">
        <f>+IFERROR(VLOOKUP(A269,[1]Directorio!$B$2:$Z$1100,16,FALSE),"")</f>
        <v/>
      </c>
      <c r="Q269" s="43" t="str">
        <f>+IFERROR(VLOOKUP(A269,[1]Directorio!$B$2:$Z$1100,17,FALSE),"")</f>
        <v/>
      </c>
      <c r="R269" s="43" t="str">
        <f>+IFERROR(VLOOKUP(A269,[1]Directorio!$B$2:$Z$1100,18,FALSE),"")</f>
        <v/>
      </c>
      <c r="S269" s="43" t="str">
        <f>+IFERROR(VLOOKUP(A269,[1]Directorio!$B$2:$Z$1100,19,FALSE),"")</f>
        <v/>
      </c>
      <c r="T269" s="53" t="str">
        <f>+IFERROR(VLOOKUP(A269,[1]Directorio!$B$2:$Z$1100,20,FALSE),"")</f>
        <v/>
      </c>
      <c r="U269" s="53" t="str">
        <f>+IFERROR(VLOOKUP(A269,[1]Directorio!$B$2:$Z$1100,21,FALSE),"")</f>
        <v/>
      </c>
      <c r="V269" s="53" t="str">
        <f>+IFERROR(VLOOKUP(A269,[1]Directorio!$B$2:$Z$1100,22,FALSE),"")</f>
        <v/>
      </c>
      <c r="W269" s="54" t="str">
        <f>+IFERROR(VLOOKUP(A269,[1]Directorio!$B$2:$Z$1100,23,FALSE),"")</f>
        <v/>
      </c>
      <c r="X269" s="43" t="str">
        <f>+IFERROR(VLOOKUP(A269,[1]Directorio!$B$2:$Z$1100,24,FALSE),"")</f>
        <v/>
      </c>
      <c r="Y269" s="43" t="str">
        <f>+IFERROR(VLOOKUP(A269,[1]Directorio!$B$2:$Z$1100,25,FALSE),"")</f>
        <v/>
      </c>
      <c r="Z269" s="46"/>
      <c r="AA269" s="9"/>
      <c r="AB269" s="46"/>
      <c r="AC269" s="47"/>
      <c r="AD269" s="46"/>
      <c r="AE269" s="42"/>
      <c r="AF269" s="9"/>
      <c r="AG269" s="46"/>
      <c r="AH269" s="9"/>
      <c r="AI269" s="46"/>
      <c r="AJ269" s="46"/>
      <c r="AK269" s="48"/>
    </row>
    <row r="270" spans="1:37" x14ac:dyDescent="0.25">
      <c r="A270" s="42"/>
      <c r="B270" s="43" t="str">
        <f>+IFERROR(VLOOKUP(A270,[1]Directorio!$B$2:$Z$1100,2,FALSE),"")</f>
        <v/>
      </c>
      <c r="C270" s="44" t="str">
        <f>+IFERROR(VLOOKUP(A270,[1]Directorio!$B$2:$Z$1100,3,FALSE),"")</f>
        <v/>
      </c>
      <c r="D270" s="43" t="str">
        <f>+IFERROR(VLOOKUP(A270,[1]Directorio!$B$2:$Z$1100,4,FALSE),"")</f>
        <v/>
      </c>
      <c r="E270" s="43" t="str">
        <f>+IFERROR(VLOOKUP(A270,[1]Directorio!$B$2:$Z$1100,5,FALSE),"")</f>
        <v/>
      </c>
      <c r="F270" s="43" t="str">
        <f>+IFERROR(VLOOKUP(A270,[1]Directorio!$B$2:$Z$1100,6,FALSE),"")</f>
        <v/>
      </c>
      <c r="G270" s="43" t="str">
        <f>+IFERROR(VLOOKUP(A270,[1]Directorio!$B$2:$Z$1100,7,FALSE),"")</f>
        <v/>
      </c>
      <c r="H270" s="43" t="str">
        <f>+IFERROR(VLOOKUP(A270,[1]Directorio!$B$2:$Z$1100,8,FALSE),"")</f>
        <v/>
      </c>
      <c r="I270" s="43" t="str">
        <f>+IFERROR(VLOOKUP(A270,[1]Directorio!$B$2:$Z$1100,9,FALSE),"")</f>
        <v/>
      </c>
      <c r="J270" s="43" t="str">
        <f>+IFERROR(VLOOKUP(A270,[1]Directorio!$B$2:$Z$1100,10,FALSE),"")</f>
        <v/>
      </c>
      <c r="K270" s="43" t="str">
        <f>+IFERROR(VLOOKUP(A270,[1]Directorio!$B$2:$Z$1100,11,FALSE),"")</f>
        <v/>
      </c>
      <c r="L270" s="45" t="str">
        <f>+IFERROR(VLOOKUP(A270,[1]Directorio!$B$2:$Z$1100,12,FALSE),"")</f>
        <v/>
      </c>
      <c r="M270" s="43" t="str">
        <f>+IFERROR(VLOOKUP(A270,[1]Directorio!$B$2:$Z$1100,13,FALSE),"")</f>
        <v/>
      </c>
      <c r="N270" s="43" t="str">
        <f>+IFERROR(VLOOKUP(A270,[1]Directorio!$B$2:$Z$1100,14,FALSE),"")</f>
        <v/>
      </c>
      <c r="O270" s="43" t="str">
        <f>+IFERROR(VLOOKUP(A270,[1]Directorio!$B$2:$Z$1100,15,FALSE),"")</f>
        <v/>
      </c>
      <c r="P270" s="43" t="str">
        <f>+IFERROR(VLOOKUP(A270,[1]Directorio!$B$2:$Z$1100,16,FALSE),"")</f>
        <v/>
      </c>
      <c r="Q270" s="43" t="str">
        <f>+IFERROR(VLOOKUP(A270,[1]Directorio!$B$2:$Z$1100,17,FALSE),"")</f>
        <v/>
      </c>
      <c r="R270" s="43" t="str">
        <f>+IFERROR(VLOOKUP(A270,[1]Directorio!$B$2:$Z$1100,18,FALSE),"")</f>
        <v/>
      </c>
      <c r="S270" s="43" t="str">
        <f>+IFERROR(VLOOKUP(A270,[1]Directorio!$B$2:$Z$1100,19,FALSE),"")</f>
        <v/>
      </c>
      <c r="T270" s="53" t="str">
        <f>+IFERROR(VLOOKUP(A270,[1]Directorio!$B$2:$Z$1100,20,FALSE),"")</f>
        <v/>
      </c>
      <c r="U270" s="53" t="str">
        <f>+IFERROR(VLOOKUP(A270,[1]Directorio!$B$2:$Z$1100,21,FALSE),"")</f>
        <v/>
      </c>
      <c r="V270" s="53" t="str">
        <f>+IFERROR(VLOOKUP(A270,[1]Directorio!$B$2:$Z$1100,22,FALSE),"")</f>
        <v/>
      </c>
      <c r="W270" s="54" t="str">
        <f>+IFERROR(VLOOKUP(A270,[1]Directorio!$B$2:$Z$1100,23,FALSE),"")</f>
        <v/>
      </c>
      <c r="X270" s="43" t="str">
        <f>+IFERROR(VLOOKUP(A270,[1]Directorio!$B$2:$Z$1100,24,FALSE),"")</f>
        <v/>
      </c>
      <c r="Y270" s="43" t="str">
        <f>+IFERROR(VLOOKUP(A270,[1]Directorio!$B$2:$Z$1100,25,FALSE),"")</f>
        <v/>
      </c>
      <c r="Z270" s="46"/>
      <c r="AA270" s="9"/>
      <c r="AB270" s="46"/>
      <c r="AC270" s="47"/>
      <c r="AD270" s="46"/>
      <c r="AE270" s="42"/>
      <c r="AF270" s="9"/>
      <c r="AG270" s="46"/>
      <c r="AH270" s="9"/>
      <c r="AI270" s="46"/>
      <c r="AJ270" s="46"/>
      <c r="AK270" s="48"/>
    </row>
    <row r="271" spans="1:37" x14ac:dyDescent="0.25">
      <c r="A271" s="42"/>
      <c r="B271" s="43" t="str">
        <f>+IFERROR(VLOOKUP(A271,[1]Directorio!$B$2:$Z$1100,2,FALSE),"")</f>
        <v/>
      </c>
      <c r="C271" s="44" t="str">
        <f>+IFERROR(VLOOKUP(A271,[1]Directorio!$B$2:$Z$1100,3,FALSE),"")</f>
        <v/>
      </c>
      <c r="D271" s="43" t="str">
        <f>+IFERROR(VLOOKUP(A271,[1]Directorio!$B$2:$Z$1100,4,FALSE),"")</f>
        <v/>
      </c>
      <c r="E271" s="43" t="str">
        <f>+IFERROR(VLOOKUP(A271,[1]Directorio!$B$2:$Z$1100,5,FALSE),"")</f>
        <v/>
      </c>
      <c r="F271" s="43" t="str">
        <f>+IFERROR(VLOOKUP(A271,[1]Directorio!$B$2:$Z$1100,6,FALSE),"")</f>
        <v/>
      </c>
      <c r="G271" s="43" t="str">
        <f>+IFERROR(VLOOKUP(A271,[1]Directorio!$B$2:$Z$1100,7,FALSE),"")</f>
        <v/>
      </c>
      <c r="H271" s="43" t="str">
        <f>+IFERROR(VLOOKUP(A271,[1]Directorio!$B$2:$Z$1100,8,FALSE),"")</f>
        <v/>
      </c>
      <c r="I271" s="43" t="str">
        <f>+IFERROR(VLOOKUP(A271,[1]Directorio!$B$2:$Z$1100,9,FALSE),"")</f>
        <v/>
      </c>
      <c r="J271" s="43" t="str">
        <f>+IFERROR(VLOOKUP(A271,[1]Directorio!$B$2:$Z$1100,10,FALSE),"")</f>
        <v/>
      </c>
      <c r="K271" s="43" t="str">
        <f>+IFERROR(VLOOKUP(A271,[1]Directorio!$B$2:$Z$1100,11,FALSE),"")</f>
        <v/>
      </c>
      <c r="L271" s="45" t="str">
        <f>+IFERROR(VLOOKUP(A271,[1]Directorio!$B$2:$Z$1100,12,FALSE),"")</f>
        <v/>
      </c>
      <c r="M271" s="43" t="str">
        <f>+IFERROR(VLOOKUP(A271,[1]Directorio!$B$2:$Z$1100,13,FALSE),"")</f>
        <v/>
      </c>
      <c r="N271" s="43" t="str">
        <f>+IFERROR(VLOOKUP(A271,[1]Directorio!$B$2:$Z$1100,14,FALSE),"")</f>
        <v/>
      </c>
      <c r="O271" s="43" t="str">
        <f>+IFERROR(VLOOKUP(A271,[1]Directorio!$B$2:$Z$1100,15,FALSE),"")</f>
        <v/>
      </c>
      <c r="P271" s="43" t="str">
        <f>+IFERROR(VLOOKUP(A271,[1]Directorio!$B$2:$Z$1100,16,FALSE),"")</f>
        <v/>
      </c>
      <c r="Q271" s="43" t="str">
        <f>+IFERROR(VLOOKUP(A271,[1]Directorio!$B$2:$Z$1100,17,FALSE),"")</f>
        <v/>
      </c>
      <c r="R271" s="43" t="str">
        <f>+IFERROR(VLOOKUP(A271,[1]Directorio!$B$2:$Z$1100,18,FALSE),"")</f>
        <v/>
      </c>
      <c r="S271" s="43" t="str">
        <f>+IFERROR(VLOOKUP(A271,[1]Directorio!$B$2:$Z$1100,19,FALSE),"")</f>
        <v/>
      </c>
      <c r="T271" s="53" t="str">
        <f>+IFERROR(VLOOKUP(A271,[1]Directorio!$B$2:$Z$1100,20,FALSE),"")</f>
        <v/>
      </c>
      <c r="U271" s="53" t="str">
        <f>+IFERROR(VLOOKUP(A271,[1]Directorio!$B$2:$Z$1100,21,FALSE),"")</f>
        <v/>
      </c>
      <c r="V271" s="53" t="str">
        <f>+IFERROR(VLOOKUP(A271,[1]Directorio!$B$2:$Z$1100,22,FALSE),"")</f>
        <v/>
      </c>
      <c r="W271" s="54" t="str">
        <f>+IFERROR(VLOOKUP(A271,[1]Directorio!$B$2:$Z$1100,23,FALSE),"")</f>
        <v/>
      </c>
      <c r="X271" s="43" t="str">
        <f>+IFERROR(VLOOKUP(A271,[1]Directorio!$B$2:$Z$1100,24,FALSE),"")</f>
        <v/>
      </c>
      <c r="Y271" s="43" t="str">
        <f>+IFERROR(VLOOKUP(A271,[1]Directorio!$B$2:$Z$1100,25,FALSE),"")</f>
        <v/>
      </c>
      <c r="Z271" s="46"/>
      <c r="AA271" s="9"/>
      <c r="AB271" s="46"/>
      <c r="AC271" s="47"/>
      <c r="AD271" s="46"/>
      <c r="AE271" s="42"/>
      <c r="AF271" s="9"/>
      <c r="AG271" s="46"/>
      <c r="AH271" s="9"/>
      <c r="AI271" s="46"/>
      <c r="AJ271" s="46"/>
      <c r="AK271" s="48"/>
    </row>
    <row r="272" spans="1:37" x14ac:dyDescent="0.25">
      <c r="A272" s="42"/>
      <c r="B272" s="43" t="str">
        <f>+IFERROR(VLOOKUP(A272,[1]Directorio!$B$2:$Z$1100,2,FALSE),"")</f>
        <v/>
      </c>
      <c r="C272" s="44" t="str">
        <f>+IFERROR(VLOOKUP(A272,[1]Directorio!$B$2:$Z$1100,3,FALSE),"")</f>
        <v/>
      </c>
      <c r="D272" s="43" t="str">
        <f>+IFERROR(VLOOKUP(A272,[1]Directorio!$B$2:$Z$1100,4,FALSE),"")</f>
        <v/>
      </c>
      <c r="E272" s="43" t="str">
        <f>+IFERROR(VLOOKUP(A272,[1]Directorio!$B$2:$Z$1100,5,FALSE),"")</f>
        <v/>
      </c>
      <c r="F272" s="43" t="str">
        <f>+IFERROR(VLOOKUP(A272,[1]Directorio!$B$2:$Z$1100,6,FALSE),"")</f>
        <v/>
      </c>
      <c r="G272" s="43" t="str">
        <f>+IFERROR(VLOOKUP(A272,[1]Directorio!$B$2:$Z$1100,7,FALSE),"")</f>
        <v/>
      </c>
      <c r="H272" s="43" t="str">
        <f>+IFERROR(VLOOKUP(A272,[1]Directorio!$B$2:$Z$1100,8,FALSE),"")</f>
        <v/>
      </c>
      <c r="I272" s="43" t="str">
        <f>+IFERROR(VLOOKUP(A272,[1]Directorio!$B$2:$Z$1100,9,FALSE),"")</f>
        <v/>
      </c>
      <c r="J272" s="43" t="str">
        <f>+IFERROR(VLOOKUP(A272,[1]Directorio!$B$2:$Z$1100,10,FALSE),"")</f>
        <v/>
      </c>
      <c r="K272" s="43" t="str">
        <f>+IFERROR(VLOOKUP(A272,[1]Directorio!$B$2:$Z$1100,11,FALSE),"")</f>
        <v/>
      </c>
      <c r="L272" s="45" t="str">
        <f>+IFERROR(VLOOKUP(A272,[1]Directorio!$B$2:$Z$1100,12,FALSE),"")</f>
        <v/>
      </c>
      <c r="M272" s="43" t="str">
        <f>+IFERROR(VLOOKUP(A272,[1]Directorio!$B$2:$Z$1100,13,FALSE),"")</f>
        <v/>
      </c>
      <c r="N272" s="43" t="str">
        <f>+IFERROR(VLOOKUP(A272,[1]Directorio!$B$2:$Z$1100,14,FALSE),"")</f>
        <v/>
      </c>
      <c r="O272" s="43" t="str">
        <f>+IFERROR(VLOOKUP(A272,[1]Directorio!$B$2:$Z$1100,15,FALSE),"")</f>
        <v/>
      </c>
      <c r="P272" s="43" t="str">
        <f>+IFERROR(VLOOKUP(A272,[1]Directorio!$B$2:$Z$1100,16,FALSE),"")</f>
        <v/>
      </c>
      <c r="Q272" s="43" t="str">
        <f>+IFERROR(VLOOKUP(A272,[1]Directorio!$B$2:$Z$1100,17,FALSE),"")</f>
        <v/>
      </c>
      <c r="R272" s="43" t="str">
        <f>+IFERROR(VLOOKUP(A272,[1]Directorio!$B$2:$Z$1100,18,FALSE),"")</f>
        <v/>
      </c>
      <c r="S272" s="43" t="str">
        <f>+IFERROR(VLOOKUP(A272,[1]Directorio!$B$2:$Z$1100,19,FALSE),"")</f>
        <v/>
      </c>
      <c r="T272" s="53" t="str">
        <f>+IFERROR(VLOOKUP(A272,[1]Directorio!$B$2:$Z$1100,20,FALSE),"")</f>
        <v/>
      </c>
      <c r="U272" s="53" t="str">
        <f>+IFERROR(VLOOKUP(A272,[1]Directorio!$B$2:$Z$1100,21,FALSE),"")</f>
        <v/>
      </c>
      <c r="V272" s="53" t="str">
        <f>+IFERROR(VLOOKUP(A272,[1]Directorio!$B$2:$Z$1100,22,FALSE),"")</f>
        <v/>
      </c>
      <c r="W272" s="54" t="str">
        <f>+IFERROR(VLOOKUP(A272,[1]Directorio!$B$2:$Z$1100,23,FALSE),"")</f>
        <v/>
      </c>
      <c r="X272" s="43" t="str">
        <f>+IFERROR(VLOOKUP(A272,[1]Directorio!$B$2:$Z$1100,24,FALSE),"")</f>
        <v/>
      </c>
      <c r="Y272" s="43" t="str">
        <f>+IFERROR(VLOOKUP(A272,[1]Directorio!$B$2:$Z$1100,25,FALSE),"")</f>
        <v/>
      </c>
      <c r="Z272" s="46"/>
      <c r="AA272" s="9"/>
      <c r="AB272" s="46"/>
      <c r="AC272" s="47"/>
      <c r="AD272" s="46"/>
      <c r="AE272" s="42"/>
      <c r="AF272" s="9"/>
      <c r="AG272" s="46"/>
      <c r="AH272" s="9"/>
      <c r="AI272" s="46"/>
      <c r="AJ272" s="46"/>
      <c r="AK272" s="48"/>
    </row>
    <row r="273" spans="1:37" x14ac:dyDescent="0.25">
      <c r="A273" s="42"/>
      <c r="B273" s="43" t="str">
        <f>+IFERROR(VLOOKUP(A273,[1]Directorio!$B$2:$Z$1100,2,FALSE),"")</f>
        <v/>
      </c>
      <c r="C273" s="44" t="str">
        <f>+IFERROR(VLOOKUP(A273,[1]Directorio!$B$2:$Z$1100,3,FALSE),"")</f>
        <v/>
      </c>
      <c r="D273" s="43" t="str">
        <f>+IFERROR(VLOOKUP(A273,[1]Directorio!$B$2:$Z$1100,4,FALSE),"")</f>
        <v/>
      </c>
      <c r="E273" s="43" t="str">
        <f>+IFERROR(VLOOKUP(A273,[1]Directorio!$B$2:$Z$1100,5,FALSE),"")</f>
        <v/>
      </c>
      <c r="F273" s="43" t="str">
        <f>+IFERROR(VLOOKUP(A273,[1]Directorio!$B$2:$Z$1100,6,FALSE),"")</f>
        <v/>
      </c>
      <c r="G273" s="43" t="str">
        <f>+IFERROR(VLOOKUP(A273,[1]Directorio!$B$2:$Z$1100,7,FALSE),"")</f>
        <v/>
      </c>
      <c r="H273" s="43" t="str">
        <f>+IFERROR(VLOOKUP(A273,[1]Directorio!$B$2:$Z$1100,8,FALSE),"")</f>
        <v/>
      </c>
      <c r="I273" s="43" t="str">
        <f>+IFERROR(VLOOKUP(A273,[1]Directorio!$B$2:$Z$1100,9,FALSE),"")</f>
        <v/>
      </c>
      <c r="J273" s="43" t="str">
        <f>+IFERROR(VLOOKUP(A273,[1]Directorio!$B$2:$Z$1100,10,FALSE),"")</f>
        <v/>
      </c>
      <c r="K273" s="43" t="str">
        <f>+IFERROR(VLOOKUP(A273,[1]Directorio!$B$2:$Z$1100,11,FALSE),"")</f>
        <v/>
      </c>
      <c r="L273" s="45" t="str">
        <f>+IFERROR(VLOOKUP(A273,[1]Directorio!$B$2:$Z$1100,12,FALSE),"")</f>
        <v/>
      </c>
      <c r="M273" s="43" t="str">
        <f>+IFERROR(VLOOKUP(A273,[1]Directorio!$B$2:$Z$1100,13,FALSE),"")</f>
        <v/>
      </c>
      <c r="N273" s="43" t="str">
        <f>+IFERROR(VLOOKUP(A273,[1]Directorio!$B$2:$Z$1100,14,FALSE),"")</f>
        <v/>
      </c>
      <c r="O273" s="43" t="str">
        <f>+IFERROR(VLOOKUP(A273,[1]Directorio!$B$2:$Z$1100,15,FALSE),"")</f>
        <v/>
      </c>
      <c r="P273" s="43" t="str">
        <f>+IFERROR(VLOOKUP(A273,[1]Directorio!$B$2:$Z$1100,16,FALSE),"")</f>
        <v/>
      </c>
      <c r="Q273" s="43" t="str">
        <f>+IFERROR(VLOOKUP(A273,[1]Directorio!$B$2:$Z$1100,17,FALSE),"")</f>
        <v/>
      </c>
      <c r="R273" s="43" t="str">
        <f>+IFERROR(VLOOKUP(A273,[1]Directorio!$B$2:$Z$1100,18,FALSE),"")</f>
        <v/>
      </c>
      <c r="S273" s="43" t="str">
        <f>+IFERROR(VLOOKUP(A273,[1]Directorio!$B$2:$Z$1100,19,FALSE),"")</f>
        <v/>
      </c>
      <c r="T273" s="53" t="str">
        <f>+IFERROR(VLOOKUP(A273,[1]Directorio!$B$2:$Z$1100,20,FALSE),"")</f>
        <v/>
      </c>
      <c r="U273" s="53" t="str">
        <f>+IFERROR(VLOOKUP(A273,[1]Directorio!$B$2:$Z$1100,21,FALSE),"")</f>
        <v/>
      </c>
      <c r="V273" s="53" t="str">
        <f>+IFERROR(VLOOKUP(A273,[1]Directorio!$B$2:$Z$1100,22,FALSE),"")</f>
        <v/>
      </c>
      <c r="W273" s="54" t="str">
        <f>+IFERROR(VLOOKUP(A273,[1]Directorio!$B$2:$Z$1100,23,FALSE),"")</f>
        <v/>
      </c>
      <c r="X273" s="43" t="str">
        <f>+IFERROR(VLOOKUP(A273,[1]Directorio!$B$2:$Z$1100,24,FALSE),"")</f>
        <v/>
      </c>
      <c r="Y273" s="43" t="str">
        <f>+IFERROR(VLOOKUP(A273,[1]Directorio!$B$2:$Z$1100,25,FALSE),"")</f>
        <v/>
      </c>
      <c r="Z273" s="46"/>
      <c r="AA273" s="9"/>
      <c r="AB273" s="46"/>
      <c r="AC273" s="47"/>
      <c r="AD273" s="46"/>
      <c r="AE273" s="42"/>
      <c r="AF273" s="9"/>
      <c r="AG273" s="46"/>
      <c r="AH273" s="9"/>
      <c r="AI273" s="46"/>
      <c r="AJ273" s="46"/>
      <c r="AK273" s="48"/>
    </row>
    <row r="274" spans="1:37" x14ac:dyDescent="0.25">
      <c r="A274" s="42"/>
      <c r="B274" s="43" t="str">
        <f>+IFERROR(VLOOKUP(A274,[1]Directorio!$B$2:$Z$1100,2,FALSE),"")</f>
        <v/>
      </c>
      <c r="C274" s="44" t="str">
        <f>+IFERROR(VLOOKUP(A274,[1]Directorio!$B$2:$Z$1100,3,FALSE),"")</f>
        <v/>
      </c>
      <c r="D274" s="43" t="str">
        <f>+IFERROR(VLOOKUP(A274,[1]Directorio!$B$2:$Z$1100,4,FALSE),"")</f>
        <v/>
      </c>
      <c r="E274" s="43" t="str">
        <f>+IFERROR(VLOOKUP(A274,[1]Directorio!$B$2:$Z$1100,5,FALSE),"")</f>
        <v/>
      </c>
      <c r="F274" s="43" t="str">
        <f>+IFERROR(VLOOKUP(A274,[1]Directorio!$B$2:$Z$1100,6,FALSE),"")</f>
        <v/>
      </c>
      <c r="G274" s="43" t="str">
        <f>+IFERROR(VLOOKUP(A274,[1]Directorio!$B$2:$Z$1100,7,FALSE),"")</f>
        <v/>
      </c>
      <c r="H274" s="43" t="str">
        <f>+IFERROR(VLOOKUP(A274,[1]Directorio!$B$2:$Z$1100,8,FALSE),"")</f>
        <v/>
      </c>
      <c r="I274" s="43" t="str">
        <f>+IFERROR(VLOOKUP(A274,[1]Directorio!$B$2:$Z$1100,9,FALSE),"")</f>
        <v/>
      </c>
      <c r="J274" s="43" t="str">
        <f>+IFERROR(VLOOKUP(A274,[1]Directorio!$B$2:$Z$1100,10,FALSE),"")</f>
        <v/>
      </c>
      <c r="K274" s="43" t="str">
        <f>+IFERROR(VLOOKUP(A274,[1]Directorio!$B$2:$Z$1100,11,FALSE),"")</f>
        <v/>
      </c>
      <c r="L274" s="45" t="str">
        <f>+IFERROR(VLOOKUP(A274,[1]Directorio!$B$2:$Z$1100,12,FALSE),"")</f>
        <v/>
      </c>
      <c r="M274" s="43" t="str">
        <f>+IFERROR(VLOOKUP(A274,[1]Directorio!$B$2:$Z$1100,13,FALSE),"")</f>
        <v/>
      </c>
      <c r="N274" s="43" t="str">
        <f>+IFERROR(VLOOKUP(A274,[1]Directorio!$B$2:$Z$1100,14,FALSE),"")</f>
        <v/>
      </c>
      <c r="O274" s="43" t="str">
        <f>+IFERROR(VLOOKUP(A274,[1]Directorio!$B$2:$Z$1100,15,FALSE),"")</f>
        <v/>
      </c>
      <c r="P274" s="43" t="str">
        <f>+IFERROR(VLOOKUP(A274,[1]Directorio!$B$2:$Z$1100,16,FALSE),"")</f>
        <v/>
      </c>
      <c r="Q274" s="43" t="str">
        <f>+IFERROR(VLOOKUP(A274,[1]Directorio!$B$2:$Z$1100,17,FALSE),"")</f>
        <v/>
      </c>
      <c r="R274" s="43" t="str">
        <f>+IFERROR(VLOOKUP(A274,[1]Directorio!$B$2:$Z$1100,18,FALSE),"")</f>
        <v/>
      </c>
      <c r="S274" s="43" t="str">
        <f>+IFERROR(VLOOKUP(A274,[1]Directorio!$B$2:$Z$1100,19,FALSE),"")</f>
        <v/>
      </c>
      <c r="T274" s="53" t="str">
        <f>+IFERROR(VLOOKUP(A274,[1]Directorio!$B$2:$Z$1100,20,FALSE),"")</f>
        <v/>
      </c>
      <c r="U274" s="53" t="str">
        <f>+IFERROR(VLOOKUP(A274,[1]Directorio!$B$2:$Z$1100,21,FALSE),"")</f>
        <v/>
      </c>
      <c r="V274" s="53" t="str">
        <f>+IFERROR(VLOOKUP(A274,[1]Directorio!$B$2:$Z$1100,22,FALSE),"")</f>
        <v/>
      </c>
      <c r="W274" s="54" t="str">
        <f>+IFERROR(VLOOKUP(A274,[1]Directorio!$B$2:$Z$1100,23,FALSE),"")</f>
        <v/>
      </c>
      <c r="X274" s="43" t="str">
        <f>+IFERROR(VLOOKUP(A274,[1]Directorio!$B$2:$Z$1100,24,FALSE),"")</f>
        <v/>
      </c>
      <c r="Y274" s="43" t="str">
        <f>+IFERROR(VLOOKUP(A274,[1]Directorio!$B$2:$Z$1100,25,FALSE),"")</f>
        <v/>
      </c>
      <c r="Z274" s="46"/>
      <c r="AA274" s="9"/>
      <c r="AB274" s="46"/>
      <c r="AC274" s="47"/>
      <c r="AD274" s="46"/>
      <c r="AE274" s="42"/>
      <c r="AF274" s="9"/>
      <c r="AG274" s="46"/>
      <c r="AH274" s="9"/>
      <c r="AI274" s="46"/>
      <c r="AJ274" s="46"/>
      <c r="AK274" s="48"/>
    </row>
    <row r="275" spans="1:37" x14ac:dyDescent="0.25">
      <c r="A275" s="42"/>
      <c r="B275" s="43" t="str">
        <f>+IFERROR(VLOOKUP(A275,[1]Directorio!$B$2:$Z$1100,2,FALSE),"")</f>
        <v/>
      </c>
      <c r="C275" s="44" t="str">
        <f>+IFERROR(VLOOKUP(A275,[1]Directorio!$B$2:$Z$1100,3,FALSE),"")</f>
        <v/>
      </c>
      <c r="D275" s="43" t="str">
        <f>+IFERROR(VLOOKUP(A275,[1]Directorio!$B$2:$Z$1100,4,FALSE),"")</f>
        <v/>
      </c>
      <c r="E275" s="43" t="str">
        <f>+IFERROR(VLOOKUP(A275,[1]Directorio!$B$2:$Z$1100,5,FALSE),"")</f>
        <v/>
      </c>
      <c r="F275" s="43" t="str">
        <f>+IFERROR(VLOOKUP(A275,[1]Directorio!$B$2:$Z$1100,6,FALSE),"")</f>
        <v/>
      </c>
      <c r="G275" s="43" t="str">
        <f>+IFERROR(VLOOKUP(A275,[1]Directorio!$B$2:$Z$1100,7,FALSE),"")</f>
        <v/>
      </c>
      <c r="H275" s="43" t="str">
        <f>+IFERROR(VLOOKUP(A275,[1]Directorio!$B$2:$Z$1100,8,FALSE),"")</f>
        <v/>
      </c>
      <c r="I275" s="43" t="str">
        <f>+IFERROR(VLOOKUP(A275,[1]Directorio!$B$2:$Z$1100,9,FALSE),"")</f>
        <v/>
      </c>
      <c r="J275" s="43" t="str">
        <f>+IFERROR(VLOOKUP(A275,[1]Directorio!$B$2:$Z$1100,10,FALSE),"")</f>
        <v/>
      </c>
      <c r="K275" s="43" t="str">
        <f>+IFERROR(VLOOKUP(A275,[1]Directorio!$B$2:$Z$1100,11,FALSE),"")</f>
        <v/>
      </c>
      <c r="L275" s="45" t="str">
        <f>+IFERROR(VLOOKUP(A275,[1]Directorio!$B$2:$Z$1100,12,FALSE),"")</f>
        <v/>
      </c>
      <c r="M275" s="43" t="str">
        <f>+IFERROR(VLOOKUP(A275,[1]Directorio!$B$2:$Z$1100,13,FALSE),"")</f>
        <v/>
      </c>
      <c r="N275" s="43" t="str">
        <f>+IFERROR(VLOOKUP(A275,[1]Directorio!$B$2:$Z$1100,14,FALSE),"")</f>
        <v/>
      </c>
      <c r="O275" s="43" t="str">
        <f>+IFERROR(VLOOKUP(A275,[1]Directorio!$B$2:$Z$1100,15,FALSE),"")</f>
        <v/>
      </c>
      <c r="P275" s="43" t="str">
        <f>+IFERROR(VLOOKUP(A275,[1]Directorio!$B$2:$Z$1100,16,FALSE),"")</f>
        <v/>
      </c>
      <c r="Q275" s="43" t="str">
        <f>+IFERROR(VLOOKUP(A275,[1]Directorio!$B$2:$Z$1100,17,FALSE),"")</f>
        <v/>
      </c>
      <c r="R275" s="43" t="str">
        <f>+IFERROR(VLOOKUP(A275,[1]Directorio!$B$2:$Z$1100,18,FALSE),"")</f>
        <v/>
      </c>
      <c r="S275" s="43" t="str">
        <f>+IFERROR(VLOOKUP(A275,[1]Directorio!$B$2:$Z$1100,19,FALSE),"")</f>
        <v/>
      </c>
      <c r="T275" s="53" t="str">
        <f>+IFERROR(VLOOKUP(A275,[1]Directorio!$B$2:$Z$1100,20,FALSE),"")</f>
        <v/>
      </c>
      <c r="U275" s="53" t="str">
        <f>+IFERROR(VLOOKUP(A275,[1]Directorio!$B$2:$Z$1100,21,FALSE),"")</f>
        <v/>
      </c>
      <c r="V275" s="53" t="str">
        <f>+IFERROR(VLOOKUP(A275,[1]Directorio!$B$2:$Z$1100,22,FALSE),"")</f>
        <v/>
      </c>
      <c r="W275" s="54" t="str">
        <f>+IFERROR(VLOOKUP(A275,[1]Directorio!$B$2:$Z$1100,23,FALSE),"")</f>
        <v/>
      </c>
      <c r="X275" s="43" t="str">
        <f>+IFERROR(VLOOKUP(A275,[1]Directorio!$B$2:$Z$1100,24,FALSE),"")</f>
        <v/>
      </c>
      <c r="Y275" s="43" t="str">
        <f>+IFERROR(VLOOKUP(A275,[1]Directorio!$B$2:$Z$1100,25,FALSE),"")</f>
        <v/>
      </c>
      <c r="Z275" s="46"/>
      <c r="AA275" s="9"/>
      <c r="AB275" s="46"/>
      <c r="AC275" s="47"/>
      <c r="AD275" s="46"/>
      <c r="AE275" s="42"/>
      <c r="AF275" s="9"/>
      <c r="AG275" s="46"/>
      <c r="AH275" s="9"/>
      <c r="AI275" s="46"/>
      <c r="AJ275" s="46"/>
      <c r="AK275" s="48"/>
    </row>
    <row r="276" spans="1:37" x14ac:dyDescent="0.25">
      <c r="A276" s="42"/>
      <c r="B276" s="43" t="str">
        <f>+IFERROR(VLOOKUP(A276,[1]Directorio!$B$2:$Z$1100,2,FALSE),"")</f>
        <v/>
      </c>
      <c r="C276" s="44" t="str">
        <f>+IFERROR(VLOOKUP(A276,[1]Directorio!$B$2:$Z$1100,3,FALSE),"")</f>
        <v/>
      </c>
      <c r="D276" s="43" t="str">
        <f>+IFERROR(VLOOKUP(A276,[1]Directorio!$B$2:$Z$1100,4,FALSE),"")</f>
        <v/>
      </c>
      <c r="E276" s="43" t="str">
        <f>+IFERROR(VLOOKUP(A276,[1]Directorio!$B$2:$Z$1100,5,FALSE),"")</f>
        <v/>
      </c>
      <c r="F276" s="43" t="str">
        <f>+IFERROR(VLOOKUP(A276,[1]Directorio!$B$2:$Z$1100,6,FALSE),"")</f>
        <v/>
      </c>
      <c r="G276" s="43" t="str">
        <f>+IFERROR(VLOOKUP(A276,[1]Directorio!$B$2:$Z$1100,7,FALSE),"")</f>
        <v/>
      </c>
      <c r="H276" s="43" t="str">
        <f>+IFERROR(VLOOKUP(A276,[1]Directorio!$B$2:$Z$1100,8,FALSE),"")</f>
        <v/>
      </c>
      <c r="I276" s="43" t="str">
        <f>+IFERROR(VLOOKUP(A276,[1]Directorio!$B$2:$Z$1100,9,FALSE),"")</f>
        <v/>
      </c>
      <c r="J276" s="43" t="str">
        <f>+IFERROR(VLOOKUP(A276,[1]Directorio!$B$2:$Z$1100,10,FALSE),"")</f>
        <v/>
      </c>
      <c r="K276" s="43" t="str">
        <f>+IFERROR(VLOOKUP(A276,[1]Directorio!$B$2:$Z$1100,11,FALSE),"")</f>
        <v/>
      </c>
      <c r="L276" s="45" t="str">
        <f>+IFERROR(VLOOKUP(A276,[1]Directorio!$B$2:$Z$1100,12,FALSE),"")</f>
        <v/>
      </c>
      <c r="M276" s="43" t="str">
        <f>+IFERROR(VLOOKUP(A276,[1]Directorio!$B$2:$Z$1100,13,FALSE),"")</f>
        <v/>
      </c>
      <c r="N276" s="43" t="str">
        <f>+IFERROR(VLOOKUP(A276,[1]Directorio!$B$2:$Z$1100,14,FALSE),"")</f>
        <v/>
      </c>
      <c r="O276" s="43" t="str">
        <f>+IFERROR(VLOOKUP(A276,[1]Directorio!$B$2:$Z$1100,15,FALSE),"")</f>
        <v/>
      </c>
      <c r="P276" s="43" t="str">
        <f>+IFERROR(VLOOKUP(A276,[1]Directorio!$B$2:$Z$1100,16,FALSE),"")</f>
        <v/>
      </c>
      <c r="Q276" s="43" t="str">
        <f>+IFERROR(VLOOKUP(A276,[1]Directorio!$B$2:$Z$1100,17,FALSE),"")</f>
        <v/>
      </c>
      <c r="R276" s="43" t="str">
        <f>+IFERROR(VLOOKUP(A276,[1]Directorio!$B$2:$Z$1100,18,FALSE),"")</f>
        <v/>
      </c>
      <c r="S276" s="43" t="str">
        <f>+IFERROR(VLOOKUP(A276,[1]Directorio!$B$2:$Z$1100,19,FALSE),"")</f>
        <v/>
      </c>
      <c r="T276" s="53" t="str">
        <f>+IFERROR(VLOOKUP(A276,[1]Directorio!$B$2:$Z$1100,20,FALSE),"")</f>
        <v/>
      </c>
      <c r="U276" s="53" t="str">
        <f>+IFERROR(VLOOKUP(A276,[1]Directorio!$B$2:$Z$1100,21,FALSE),"")</f>
        <v/>
      </c>
      <c r="V276" s="53" t="str">
        <f>+IFERROR(VLOOKUP(A276,[1]Directorio!$B$2:$Z$1100,22,FALSE),"")</f>
        <v/>
      </c>
      <c r="W276" s="54" t="str">
        <f>+IFERROR(VLOOKUP(A276,[1]Directorio!$B$2:$Z$1100,23,FALSE),"")</f>
        <v/>
      </c>
      <c r="X276" s="43" t="str">
        <f>+IFERROR(VLOOKUP(A276,[1]Directorio!$B$2:$Z$1100,24,FALSE),"")</f>
        <v/>
      </c>
      <c r="Y276" s="43" t="str">
        <f>+IFERROR(VLOOKUP(A276,[1]Directorio!$B$2:$Z$1100,25,FALSE),"")</f>
        <v/>
      </c>
      <c r="Z276" s="46"/>
      <c r="AA276" s="9"/>
      <c r="AB276" s="46"/>
      <c r="AC276" s="47"/>
      <c r="AD276" s="46"/>
      <c r="AE276" s="42"/>
      <c r="AF276" s="9"/>
      <c r="AG276" s="46"/>
      <c r="AH276" s="9"/>
      <c r="AI276" s="46"/>
      <c r="AJ276" s="46"/>
      <c r="AK276" s="48"/>
    </row>
    <row r="277" spans="1:37" x14ac:dyDescent="0.25">
      <c r="A277" s="42"/>
      <c r="B277" s="43" t="str">
        <f>+IFERROR(VLOOKUP(A277,[1]Directorio!$B$2:$Z$1100,2,FALSE),"")</f>
        <v/>
      </c>
      <c r="C277" s="44" t="str">
        <f>+IFERROR(VLOOKUP(A277,[1]Directorio!$B$2:$Z$1100,3,FALSE),"")</f>
        <v/>
      </c>
      <c r="D277" s="43" t="str">
        <f>+IFERROR(VLOOKUP(A277,[1]Directorio!$B$2:$Z$1100,4,FALSE),"")</f>
        <v/>
      </c>
      <c r="E277" s="43" t="str">
        <f>+IFERROR(VLOOKUP(A277,[1]Directorio!$B$2:$Z$1100,5,FALSE),"")</f>
        <v/>
      </c>
      <c r="F277" s="43" t="str">
        <f>+IFERROR(VLOOKUP(A277,[1]Directorio!$B$2:$Z$1100,6,FALSE),"")</f>
        <v/>
      </c>
      <c r="G277" s="43" t="str">
        <f>+IFERROR(VLOOKUP(A277,[1]Directorio!$B$2:$Z$1100,7,FALSE),"")</f>
        <v/>
      </c>
      <c r="H277" s="43" t="str">
        <f>+IFERROR(VLOOKUP(A277,[1]Directorio!$B$2:$Z$1100,8,FALSE),"")</f>
        <v/>
      </c>
      <c r="I277" s="43" t="str">
        <f>+IFERROR(VLOOKUP(A277,[1]Directorio!$B$2:$Z$1100,9,FALSE),"")</f>
        <v/>
      </c>
      <c r="J277" s="43" t="str">
        <f>+IFERROR(VLOOKUP(A277,[1]Directorio!$B$2:$Z$1100,10,FALSE),"")</f>
        <v/>
      </c>
      <c r="K277" s="43" t="str">
        <f>+IFERROR(VLOOKUP(A277,[1]Directorio!$B$2:$Z$1100,11,FALSE),"")</f>
        <v/>
      </c>
      <c r="L277" s="45" t="str">
        <f>+IFERROR(VLOOKUP(A277,[1]Directorio!$B$2:$Z$1100,12,FALSE),"")</f>
        <v/>
      </c>
      <c r="M277" s="43" t="str">
        <f>+IFERROR(VLOOKUP(A277,[1]Directorio!$B$2:$Z$1100,13,FALSE),"")</f>
        <v/>
      </c>
      <c r="N277" s="43" t="str">
        <f>+IFERROR(VLOOKUP(A277,[1]Directorio!$B$2:$Z$1100,14,FALSE),"")</f>
        <v/>
      </c>
      <c r="O277" s="43" t="str">
        <f>+IFERROR(VLOOKUP(A277,[1]Directorio!$B$2:$Z$1100,15,FALSE),"")</f>
        <v/>
      </c>
      <c r="P277" s="43" t="str">
        <f>+IFERROR(VLOOKUP(A277,[1]Directorio!$B$2:$Z$1100,16,FALSE),"")</f>
        <v/>
      </c>
      <c r="Q277" s="43" t="str">
        <f>+IFERROR(VLOOKUP(A277,[1]Directorio!$B$2:$Z$1100,17,FALSE),"")</f>
        <v/>
      </c>
      <c r="R277" s="43" t="str">
        <f>+IFERROR(VLOOKUP(A277,[1]Directorio!$B$2:$Z$1100,18,FALSE),"")</f>
        <v/>
      </c>
      <c r="S277" s="43" t="str">
        <f>+IFERROR(VLOOKUP(A277,[1]Directorio!$B$2:$Z$1100,19,FALSE),"")</f>
        <v/>
      </c>
      <c r="T277" s="53" t="str">
        <f>+IFERROR(VLOOKUP(A277,[1]Directorio!$B$2:$Z$1100,20,FALSE),"")</f>
        <v/>
      </c>
      <c r="U277" s="53" t="str">
        <f>+IFERROR(VLOOKUP(A277,[1]Directorio!$B$2:$Z$1100,21,FALSE),"")</f>
        <v/>
      </c>
      <c r="V277" s="53" t="str">
        <f>+IFERROR(VLOOKUP(A277,[1]Directorio!$B$2:$Z$1100,22,FALSE),"")</f>
        <v/>
      </c>
      <c r="W277" s="54" t="str">
        <f>+IFERROR(VLOOKUP(A277,[1]Directorio!$B$2:$Z$1100,23,FALSE),"")</f>
        <v/>
      </c>
      <c r="X277" s="43" t="str">
        <f>+IFERROR(VLOOKUP(A277,[1]Directorio!$B$2:$Z$1100,24,FALSE),"")</f>
        <v/>
      </c>
      <c r="Y277" s="43" t="str">
        <f>+IFERROR(VLOOKUP(A277,[1]Directorio!$B$2:$Z$1100,25,FALSE),"")</f>
        <v/>
      </c>
      <c r="Z277" s="46"/>
      <c r="AA277" s="9"/>
      <c r="AB277" s="46"/>
      <c r="AC277" s="47"/>
      <c r="AD277" s="46"/>
      <c r="AE277" s="42"/>
      <c r="AF277" s="9"/>
      <c r="AG277" s="46"/>
      <c r="AH277" s="9"/>
      <c r="AI277" s="46"/>
      <c r="AJ277" s="46"/>
      <c r="AK277" s="48"/>
    </row>
    <row r="278" spans="1:37" x14ac:dyDescent="0.25">
      <c r="A278" s="42"/>
      <c r="B278" s="43" t="str">
        <f>+IFERROR(VLOOKUP(A278,[1]Directorio!$B$2:$Z$1100,2,FALSE),"")</f>
        <v/>
      </c>
      <c r="C278" s="44" t="str">
        <f>+IFERROR(VLOOKUP(A278,[1]Directorio!$B$2:$Z$1100,3,FALSE),"")</f>
        <v/>
      </c>
      <c r="D278" s="43" t="str">
        <f>+IFERROR(VLOOKUP(A278,[1]Directorio!$B$2:$Z$1100,4,FALSE),"")</f>
        <v/>
      </c>
      <c r="E278" s="43" t="str">
        <f>+IFERROR(VLOOKUP(A278,[1]Directorio!$B$2:$Z$1100,5,FALSE),"")</f>
        <v/>
      </c>
      <c r="F278" s="43" t="str">
        <f>+IFERROR(VLOOKUP(A278,[1]Directorio!$B$2:$Z$1100,6,FALSE),"")</f>
        <v/>
      </c>
      <c r="G278" s="43" t="str">
        <f>+IFERROR(VLOOKUP(A278,[1]Directorio!$B$2:$Z$1100,7,FALSE),"")</f>
        <v/>
      </c>
      <c r="H278" s="43" t="str">
        <f>+IFERROR(VLOOKUP(A278,[1]Directorio!$B$2:$Z$1100,8,FALSE),"")</f>
        <v/>
      </c>
      <c r="I278" s="43" t="str">
        <f>+IFERROR(VLOOKUP(A278,[1]Directorio!$B$2:$Z$1100,9,FALSE),"")</f>
        <v/>
      </c>
      <c r="J278" s="43" t="str">
        <f>+IFERROR(VLOOKUP(A278,[1]Directorio!$B$2:$Z$1100,10,FALSE),"")</f>
        <v/>
      </c>
      <c r="K278" s="43" t="str">
        <f>+IFERROR(VLOOKUP(A278,[1]Directorio!$B$2:$Z$1100,11,FALSE),"")</f>
        <v/>
      </c>
      <c r="L278" s="45" t="str">
        <f>+IFERROR(VLOOKUP(A278,[1]Directorio!$B$2:$Z$1100,12,FALSE),"")</f>
        <v/>
      </c>
      <c r="M278" s="43" t="str">
        <f>+IFERROR(VLOOKUP(A278,[1]Directorio!$B$2:$Z$1100,13,FALSE),"")</f>
        <v/>
      </c>
      <c r="N278" s="43" t="str">
        <f>+IFERROR(VLOOKUP(A278,[1]Directorio!$B$2:$Z$1100,14,FALSE),"")</f>
        <v/>
      </c>
      <c r="O278" s="43" t="str">
        <f>+IFERROR(VLOOKUP(A278,[1]Directorio!$B$2:$Z$1100,15,FALSE),"")</f>
        <v/>
      </c>
      <c r="P278" s="43" t="str">
        <f>+IFERROR(VLOOKUP(A278,[1]Directorio!$B$2:$Z$1100,16,FALSE),"")</f>
        <v/>
      </c>
      <c r="Q278" s="43" t="str">
        <f>+IFERROR(VLOOKUP(A278,[1]Directorio!$B$2:$Z$1100,17,FALSE),"")</f>
        <v/>
      </c>
      <c r="R278" s="43" t="str">
        <f>+IFERROR(VLOOKUP(A278,[1]Directorio!$B$2:$Z$1100,18,FALSE),"")</f>
        <v/>
      </c>
      <c r="S278" s="43" t="str">
        <f>+IFERROR(VLOOKUP(A278,[1]Directorio!$B$2:$Z$1100,19,FALSE),"")</f>
        <v/>
      </c>
      <c r="T278" s="53" t="str">
        <f>+IFERROR(VLOOKUP(A278,[1]Directorio!$B$2:$Z$1100,20,FALSE),"")</f>
        <v/>
      </c>
      <c r="U278" s="53" t="str">
        <f>+IFERROR(VLOOKUP(A278,[1]Directorio!$B$2:$Z$1100,21,FALSE),"")</f>
        <v/>
      </c>
      <c r="V278" s="53" t="str">
        <f>+IFERROR(VLOOKUP(A278,[1]Directorio!$B$2:$Z$1100,22,FALSE),"")</f>
        <v/>
      </c>
      <c r="W278" s="54" t="str">
        <f>+IFERROR(VLOOKUP(A278,[1]Directorio!$B$2:$Z$1100,23,FALSE),"")</f>
        <v/>
      </c>
      <c r="X278" s="43" t="str">
        <f>+IFERROR(VLOOKUP(A278,[1]Directorio!$B$2:$Z$1100,24,FALSE),"")</f>
        <v/>
      </c>
      <c r="Y278" s="43" t="str">
        <f>+IFERROR(VLOOKUP(A278,[1]Directorio!$B$2:$Z$1100,25,FALSE),"")</f>
        <v/>
      </c>
      <c r="Z278" s="46"/>
      <c r="AA278" s="9"/>
      <c r="AB278" s="46"/>
      <c r="AC278" s="47"/>
      <c r="AD278" s="46"/>
      <c r="AE278" s="42"/>
      <c r="AF278" s="9"/>
      <c r="AG278" s="46"/>
      <c r="AH278" s="9"/>
      <c r="AI278" s="46"/>
      <c r="AJ278" s="46"/>
      <c r="AK278" s="48"/>
    </row>
    <row r="279" spans="1:37" x14ac:dyDescent="0.25">
      <c r="A279" s="42"/>
      <c r="B279" s="43" t="str">
        <f>+IFERROR(VLOOKUP(A279,[1]Directorio!$B$2:$Z$1100,2,FALSE),"")</f>
        <v/>
      </c>
      <c r="C279" s="44" t="str">
        <f>+IFERROR(VLOOKUP(A279,[1]Directorio!$B$2:$Z$1100,3,FALSE),"")</f>
        <v/>
      </c>
      <c r="D279" s="43" t="str">
        <f>+IFERROR(VLOOKUP(A279,[1]Directorio!$B$2:$Z$1100,4,FALSE),"")</f>
        <v/>
      </c>
      <c r="E279" s="43" t="str">
        <f>+IFERROR(VLOOKUP(A279,[1]Directorio!$B$2:$Z$1100,5,FALSE),"")</f>
        <v/>
      </c>
      <c r="F279" s="43" t="str">
        <f>+IFERROR(VLOOKUP(A279,[1]Directorio!$B$2:$Z$1100,6,FALSE),"")</f>
        <v/>
      </c>
      <c r="G279" s="43" t="str">
        <f>+IFERROR(VLOOKUP(A279,[1]Directorio!$B$2:$Z$1100,7,FALSE),"")</f>
        <v/>
      </c>
      <c r="H279" s="43" t="str">
        <f>+IFERROR(VLOOKUP(A279,[1]Directorio!$B$2:$Z$1100,8,FALSE),"")</f>
        <v/>
      </c>
      <c r="I279" s="43" t="str">
        <f>+IFERROR(VLOOKUP(A279,[1]Directorio!$B$2:$Z$1100,9,FALSE),"")</f>
        <v/>
      </c>
      <c r="J279" s="43" t="str">
        <f>+IFERROR(VLOOKUP(A279,[1]Directorio!$B$2:$Z$1100,10,FALSE),"")</f>
        <v/>
      </c>
      <c r="K279" s="43" t="str">
        <f>+IFERROR(VLOOKUP(A279,[1]Directorio!$B$2:$Z$1100,11,FALSE),"")</f>
        <v/>
      </c>
      <c r="L279" s="45" t="str">
        <f>+IFERROR(VLOOKUP(A279,[1]Directorio!$B$2:$Z$1100,12,FALSE),"")</f>
        <v/>
      </c>
      <c r="M279" s="43" t="str">
        <f>+IFERROR(VLOOKUP(A279,[1]Directorio!$B$2:$Z$1100,13,FALSE),"")</f>
        <v/>
      </c>
      <c r="N279" s="43" t="str">
        <f>+IFERROR(VLOOKUP(A279,[1]Directorio!$B$2:$Z$1100,14,FALSE),"")</f>
        <v/>
      </c>
      <c r="O279" s="43" t="str">
        <f>+IFERROR(VLOOKUP(A279,[1]Directorio!$B$2:$Z$1100,15,FALSE),"")</f>
        <v/>
      </c>
      <c r="P279" s="43" t="str">
        <f>+IFERROR(VLOOKUP(A279,[1]Directorio!$B$2:$Z$1100,16,FALSE),"")</f>
        <v/>
      </c>
      <c r="Q279" s="43" t="str">
        <f>+IFERROR(VLOOKUP(A279,[1]Directorio!$B$2:$Z$1100,17,FALSE),"")</f>
        <v/>
      </c>
      <c r="R279" s="43" t="str">
        <f>+IFERROR(VLOOKUP(A279,[1]Directorio!$B$2:$Z$1100,18,FALSE),"")</f>
        <v/>
      </c>
      <c r="S279" s="43" t="str">
        <f>+IFERROR(VLOOKUP(A279,[1]Directorio!$B$2:$Z$1100,19,FALSE),"")</f>
        <v/>
      </c>
      <c r="T279" s="53" t="str">
        <f>+IFERROR(VLOOKUP(A279,[1]Directorio!$B$2:$Z$1100,20,FALSE),"")</f>
        <v/>
      </c>
      <c r="U279" s="53" t="str">
        <f>+IFERROR(VLOOKUP(A279,[1]Directorio!$B$2:$Z$1100,21,FALSE),"")</f>
        <v/>
      </c>
      <c r="V279" s="53" t="str">
        <f>+IFERROR(VLOOKUP(A279,[1]Directorio!$B$2:$Z$1100,22,FALSE),"")</f>
        <v/>
      </c>
      <c r="W279" s="54" t="str">
        <f>+IFERROR(VLOOKUP(A279,[1]Directorio!$B$2:$Z$1100,23,FALSE),"")</f>
        <v/>
      </c>
      <c r="X279" s="43" t="str">
        <f>+IFERROR(VLOOKUP(A279,[1]Directorio!$B$2:$Z$1100,24,FALSE),"")</f>
        <v/>
      </c>
      <c r="Y279" s="43" t="str">
        <f>+IFERROR(VLOOKUP(A279,[1]Directorio!$B$2:$Z$1100,25,FALSE),"")</f>
        <v/>
      </c>
      <c r="Z279" s="46"/>
      <c r="AA279" s="9"/>
      <c r="AB279" s="46"/>
      <c r="AC279" s="47"/>
      <c r="AD279" s="46"/>
      <c r="AE279" s="42"/>
      <c r="AF279" s="9"/>
      <c r="AG279" s="46"/>
      <c r="AH279" s="9"/>
      <c r="AI279" s="46"/>
      <c r="AJ279" s="46"/>
      <c r="AK279" s="48"/>
    </row>
    <row r="280" spans="1:37" x14ac:dyDescent="0.25">
      <c r="A280" s="42"/>
      <c r="B280" s="43" t="str">
        <f>+IFERROR(VLOOKUP(A280,[1]Directorio!$B$2:$Z$1100,2,FALSE),"")</f>
        <v/>
      </c>
      <c r="C280" s="44" t="str">
        <f>+IFERROR(VLOOKUP(A280,[1]Directorio!$B$2:$Z$1100,3,FALSE),"")</f>
        <v/>
      </c>
      <c r="D280" s="43" t="str">
        <f>+IFERROR(VLOOKUP(A280,[1]Directorio!$B$2:$Z$1100,4,FALSE),"")</f>
        <v/>
      </c>
      <c r="E280" s="43" t="str">
        <f>+IFERROR(VLOOKUP(A280,[1]Directorio!$B$2:$Z$1100,5,FALSE),"")</f>
        <v/>
      </c>
      <c r="F280" s="43" t="str">
        <f>+IFERROR(VLOOKUP(A280,[1]Directorio!$B$2:$Z$1100,6,FALSE),"")</f>
        <v/>
      </c>
      <c r="G280" s="43" t="str">
        <f>+IFERROR(VLOOKUP(A280,[1]Directorio!$B$2:$Z$1100,7,FALSE),"")</f>
        <v/>
      </c>
      <c r="H280" s="43" t="str">
        <f>+IFERROR(VLOOKUP(A280,[1]Directorio!$B$2:$Z$1100,8,FALSE),"")</f>
        <v/>
      </c>
      <c r="I280" s="43" t="str">
        <f>+IFERROR(VLOOKUP(A280,[1]Directorio!$B$2:$Z$1100,9,FALSE),"")</f>
        <v/>
      </c>
      <c r="J280" s="43" t="str">
        <f>+IFERROR(VLOOKUP(A280,[1]Directorio!$B$2:$Z$1100,10,FALSE),"")</f>
        <v/>
      </c>
      <c r="K280" s="43" t="str">
        <f>+IFERROR(VLOOKUP(A280,[1]Directorio!$B$2:$Z$1100,11,FALSE),"")</f>
        <v/>
      </c>
      <c r="L280" s="45" t="str">
        <f>+IFERROR(VLOOKUP(A280,[1]Directorio!$B$2:$Z$1100,12,FALSE),"")</f>
        <v/>
      </c>
      <c r="M280" s="43" t="str">
        <f>+IFERROR(VLOOKUP(A280,[1]Directorio!$B$2:$Z$1100,13,FALSE),"")</f>
        <v/>
      </c>
      <c r="N280" s="43" t="str">
        <f>+IFERROR(VLOOKUP(A280,[1]Directorio!$B$2:$Z$1100,14,FALSE),"")</f>
        <v/>
      </c>
      <c r="O280" s="43" t="str">
        <f>+IFERROR(VLOOKUP(A280,[1]Directorio!$B$2:$Z$1100,15,FALSE),"")</f>
        <v/>
      </c>
      <c r="P280" s="43" t="str">
        <f>+IFERROR(VLOOKUP(A280,[1]Directorio!$B$2:$Z$1100,16,FALSE),"")</f>
        <v/>
      </c>
      <c r="Q280" s="43" t="str">
        <f>+IFERROR(VLOOKUP(A280,[1]Directorio!$B$2:$Z$1100,17,FALSE),"")</f>
        <v/>
      </c>
      <c r="R280" s="43" t="str">
        <f>+IFERROR(VLOOKUP(A280,[1]Directorio!$B$2:$Z$1100,18,FALSE),"")</f>
        <v/>
      </c>
      <c r="S280" s="43" t="str">
        <f>+IFERROR(VLOOKUP(A280,[1]Directorio!$B$2:$Z$1100,19,FALSE),"")</f>
        <v/>
      </c>
      <c r="T280" s="53" t="str">
        <f>+IFERROR(VLOOKUP(A280,[1]Directorio!$B$2:$Z$1100,20,FALSE),"")</f>
        <v/>
      </c>
      <c r="U280" s="53" t="str">
        <f>+IFERROR(VLOOKUP(A280,[1]Directorio!$B$2:$Z$1100,21,FALSE),"")</f>
        <v/>
      </c>
      <c r="V280" s="53" t="str">
        <f>+IFERROR(VLOOKUP(A280,[1]Directorio!$B$2:$Z$1100,22,FALSE),"")</f>
        <v/>
      </c>
      <c r="W280" s="54" t="str">
        <f>+IFERROR(VLOOKUP(A280,[1]Directorio!$B$2:$Z$1100,23,FALSE),"")</f>
        <v/>
      </c>
      <c r="X280" s="43" t="str">
        <f>+IFERROR(VLOOKUP(A280,[1]Directorio!$B$2:$Z$1100,24,FALSE),"")</f>
        <v/>
      </c>
      <c r="Y280" s="43" t="str">
        <f>+IFERROR(VLOOKUP(A280,[1]Directorio!$B$2:$Z$1100,25,FALSE),"")</f>
        <v/>
      </c>
      <c r="Z280" s="46"/>
      <c r="AA280" s="9"/>
      <c r="AB280" s="46"/>
      <c r="AC280" s="47"/>
      <c r="AD280" s="46"/>
      <c r="AE280" s="42"/>
      <c r="AF280" s="9"/>
      <c r="AG280" s="46"/>
      <c r="AH280" s="9"/>
      <c r="AI280" s="46"/>
      <c r="AJ280" s="46"/>
      <c r="AK280" s="48"/>
    </row>
    <row r="281" spans="1:37" x14ac:dyDescent="0.25">
      <c r="A281" s="42"/>
      <c r="B281" s="43" t="str">
        <f>+IFERROR(VLOOKUP(A281,[1]Directorio!$B$2:$Z$1100,2,FALSE),"")</f>
        <v/>
      </c>
      <c r="C281" s="44" t="str">
        <f>+IFERROR(VLOOKUP(A281,[1]Directorio!$B$2:$Z$1100,3,FALSE),"")</f>
        <v/>
      </c>
      <c r="D281" s="43" t="str">
        <f>+IFERROR(VLOOKUP(A281,[1]Directorio!$B$2:$Z$1100,4,FALSE),"")</f>
        <v/>
      </c>
      <c r="E281" s="43" t="str">
        <f>+IFERROR(VLOOKUP(A281,[1]Directorio!$B$2:$Z$1100,5,FALSE),"")</f>
        <v/>
      </c>
      <c r="F281" s="43" t="str">
        <f>+IFERROR(VLOOKUP(A281,[1]Directorio!$B$2:$Z$1100,6,FALSE),"")</f>
        <v/>
      </c>
      <c r="G281" s="43" t="str">
        <f>+IFERROR(VLOOKUP(A281,[1]Directorio!$B$2:$Z$1100,7,FALSE),"")</f>
        <v/>
      </c>
      <c r="H281" s="43" t="str">
        <f>+IFERROR(VLOOKUP(A281,[1]Directorio!$B$2:$Z$1100,8,FALSE),"")</f>
        <v/>
      </c>
      <c r="I281" s="43" t="str">
        <f>+IFERROR(VLOOKUP(A281,[1]Directorio!$B$2:$Z$1100,9,FALSE),"")</f>
        <v/>
      </c>
      <c r="J281" s="43" t="str">
        <f>+IFERROR(VLOOKUP(A281,[1]Directorio!$B$2:$Z$1100,10,FALSE),"")</f>
        <v/>
      </c>
      <c r="K281" s="43" t="str">
        <f>+IFERROR(VLOOKUP(A281,[1]Directorio!$B$2:$Z$1100,11,FALSE),"")</f>
        <v/>
      </c>
      <c r="L281" s="45" t="str">
        <f>+IFERROR(VLOOKUP(A281,[1]Directorio!$B$2:$Z$1100,12,FALSE),"")</f>
        <v/>
      </c>
      <c r="M281" s="43" t="str">
        <f>+IFERROR(VLOOKUP(A281,[1]Directorio!$B$2:$Z$1100,13,FALSE),"")</f>
        <v/>
      </c>
      <c r="N281" s="43" t="str">
        <f>+IFERROR(VLOOKUP(A281,[1]Directorio!$B$2:$Z$1100,14,FALSE),"")</f>
        <v/>
      </c>
      <c r="O281" s="43" t="str">
        <f>+IFERROR(VLOOKUP(A281,[1]Directorio!$B$2:$Z$1100,15,FALSE),"")</f>
        <v/>
      </c>
      <c r="P281" s="43" t="str">
        <f>+IFERROR(VLOOKUP(A281,[1]Directorio!$B$2:$Z$1100,16,FALSE),"")</f>
        <v/>
      </c>
      <c r="Q281" s="43" t="str">
        <f>+IFERROR(VLOOKUP(A281,[1]Directorio!$B$2:$Z$1100,17,FALSE),"")</f>
        <v/>
      </c>
      <c r="R281" s="43" t="str">
        <f>+IFERROR(VLOOKUP(A281,[1]Directorio!$B$2:$Z$1100,18,FALSE),"")</f>
        <v/>
      </c>
      <c r="S281" s="43" t="str">
        <f>+IFERROR(VLOOKUP(A281,[1]Directorio!$B$2:$Z$1100,19,FALSE),"")</f>
        <v/>
      </c>
      <c r="T281" s="53" t="str">
        <f>+IFERROR(VLOOKUP(A281,[1]Directorio!$B$2:$Z$1100,20,FALSE),"")</f>
        <v/>
      </c>
      <c r="U281" s="53" t="str">
        <f>+IFERROR(VLOOKUP(A281,[1]Directorio!$B$2:$Z$1100,21,FALSE),"")</f>
        <v/>
      </c>
      <c r="V281" s="53" t="str">
        <f>+IFERROR(VLOOKUP(A281,[1]Directorio!$B$2:$Z$1100,22,FALSE),"")</f>
        <v/>
      </c>
      <c r="W281" s="54" t="str">
        <f>+IFERROR(VLOOKUP(A281,[1]Directorio!$B$2:$Z$1100,23,FALSE),"")</f>
        <v/>
      </c>
      <c r="X281" s="43" t="str">
        <f>+IFERROR(VLOOKUP(A281,[1]Directorio!$B$2:$Z$1100,24,FALSE),"")</f>
        <v/>
      </c>
      <c r="Y281" s="43" t="str">
        <f>+IFERROR(VLOOKUP(A281,[1]Directorio!$B$2:$Z$1100,25,FALSE),"")</f>
        <v/>
      </c>
      <c r="Z281" s="46"/>
      <c r="AA281" s="9"/>
      <c r="AB281" s="46"/>
      <c r="AC281" s="47"/>
      <c r="AD281" s="46"/>
      <c r="AE281" s="42"/>
      <c r="AF281" s="9"/>
      <c r="AG281" s="46"/>
      <c r="AH281" s="9"/>
      <c r="AI281" s="46"/>
      <c r="AJ281" s="46"/>
      <c r="AK281" s="48"/>
    </row>
    <row r="282" spans="1:37" x14ac:dyDescent="0.25">
      <c r="A282" s="42"/>
      <c r="B282" s="43" t="str">
        <f>+IFERROR(VLOOKUP(A282,[1]Directorio!$B$2:$Z$1100,2,FALSE),"")</f>
        <v/>
      </c>
      <c r="C282" s="44" t="str">
        <f>+IFERROR(VLOOKUP(A282,[1]Directorio!$B$2:$Z$1100,3,FALSE),"")</f>
        <v/>
      </c>
      <c r="D282" s="43" t="str">
        <f>+IFERROR(VLOOKUP(A282,[1]Directorio!$B$2:$Z$1100,4,FALSE),"")</f>
        <v/>
      </c>
      <c r="E282" s="43" t="str">
        <f>+IFERROR(VLOOKUP(A282,[1]Directorio!$B$2:$Z$1100,5,FALSE),"")</f>
        <v/>
      </c>
      <c r="F282" s="43" t="str">
        <f>+IFERROR(VLOOKUP(A282,[1]Directorio!$B$2:$Z$1100,6,FALSE),"")</f>
        <v/>
      </c>
      <c r="G282" s="43" t="str">
        <f>+IFERROR(VLOOKUP(A282,[1]Directorio!$B$2:$Z$1100,7,FALSE),"")</f>
        <v/>
      </c>
      <c r="H282" s="43" t="str">
        <f>+IFERROR(VLOOKUP(A282,[1]Directorio!$B$2:$Z$1100,8,FALSE),"")</f>
        <v/>
      </c>
      <c r="I282" s="43" t="str">
        <f>+IFERROR(VLOOKUP(A282,[1]Directorio!$B$2:$Z$1100,9,FALSE),"")</f>
        <v/>
      </c>
      <c r="J282" s="43" t="str">
        <f>+IFERROR(VLOOKUP(A282,[1]Directorio!$B$2:$Z$1100,10,FALSE),"")</f>
        <v/>
      </c>
      <c r="K282" s="43" t="str">
        <f>+IFERROR(VLOOKUP(A282,[1]Directorio!$B$2:$Z$1100,11,FALSE),"")</f>
        <v/>
      </c>
      <c r="L282" s="45" t="str">
        <f>+IFERROR(VLOOKUP(A282,[1]Directorio!$B$2:$Z$1100,12,FALSE),"")</f>
        <v/>
      </c>
      <c r="M282" s="43" t="str">
        <f>+IFERROR(VLOOKUP(A282,[1]Directorio!$B$2:$Z$1100,13,FALSE),"")</f>
        <v/>
      </c>
      <c r="N282" s="43" t="str">
        <f>+IFERROR(VLOOKUP(A282,[1]Directorio!$B$2:$Z$1100,14,FALSE),"")</f>
        <v/>
      </c>
      <c r="O282" s="43" t="str">
        <f>+IFERROR(VLOOKUP(A282,[1]Directorio!$B$2:$Z$1100,15,FALSE),"")</f>
        <v/>
      </c>
      <c r="P282" s="43" t="str">
        <f>+IFERROR(VLOOKUP(A282,[1]Directorio!$B$2:$Z$1100,16,FALSE),"")</f>
        <v/>
      </c>
      <c r="Q282" s="43" t="str">
        <f>+IFERROR(VLOOKUP(A282,[1]Directorio!$B$2:$Z$1100,17,FALSE),"")</f>
        <v/>
      </c>
      <c r="R282" s="43" t="str">
        <f>+IFERROR(VLOOKUP(A282,[1]Directorio!$B$2:$Z$1100,18,FALSE),"")</f>
        <v/>
      </c>
      <c r="S282" s="43" t="str">
        <f>+IFERROR(VLOOKUP(A282,[1]Directorio!$B$2:$Z$1100,19,FALSE),"")</f>
        <v/>
      </c>
      <c r="T282" s="53" t="str">
        <f>+IFERROR(VLOOKUP(A282,[1]Directorio!$B$2:$Z$1100,20,FALSE),"")</f>
        <v/>
      </c>
      <c r="U282" s="53" t="str">
        <f>+IFERROR(VLOOKUP(A282,[1]Directorio!$B$2:$Z$1100,21,FALSE),"")</f>
        <v/>
      </c>
      <c r="V282" s="53" t="str">
        <f>+IFERROR(VLOOKUP(A282,[1]Directorio!$B$2:$Z$1100,22,FALSE),"")</f>
        <v/>
      </c>
      <c r="W282" s="54" t="str">
        <f>+IFERROR(VLOOKUP(A282,[1]Directorio!$B$2:$Z$1100,23,FALSE),"")</f>
        <v/>
      </c>
      <c r="X282" s="43" t="str">
        <f>+IFERROR(VLOOKUP(A282,[1]Directorio!$B$2:$Z$1100,24,FALSE),"")</f>
        <v/>
      </c>
      <c r="Y282" s="43" t="str">
        <f>+IFERROR(VLOOKUP(A282,[1]Directorio!$B$2:$Z$1100,25,FALSE),"")</f>
        <v/>
      </c>
      <c r="Z282" s="46"/>
      <c r="AA282" s="9"/>
      <c r="AB282" s="46"/>
      <c r="AC282" s="47"/>
      <c r="AD282" s="46"/>
      <c r="AE282" s="42"/>
      <c r="AF282" s="9"/>
      <c r="AG282" s="46"/>
      <c r="AH282" s="9"/>
      <c r="AI282" s="46"/>
      <c r="AJ282" s="46"/>
      <c r="AK282" s="48"/>
    </row>
    <row r="283" spans="1:37" x14ac:dyDescent="0.25">
      <c r="A283" s="42"/>
      <c r="B283" s="43" t="str">
        <f>+IFERROR(VLOOKUP(A283,[1]Directorio!$B$2:$Z$1100,2,FALSE),"")</f>
        <v/>
      </c>
      <c r="C283" s="44" t="str">
        <f>+IFERROR(VLOOKUP(A283,[1]Directorio!$B$2:$Z$1100,3,FALSE),"")</f>
        <v/>
      </c>
      <c r="D283" s="43" t="str">
        <f>+IFERROR(VLOOKUP(A283,[1]Directorio!$B$2:$Z$1100,4,FALSE),"")</f>
        <v/>
      </c>
      <c r="E283" s="43" t="str">
        <f>+IFERROR(VLOOKUP(A283,[1]Directorio!$B$2:$Z$1100,5,FALSE),"")</f>
        <v/>
      </c>
      <c r="F283" s="43" t="str">
        <f>+IFERROR(VLOOKUP(A283,[1]Directorio!$B$2:$Z$1100,6,FALSE),"")</f>
        <v/>
      </c>
      <c r="G283" s="43" t="str">
        <f>+IFERROR(VLOOKUP(A283,[1]Directorio!$B$2:$Z$1100,7,FALSE),"")</f>
        <v/>
      </c>
      <c r="H283" s="43" t="str">
        <f>+IFERROR(VLOOKUP(A283,[1]Directorio!$B$2:$Z$1100,8,FALSE),"")</f>
        <v/>
      </c>
      <c r="I283" s="43" t="str">
        <f>+IFERROR(VLOOKUP(A283,[1]Directorio!$B$2:$Z$1100,9,FALSE),"")</f>
        <v/>
      </c>
      <c r="J283" s="43" t="str">
        <f>+IFERROR(VLOOKUP(A283,[1]Directorio!$B$2:$Z$1100,10,FALSE),"")</f>
        <v/>
      </c>
      <c r="K283" s="43" t="str">
        <f>+IFERROR(VLOOKUP(A283,[1]Directorio!$B$2:$Z$1100,11,FALSE),"")</f>
        <v/>
      </c>
      <c r="L283" s="45" t="str">
        <f>+IFERROR(VLOOKUP(A283,[1]Directorio!$B$2:$Z$1100,12,FALSE),"")</f>
        <v/>
      </c>
      <c r="M283" s="43" t="str">
        <f>+IFERROR(VLOOKUP(A283,[1]Directorio!$B$2:$Z$1100,13,FALSE),"")</f>
        <v/>
      </c>
      <c r="N283" s="43" t="str">
        <f>+IFERROR(VLOOKUP(A283,[1]Directorio!$B$2:$Z$1100,14,FALSE),"")</f>
        <v/>
      </c>
      <c r="O283" s="43" t="str">
        <f>+IFERROR(VLOOKUP(A283,[1]Directorio!$B$2:$Z$1100,15,FALSE),"")</f>
        <v/>
      </c>
      <c r="P283" s="43" t="str">
        <f>+IFERROR(VLOOKUP(A283,[1]Directorio!$B$2:$Z$1100,16,FALSE),"")</f>
        <v/>
      </c>
      <c r="Q283" s="43" t="str">
        <f>+IFERROR(VLOOKUP(A283,[1]Directorio!$B$2:$Z$1100,17,FALSE),"")</f>
        <v/>
      </c>
      <c r="R283" s="43" t="str">
        <f>+IFERROR(VLOOKUP(A283,[1]Directorio!$B$2:$Z$1100,18,FALSE),"")</f>
        <v/>
      </c>
      <c r="S283" s="43" t="str">
        <f>+IFERROR(VLOOKUP(A283,[1]Directorio!$B$2:$Z$1100,19,FALSE),"")</f>
        <v/>
      </c>
      <c r="T283" s="53" t="str">
        <f>+IFERROR(VLOOKUP(A283,[1]Directorio!$B$2:$Z$1100,20,FALSE),"")</f>
        <v/>
      </c>
      <c r="U283" s="53" t="str">
        <f>+IFERROR(VLOOKUP(A283,[1]Directorio!$B$2:$Z$1100,21,FALSE),"")</f>
        <v/>
      </c>
      <c r="V283" s="53" t="str">
        <f>+IFERROR(VLOOKUP(A283,[1]Directorio!$B$2:$Z$1100,22,FALSE),"")</f>
        <v/>
      </c>
      <c r="W283" s="54" t="str">
        <f>+IFERROR(VLOOKUP(A283,[1]Directorio!$B$2:$Z$1100,23,FALSE),"")</f>
        <v/>
      </c>
      <c r="X283" s="43" t="str">
        <f>+IFERROR(VLOOKUP(A283,[1]Directorio!$B$2:$Z$1100,24,FALSE),"")</f>
        <v/>
      </c>
      <c r="Y283" s="43" t="str">
        <f>+IFERROR(VLOOKUP(A283,[1]Directorio!$B$2:$Z$1100,25,FALSE),"")</f>
        <v/>
      </c>
      <c r="Z283" s="46"/>
      <c r="AA283" s="9"/>
      <c r="AB283" s="46"/>
      <c r="AC283" s="47"/>
      <c r="AD283" s="46"/>
      <c r="AE283" s="42"/>
      <c r="AF283" s="9"/>
      <c r="AG283" s="46"/>
      <c r="AH283" s="9"/>
      <c r="AI283" s="46"/>
      <c r="AJ283" s="46"/>
      <c r="AK283" s="48"/>
    </row>
    <row r="284" spans="1:37" x14ac:dyDescent="0.25">
      <c r="A284" s="42"/>
      <c r="B284" s="43" t="str">
        <f>+IFERROR(VLOOKUP(A284,[1]Directorio!$B$2:$Z$1100,2,FALSE),"")</f>
        <v/>
      </c>
      <c r="C284" s="44" t="str">
        <f>+IFERROR(VLOOKUP(A284,[1]Directorio!$B$2:$Z$1100,3,FALSE),"")</f>
        <v/>
      </c>
      <c r="D284" s="43" t="str">
        <f>+IFERROR(VLOOKUP(A284,[1]Directorio!$B$2:$Z$1100,4,FALSE),"")</f>
        <v/>
      </c>
      <c r="E284" s="43" t="str">
        <f>+IFERROR(VLOOKUP(A284,[1]Directorio!$B$2:$Z$1100,5,FALSE),"")</f>
        <v/>
      </c>
      <c r="F284" s="43" t="str">
        <f>+IFERROR(VLOOKUP(A284,[1]Directorio!$B$2:$Z$1100,6,FALSE),"")</f>
        <v/>
      </c>
      <c r="G284" s="43" t="str">
        <f>+IFERROR(VLOOKUP(A284,[1]Directorio!$B$2:$Z$1100,7,FALSE),"")</f>
        <v/>
      </c>
      <c r="H284" s="43" t="str">
        <f>+IFERROR(VLOOKUP(A284,[1]Directorio!$B$2:$Z$1100,8,FALSE),"")</f>
        <v/>
      </c>
      <c r="I284" s="43" t="str">
        <f>+IFERROR(VLOOKUP(A284,[1]Directorio!$B$2:$Z$1100,9,FALSE),"")</f>
        <v/>
      </c>
      <c r="J284" s="43" t="str">
        <f>+IFERROR(VLOOKUP(A284,[1]Directorio!$B$2:$Z$1100,10,FALSE),"")</f>
        <v/>
      </c>
      <c r="K284" s="43" t="str">
        <f>+IFERROR(VLOOKUP(A284,[1]Directorio!$B$2:$Z$1100,11,FALSE),"")</f>
        <v/>
      </c>
      <c r="L284" s="45" t="str">
        <f>+IFERROR(VLOOKUP(A284,[1]Directorio!$B$2:$Z$1100,12,FALSE),"")</f>
        <v/>
      </c>
      <c r="M284" s="43" t="str">
        <f>+IFERROR(VLOOKUP(A284,[1]Directorio!$B$2:$Z$1100,13,FALSE),"")</f>
        <v/>
      </c>
      <c r="N284" s="43" t="str">
        <f>+IFERROR(VLOOKUP(A284,[1]Directorio!$B$2:$Z$1100,14,FALSE),"")</f>
        <v/>
      </c>
      <c r="O284" s="43" t="str">
        <f>+IFERROR(VLOOKUP(A284,[1]Directorio!$B$2:$Z$1100,15,FALSE),"")</f>
        <v/>
      </c>
      <c r="P284" s="43" t="str">
        <f>+IFERROR(VLOOKUP(A284,[1]Directorio!$B$2:$Z$1100,16,FALSE),"")</f>
        <v/>
      </c>
      <c r="Q284" s="43" t="str">
        <f>+IFERROR(VLOOKUP(A284,[1]Directorio!$B$2:$Z$1100,17,FALSE),"")</f>
        <v/>
      </c>
      <c r="R284" s="43" t="str">
        <f>+IFERROR(VLOOKUP(A284,[1]Directorio!$B$2:$Z$1100,18,FALSE),"")</f>
        <v/>
      </c>
      <c r="S284" s="43" t="str">
        <f>+IFERROR(VLOOKUP(A284,[1]Directorio!$B$2:$Z$1100,19,FALSE),"")</f>
        <v/>
      </c>
      <c r="T284" s="53" t="str">
        <f>+IFERROR(VLOOKUP(A284,[1]Directorio!$B$2:$Z$1100,20,FALSE),"")</f>
        <v/>
      </c>
      <c r="U284" s="53" t="str">
        <f>+IFERROR(VLOOKUP(A284,[1]Directorio!$B$2:$Z$1100,21,FALSE),"")</f>
        <v/>
      </c>
      <c r="V284" s="53" t="str">
        <f>+IFERROR(VLOOKUP(A284,[1]Directorio!$B$2:$Z$1100,22,FALSE),"")</f>
        <v/>
      </c>
      <c r="W284" s="54" t="str">
        <f>+IFERROR(VLOOKUP(A284,[1]Directorio!$B$2:$Z$1100,23,FALSE),"")</f>
        <v/>
      </c>
      <c r="X284" s="43" t="str">
        <f>+IFERROR(VLOOKUP(A284,[1]Directorio!$B$2:$Z$1100,24,FALSE),"")</f>
        <v/>
      </c>
      <c r="Y284" s="43" t="str">
        <f>+IFERROR(VLOOKUP(A284,[1]Directorio!$B$2:$Z$1100,25,FALSE),"")</f>
        <v/>
      </c>
      <c r="Z284" s="46"/>
      <c r="AA284" s="9"/>
      <c r="AB284" s="46"/>
      <c r="AC284" s="47"/>
      <c r="AD284" s="46"/>
      <c r="AE284" s="42"/>
      <c r="AF284" s="9"/>
      <c r="AG284" s="46"/>
      <c r="AH284" s="9"/>
      <c r="AI284" s="46"/>
      <c r="AJ284" s="46"/>
      <c r="AK284" s="48"/>
    </row>
    <row r="285" spans="1:37" x14ac:dyDescent="0.25">
      <c r="A285" s="42"/>
      <c r="B285" s="43" t="str">
        <f>+IFERROR(VLOOKUP(A285,[1]Directorio!$B$2:$Z$1100,2,FALSE),"")</f>
        <v/>
      </c>
      <c r="C285" s="44" t="str">
        <f>+IFERROR(VLOOKUP(A285,[1]Directorio!$B$2:$Z$1100,3,FALSE),"")</f>
        <v/>
      </c>
      <c r="D285" s="43" t="str">
        <f>+IFERROR(VLOOKUP(A285,[1]Directorio!$B$2:$Z$1100,4,FALSE),"")</f>
        <v/>
      </c>
      <c r="E285" s="43" t="str">
        <f>+IFERROR(VLOOKUP(A285,[1]Directorio!$B$2:$Z$1100,5,FALSE),"")</f>
        <v/>
      </c>
      <c r="F285" s="43" t="str">
        <f>+IFERROR(VLOOKUP(A285,[1]Directorio!$B$2:$Z$1100,6,FALSE),"")</f>
        <v/>
      </c>
      <c r="G285" s="43" t="str">
        <f>+IFERROR(VLOOKUP(A285,[1]Directorio!$B$2:$Z$1100,7,FALSE),"")</f>
        <v/>
      </c>
      <c r="H285" s="43" t="str">
        <f>+IFERROR(VLOOKUP(A285,[1]Directorio!$B$2:$Z$1100,8,FALSE),"")</f>
        <v/>
      </c>
      <c r="I285" s="43" t="str">
        <f>+IFERROR(VLOOKUP(A285,[1]Directorio!$B$2:$Z$1100,9,FALSE),"")</f>
        <v/>
      </c>
      <c r="J285" s="43" t="str">
        <f>+IFERROR(VLOOKUP(A285,[1]Directorio!$B$2:$Z$1100,10,FALSE),"")</f>
        <v/>
      </c>
      <c r="K285" s="43" t="str">
        <f>+IFERROR(VLOOKUP(A285,[1]Directorio!$B$2:$Z$1100,11,FALSE),"")</f>
        <v/>
      </c>
      <c r="L285" s="45" t="str">
        <f>+IFERROR(VLOOKUP(A285,[1]Directorio!$B$2:$Z$1100,12,FALSE),"")</f>
        <v/>
      </c>
      <c r="M285" s="43" t="str">
        <f>+IFERROR(VLOOKUP(A285,[1]Directorio!$B$2:$Z$1100,13,FALSE),"")</f>
        <v/>
      </c>
      <c r="N285" s="43" t="str">
        <f>+IFERROR(VLOOKUP(A285,[1]Directorio!$B$2:$Z$1100,14,FALSE),"")</f>
        <v/>
      </c>
      <c r="O285" s="43" t="str">
        <f>+IFERROR(VLOOKUP(A285,[1]Directorio!$B$2:$Z$1100,15,FALSE),"")</f>
        <v/>
      </c>
      <c r="P285" s="43" t="str">
        <f>+IFERROR(VLOOKUP(A285,[1]Directorio!$B$2:$Z$1100,16,FALSE),"")</f>
        <v/>
      </c>
      <c r="Q285" s="43" t="str">
        <f>+IFERROR(VLOOKUP(A285,[1]Directorio!$B$2:$Z$1100,17,FALSE),"")</f>
        <v/>
      </c>
      <c r="R285" s="43" t="str">
        <f>+IFERROR(VLOOKUP(A285,[1]Directorio!$B$2:$Z$1100,18,FALSE),"")</f>
        <v/>
      </c>
      <c r="S285" s="43" t="str">
        <f>+IFERROR(VLOOKUP(A285,[1]Directorio!$B$2:$Z$1100,19,FALSE),"")</f>
        <v/>
      </c>
      <c r="T285" s="53" t="str">
        <f>+IFERROR(VLOOKUP(A285,[1]Directorio!$B$2:$Z$1100,20,FALSE),"")</f>
        <v/>
      </c>
      <c r="U285" s="53" t="str">
        <f>+IFERROR(VLOOKUP(A285,[1]Directorio!$B$2:$Z$1100,21,FALSE),"")</f>
        <v/>
      </c>
      <c r="V285" s="53" t="str">
        <f>+IFERROR(VLOOKUP(A285,[1]Directorio!$B$2:$Z$1100,22,FALSE),"")</f>
        <v/>
      </c>
      <c r="W285" s="54" t="str">
        <f>+IFERROR(VLOOKUP(A285,[1]Directorio!$B$2:$Z$1100,23,FALSE),"")</f>
        <v/>
      </c>
      <c r="X285" s="43" t="str">
        <f>+IFERROR(VLOOKUP(A285,[1]Directorio!$B$2:$Z$1100,24,FALSE),"")</f>
        <v/>
      </c>
      <c r="Y285" s="43" t="str">
        <f>+IFERROR(VLOOKUP(A285,[1]Directorio!$B$2:$Z$1100,25,FALSE),"")</f>
        <v/>
      </c>
      <c r="Z285" s="46"/>
      <c r="AA285" s="9"/>
      <c r="AB285" s="46"/>
      <c r="AC285" s="47"/>
      <c r="AD285" s="46"/>
      <c r="AE285" s="42"/>
      <c r="AF285" s="9"/>
      <c r="AG285" s="46"/>
      <c r="AH285" s="9"/>
      <c r="AI285" s="46"/>
      <c r="AJ285" s="46"/>
      <c r="AK285" s="48"/>
    </row>
    <row r="286" spans="1:37" x14ac:dyDescent="0.25">
      <c r="A286" s="42"/>
      <c r="B286" s="43" t="str">
        <f>+IFERROR(VLOOKUP(A286,[1]Directorio!$B$2:$Z$1100,2,FALSE),"")</f>
        <v/>
      </c>
      <c r="C286" s="44" t="str">
        <f>+IFERROR(VLOOKUP(A286,[1]Directorio!$B$2:$Z$1100,3,FALSE),"")</f>
        <v/>
      </c>
      <c r="D286" s="43" t="str">
        <f>+IFERROR(VLOOKUP(A286,[1]Directorio!$B$2:$Z$1100,4,FALSE),"")</f>
        <v/>
      </c>
      <c r="E286" s="43" t="str">
        <f>+IFERROR(VLOOKUP(A286,[1]Directorio!$B$2:$Z$1100,5,FALSE),"")</f>
        <v/>
      </c>
      <c r="F286" s="43" t="str">
        <f>+IFERROR(VLOOKUP(A286,[1]Directorio!$B$2:$Z$1100,6,FALSE),"")</f>
        <v/>
      </c>
      <c r="G286" s="43" t="str">
        <f>+IFERROR(VLOOKUP(A286,[1]Directorio!$B$2:$Z$1100,7,FALSE),"")</f>
        <v/>
      </c>
      <c r="H286" s="43" t="str">
        <f>+IFERROR(VLOOKUP(A286,[1]Directorio!$B$2:$Z$1100,8,FALSE),"")</f>
        <v/>
      </c>
      <c r="I286" s="43" t="str">
        <f>+IFERROR(VLOOKUP(A286,[1]Directorio!$B$2:$Z$1100,9,FALSE),"")</f>
        <v/>
      </c>
      <c r="J286" s="43" t="str">
        <f>+IFERROR(VLOOKUP(A286,[1]Directorio!$B$2:$Z$1100,10,FALSE),"")</f>
        <v/>
      </c>
      <c r="K286" s="43" t="str">
        <f>+IFERROR(VLOOKUP(A286,[1]Directorio!$B$2:$Z$1100,11,FALSE),"")</f>
        <v/>
      </c>
      <c r="L286" s="45" t="str">
        <f>+IFERROR(VLOOKUP(A286,[1]Directorio!$B$2:$Z$1100,12,FALSE),"")</f>
        <v/>
      </c>
      <c r="M286" s="43" t="str">
        <f>+IFERROR(VLOOKUP(A286,[1]Directorio!$B$2:$Z$1100,13,FALSE),"")</f>
        <v/>
      </c>
      <c r="N286" s="43" t="str">
        <f>+IFERROR(VLOOKUP(A286,[1]Directorio!$B$2:$Z$1100,14,FALSE),"")</f>
        <v/>
      </c>
      <c r="O286" s="43" t="str">
        <f>+IFERROR(VLOOKUP(A286,[1]Directorio!$B$2:$Z$1100,15,FALSE),"")</f>
        <v/>
      </c>
      <c r="P286" s="43" t="str">
        <f>+IFERROR(VLOOKUP(A286,[1]Directorio!$B$2:$Z$1100,16,FALSE),"")</f>
        <v/>
      </c>
      <c r="Q286" s="43" t="str">
        <f>+IFERROR(VLOOKUP(A286,[1]Directorio!$B$2:$Z$1100,17,FALSE),"")</f>
        <v/>
      </c>
      <c r="R286" s="43" t="str">
        <f>+IFERROR(VLOOKUP(A286,[1]Directorio!$B$2:$Z$1100,18,FALSE),"")</f>
        <v/>
      </c>
      <c r="S286" s="43" t="str">
        <f>+IFERROR(VLOOKUP(A286,[1]Directorio!$B$2:$Z$1100,19,FALSE),"")</f>
        <v/>
      </c>
      <c r="T286" s="53" t="str">
        <f>+IFERROR(VLOOKUP(A286,[1]Directorio!$B$2:$Z$1100,20,FALSE),"")</f>
        <v/>
      </c>
      <c r="U286" s="53" t="str">
        <f>+IFERROR(VLOOKUP(A286,[1]Directorio!$B$2:$Z$1100,21,FALSE),"")</f>
        <v/>
      </c>
      <c r="V286" s="53" t="str">
        <f>+IFERROR(VLOOKUP(A286,[1]Directorio!$B$2:$Z$1100,22,FALSE),"")</f>
        <v/>
      </c>
      <c r="W286" s="54" t="str">
        <f>+IFERROR(VLOOKUP(A286,[1]Directorio!$B$2:$Z$1100,23,FALSE),"")</f>
        <v/>
      </c>
      <c r="X286" s="43" t="str">
        <f>+IFERROR(VLOOKUP(A286,[1]Directorio!$B$2:$Z$1100,24,FALSE),"")</f>
        <v/>
      </c>
      <c r="Y286" s="43" t="str">
        <f>+IFERROR(VLOOKUP(A286,[1]Directorio!$B$2:$Z$1100,25,FALSE),"")</f>
        <v/>
      </c>
      <c r="Z286" s="46"/>
      <c r="AA286" s="9"/>
      <c r="AB286" s="46"/>
      <c r="AC286" s="47"/>
      <c r="AD286" s="46"/>
      <c r="AE286" s="42"/>
      <c r="AF286" s="9"/>
      <c r="AG286" s="46"/>
      <c r="AH286" s="9"/>
      <c r="AI286" s="46"/>
      <c r="AJ286" s="46"/>
      <c r="AK286" s="48"/>
    </row>
    <row r="287" spans="1:37" x14ac:dyDescent="0.25">
      <c r="A287" s="42"/>
      <c r="B287" s="43" t="str">
        <f>+IFERROR(VLOOKUP(A287,[1]Directorio!$B$2:$Z$1100,2,FALSE),"")</f>
        <v/>
      </c>
      <c r="C287" s="44" t="str">
        <f>+IFERROR(VLOOKUP(A287,[1]Directorio!$B$2:$Z$1100,3,FALSE),"")</f>
        <v/>
      </c>
      <c r="D287" s="43" t="str">
        <f>+IFERROR(VLOOKUP(A287,[1]Directorio!$B$2:$Z$1100,4,FALSE),"")</f>
        <v/>
      </c>
      <c r="E287" s="43" t="str">
        <f>+IFERROR(VLOOKUP(A287,[1]Directorio!$B$2:$Z$1100,5,FALSE),"")</f>
        <v/>
      </c>
      <c r="F287" s="43" t="str">
        <f>+IFERROR(VLOOKUP(A287,[1]Directorio!$B$2:$Z$1100,6,FALSE),"")</f>
        <v/>
      </c>
      <c r="G287" s="43" t="str">
        <f>+IFERROR(VLOOKUP(A287,[1]Directorio!$B$2:$Z$1100,7,FALSE),"")</f>
        <v/>
      </c>
      <c r="H287" s="43" t="str">
        <f>+IFERROR(VLOOKUP(A287,[1]Directorio!$B$2:$Z$1100,8,FALSE),"")</f>
        <v/>
      </c>
      <c r="I287" s="43" t="str">
        <f>+IFERROR(VLOOKUP(A287,[1]Directorio!$B$2:$Z$1100,9,FALSE),"")</f>
        <v/>
      </c>
      <c r="J287" s="43" t="str">
        <f>+IFERROR(VLOOKUP(A287,[1]Directorio!$B$2:$Z$1100,10,FALSE),"")</f>
        <v/>
      </c>
      <c r="K287" s="43" t="str">
        <f>+IFERROR(VLOOKUP(A287,[1]Directorio!$B$2:$Z$1100,11,FALSE),"")</f>
        <v/>
      </c>
      <c r="L287" s="45" t="str">
        <f>+IFERROR(VLOOKUP(A287,[1]Directorio!$B$2:$Z$1100,12,FALSE),"")</f>
        <v/>
      </c>
      <c r="M287" s="43" t="str">
        <f>+IFERROR(VLOOKUP(A287,[1]Directorio!$B$2:$Z$1100,13,FALSE),"")</f>
        <v/>
      </c>
      <c r="N287" s="43" t="str">
        <f>+IFERROR(VLOOKUP(A287,[1]Directorio!$B$2:$Z$1100,14,FALSE),"")</f>
        <v/>
      </c>
      <c r="O287" s="43" t="str">
        <f>+IFERROR(VLOOKUP(A287,[1]Directorio!$B$2:$Z$1100,15,FALSE),"")</f>
        <v/>
      </c>
      <c r="P287" s="43" t="str">
        <f>+IFERROR(VLOOKUP(A287,[1]Directorio!$B$2:$Z$1100,16,FALSE),"")</f>
        <v/>
      </c>
      <c r="Q287" s="43" t="str">
        <f>+IFERROR(VLOOKUP(A287,[1]Directorio!$B$2:$Z$1100,17,FALSE),"")</f>
        <v/>
      </c>
      <c r="R287" s="43" t="str">
        <f>+IFERROR(VLOOKUP(A287,[1]Directorio!$B$2:$Z$1100,18,FALSE),"")</f>
        <v/>
      </c>
      <c r="S287" s="43" t="str">
        <f>+IFERROR(VLOOKUP(A287,[1]Directorio!$B$2:$Z$1100,19,FALSE),"")</f>
        <v/>
      </c>
      <c r="T287" s="53" t="str">
        <f>+IFERROR(VLOOKUP(A287,[1]Directorio!$B$2:$Z$1100,20,FALSE),"")</f>
        <v/>
      </c>
      <c r="U287" s="53" t="str">
        <f>+IFERROR(VLOOKUP(A287,[1]Directorio!$B$2:$Z$1100,21,FALSE),"")</f>
        <v/>
      </c>
      <c r="V287" s="53" t="str">
        <f>+IFERROR(VLOOKUP(A287,[1]Directorio!$B$2:$Z$1100,22,FALSE),"")</f>
        <v/>
      </c>
      <c r="W287" s="54" t="str">
        <f>+IFERROR(VLOOKUP(A287,[1]Directorio!$B$2:$Z$1100,23,FALSE),"")</f>
        <v/>
      </c>
      <c r="X287" s="43" t="str">
        <f>+IFERROR(VLOOKUP(A287,[1]Directorio!$B$2:$Z$1100,24,FALSE),"")</f>
        <v/>
      </c>
      <c r="Y287" s="43" t="str">
        <f>+IFERROR(VLOOKUP(A287,[1]Directorio!$B$2:$Z$1100,25,FALSE),"")</f>
        <v/>
      </c>
      <c r="Z287" s="46"/>
      <c r="AA287" s="9"/>
      <c r="AB287" s="46"/>
      <c r="AC287" s="47"/>
      <c r="AD287" s="46"/>
      <c r="AE287" s="42"/>
      <c r="AF287" s="9"/>
      <c r="AG287" s="46"/>
      <c r="AH287" s="9"/>
      <c r="AI287" s="46"/>
      <c r="AJ287" s="46"/>
      <c r="AK287" s="48"/>
    </row>
    <row r="288" spans="1:37" x14ac:dyDescent="0.25">
      <c r="A288" s="42"/>
      <c r="B288" s="43" t="str">
        <f>+IFERROR(VLOOKUP(A288,[1]Directorio!$B$2:$Z$1100,2,FALSE),"")</f>
        <v/>
      </c>
      <c r="C288" s="44" t="str">
        <f>+IFERROR(VLOOKUP(A288,[1]Directorio!$B$2:$Z$1100,3,FALSE),"")</f>
        <v/>
      </c>
      <c r="D288" s="43" t="str">
        <f>+IFERROR(VLOOKUP(A288,[1]Directorio!$B$2:$Z$1100,4,FALSE),"")</f>
        <v/>
      </c>
      <c r="E288" s="43" t="str">
        <f>+IFERROR(VLOOKUP(A288,[1]Directorio!$B$2:$Z$1100,5,FALSE),"")</f>
        <v/>
      </c>
      <c r="F288" s="43" t="str">
        <f>+IFERROR(VLOOKUP(A288,[1]Directorio!$B$2:$Z$1100,6,FALSE),"")</f>
        <v/>
      </c>
      <c r="G288" s="43" t="str">
        <f>+IFERROR(VLOOKUP(A288,[1]Directorio!$B$2:$Z$1100,7,FALSE),"")</f>
        <v/>
      </c>
      <c r="H288" s="43" t="str">
        <f>+IFERROR(VLOOKUP(A288,[1]Directorio!$B$2:$Z$1100,8,FALSE),"")</f>
        <v/>
      </c>
      <c r="I288" s="43" t="str">
        <f>+IFERROR(VLOOKUP(A288,[1]Directorio!$B$2:$Z$1100,9,FALSE),"")</f>
        <v/>
      </c>
      <c r="J288" s="43" t="str">
        <f>+IFERROR(VLOOKUP(A288,[1]Directorio!$B$2:$Z$1100,10,FALSE),"")</f>
        <v/>
      </c>
      <c r="K288" s="43" t="str">
        <f>+IFERROR(VLOOKUP(A288,[1]Directorio!$B$2:$Z$1100,11,FALSE),"")</f>
        <v/>
      </c>
      <c r="L288" s="45" t="str">
        <f>+IFERROR(VLOOKUP(A288,[1]Directorio!$B$2:$Z$1100,12,FALSE),"")</f>
        <v/>
      </c>
      <c r="M288" s="43" t="str">
        <f>+IFERROR(VLOOKUP(A288,[1]Directorio!$B$2:$Z$1100,13,FALSE),"")</f>
        <v/>
      </c>
      <c r="N288" s="43" t="str">
        <f>+IFERROR(VLOOKUP(A288,[1]Directorio!$B$2:$Z$1100,14,FALSE),"")</f>
        <v/>
      </c>
      <c r="O288" s="43" t="str">
        <f>+IFERROR(VLOOKUP(A288,[1]Directorio!$B$2:$Z$1100,15,FALSE),"")</f>
        <v/>
      </c>
      <c r="P288" s="43" t="str">
        <f>+IFERROR(VLOOKUP(A288,[1]Directorio!$B$2:$Z$1100,16,FALSE),"")</f>
        <v/>
      </c>
      <c r="Q288" s="43" t="str">
        <f>+IFERROR(VLOOKUP(A288,[1]Directorio!$B$2:$Z$1100,17,FALSE),"")</f>
        <v/>
      </c>
      <c r="R288" s="43" t="str">
        <f>+IFERROR(VLOOKUP(A288,[1]Directorio!$B$2:$Z$1100,18,FALSE),"")</f>
        <v/>
      </c>
      <c r="S288" s="43" t="str">
        <f>+IFERROR(VLOOKUP(A288,[1]Directorio!$B$2:$Z$1100,19,FALSE),"")</f>
        <v/>
      </c>
      <c r="T288" s="53" t="str">
        <f>+IFERROR(VLOOKUP(A288,[1]Directorio!$B$2:$Z$1100,20,FALSE),"")</f>
        <v/>
      </c>
      <c r="U288" s="53" t="str">
        <f>+IFERROR(VLOOKUP(A288,[1]Directorio!$B$2:$Z$1100,21,FALSE),"")</f>
        <v/>
      </c>
      <c r="V288" s="53" t="str">
        <f>+IFERROR(VLOOKUP(A288,[1]Directorio!$B$2:$Z$1100,22,FALSE),"")</f>
        <v/>
      </c>
      <c r="W288" s="54" t="str">
        <f>+IFERROR(VLOOKUP(A288,[1]Directorio!$B$2:$Z$1100,23,FALSE),"")</f>
        <v/>
      </c>
      <c r="X288" s="43" t="str">
        <f>+IFERROR(VLOOKUP(A288,[1]Directorio!$B$2:$Z$1100,24,FALSE),"")</f>
        <v/>
      </c>
      <c r="Y288" s="43" t="str">
        <f>+IFERROR(VLOOKUP(A288,[1]Directorio!$B$2:$Z$1100,25,FALSE),"")</f>
        <v/>
      </c>
      <c r="Z288" s="46"/>
      <c r="AA288" s="9"/>
      <c r="AB288" s="46"/>
      <c r="AC288" s="47"/>
      <c r="AD288" s="46"/>
      <c r="AE288" s="42"/>
      <c r="AF288" s="9"/>
      <c r="AG288" s="46"/>
      <c r="AH288" s="9"/>
      <c r="AI288" s="46"/>
      <c r="AJ288" s="46"/>
      <c r="AK288" s="48"/>
    </row>
    <row r="289" spans="1:37" x14ac:dyDescent="0.25">
      <c r="A289" s="42"/>
      <c r="B289" s="43" t="str">
        <f>+IFERROR(VLOOKUP(A289,[1]Directorio!$B$2:$Z$1100,2,FALSE),"")</f>
        <v/>
      </c>
      <c r="C289" s="44" t="str">
        <f>+IFERROR(VLOOKUP(A289,[1]Directorio!$B$2:$Z$1100,3,FALSE),"")</f>
        <v/>
      </c>
      <c r="D289" s="43" t="str">
        <f>+IFERROR(VLOOKUP(A289,[1]Directorio!$B$2:$Z$1100,4,FALSE),"")</f>
        <v/>
      </c>
      <c r="E289" s="43" t="str">
        <f>+IFERROR(VLOOKUP(A289,[1]Directorio!$B$2:$Z$1100,5,FALSE),"")</f>
        <v/>
      </c>
      <c r="F289" s="43" t="str">
        <f>+IFERROR(VLOOKUP(A289,[1]Directorio!$B$2:$Z$1100,6,FALSE),"")</f>
        <v/>
      </c>
      <c r="G289" s="43" t="str">
        <f>+IFERROR(VLOOKUP(A289,[1]Directorio!$B$2:$Z$1100,7,FALSE),"")</f>
        <v/>
      </c>
      <c r="H289" s="43" t="str">
        <f>+IFERROR(VLOOKUP(A289,[1]Directorio!$B$2:$Z$1100,8,FALSE),"")</f>
        <v/>
      </c>
      <c r="I289" s="43" t="str">
        <f>+IFERROR(VLOOKUP(A289,[1]Directorio!$B$2:$Z$1100,9,FALSE),"")</f>
        <v/>
      </c>
      <c r="J289" s="43" t="str">
        <f>+IFERROR(VLOOKUP(A289,[1]Directorio!$B$2:$Z$1100,10,FALSE),"")</f>
        <v/>
      </c>
      <c r="K289" s="43" t="str">
        <f>+IFERROR(VLOOKUP(A289,[1]Directorio!$B$2:$Z$1100,11,FALSE),"")</f>
        <v/>
      </c>
      <c r="L289" s="45" t="str">
        <f>+IFERROR(VLOOKUP(A289,[1]Directorio!$B$2:$Z$1100,12,FALSE),"")</f>
        <v/>
      </c>
      <c r="M289" s="43" t="str">
        <f>+IFERROR(VLOOKUP(A289,[1]Directorio!$B$2:$Z$1100,13,FALSE),"")</f>
        <v/>
      </c>
      <c r="N289" s="43" t="str">
        <f>+IFERROR(VLOOKUP(A289,[1]Directorio!$B$2:$Z$1100,14,FALSE),"")</f>
        <v/>
      </c>
      <c r="O289" s="43" t="str">
        <f>+IFERROR(VLOOKUP(A289,[1]Directorio!$B$2:$Z$1100,15,FALSE),"")</f>
        <v/>
      </c>
      <c r="P289" s="43" t="str">
        <f>+IFERROR(VLOOKUP(A289,[1]Directorio!$B$2:$Z$1100,16,FALSE),"")</f>
        <v/>
      </c>
      <c r="Q289" s="43" t="str">
        <f>+IFERROR(VLOOKUP(A289,[1]Directorio!$B$2:$Z$1100,17,FALSE),"")</f>
        <v/>
      </c>
      <c r="R289" s="43" t="str">
        <f>+IFERROR(VLOOKUP(A289,[1]Directorio!$B$2:$Z$1100,18,FALSE),"")</f>
        <v/>
      </c>
      <c r="S289" s="43" t="str">
        <f>+IFERROR(VLOOKUP(A289,[1]Directorio!$B$2:$Z$1100,19,FALSE),"")</f>
        <v/>
      </c>
      <c r="T289" s="53" t="str">
        <f>+IFERROR(VLOOKUP(A289,[1]Directorio!$B$2:$Z$1100,20,FALSE),"")</f>
        <v/>
      </c>
      <c r="U289" s="53" t="str">
        <f>+IFERROR(VLOOKUP(A289,[1]Directorio!$B$2:$Z$1100,21,FALSE),"")</f>
        <v/>
      </c>
      <c r="V289" s="53" t="str">
        <f>+IFERROR(VLOOKUP(A289,[1]Directorio!$B$2:$Z$1100,22,FALSE),"")</f>
        <v/>
      </c>
      <c r="W289" s="54" t="str">
        <f>+IFERROR(VLOOKUP(A289,[1]Directorio!$B$2:$Z$1100,23,FALSE),"")</f>
        <v/>
      </c>
      <c r="X289" s="43" t="str">
        <f>+IFERROR(VLOOKUP(A289,[1]Directorio!$B$2:$Z$1100,24,FALSE),"")</f>
        <v/>
      </c>
      <c r="Y289" s="43" t="str">
        <f>+IFERROR(VLOOKUP(A289,[1]Directorio!$B$2:$Z$1100,25,FALSE),"")</f>
        <v/>
      </c>
      <c r="Z289" s="46"/>
      <c r="AA289" s="9"/>
      <c r="AB289" s="46"/>
      <c r="AC289" s="47"/>
      <c r="AD289" s="46"/>
      <c r="AE289" s="42"/>
      <c r="AF289" s="9"/>
      <c r="AG289" s="46"/>
      <c r="AH289" s="9"/>
      <c r="AI289" s="46"/>
      <c r="AJ289" s="46"/>
      <c r="AK289" s="48"/>
    </row>
    <row r="290" spans="1:37" x14ac:dyDescent="0.25">
      <c r="A290" s="42"/>
      <c r="B290" s="43" t="str">
        <f>+IFERROR(VLOOKUP(A290,[1]Directorio!$B$2:$Z$1100,2,FALSE),"")</f>
        <v/>
      </c>
      <c r="C290" s="44" t="str">
        <f>+IFERROR(VLOOKUP(A290,[1]Directorio!$B$2:$Z$1100,3,FALSE),"")</f>
        <v/>
      </c>
      <c r="D290" s="43" t="str">
        <f>+IFERROR(VLOOKUP(A290,[1]Directorio!$B$2:$Z$1100,4,FALSE),"")</f>
        <v/>
      </c>
      <c r="E290" s="43" t="str">
        <f>+IFERROR(VLOOKUP(A290,[1]Directorio!$B$2:$Z$1100,5,FALSE),"")</f>
        <v/>
      </c>
      <c r="F290" s="43" t="str">
        <f>+IFERROR(VLOOKUP(A290,[1]Directorio!$B$2:$Z$1100,6,FALSE),"")</f>
        <v/>
      </c>
      <c r="G290" s="43" t="str">
        <f>+IFERROR(VLOOKUP(A290,[1]Directorio!$B$2:$Z$1100,7,FALSE),"")</f>
        <v/>
      </c>
      <c r="H290" s="43" t="str">
        <f>+IFERROR(VLOOKUP(A290,[1]Directorio!$B$2:$Z$1100,8,FALSE),"")</f>
        <v/>
      </c>
      <c r="I290" s="43" t="str">
        <f>+IFERROR(VLOOKUP(A290,[1]Directorio!$B$2:$Z$1100,9,FALSE),"")</f>
        <v/>
      </c>
      <c r="J290" s="43" t="str">
        <f>+IFERROR(VLOOKUP(A290,[1]Directorio!$B$2:$Z$1100,10,FALSE),"")</f>
        <v/>
      </c>
      <c r="K290" s="43" t="str">
        <f>+IFERROR(VLOOKUP(A290,[1]Directorio!$B$2:$Z$1100,11,FALSE),"")</f>
        <v/>
      </c>
      <c r="L290" s="45" t="str">
        <f>+IFERROR(VLOOKUP(A290,[1]Directorio!$B$2:$Z$1100,12,FALSE),"")</f>
        <v/>
      </c>
      <c r="M290" s="43" t="str">
        <f>+IFERROR(VLOOKUP(A290,[1]Directorio!$B$2:$Z$1100,13,FALSE),"")</f>
        <v/>
      </c>
      <c r="N290" s="43" t="str">
        <f>+IFERROR(VLOOKUP(A290,[1]Directorio!$B$2:$Z$1100,14,FALSE),"")</f>
        <v/>
      </c>
      <c r="O290" s="43" t="str">
        <f>+IFERROR(VLOOKUP(A290,[1]Directorio!$B$2:$Z$1100,15,FALSE),"")</f>
        <v/>
      </c>
      <c r="P290" s="43" t="str">
        <f>+IFERROR(VLOOKUP(A290,[1]Directorio!$B$2:$Z$1100,16,FALSE),"")</f>
        <v/>
      </c>
      <c r="Q290" s="43" t="str">
        <f>+IFERROR(VLOOKUP(A290,[1]Directorio!$B$2:$Z$1100,17,FALSE),"")</f>
        <v/>
      </c>
      <c r="R290" s="43" t="str">
        <f>+IFERROR(VLOOKUP(A290,[1]Directorio!$B$2:$Z$1100,18,FALSE),"")</f>
        <v/>
      </c>
      <c r="S290" s="43" t="str">
        <f>+IFERROR(VLOOKUP(A290,[1]Directorio!$B$2:$Z$1100,19,FALSE),"")</f>
        <v/>
      </c>
      <c r="T290" s="53" t="str">
        <f>+IFERROR(VLOOKUP(A290,[1]Directorio!$B$2:$Z$1100,20,FALSE),"")</f>
        <v/>
      </c>
      <c r="U290" s="53" t="str">
        <f>+IFERROR(VLOOKUP(A290,[1]Directorio!$B$2:$Z$1100,21,FALSE),"")</f>
        <v/>
      </c>
      <c r="V290" s="53" t="str">
        <f>+IFERROR(VLOOKUP(A290,[1]Directorio!$B$2:$Z$1100,22,FALSE),"")</f>
        <v/>
      </c>
      <c r="W290" s="54" t="str">
        <f>+IFERROR(VLOOKUP(A290,[1]Directorio!$B$2:$Z$1100,23,FALSE),"")</f>
        <v/>
      </c>
      <c r="X290" s="43" t="str">
        <f>+IFERROR(VLOOKUP(A290,[1]Directorio!$B$2:$Z$1100,24,FALSE),"")</f>
        <v/>
      </c>
      <c r="Y290" s="43" t="str">
        <f>+IFERROR(VLOOKUP(A290,[1]Directorio!$B$2:$Z$1100,25,FALSE),"")</f>
        <v/>
      </c>
      <c r="Z290" s="46"/>
      <c r="AA290" s="9"/>
      <c r="AB290" s="46"/>
      <c r="AC290" s="47"/>
      <c r="AD290" s="46"/>
      <c r="AE290" s="42"/>
      <c r="AF290" s="9"/>
      <c r="AG290" s="46"/>
      <c r="AH290" s="9"/>
      <c r="AI290" s="46"/>
      <c r="AJ290" s="46"/>
      <c r="AK290" s="48"/>
    </row>
    <row r="291" spans="1:37" x14ac:dyDescent="0.25">
      <c r="A291" s="42"/>
      <c r="B291" s="43" t="str">
        <f>+IFERROR(VLOOKUP(A291,[1]Directorio!$B$2:$Z$1100,2,FALSE),"")</f>
        <v/>
      </c>
      <c r="C291" s="44" t="str">
        <f>+IFERROR(VLOOKUP(A291,[1]Directorio!$B$2:$Z$1100,3,FALSE),"")</f>
        <v/>
      </c>
      <c r="D291" s="43" t="str">
        <f>+IFERROR(VLOOKUP(A291,[1]Directorio!$B$2:$Z$1100,4,FALSE),"")</f>
        <v/>
      </c>
      <c r="E291" s="43" t="str">
        <f>+IFERROR(VLOOKUP(A291,[1]Directorio!$B$2:$Z$1100,5,FALSE),"")</f>
        <v/>
      </c>
      <c r="F291" s="43" t="str">
        <f>+IFERROR(VLOOKUP(A291,[1]Directorio!$B$2:$Z$1100,6,FALSE),"")</f>
        <v/>
      </c>
      <c r="G291" s="43" t="str">
        <f>+IFERROR(VLOOKUP(A291,[1]Directorio!$B$2:$Z$1100,7,FALSE),"")</f>
        <v/>
      </c>
      <c r="H291" s="43" t="str">
        <f>+IFERROR(VLOOKUP(A291,[1]Directorio!$B$2:$Z$1100,8,FALSE),"")</f>
        <v/>
      </c>
      <c r="I291" s="43" t="str">
        <f>+IFERROR(VLOOKUP(A291,[1]Directorio!$B$2:$Z$1100,9,FALSE),"")</f>
        <v/>
      </c>
      <c r="J291" s="43" t="str">
        <f>+IFERROR(VLOOKUP(A291,[1]Directorio!$B$2:$Z$1100,10,FALSE),"")</f>
        <v/>
      </c>
      <c r="K291" s="43" t="str">
        <f>+IFERROR(VLOOKUP(A291,[1]Directorio!$B$2:$Z$1100,11,FALSE),"")</f>
        <v/>
      </c>
      <c r="L291" s="45" t="str">
        <f>+IFERROR(VLOOKUP(A291,[1]Directorio!$B$2:$Z$1100,12,FALSE),"")</f>
        <v/>
      </c>
      <c r="M291" s="43" t="str">
        <f>+IFERROR(VLOOKUP(A291,[1]Directorio!$B$2:$Z$1100,13,FALSE),"")</f>
        <v/>
      </c>
      <c r="N291" s="43" t="str">
        <f>+IFERROR(VLOOKUP(A291,[1]Directorio!$B$2:$Z$1100,14,FALSE),"")</f>
        <v/>
      </c>
      <c r="O291" s="43" t="str">
        <f>+IFERROR(VLOOKUP(A291,[1]Directorio!$B$2:$Z$1100,15,FALSE),"")</f>
        <v/>
      </c>
      <c r="P291" s="43" t="str">
        <f>+IFERROR(VLOOKUP(A291,[1]Directorio!$B$2:$Z$1100,16,FALSE),"")</f>
        <v/>
      </c>
      <c r="Q291" s="43" t="str">
        <f>+IFERROR(VLOOKUP(A291,[1]Directorio!$B$2:$Z$1100,17,FALSE),"")</f>
        <v/>
      </c>
      <c r="R291" s="43" t="str">
        <f>+IFERROR(VLOOKUP(A291,[1]Directorio!$B$2:$Z$1100,18,FALSE),"")</f>
        <v/>
      </c>
      <c r="S291" s="43" t="str">
        <f>+IFERROR(VLOOKUP(A291,[1]Directorio!$B$2:$Z$1100,19,FALSE),"")</f>
        <v/>
      </c>
      <c r="T291" s="53" t="str">
        <f>+IFERROR(VLOOKUP(A291,[1]Directorio!$B$2:$Z$1100,20,FALSE),"")</f>
        <v/>
      </c>
      <c r="U291" s="53" t="str">
        <f>+IFERROR(VLOOKUP(A291,[1]Directorio!$B$2:$Z$1100,21,FALSE),"")</f>
        <v/>
      </c>
      <c r="V291" s="53" t="str">
        <f>+IFERROR(VLOOKUP(A291,[1]Directorio!$B$2:$Z$1100,22,FALSE),"")</f>
        <v/>
      </c>
      <c r="W291" s="54" t="str">
        <f>+IFERROR(VLOOKUP(A291,[1]Directorio!$B$2:$Z$1100,23,FALSE),"")</f>
        <v/>
      </c>
      <c r="X291" s="43" t="str">
        <f>+IFERROR(VLOOKUP(A291,[1]Directorio!$B$2:$Z$1100,24,FALSE),"")</f>
        <v/>
      </c>
      <c r="Y291" s="43" t="str">
        <f>+IFERROR(VLOOKUP(A291,[1]Directorio!$B$2:$Z$1100,25,FALSE),"")</f>
        <v/>
      </c>
      <c r="Z291" s="46"/>
      <c r="AA291" s="9"/>
      <c r="AB291" s="46"/>
      <c r="AC291" s="47"/>
      <c r="AD291" s="46"/>
      <c r="AE291" s="42"/>
      <c r="AF291" s="9"/>
      <c r="AG291" s="46"/>
      <c r="AH291" s="9"/>
      <c r="AI291" s="46"/>
      <c r="AJ291" s="46"/>
      <c r="AK291" s="48"/>
    </row>
    <row r="292" spans="1:37" x14ac:dyDescent="0.25">
      <c r="A292" s="42"/>
      <c r="B292" s="43" t="str">
        <f>+IFERROR(VLOOKUP(A292,[1]Directorio!$B$2:$Z$1100,2,FALSE),"")</f>
        <v/>
      </c>
      <c r="C292" s="44" t="str">
        <f>+IFERROR(VLOOKUP(A292,[1]Directorio!$B$2:$Z$1100,3,FALSE),"")</f>
        <v/>
      </c>
      <c r="D292" s="43" t="str">
        <f>+IFERROR(VLOOKUP(A292,[1]Directorio!$B$2:$Z$1100,4,FALSE),"")</f>
        <v/>
      </c>
      <c r="E292" s="43" t="str">
        <f>+IFERROR(VLOOKUP(A292,[1]Directorio!$B$2:$Z$1100,5,FALSE),"")</f>
        <v/>
      </c>
      <c r="F292" s="43" t="str">
        <f>+IFERROR(VLOOKUP(A292,[1]Directorio!$B$2:$Z$1100,6,FALSE),"")</f>
        <v/>
      </c>
      <c r="G292" s="43" t="str">
        <f>+IFERROR(VLOOKUP(A292,[1]Directorio!$B$2:$Z$1100,7,FALSE),"")</f>
        <v/>
      </c>
      <c r="H292" s="43" t="str">
        <f>+IFERROR(VLOOKUP(A292,[1]Directorio!$B$2:$Z$1100,8,FALSE),"")</f>
        <v/>
      </c>
      <c r="I292" s="43" t="str">
        <f>+IFERROR(VLOOKUP(A292,[1]Directorio!$B$2:$Z$1100,9,FALSE),"")</f>
        <v/>
      </c>
      <c r="J292" s="43" t="str">
        <f>+IFERROR(VLOOKUP(A292,[1]Directorio!$B$2:$Z$1100,10,FALSE),"")</f>
        <v/>
      </c>
      <c r="K292" s="43" t="str">
        <f>+IFERROR(VLOOKUP(A292,[1]Directorio!$B$2:$Z$1100,11,FALSE),"")</f>
        <v/>
      </c>
      <c r="L292" s="45" t="str">
        <f>+IFERROR(VLOOKUP(A292,[1]Directorio!$B$2:$Z$1100,12,FALSE),"")</f>
        <v/>
      </c>
      <c r="M292" s="43" t="str">
        <f>+IFERROR(VLOOKUP(A292,[1]Directorio!$B$2:$Z$1100,13,FALSE),"")</f>
        <v/>
      </c>
      <c r="N292" s="43" t="str">
        <f>+IFERROR(VLOOKUP(A292,[1]Directorio!$B$2:$Z$1100,14,FALSE),"")</f>
        <v/>
      </c>
      <c r="O292" s="43" t="str">
        <f>+IFERROR(VLOOKUP(A292,[1]Directorio!$B$2:$Z$1100,15,FALSE),"")</f>
        <v/>
      </c>
      <c r="P292" s="43" t="str">
        <f>+IFERROR(VLOOKUP(A292,[1]Directorio!$B$2:$Z$1100,16,FALSE),"")</f>
        <v/>
      </c>
      <c r="Q292" s="43" t="str">
        <f>+IFERROR(VLOOKUP(A292,[1]Directorio!$B$2:$Z$1100,17,FALSE),"")</f>
        <v/>
      </c>
      <c r="R292" s="43" t="str">
        <f>+IFERROR(VLOOKUP(A292,[1]Directorio!$B$2:$Z$1100,18,FALSE),"")</f>
        <v/>
      </c>
      <c r="S292" s="43" t="str">
        <f>+IFERROR(VLOOKUP(A292,[1]Directorio!$B$2:$Z$1100,19,FALSE),"")</f>
        <v/>
      </c>
      <c r="T292" s="53" t="str">
        <f>+IFERROR(VLOOKUP(A292,[1]Directorio!$B$2:$Z$1100,20,FALSE),"")</f>
        <v/>
      </c>
      <c r="U292" s="53" t="str">
        <f>+IFERROR(VLOOKUP(A292,[1]Directorio!$B$2:$Z$1100,21,FALSE),"")</f>
        <v/>
      </c>
      <c r="V292" s="53" t="str">
        <f>+IFERROR(VLOOKUP(A292,[1]Directorio!$B$2:$Z$1100,22,FALSE),"")</f>
        <v/>
      </c>
      <c r="W292" s="54" t="str">
        <f>+IFERROR(VLOOKUP(A292,[1]Directorio!$B$2:$Z$1100,23,FALSE),"")</f>
        <v/>
      </c>
      <c r="X292" s="43" t="str">
        <f>+IFERROR(VLOOKUP(A292,[1]Directorio!$B$2:$Z$1100,24,FALSE),"")</f>
        <v/>
      </c>
      <c r="Y292" s="43" t="str">
        <f>+IFERROR(VLOOKUP(A292,[1]Directorio!$B$2:$Z$1100,25,FALSE),"")</f>
        <v/>
      </c>
      <c r="Z292" s="46"/>
      <c r="AA292" s="9"/>
      <c r="AB292" s="46"/>
      <c r="AC292" s="47"/>
      <c r="AD292" s="46"/>
      <c r="AE292" s="42"/>
      <c r="AF292" s="9"/>
      <c r="AG292" s="46"/>
      <c r="AH292" s="9"/>
      <c r="AI292" s="46"/>
      <c r="AJ292" s="46"/>
      <c r="AK292" s="48"/>
    </row>
    <row r="293" spans="1:37" x14ac:dyDescent="0.25">
      <c r="A293" s="42"/>
      <c r="B293" s="43" t="str">
        <f>+IFERROR(VLOOKUP(A293,[1]Directorio!$B$2:$Z$1100,2,FALSE),"")</f>
        <v/>
      </c>
      <c r="C293" s="44" t="str">
        <f>+IFERROR(VLOOKUP(A293,[1]Directorio!$B$2:$Z$1100,3,FALSE),"")</f>
        <v/>
      </c>
      <c r="D293" s="43" t="str">
        <f>+IFERROR(VLOOKUP(A293,[1]Directorio!$B$2:$Z$1100,4,FALSE),"")</f>
        <v/>
      </c>
      <c r="E293" s="43" t="str">
        <f>+IFERROR(VLOOKUP(A293,[1]Directorio!$B$2:$Z$1100,5,FALSE),"")</f>
        <v/>
      </c>
      <c r="F293" s="43" t="str">
        <f>+IFERROR(VLOOKUP(A293,[1]Directorio!$B$2:$Z$1100,6,FALSE),"")</f>
        <v/>
      </c>
      <c r="G293" s="43" t="str">
        <f>+IFERROR(VLOOKUP(A293,[1]Directorio!$B$2:$Z$1100,7,FALSE),"")</f>
        <v/>
      </c>
      <c r="H293" s="43" t="str">
        <f>+IFERROR(VLOOKUP(A293,[1]Directorio!$B$2:$Z$1100,8,FALSE),"")</f>
        <v/>
      </c>
      <c r="I293" s="43" t="str">
        <f>+IFERROR(VLOOKUP(A293,[1]Directorio!$B$2:$Z$1100,9,FALSE),"")</f>
        <v/>
      </c>
      <c r="J293" s="43" t="str">
        <f>+IFERROR(VLOOKUP(A293,[1]Directorio!$B$2:$Z$1100,10,FALSE),"")</f>
        <v/>
      </c>
      <c r="K293" s="43" t="str">
        <f>+IFERROR(VLOOKUP(A293,[1]Directorio!$B$2:$Z$1100,11,FALSE),"")</f>
        <v/>
      </c>
      <c r="L293" s="45" t="str">
        <f>+IFERROR(VLOOKUP(A293,[1]Directorio!$B$2:$Z$1100,12,FALSE),"")</f>
        <v/>
      </c>
      <c r="M293" s="43" t="str">
        <f>+IFERROR(VLOOKUP(A293,[1]Directorio!$B$2:$Z$1100,13,FALSE),"")</f>
        <v/>
      </c>
      <c r="N293" s="43" t="str">
        <f>+IFERROR(VLOOKUP(A293,[1]Directorio!$B$2:$Z$1100,14,FALSE),"")</f>
        <v/>
      </c>
      <c r="O293" s="43" t="str">
        <f>+IFERROR(VLOOKUP(A293,[1]Directorio!$B$2:$Z$1100,15,FALSE),"")</f>
        <v/>
      </c>
      <c r="P293" s="43" t="str">
        <f>+IFERROR(VLOOKUP(A293,[1]Directorio!$B$2:$Z$1100,16,FALSE),"")</f>
        <v/>
      </c>
      <c r="Q293" s="43" t="str">
        <f>+IFERROR(VLOOKUP(A293,[1]Directorio!$B$2:$Z$1100,17,FALSE),"")</f>
        <v/>
      </c>
      <c r="R293" s="43" t="str">
        <f>+IFERROR(VLOOKUP(A293,[1]Directorio!$B$2:$Z$1100,18,FALSE),"")</f>
        <v/>
      </c>
      <c r="S293" s="43" t="str">
        <f>+IFERROR(VLOOKUP(A293,[1]Directorio!$B$2:$Z$1100,19,FALSE),"")</f>
        <v/>
      </c>
      <c r="T293" s="53" t="str">
        <f>+IFERROR(VLOOKUP(A293,[1]Directorio!$B$2:$Z$1100,20,FALSE),"")</f>
        <v/>
      </c>
      <c r="U293" s="53" t="str">
        <f>+IFERROR(VLOOKUP(A293,[1]Directorio!$B$2:$Z$1100,21,FALSE),"")</f>
        <v/>
      </c>
      <c r="V293" s="53" t="str">
        <f>+IFERROR(VLOOKUP(A293,[1]Directorio!$B$2:$Z$1100,22,FALSE),"")</f>
        <v/>
      </c>
      <c r="W293" s="54" t="str">
        <f>+IFERROR(VLOOKUP(A293,[1]Directorio!$B$2:$Z$1100,23,FALSE),"")</f>
        <v/>
      </c>
      <c r="X293" s="43" t="str">
        <f>+IFERROR(VLOOKUP(A293,[1]Directorio!$B$2:$Z$1100,24,FALSE),"")</f>
        <v/>
      </c>
      <c r="Y293" s="43" t="str">
        <f>+IFERROR(VLOOKUP(A293,[1]Directorio!$B$2:$Z$1100,25,FALSE),"")</f>
        <v/>
      </c>
      <c r="Z293" s="46"/>
      <c r="AA293" s="9"/>
      <c r="AB293" s="46"/>
      <c r="AC293" s="47"/>
      <c r="AD293" s="46"/>
      <c r="AE293" s="42"/>
      <c r="AF293" s="9"/>
      <c r="AG293" s="46"/>
      <c r="AH293" s="9"/>
      <c r="AI293" s="46"/>
      <c r="AJ293" s="46"/>
      <c r="AK293" s="48"/>
    </row>
    <row r="294" spans="1:37" x14ac:dyDescent="0.25">
      <c r="A294" s="42"/>
      <c r="B294" s="43" t="str">
        <f>+IFERROR(VLOOKUP(A294,[1]Directorio!$B$2:$Z$1100,2,FALSE),"")</f>
        <v/>
      </c>
      <c r="C294" s="44" t="str">
        <f>+IFERROR(VLOOKUP(A294,[1]Directorio!$B$2:$Z$1100,3,FALSE),"")</f>
        <v/>
      </c>
      <c r="D294" s="43" t="str">
        <f>+IFERROR(VLOOKUP(A294,[1]Directorio!$B$2:$Z$1100,4,FALSE),"")</f>
        <v/>
      </c>
      <c r="E294" s="43" t="str">
        <f>+IFERROR(VLOOKUP(A294,[1]Directorio!$B$2:$Z$1100,5,FALSE),"")</f>
        <v/>
      </c>
      <c r="F294" s="43" t="str">
        <f>+IFERROR(VLOOKUP(A294,[1]Directorio!$B$2:$Z$1100,6,FALSE),"")</f>
        <v/>
      </c>
      <c r="G294" s="43" t="str">
        <f>+IFERROR(VLOOKUP(A294,[1]Directorio!$B$2:$Z$1100,7,FALSE),"")</f>
        <v/>
      </c>
      <c r="H294" s="43" t="str">
        <f>+IFERROR(VLOOKUP(A294,[1]Directorio!$B$2:$Z$1100,8,FALSE),"")</f>
        <v/>
      </c>
      <c r="I294" s="43" t="str">
        <f>+IFERROR(VLOOKUP(A294,[1]Directorio!$B$2:$Z$1100,9,FALSE),"")</f>
        <v/>
      </c>
      <c r="J294" s="43" t="str">
        <f>+IFERROR(VLOOKUP(A294,[1]Directorio!$B$2:$Z$1100,10,FALSE),"")</f>
        <v/>
      </c>
      <c r="K294" s="43" t="str">
        <f>+IFERROR(VLOOKUP(A294,[1]Directorio!$B$2:$Z$1100,11,FALSE),"")</f>
        <v/>
      </c>
      <c r="L294" s="45" t="str">
        <f>+IFERROR(VLOOKUP(A294,[1]Directorio!$B$2:$Z$1100,12,FALSE),"")</f>
        <v/>
      </c>
      <c r="M294" s="43" t="str">
        <f>+IFERROR(VLOOKUP(A294,[1]Directorio!$B$2:$Z$1100,13,FALSE),"")</f>
        <v/>
      </c>
      <c r="N294" s="43" t="str">
        <f>+IFERROR(VLOOKUP(A294,[1]Directorio!$B$2:$Z$1100,14,FALSE),"")</f>
        <v/>
      </c>
      <c r="O294" s="43" t="str">
        <f>+IFERROR(VLOOKUP(A294,[1]Directorio!$B$2:$Z$1100,15,FALSE),"")</f>
        <v/>
      </c>
      <c r="P294" s="43" t="str">
        <f>+IFERROR(VLOOKUP(A294,[1]Directorio!$B$2:$Z$1100,16,FALSE),"")</f>
        <v/>
      </c>
      <c r="Q294" s="43" t="str">
        <f>+IFERROR(VLOOKUP(A294,[1]Directorio!$B$2:$Z$1100,17,FALSE),"")</f>
        <v/>
      </c>
      <c r="R294" s="43" t="str">
        <f>+IFERROR(VLOOKUP(A294,[1]Directorio!$B$2:$Z$1100,18,FALSE),"")</f>
        <v/>
      </c>
      <c r="S294" s="43" t="str">
        <f>+IFERROR(VLOOKUP(A294,[1]Directorio!$B$2:$Z$1100,19,FALSE),"")</f>
        <v/>
      </c>
      <c r="T294" s="53" t="str">
        <f>+IFERROR(VLOOKUP(A294,[1]Directorio!$B$2:$Z$1100,20,FALSE),"")</f>
        <v/>
      </c>
      <c r="U294" s="53" t="str">
        <f>+IFERROR(VLOOKUP(A294,[1]Directorio!$B$2:$Z$1100,21,FALSE),"")</f>
        <v/>
      </c>
      <c r="V294" s="53" t="str">
        <f>+IFERROR(VLOOKUP(A294,[1]Directorio!$B$2:$Z$1100,22,FALSE),"")</f>
        <v/>
      </c>
      <c r="W294" s="54" t="str">
        <f>+IFERROR(VLOOKUP(A294,[1]Directorio!$B$2:$Z$1100,23,FALSE),"")</f>
        <v/>
      </c>
      <c r="X294" s="43" t="str">
        <f>+IFERROR(VLOOKUP(A294,[1]Directorio!$B$2:$Z$1100,24,FALSE),"")</f>
        <v/>
      </c>
      <c r="Y294" s="43" t="str">
        <f>+IFERROR(VLOOKUP(A294,[1]Directorio!$B$2:$Z$1100,25,FALSE),"")</f>
        <v/>
      </c>
      <c r="Z294" s="46"/>
      <c r="AA294" s="9"/>
      <c r="AB294" s="46"/>
      <c r="AC294" s="47"/>
      <c r="AD294" s="46"/>
      <c r="AE294" s="42"/>
      <c r="AF294" s="9"/>
      <c r="AG294" s="46"/>
      <c r="AH294" s="9"/>
      <c r="AI294" s="46"/>
      <c r="AJ294" s="46"/>
      <c r="AK294" s="48"/>
    </row>
    <row r="295" spans="1:37" x14ac:dyDescent="0.25">
      <c r="A295" s="42"/>
      <c r="B295" s="43" t="str">
        <f>+IFERROR(VLOOKUP(A295,[1]Directorio!$B$2:$Z$1100,2,FALSE),"")</f>
        <v/>
      </c>
      <c r="C295" s="44" t="str">
        <f>+IFERROR(VLOOKUP(A295,[1]Directorio!$B$2:$Z$1100,3,FALSE),"")</f>
        <v/>
      </c>
      <c r="D295" s="43" t="str">
        <f>+IFERROR(VLOOKUP(A295,[1]Directorio!$B$2:$Z$1100,4,FALSE),"")</f>
        <v/>
      </c>
      <c r="E295" s="43" t="str">
        <f>+IFERROR(VLOOKUP(A295,[1]Directorio!$B$2:$Z$1100,5,FALSE),"")</f>
        <v/>
      </c>
      <c r="F295" s="43" t="str">
        <f>+IFERROR(VLOOKUP(A295,[1]Directorio!$B$2:$Z$1100,6,FALSE),"")</f>
        <v/>
      </c>
      <c r="G295" s="43" t="str">
        <f>+IFERROR(VLOOKUP(A295,[1]Directorio!$B$2:$Z$1100,7,FALSE),"")</f>
        <v/>
      </c>
      <c r="H295" s="43" t="str">
        <f>+IFERROR(VLOOKUP(A295,[1]Directorio!$B$2:$Z$1100,8,FALSE),"")</f>
        <v/>
      </c>
      <c r="I295" s="43" t="str">
        <f>+IFERROR(VLOOKUP(A295,[1]Directorio!$B$2:$Z$1100,9,FALSE),"")</f>
        <v/>
      </c>
      <c r="J295" s="43" t="str">
        <f>+IFERROR(VLOOKUP(A295,[1]Directorio!$B$2:$Z$1100,10,FALSE),"")</f>
        <v/>
      </c>
      <c r="K295" s="43" t="str">
        <f>+IFERROR(VLOOKUP(A295,[1]Directorio!$B$2:$Z$1100,11,FALSE),"")</f>
        <v/>
      </c>
      <c r="L295" s="45" t="str">
        <f>+IFERROR(VLOOKUP(A295,[1]Directorio!$B$2:$Z$1100,12,FALSE),"")</f>
        <v/>
      </c>
      <c r="M295" s="43" t="str">
        <f>+IFERROR(VLOOKUP(A295,[1]Directorio!$B$2:$Z$1100,13,FALSE),"")</f>
        <v/>
      </c>
      <c r="N295" s="43" t="str">
        <f>+IFERROR(VLOOKUP(A295,[1]Directorio!$B$2:$Z$1100,14,FALSE),"")</f>
        <v/>
      </c>
      <c r="O295" s="43" t="str">
        <f>+IFERROR(VLOOKUP(A295,[1]Directorio!$B$2:$Z$1100,15,FALSE),"")</f>
        <v/>
      </c>
      <c r="P295" s="43" t="str">
        <f>+IFERROR(VLOOKUP(A295,[1]Directorio!$B$2:$Z$1100,16,FALSE),"")</f>
        <v/>
      </c>
      <c r="Q295" s="43" t="str">
        <f>+IFERROR(VLOOKUP(A295,[1]Directorio!$B$2:$Z$1100,17,FALSE),"")</f>
        <v/>
      </c>
      <c r="R295" s="43" t="str">
        <f>+IFERROR(VLOOKUP(A295,[1]Directorio!$B$2:$Z$1100,18,FALSE),"")</f>
        <v/>
      </c>
      <c r="S295" s="43" t="str">
        <f>+IFERROR(VLOOKUP(A295,[1]Directorio!$B$2:$Z$1100,19,FALSE),"")</f>
        <v/>
      </c>
      <c r="T295" s="53" t="str">
        <f>+IFERROR(VLOOKUP(A295,[1]Directorio!$B$2:$Z$1100,20,FALSE),"")</f>
        <v/>
      </c>
      <c r="U295" s="53" t="str">
        <f>+IFERROR(VLOOKUP(A295,[1]Directorio!$B$2:$Z$1100,21,FALSE),"")</f>
        <v/>
      </c>
      <c r="V295" s="53" t="str">
        <f>+IFERROR(VLOOKUP(A295,[1]Directorio!$B$2:$Z$1100,22,FALSE),"")</f>
        <v/>
      </c>
      <c r="W295" s="54" t="str">
        <f>+IFERROR(VLOOKUP(A295,[1]Directorio!$B$2:$Z$1100,23,FALSE),"")</f>
        <v/>
      </c>
      <c r="X295" s="43" t="str">
        <f>+IFERROR(VLOOKUP(A295,[1]Directorio!$B$2:$Z$1100,24,FALSE),"")</f>
        <v/>
      </c>
      <c r="Y295" s="43" t="str">
        <f>+IFERROR(VLOOKUP(A295,[1]Directorio!$B$2:$Z$1100,25,FALSE),"")</f>
        <v/>
      </c>
      <c r="Z295" s="46"/>
      <c r="AA295" s="9"/>
      <c r="AB295" s="46"/>
      <c r="AC295" s="47"/>
      <c r="AD295" s="46"/>
      <c r="AE295" s="42"/>
      <c r="AF295" s="9"/>
      <c r="AG295" s="46"/>
      <c r="AH295" s="9"/>
      <c r="AI295" s="46"/>
      <c r="AJ295" s="46"/>
      <c r="AK295" s="48"/>
    </row>
    <row r="296" spans="1:37" x14ac:dyDescent="0.25">
      <c r="A296" s="42"/>
      <c r="B296" s="43" t="str">
        <f>+IFERROR(VLOOKUP(A296,[1]Directorio!$B$2:$Z$1100,2,FALSE),"")</f>
        <v/>
      </c>
      <c r="C296" s="44" t="str">
        <f>+IFERROR(VLOOKUP(A296,[1]Directorio!$B$2:$Z$1100,3,FALSE),"")</f>
        <v/>
      </c>
      <c r="D296" s="43" t="str">
        <f>+IFERROR(VLOOKUP(A296,[1]Directorio!$B$2:$Z$1100,4,FALSE),"")</f>
        <v/>
      </c>
      <c r="E296" s="43" t="str">
        <f>+IFERROR(VLOOKUP(A296,[1]Directorio!$B$2:$Z$1100,5,FALSE),"")</f>
        <v/>
      </c>
      <c r="F296" s="43" t="str">
        <f>+IFERROR(VLOOKUP(A296,[1]Directorio!$B$2:$Z$1100,6,FALSE),"")</f>
        <v/>
      </c>
      <c r="G296" s="43" t="str">
        <f>+IFERROR(VLOOKUP(A296,[1]Directorio!$B$2:$Z$1100,7,FALSE),"")</f>
        <v/>
      </c>
      <c r="H296" s="43" t="str">
        <f>+IFERROR(VLOOKUP(A296,[1]Directorio!$B$2:$Z$1100,8,FALSE),"")</f>
        <v/>
      </c>
      <c r="I296" s="43" t="str">
        <f>+IFERROR(VLOOKUP(A296,[1]Directorio!$B$2:$Z$1100,9,FALSE),"")</f>
        <v/>
      </c>
      <c r="J296" s="43" t="str">
        <f>+IFERROR(VLOOKUP(A296,[1]Directorio!$B$2:$Z$1100,10,FALSE),"")</f>
        <v/>
      </c>
      <c r="K296" s="43" t="str">
        <f>+IFERROR(VLOOKUP(A296,[1]Directorio!$B$2:$Z$1100,11,FALSE),"")</f>
        <v/>
      </c>
      <c r="L296" s="45" t="str">
        <f>+IFERROR(VLOOKUP(A296,[1]Directorio!$B$2:$Z$1100,12,FALSE),"")</f>
        <v/>
      </c>
      <c r="M296" s="43" t="str">
        <f>+IFERROR(VLOOKUP(A296,[1]Directorio!$B$2:$Z$1100,13,FALSE),"")</f>
        <v/>
      </c>
      <c r="N296" s="43" t="str">
        <f>+IFERROR(VLOOKUP(A296,[1]Directorio!$B$2:$Z$1100,14,FALSE),"")</f>
        <v/>
      </c>
      <c r="O296" s="43" t="str">
        <f>+IFERROR(VLOOKUP(A296,[1]Directorio!$B$2:$Z$1100,15,FALSE),"")</f>
        <v/>
      </c>
      <c r="P296" s="43" t="str">
        <f>+IFERROR(VLOOKUP(A296,[1]Directorio!$B$2:$Z$1100,16,FALSE),"")</f>
        <v/>
      </c>
      <c r="Q296" s="43" t="str">
        <f>+IFERROR(VLOOKUP(A296,[1]Directorio!$B$2:$Z$1100,17,FALSE),"")</f>
        <v/>
      </c>
      <c r="R296" s="43" t="str">
        <f>+IFERROR(VLOOKUP(A296,[1]Directorio!$B$2:$Z$1100,18,FALSE),"")</f>
        <v/>
      </c>
      <c r="S296" s="43" t="str">
        <f>+IFERROR(VLOOKUP(A296,[1]Directorio!$B$2:$Z$1100,19,FALSE),"")</f>
        <v/>
      </c>
      <c r="T296" s="53" t="str">
        <f>+IFERROR(VLOOKUP(A296,[1]Directorio!$B$2:$Z$1100,20,FALSE),"")</f>
        <v/>
      </c>
      <c r="U296" s="53" t="str">
        <f>+IFERROR(VLOOKUP(A296,[1]Directorio!$B$2:$Z$1100,21,FALSE),"")</f>
        <v/>
      </c>
      <c r="V296" s="53" t="str">
        <f>+IFERROR(VLOOKUP(A296,[1]Directorio!$B$2:$Z$1100,22,FALSE),"")</f>
        <v/>
      </c>
      <c r="W296" s="54" t="str">
        <f>+IFERROR(VLOOKUP(A296,[1]Directorio!$B$2:$Z$1100,23,FALSE),"")</f>
        <v/>
      </c>
      <c r="X296" s="43" t="str">
        <f>+IFERROR(VLOOKUP(A296,[1]Directorio!$B$2:$Z$1100,24,FALSE),"")</f>
        <v/>
      </c>
      <c r="Y296" s="43" t="str">
        <f>+IFERROR(VLOOKUP(A296,[1]Directorio!$B$2:$Z$1100,25,FALSE),"")</f>
        <v/>
      </c>
      <c r="Z296" s="46"/>
      <c r="AA296" s="9"/>
      <c r="AB296" s="46"/>
      <c r="AC296" s="47"/>
      <c r="AD296" s="46"/>
      <c r="AE296" s="42"/>
      <c r="AF296" s="9"/>
      <c r="AG296" s="46"/>
      <c r="AH296" s="9"/>
      <c r="AI296" s="46"/>
      <c r="AJ296" s="46"/>
      <c r="AK296" s="48"/>
    </row>
    <row r="297" spans="1:37" x14ac:dyDescent="0.25">
      <c r="A297" s="42"/>
      <c r="B297" s="43" t="str">
        <f>+IFERROR(VLOOKUP(A297,[1]Directorio!$B$2:$Z$1100,2,FALSE),"")</f>
        <v/>
      </c>
      <c r="C297" s="44" t="str">
        <f>+IFERROR(VLOOKUP(A297,[1]Directorio!$B$2:$Z$1100,3,FALSE),"")</f>
        <v/>
      </c>
      <c r="D297" s="43" t="str">
        <f>+IFERROR(VLOOKUP(A297,[1]Directorio!$B$2:$Z$1100,4,FALSE),"")</f>
        <v/>
      </c>
      <c r="E297" s="43" t="str">
        <f>+IFERROR(VLOOKUP(A297,[1]Directorio!$B$2:$Z$1100,5,FALSE),"")</f>
        <v/>
      </c>
      <c r="F297" s="43" t="str">
        <f>+IFERROR(VLOOKUP(A297,[1]Directorio!$B$2:$Z$1100,6,FALSE),"")</f>
        <v/>
      </c>
      <c r="G297" s="43" t="str">
        <f>+IFERROR(VLOOKUP(A297,[1]Directorio!$B$2:$Z$1100,7,FALSE),"")</f>
        <v/>
      </c>
      <c r="H297" s="43" t="str">
        <f>+IFERROR(VLOOKUP(A297,[1]Directorio!$B$2:$Z$1100,8,FALSE),"")</f>
        <v/>
      </c>
      <c r="I297" s="43" t="str">
        <f>+IFERROR(VLOOKUP(A297,[1]Directorio!$B$2:$Z$1100,9,FALSE),"")</f>
        <v/>
      </c>
      <c r="J297" s="43" t="str">
        <f>+IFERROR(VLOOKUP(A297,[1]Directorio!$B$2:$Z$1100,10,FALSE),"")</f>
        <v/>
      </c>
      <c r="K297" s="43" t="str">
        <f>+IFERROR(VLOOKUP(A297,[1]Directorio!$B$2:$Z$1100,11,FALSE),"")</f>
        <v/>
      </c>
      <c r="L297" s="45" t="str">
        <f>+IFERROR(VLOOKUP(A297,[1]Directorio!$B$2:$Z$1100,12,FALSE),"")</f>
        <v/>
      </c>
      <c r="M297" s="43" t="str">
        <f>+IFERROR(VLOOKUP(A297,[1]Directorio!$B$2:$Z$1100,13,FALSE),"")</f>
        <v/>
      </c>
      <c r="N297" s="43" t="str">
        <f>+IFERROR(VLOOKUP(A297,[1]Directorio!$B$2:$Z$1100,14,FALSE),"")</f>
        <v/>
      </c>
      <c r="O297" s="43" t="str">
        <f>+IFERROR(VLOOKUP(A297,[1]Directorio!$B$2:$Z$1100,15,FALSE),"")</f>
        <v/>
      </c>
      <c r="P297" s="43" t="str">
        <f>+IFERROR(VLOOKUP(A297,[1]Directorio!$B$2:$Z$1100,16,FALSE),"")</f>
        <v/>
      </c>
      <c r="Q297" s="43" t="str">
        <f>+IFERROR(VLOOKUP(A297,[1]Directorio!$B$2:$Z$1100,17,FALSE),"")</f>
        <v/>
      </c>
      <c r="R297" s="43" t="str">
        <f>+IFERROR(VLOOKUP(A297,[1]Directorio!$B$2:$Z$1100,18,FALSE),"")</f>
        <v/>
      </c>
      <c r="S297" s="43" t="str">
        <f>+IFERROR(VLOOKUP(A297,[1]Directorio!$B$2:$Z$1100,19,FALSE),"")</f>
        <v/>
      </c>
      <c r="T297" s="53" t="str">
        <f>+IFERROR(VLOOKUP(A297,[1]Directorio!$B$2:$Z$1100,20,FALSE),"")</f>
        <v/>
      </c>
      <c r="U297" s="53" t="str">
        <f>+IFERROR(VLOOKUP(A297,[1]Directorio!$B$2:$Z$1100,21,FALSE),"")</f>
        <v/>
      </c>
      <c r="V297" s="53" t="str">
        <f>+IFERROR(VLOOKUP(A297,[1]Directorio!$B$2:$Z$1100,22,FALSE),"")</f>
        <v/>
      </c>
      <c r="W297" s="54" t="str">
        <f>+IFERROR(VLOOKUP(A297,[1]Directorio!$B$2:$Z$1100,23,FALSE),"")</f>
        <v/>
      </c>
      <c r="X297" s="43" t="str">
        <f>+IFERROR(VLOOKUP(A297,[1]Directorio!$B$2:$Z$1100,24,FALSE),"")</f>
        <v/>
      </c>
      <c r="Y297" s="43" t="str">
        <f>+IFERROR(VLOOKUP(A297,[1]Directorio!$B$2:$Z$1100,25,FALSE),"")</f>
        <v/>
      </c>
      <c r="Z297" s="46"/>
      <c r="AA297" s="9"/>
      <c r="AB297" s="46"/>
      <c r="AC297" s="47"/>
      <c r="AD297" s="46"/>
      <c r="AE297" s="42"/>
      <c r="AF297" s="9"/>
      <c r="AG297" s="46"/>
      <c r="AH297" s="9"/>
      <c r="AI297" s="46"/>
      <c r="AJ297" s="46"/>
      <c r="AK297" s="48"/>
    </row>
    <row r="298" spans="1:37" x14ac:dyDescent="0.25">
      <c r="A298" s="42"/>
      <c r="B298" s="43" t="str">
        <f>+IFERROR(VLOOKUP(A298,[1]Directorio!$B$2:$Z$1100,2,FALSE),"")</f>
        <v/>
      </c>
      <c r="C298" s="44" t="str">
        <f>+IFERROR(VLOOKUP(A298,[1]Directorio!$B$2:$Z$1100,3,FALSE),"")</f>
        <v/>
      </c>
      <c r="D298" s="43" t="str">
        <f>+IFERROR(VLOOKUP(A298,[1]Directorio!$B$2:$Z$1100,4,FALSE),"")</f>
        <v/>
      </c>
      <c r="E298" s="43" t="str">
        <f>+IFERROR(VLOOKUP(A298,[1]Directorio!$B$2:$Z$1100,5,FALSE),"")</f>
        <v/>
      </c>
      <c r="F298" s="43" t="str">
        <f>+IFERROR(VLOOKUP(A298,[1]Directorio!$B$2:$Z$1100,6,FALSE),"")</f>
        <v/>
      </c>
      <c r="G298" s="43" t="str">
        <f>+IFERROR(VLOOKUP(A298,[1]Directorio!$B$2:$Z$1100,7,FALSE),"")</f>
        <v/>
      </c>
      <c r="H298" s="43" t="str">
        <f>+IFERROR(VLOOKUP(A298,[1]Directorio!$B$2:$Z$1100,8,FALSE),"")</f>
        <v/>
      </c>
      <c r="I298" s="43" t="str">
        <f>+IFERROR(VLOOKUP(A298,[1]Directorio!$B$2:$Z$1100,9,FALSE),"")</f>
        <v/>
      </c>
      <c r="J298" s="43" t="str">
        <f>+IFERROR(VLOOKUP(A298,[1]Directorio!$B$2:$Z$1100,10,FALSE),"")</f>
        <v/>
      </c>
      <c r="K298" s="43" t="str">
        <f>+IFERROR(VLOOKUP(A298,[1]Directorio!$B$2:$Z$1100,11,FALSE),"")</f>
        <v/>
      </c>
      <c r="L298" s="45" t="str">
        <f>+IFERROR(VLOOKUP(A298,[1]Directorio!$B$2:$Z$1100,12,FALSE),"")</f>
        <v/>
      </c>
      <c r="M298" s="43" t="str">
        <f>+IFERROR(VLOOKUP(A298,[1]Directorio!$B$2:$Z$1100,13,FALSE),"")</f>
        <v/>
      </c>
      <c r="N298" s="43" t="str">
        <f>+IFERROR(VLOOKUP(A298,[1]Directorio!$B$2:$Z$1100,14,FALSE),"")</f>
        <v/>
      </c>
      <c r="O298" s="43" t="str">
        <f>+IFERROR(VLOOKUP(A298,[1]Directorio!$B$2:$Z$1100,15,FALSE),"")</f>
        <v/>
      </c>
      <c r="P298" s="43" t="str">
        <f>+IFERROR(VLOOKUP(A298,[1]Directorio!$B$2:$Z$1100,16,FALSE),"")</f>
        <v/>
      </c>
      <c r="Q298" s="43" t="str">
        <f>+IFERROR(VLOOKUP(A298,[1]Directorio!$B$2:$Z$1100,17,FALSE),"")</f>
        <v/>
      </c>
      <c r="R298" s="43" t="str">
        <f>+IFERROR(VLOOKUP(A298,[1]Directorio!$B$2:$Z$1100,18,FALSE),"")</f>
        <v/>
      </c>
      <c r="S298" s="43" t="str">
        <f>+IFERROR(VLOOKUP(A298,[1]Directorio!$B$2:$Z$1100,19,FALSE),"")</f>
        <v/>
      </c>
      <c r="T298" s="53" t="str">
        <f>+IFERROR(VLOOKUP(A298,[1]Directorio!$B$2:$Z$1100,20,FALSE),"")</f>
        <v/>
      </c>
      <c r="U298" s="53" t="str">
        <f>+IFERROR(VLOOKUP(A298,[1]Directorio!$B$2:$Z$1100,21,FALSE),"")</f>
        <v/>
      </c>
      <c r="V298" s="53" t="str">
        <f>+IFERROR(VLOOKUP(A298,[1]Directorio!$B$2:$Z$1100,22,FALSE),"")</f>
        <v/>
      </c>
      <c r="W298" s="54" t="str">
        <f>+IFERROR(VLOOKUP(A298,[1]Directorio!$B$2:$Z$1100,23,FALSE),"")</f>
        <v/>
      </c>
      <c r="X298" s="43" t="str">
        <f>+IFERROR(VLOOKUP(A298,[1]Directorio!$B$2:$Z$1100,24,FALSE),"")</f>
        <v/>
      </c>
      <c r="Y298" s="43" t="str">
        <f>+IFERROR(VLOOKUP(A298,[1]Directorio!$B$2:$Z$1100,25,FALSE),"")</f>
        <v/>
      </c>
      <c r="Z298" s="46"/>
      <c r="AA298" s="9"/>
      <c r="AB298" s="46"/>
      <c r="AC298" s="47"/>
      <c r="AD298" s="46"/>
      <c r="AE298" s="42"/>
      <c r="AF298" s="9"/>
      <c r="AG298" s="46"/>
      <c r="AH298" s="9"/>
      <c r="AI298" s="46"/>
      <c r="AJ298" s="46"/>
      <c r="AK298" s="48"/>
    </row>
    <row r="299" spans="1:37" x14ac:dyDescent="0.25">
      <c r="A299" s="42"/>
      <c r="B299" s="43" t="str">
        <f>+IFERROR(VLOOKUP(A299,[1]Directorio!$B$2:$Z$1100,2,FALSE),"")</f>
        <v/>
      </c>
      <c r="C299" s="44" t="str">
        <f>+IFERROR(VLOOKUP(A299,[1]Directorio!$B$2:$Z$1100,3,FALSE),"")</f>
        <v/>
      </c>
      <c r="D299" s="43" t="str">
        <f>+IFERROR(VLOOKUP(A299,[1]Directorio!$B$2:$Z$1100,4,FALSE),"")</f>
        <v/>
      </c>
      <c r="E299" s="43" t="str">
        <f>+IFERROR(VLOOKUP(A299,[1]Directorio!$B$2:$Z$1100,5,FALSE),"")</f>
        <v/>
      </c>
      <c r="F299" s="43" t="str">
        <f>+IFERROR(VLOOKUP(A299,[1]Directorio!$B$2:$Z$1100,6,FALSE),"")</f>
        <v/>
      </c>
      <c r="G299" s="43" t="str">
        <f>+IFERROR(VLOOKUP(A299,[1]Directorio!$B$2:$Z$1100,7,FALSE),"")</f>
        <v/>
      </c>
      <c r="H299" s="43" t="str">
        <f>+IFERROR(VLOOKUP(A299,[1]Directorio!$B$2:$Z$1100,8,FALSE),"")</f>
        <v/>
      </c>
      <c r="I299" s="43" t="str">
        <f>+IFERROR(VLOOKUP(A299,[1]Directorio!$B$2:$Z$1100,9,FALSE),"")</f>
        <v/>
      </c>
      <c r="J299" s="43" t="str">
        <f>+IFERROR(VLOOKUP(A299,[1]Directorio!$B$2:$Z$1100,10,FALSE),"")</f>
        <v/>
      </c>
      <c r="K299" s="43" t="str">
        <f>+IFERROR(VLOOKUP(A299,[1]Directorio!$B$2:$Z$1100,11,FALSE),"")</f>
        <v/>
      </c>
      <c r="L299" s="45" t="str">
        <f>+IFERROR(VLOOKUP(A299,[1]Directorio!$B$2:$Z$1100,12,FALSE),"")</f>
        <v/>
      </c>
      <c r="M299" s="43" t="str">
        <f>+IFERROR(VLOOKUP(A299,[1]Directorio!$B$2:$Z$1100,13,FALSE),"")</f>
        <v/>
      </c>
      <c r="N299" s="43" t="str">
        <f>+IFERROR(VLOOKUP(A299,[1]Directorio!$B$2:$Z$1100,14,FALSE),"")</f>
        <v/>
      </c>
      <c r="O299" s="43" t="str">
        <f>+IFERROR(VLOOKUP(A299,[1]Directorio!$B$2:$Z$1100,15,FALSE),"")</f>
        <v/>
      </c>
      <c r="P299" s="43" t="str">
        <f>+IFERROR(VLOOKUP(A299,[1]Directorio!$B$2:$Z$1100,16,FALSE),"")</f>
        <v/>
      </c>
      <c r="Q299" s="43" t="str">
        <f>+IFERROR(VLOOKUP(A299,[1]Directorio!$B$2:$Z$1100,17,FALSE),"")</f>
        <v/>
      </c>
      <c r="R299" s="43" t="str">
        <f>+IFERROR(VLOOKUP(A299,[1]Directorio!$B$2:$Z$1100,18,FALSE),"")</f>
        <v/>
      </c>
      <c r="S299" s="43" t="str">
        <f>+IFERROR(VLOOKUP(A299,[1]Directorio!$B$2:$Z$1100,19,FALSE),"")</f>
        <v/>
      </c>
      <c r="T299" s="53" t="str">
        <f>+IFERROR(VLOOKUP(A299,[1]Directorio!$B$2:$Z$1100,20,FALSE),"")</f>
        <v/>
      </c>
      <c r="U299" s="53" t="str">
        <f>+IFERROR(VLOOKUP(A299,[1]Directorio!$B$2:$Z$1100,21,FALSE),"")</f>
        <v/>
      </c>
      <c r="V299" s="53" t="str">
        <f>+IFERROR(VLOOKUP(A299,[1]Directorio!$B$2:$Z$1100,22,FALSE),"")</f>
        <v/>
      </c>
      <c r="W299" s="54" t="str">
        <f>+IFERROR(VLOOKUP(A299,[1]Directorio!$B$2:$Z$1100,23,FALSE),"")</f>
        <v/>
      </c>
      <c r="X299" s="43" t="str">
        <f>+IFERROR(VLOOKUP(A299,[1]Directorio!$B$2:$Z$1100,24,FALSE),"")</f>
        <v/>
      </c>
      <c r="Y299" s="43" t="str">
        <f>+IFERROR(VLOOKUP(A299,[1]Directorio!$B$2:$Z$1100,25,FALSE),"")</f>
        <v/>
      </c>
      <c r="Z299" s="46"/>
      <c r="AA299" s="9"/>
      <c r="AB299" s="46"/>
      <c r="AC299" s="47"/>
      <c r="AD299" s="46"/>
      <c r="AE299" s="42"/>
      <c r="AF299" s="9"/>
      <c r="AG299" s="46"/>
      <c r="AH299" s="9"/>
      <c r="AI299" s="46"/>
      <c r="AJ299" s="46"/>
      <c r="AK299" s="48"/>
    </row>
    <row r="300" spans="1:37" x14ac:dyDescent="0.25">
      <c r="A300" s="42"/>
      <c r="B300" s="43" t="str">
        <f>+IFERROR(VLOOKUP(A300,[1]Directorio!$B$2:$Z$1100,2,FALSE),"")</f>
        <v/>
      </c>
      <c r="C300" s="44" t="str">
        <f>+IFERROR(VLOOKUP(A300,[1]Directorio!$B$2:$Z$1100,3,FALSE),"")</f>
        <v/>
      </c>
      <c r="D300" s="43" t="str">
        <f>+IFERROR(VLOOKUP(A300,[1]Directorio!$B$2:$Z$1100,4,FALSE),"")</f>
        <v/>
      </c>
      <c r="E300" s="43" t="str">
        <f>+IFERROR(VLOOKUP(A300,[1]Directorio!$B$2:$Z$1100,5,FALSE),"")</f>
        <v/>
      </c>
      <c r="F300" s="43" t="str">
        <f>+IFERROR(VLOOKUP(A300,[1]Directorio!$B$2:$Z$1100,6,FALSE),"")</f>
        <v/>
      </c>
      <c r="G300" s="43" t="str">
        <f>+IFERROR(VLOOKUP(A300,[1]Directorio!$B$2:$Z$1100,7,FALSE),"")</f>
        <v/>
      </c>
      <c r="H300" s="43" t="str">
        <f>+IFERROR(VLOOKUP(A300,[1]Directorio!$B$2:$Z$1100,8,FALSE),"")</f>
        <v/>
      </c>
      <c r="I300" s="43" t="str">
        <f>+IFERROR(VLOOKUP(A300,[1]Directorio!$B$2:$Z$1100,9,FALSE),"")</f>
        <v/>
      </c>
      <c r="J300" s="43" t="str">
        <f>+IFERROR(VLOOKUP(A300,[1]Directorio!$B$2:$Z$1100,10,FALSE),"")</f>
        <v/>
      </c>
      <c r="K300" s="43" t="str">
        <f>+IFERROR(VLOOKUP(A300,[1]Directorio!$B$2:$Z$1100,11,FALSE),"")</f>
        <v/>
      </c>
      <c r="L300" s="45" t="str">
        <f>+IFERROR(VLOOKUP(A300,[1]Directorio!$B$2:$Z$1100,12,FALSE),"")</f>
        <v/>
      </c>
      <c r="M300" s="43" t="str">
        <f>+IFERROR(VLOOKUP(A300,[1]Directorio!$B$2:$Z$1100,13,FALSE),"")</f>
        <v/>
      </c>
      <c r="N300" s="43" t="str">
        <f>+IFERROR(VLOOKUP(A300,[1]Directorio!$B$2:$Z$1100,14,FALSE),"")</f>
        <v/>
      </c>
      <c r="O300" s="43" t="str">
        <f>+IFERROR(VLOOKUP(A300,[1]Directorio!$B$2:$Z$1100,15,FALSE),"")</f>
        <v/>
      </c>
      <c r="P300" s="43" t="str">
        <f>+IFERROR(VLOOKUP(A300,[1]Directorio!$B$2:$Z$1100,16,FALSE),"")</f>
        <v/>
      </c>
      <c r="Q300" s="43" t="str">
        <f>+IFERROR(VLOOKUP(A300,[1]Directorio!$B$2:$Z$1100,17,FALSE),"")</f>
        <v/>
      </c>
      <c r="R300" s="43" t="str">
        <f>+IFERROR(VLOOKUP(A300,[1]Directorio!$B$2:$Z$1100,18,FALSE),"")</f>
        <v/>
      </c>
      <c r="S300" s="43" t="str">
        <f>+IFERROR(VLOOKUP(A300,[1]Directorio!$B$2:$Z$1100,19,FALSE),"")</f>
        <v/>
      </c>
      <c r="T300" s="53" t="str">
        <f>+IFERROR(VLOOKUP(A300,[1]Directorio!$B$2:$Z$1100,20,FALSE),"")</f>
        <v/>
      </c>
      <c r="U300" s="53" t="str">
        <f>+IFERROR(VLOOKUP(A300,[1]Directorio!$B$2:$Z$1100,21,FALSE),"")</f>
        <v/>
      </c>
      <c r="V300" s="53" t="str">
        <f>+IFERROR(VLOOKUP(A300,[1]Directorio!$B$2:$Z$1100,22,FALSE),"")</f>
        <v/>
      </c>
      <c r="W300" s="54" t="str">
        <f>+IFERROR(VLOOKUP(A300,[1]Directorio!$B$2:$Z$1100,23,FALSE),"")</f>
        <v/>
      </c>
      <c r="X300" s="43" t="str">
        <f>+IFERROR(VLOOKUP(A300,[1]Directorio!$B$2:$Z$1100,24,FALSE),"")</f>
        <v/>
      </c>
      <c r="Y300" s="43" t="str">
        <f>+IFERROR(VLOOKUP(A300,[1]Directorio!$B$2:$Z$1100,25,FALSE),"")</f>
        <v/>
      </c>
      <c r="Z300" s="46"/>
      <c r="AA300" s="9"/>
      <c r="AB300" s="46"/>
      <c r="AC300" s="47"/>
      <c r="AD300" s="46"/>
      <c r="AE300" s="42"/>
      <c r="AF300" s="9"/>
      <c r="AG300" s="46"/>
      <c r="AH300" s="9"/>
      <c r="AI300" s="46"/>
      <c r="AJ300" s="46"/>
      <c r="AK300" s="48"/>
    </row>
    <row r="301" spans="1:37" x14ac:dyDescent="0.25">
      <c r="A301" s="42"/>
      <c r="B301" s="43" t="str">
        <f>+IFERROR(VLOOKUP(A301,[1]Directorio!$B$2:$Z$1100,2,FALSE),"")</f>
        <v/>
      </c>
      <c r="C301" s="44" t="str">
        <f>+IFERROR(VLOOKUP(A301,[1]Directorio!$B$2:$Z$1100,3,FALSE),"")</f>
        <v/>
      </c>
      <c r="D301" s="43" t="str">
        <f>+IFERROR(VLOOKUP(A301,[1]Directorio!$B$2:$Z$1100,4,FALSE),"")</f>
        <v/>
      </c>
      <c r="E301" s="43" t="str">
        <f>+IFERROR(VLOOKUP(A301,[1]Directorio!$B$2:$Z$1100,5,FALSE),"")</f>
        <v/>
      </c>
      <c r="F301" s="43" t="str">
        <f>+IFERROR(VLOOKUP(A301,[1]Directorio!$B$2:$Z$1100,6,FALSE),"")</f>
        <v/>
      </c>
      <c r="G301" s="43" t="str">
        <f>+IFERROR(VLOOKUP(A301,[1]Directorio!$B$2:$Z$1100,7,FALSE),"")</f>
        <v/>
      </c>
      <c r="H301" s="43" t="str">
        <f>+IFERROR(VLOOKUP(A301,[1]Directorio!$B$2:$Z$1100,8,FALSE),"")</f>
        <v/>
      </c>
      <c r="I301" s="43" t="str">
        <f>+IFERROR(VLOOKUP(A301,[1]Directorio!$B$2:$Z$1100,9,FALSE),"")</f>
        <v/>
      </c>
      <c r="J301" s="43" t="str">
        <f>+IFERROR(VLOOKUP(A301,[1]Directorio!$B$2:$Z$1100,10,FALSE),"")</f>
        <v/>
      </c>
      <c r="K301" s="43" t="str">
        <f>+IFERROR(VLOOKUP(A301,[1]Directorio!$B$2:$Z$1100,11,FALSE),"")</f>
        <v/>
      </c>
      <c r="L301" s="45" t="str">
        <f>+IFERROR(VLOOKUP(A301,[1]Directorio!$B$2:$Z$1100,12,FALSE),"")</f>
        <v/>
      </c>
      <c r="M301" s="43" t="str">
        <f>+IFERROR(VLOOKUP(A301,[1]Directorio!$B$2:$Z$1100,13,FALSE),"")</f>
        <v/>
      </c>
      <c r="N301" s="43" t="str">
        <f>+IFERROR(VLOOKUP(A301,[1]Directorio!$B$2:$Z$1100,14,FALSE),"")</f>
        <v/>
      </c>
      <c r="O301" s="43" t="str">
        <f>+IFERROR(VLOOKUP(A301,[1]Directorio!$B$2:$Z$1100,15,FALSE),"")</f>
        <v/>
      </c>
      <c r="P301" s="43" t="str">
        <f>+IFERROR(VLOOKUP(A301,[1]Directorio!$B$2:$Z$1100,16,FALSE),"")</f>
        <v/>
      </c>
      <c r="Q301" s="43" t="str">
        <f>+IFERROR(VLOOKUP(A301,[1]Directorio!$B$2:$Z$1100,17,FALSE),"")</f>
        <v/>
      </c>
      <c r="R301" s="43" t="str">
        <f>+IFERROR(VLOOKUP(A301,[1]Directorio!$B$2:$Z$1100,18,FALSE),"")</f>
        <v/>
      </c>
      <c r="S301" s="43" t="str">
        <f>+IFERROR(VLOOKUP(A301,[1]Directorio!$B$2:$Z$1100,19,FALSE),"")</f>
        <v/>
      </c>
      <c r="T301" s="53" t="str">
        <f>+IFERROR(VLOOKUP(A301,[1]Directorio!$B$2:$Z$1100,20,FALSE),"")</f>
        <v/>
      </c>
      <c r="U301" s="53" t="str">
        <f>+IFERROR(VLOOKUP(A301,[1]Directorio!$B$2:$Z$1100,21,FALSE),"")</f>
        <v/>
      </c>
      <c r="V301" s="53" t="str">
        <f>+IFERROR(VLOOKUP(A301,[1]Directorio!$B$2:$Z$1100,22,FALSE),"")</f>
        <v/>
      </c>
      <c r="W301" s="54" t="str">
        <f>+IFERROR(VLOOKUP(A301,[1]Directorio!$B$2:$Z$1100,23,FALSE),"")</f>
        <v/>
      </c>
      <c r="X301" s="43" t="str">
        <f>+IFERROR(VLOOKUP(A301,[1]Directorio!$B$2:$Z$1100,24,FALSE),"")</f>
        <v/>
      </c>
      <c r="Y301" s="43" t="str">
        <f>+IFERROR(VLOOKUP(A301,[1]Directorio!$B$2:$Z$1100,25,FALSE),"")</f>
        <v/>
      </c>
      <c r="Z301" s="46"/>
      <c r="AA301" s="9"/>
      <c r="AB301" s="46"/>
      <c r="AC301" s="47"/>
      <c r="AD301" s="46"/>
      <c r="AE301" s="42"/>
      <c r="AF301" s="9"/>
      <c r="AG301" s="46"/>
      <c r="AH301" s="9"/>
      <c r="AI301" s="46"/>
      <c r="AJ301" s="46"/>
      <c r="AK301" s="48"/>
    </row>
    <row r="302" spans="1:37" x14ac:dyDescent="0.25">
      <c r="A302" s="42"/>
      <c r="B302" s="43" t="str">
        <f>+IFERROR(VLOOKUP(A302,[1]Directorio!$B$2:$Z$1100,2,FALSE),"")</f>
        <v/>
      </c>
      <c r="C302" s="44" t="str">
        <f>+IFERROR(VLOOKUP(A302,[1]Directorio!$B$2:$Z$1100,3,FALSE),"")</f>
        <v/>
      </c>
      <c r="D302" s="43" t="str">
        <f>+IFERROR(VLOOKUP(A302,[1]Directorio!$B$2:$Z$1100,4,FALSE),"")</f>
        <v/>
      </c>
      <c r="E302" s="43" t="str">
        <f>+IFERROR(VLOOKUP(A302,[1]Directorio!$B$2:$Z$1100,5,FALSE),"")</f>
        <v/>
      </c>
      <c r="F302" s="43" t="str">
        <f>+IFERROR(VLOOKUP(A302,[1]Directorio!$B$2:$Z$1100,6,FALSE),"")</f>
        <v/>
      </c>
      <c r="G302" s="43" t="str">
        <f>+IFERROR(VLOOKUP(A302,[1]Directorio!$B$2:$Z$1100,7,FALSE),"")</f>
        <v/>
      </c>
      <c r="H302" s="43" t="str">
        <f>+IFERROR(VLOOKUP(A302,[1]Directorio!$B$2:$Z$1100,8,FALSE),"")</f>
        <v/>
      </c>
      <c r="I302" s="43" t="str">
        <f>+IFERROR(VLOOKUP(A302,[1]Directorio!$B$2:$Z$1100,9,FALSE),"")</f>
        <v/>
      </c>
      <c r="J302" s="43" t="str">
        <f>+IFERROR(VLOOKUP(A302,[1]Directorio!$B$2:$Z$1100,10,FALSE),"")</f>
        <v/>
      </c>
      <c r="K302" s="43" t="str">
        <f>+IFERROR(VLOOKUP(A302,[1]Directorio!$B$2:$Z$1100,11,FALSE),"")</f>
        <v/>
      </c>
      <c r="L302" s="45" t="str">
        <f>+IFERROR(VLOOKUP(A302,[1]Directorio!$B$2:$Z$1100,12,FALSE),"")</f>
        <v/>
      </c>
      <c r="M302" s="43" t="str">
        <f>+IFERROR(VLOOKUP(A302,[1]Directorio!$B$2:$Z$1100,13,FALSE),"")</f>
        <v/>
      </c>
      <c r="N302" s="43" t="str">
        <f>+IFERROR(VLOOKUP(A302,[1]Directorio!$B$2:$Z$1100,14,FALSE),"")</f>
        <v/>
      </c>
      <c r="O302" s="43" t="str">
        <f>+IFERROR(VLOOKUP(A302,[1]Directorio!$B$2:$Z$1100,15,FALSE),"")</f>
        <v/>
      </c>
      <c r="P302" s="43" t="str">
        <f>+IFERROR(VLOOKUP(A302,[1]Directorio!$B$2:$Z$1100,16,FALSE),"")</f>
        <v/>
      </c>
      <c r="Q302" s="43" t="str">
        <f>+IFERROR(VLOOKUP(A302,[1]Directorio!$B$2:$Z$1100,17,FALSE),"")</f>
        <v/>
      </c>
      <c r="R302" s="43" t="str">
        <f>+IFERROR(VLOOKUP(A302,[1]Directorio!$B$2:$Z$1100,18,FALSE),"")</f>
        <v/>
      </c>
      <c r="S302" s="43" t="str">
        <f>+IFERROR(VLOOKUP(A302,[1]Directorio!$B$2:$Z$1100,19,FALSE),"")</f>
        <v/>
      </c>
      <c r="T302" s="53" t="str">
        <f>+IFERROR(VLOOKUP(A302,[1]Directorio!$B$2:$Z$1100,20,FALSE),"")</f>
        <v/>
      </c>
      <c r="U302" s="53" t="str">
        <f>+IFERROR(VLOOKUP(A302,[1]Directorio!$B$2:$Z$1100,21,FALSE),"")</f>
        <v/>
      </c>
      <c r="V302" s="53" t="str">
        <f>+IFERROR(VLOOKUP(A302,[1]Directorio!$B$2:$Z$1100,22,FALSE),"")</f>
        <v/>
      </c>
      <c r="W302" s="54" t="str">
        <f>+IFERROR(VLOOKUP(A302,[1]Directorio!$B$2:$Z$1100,23,FALSE),"")</f>
        <v/>
      </c>
      <c r="X302" s="43" t="str">
        <f>+IFERROR(VLOOKUP(A302,[1]Directorio!$B$2:$Z$1100,24,FALSE),"")</f>
        <v/>
      </c>
      <c r="Y302" s="43" t="str">
        <f>+IFERROR(VLOOKUP(A302,[1]Directorio!$B$2:$Z$1100,25,FALSE),"")</f>
        <v/>
      </c>
      <c r="Z302" s="46"/>
      <c r="AA302" s="9"/>
      <c r="AB302" s="46"/>
      <c r="AC302" s="47"/>
      <c r="AD302" s="46"/>
      <c r="AE302" s="42"/>
      <c r="AF302" s="9"/>
      <c r="AG302" s="46"/>
      <c r="AH302" s="9"/>
      <c r="AI302" s="46"/>
      <c r="AJ302" s="46"/>
      <c r="AK302" s="48"/>
    </row>
    <row r="303" spans="1:37" x14ac:dyDescent="0.25">
      <c r="A303" s="42"/>
      <c r="B303" s="43" t="str">
        <f>+IFERROR(VLOOKUP(A303,[1]Directorio!$B$2:$Z$1100,2,FALSE),"")</f>
        <v/>
      </c>
      <c r="C303" s="44" t="str">
        <f>+IFERROR(VLOOKUP(A303,[1]Directorio!$B$2:$Z$1100,3,FALSE),"")</f>
        <v/>
      </c>
      <c r="D303" s="43" t="str">
        <f>+IFERROR(VLOOKUP(A303,[1]Directorio!$B$2:$Z$1100,4,FALSE),"")</f>
        <v/>
      </c>
      <c r="E303" s="43" t="str">
        <f>+IFERROR(VLOOKUP(A303,[1]Directorio!$B$2:$Z$1100,5,FALSE),"")</f>
        <v/>
      </c>
      <c r="F303" s="43" t="str">
        <f>+IFERROR(VLOOKUP(A303,[1]Directorio!$B$2:$Z$1100,6,FALSE),"")</f>
        <v/>
      </c>
      <c r="G303" s="43" t="str">
        <f>+IFERROR(VLOOKUP(A303,[1]Directorio!$B$2:$Z$1100,7,FALSE),"")</f>
        <v/>
      </c>
      <c r="H303" s="43" t="str">
        <f>+IFERROR(VLOOKUP(A303,[1]Directorio!$B$2:$Z$1100,8,FALSE),"")</f>
        <v/>
      </c>
      <c r="I303" s="43" t="str">
        <f>+IFERROR(VLOOKUP(A303,[1]Directorio!$B$2:$Z$1100,9,FALSE),"")</f>
        <v/>
      </c>
      <c r="J303" s="43" t="str">
        <f>+IFERROR(VLOOKUP(A303,[1]Directorio!$B$2:$Z$1100,10,FALSE),"")</f>
        <v/>
      </c>
      <c r="K303" s="43" t="str">
        <f>+IFERROR(VLOOKUP(A303,[1]Directorio!$B$2:$Z$1100,11,FALSE),"")</f>
        <v/>
      </c>
      <c r="L303" s="45" t="str">
        <f>+IFERROR(VLOOKUP(A303,[1]Directorio!$B$2:$Z$1100,12,FALSE),"")</f>
        <v/>
      </c>
      <c r="M303" s="43" t="str">
        <f>+IFERROR(VLOOKUP(A303,[1]Directorio!$B$2:$Z$1100,13,FALSE),"")</f>
        <v/>
      </c>
      <c r="N303" s="43" t="str">
        <f>+IFERROR(VLOOKUP(A303,[1]Directorio!$B$2:$Z$1100,14,FALSE),"")</f>
        <v/>
      </c>
      <c r="O303" s="43" t="str">
        <f>+IFERROR(VLOOKUP(A303,[1]Directorio!$B$2:$Z$1100,15,FALSE),"")</f>
        <v/>
      </c>
      <c r="P303" s="43" t="str">
        <f>+IFERROR(VLOOKUP(A303,[1]Directorio!$B$2:$Z$1100,16,FALSE),"")</f>
        <v/>
      </c>
      <c r="Q303" s="43" t="str">
        <f>+IFERROR(VLOOKUP(A303,[1]Directorio!$B$2:$Z$1100,17,FALSE),"")</f>
        <v/>
      </c>
      <c r="R303" s="43" t="str">
        <f>+IFERROR(VLOOKUP(A303,[1]Directorio!$B$2:$Z$1100,18,FALSE),"")</f>
        <v/>
      </c>
      <c r="S303" s="43" t="str">
        <f>+IFERROR(VLOOKUP(A303,[1]Directorio!$B$2:$Z$1100,19,FALSE),"")</f>
        <v/>
      </c>
      <c r="T303" s="53" t="str">
        <f>+IFERROR(VLOOKUP(A303,[1]Directorio!$B$2:$Z$1100,20,FALSE),"")</f>
        <v/>
      </c>
      <c r="U303" s="53" t="str">
        <f>+IFERROR(VLOOKUP(A303,[1]Directorio!$B$2:$Z$1100,21,FALSE),"")</f>
        <v/>
      </c>
      <c r="V303" s="53" t="str">
        <f>+IFERROR(VLOOKUP(A303,[1]Directorio!$B$2:$Z$1100,22,FALSE),"")</f>
        <v/>
      </c>
      <c r="W303" s="54" t="str">
        <f>+IFERROR(VLOOKUP(A303,[1]Directorio!$B$2:$Z$1100,23,FALSE),"")</f>
        <v/>
      </c>
      <c r="X303" s="43" t="str">
        <f>+IFERROR(VLOOKUP(A303,[1]Directorio!$B$2:$Z$1100,24,FALSE),"")</f>
        <v/>
      </c>
      <c r="Y303" s="43" t="str">
        <f>+IFERROR(VLOOKUP(A303,[1]Directorio!$B$2:$Z$1100,25,FALSE),"")</f>
        <v/>
      </c>
      <c r="Z303" s="46"/>
      <c r="AA303" s="9"/>
      <c r="AB303" s="46"/>
      <c r="AC303" s="47"/>
      <c r="AD303" s="46"/>
      <c r="AE303" s="42"/>
      <c r="AF303" s="9"/>
      <c r="AG303" s="46"/>
      <c r="AH303" s="9"/>
      <c r="AI303" s="46"/>
      <c r="AJ303" s="46"/>
      <c r="AK303" s="48"/>
    </row>
    <row r="304" spans="1:37" x14ac:dyDescent="0.25">
      <c r="A304" s="42"/>
      <c r="B304" s="43" t="str">
        <f>+IFERROR(VLOOKUP(A304,[1]Directorio!$B$2:$Z$1100,2,FALSE),"")</f>
        <v/>
      </c>
      <c r="C304" s="44" t="str">
        <f>+IFERROR(VLOOKUP(A304,[1]Directorio!$B$2:$Z$1100,3,FALSE),"")</f>
        <v/>
      </c>
      <c r="D304" s="43" t="str">
        <f>+IFERROR(VLOOKUP(A304,[1]Directorio!$B$2:$Z$1100,4,FALSE),"")</f>
        <v/>
      </c>
      <c r="E304" s="43" t="str">
        <f>+IFERROR(VLOOKUP(A304,[1]Directorio!$B$2:$Z$1100,5,FALSE),"")</f>
        <v/>
      </c>
      <c r="F304" s="43" t="str">
        <f>+IFERROR(VLOOKUP(A304,[1]Directorio!$B$2:$Z$1100,6,FALSE),"")</f>
        <v/>
      </c>
      <c r="G304" s="43" t="str">
        <f>+IFERROR(VLOOKUP(A304,[1]Directorio!$B$2:$Z$1100,7,FALSE),"")</f>
        <v/>
      </c>
      <c r="H304" s="43" t="str">
        <f>+IFERROR(VLOOKUP(A304,[1]Directorio!$B$2:$Z$1100,8,FALSE),"")</f>
        <v/>
      </c>
      <c r="I304" s="43" t="str">
        <f>+IFERROR(VLOOKUP(A304,[1]Directorio!$B$2:$Z$1100,9,FALSE),"")</f>
        <v/>
      </c>
      <c r="J304" s="43" t="str">
        <f>+IFERROR(VLOOKUP(A304,[1]Directorio!$B$2:$Z$1100,10,FALSE),"")</f>
        <v/>
      </c>
      <c r="K304" s="43" t="str">
        <f>+IFERROR(VLOOKUP(A304,[1]Directorio!$B$2:$Z$1100,11,FALSE),"")</f>
        <v/>
      </c>
      <c r="L304" s="45" t="str">
        <f>+IFERROR(VLOOKUP(A304,[1]Directorio!$B$2:$Z$1100,12,FALSE),"")</f>
        <v/>
      </c>
      <c r="M304" s="43" t="str">
        <f>+IFERROR(VLOOKUP(A304,[1]Directorio!$B$2:$Z$1100,13,FALSE),"")</f>
        <v/>
      </c>
      <c r="N304" s="43" t="str">
        <f>+IFERROR(VLOOKUP(A304,[1]Directorio!$B$2:$Z$1100,14,FALSE),"")</f>
        <v/>
      </c>
      <c r="O304" s="43" t="str">
        <f>+IFERROR(VLOOKUP(A304,[1]Directorio!$B$2:$Z$1100,15,FALSE),"")</f>
        <v/>
      </c>
      <c r="P304" s="43" t="str">
        <f>+IFERROR(VLOOKUP(A304,[1]Directorio!$B$2:$Z$1100,16,FALSE),"")</f>
        <v/>
      </c>
      <c r="Q304" s="43" t="str">
        <f>+IFERROR(VLOOKUP(A304,[1]Directorio!$B$2:$Z$1100,17,FALSE),"")</f>
        <v/>
      </c>
      <c r="R304" s="43" t="str">
        <f>+IFERROR(VLOOKUP(A304,[1]Directorio!$B$2:$Z$1100,18,FALSE),"")</f>
        <v/>
      </c>
      <c r="S304" s="43" t="str">
        <f>+IFERROR(VLOOKUP(A304,[1]Directorio!$B$2:$Z$1100,19,FALSE),"")</f>
        <v/>
      </c>
      <c r="T304" s="53" t="str">
        <f>+IFERROR(VLOOKUP(A304,[1]Directorio!$B$2:$Z$1100,20,FALSE),"")</f>
        <v/>
      </c>
      <c r="U304" s="53" t="str">
        <f>+IFERROR(VLOOKUP(A304,[1]Directorio!$B$2:$Z$1100,21,FALSE),"")</f>
        <v/>
      </c>
      <c r="V304" s="53" t="str">
        <f>+IFERROR(VLOOKUP(A304,[1]Directorio!$B$2:$Z$1100,22,FALSE),"")</f>
        <v/>
      </c>
      <c r="W304" s="54" t="str">
        <f>+IFERROR(VLOOKUP(A304,[1]Directorio!$B$2:$Z$1100,23,FALSE),"")</f>
        <v/>
      </c>
      <c r="X304" s="43" t="str">
        <f>+IFERROR(VLOOKUP(A304,[1]Directorio!$B$2:$Z$1100,24,FALSE),"")</f>
        <v/>
      </c>
      <c r="Y304" s="43" t="str">
        <f>+IFERROR(VLOOKUP(A304,[1]Directorio!$B$2:$Z$1100,25,FALSE),"")</f>
        <v/>
      </c>
      <c r="Z304" s="46"/>
      <c r="AA304" s="9"/>
      <c r="AB304" s="46"/>
      <c r="AC304" s="47"/>
      <c r="AD304" s="46"/>
      <c r="AE304" s="42"/>
      <c r="AF304" s="9"/>
      <c r="AG304" s="46"/>
      <c r="AH304" s="9"/>
      <c r="AI304" s="46"/>
      <c r="AJ304" s="46"/>
      <c r="AK304" s="48"/>
    </row>
    <row r="305" spans="1:37" x14ac:dyDescent="0.25">
      <c r="A305" s="42"/>
      <c r="B305" s="43" t="str">
        <f>+IFERROR(VLOOKUP(A305,[1]Directorio!$B$2:$Z$1100,2,FALSE),"")</f>
        <v/>
      </c>
      <c r="C305" s="44" t="str">
        <f>+IFERROR(VLOOKUP(A305,[1]Directorio!$B$2:$Z$1100,3,FALSE),"")</f>
        <v/>
      </c>
      <c r="D305" s="43" t="str">
        <f>+IFERROR(VLOOKUP(A305,[1]Directorio!$B$2:$Z$1100,4,FALSE),"")</f>
        <v/>
      </c>
      <c r="E305" s="43" t="str">
        <f>+IFERROR(VLOOKUP(A305,[1]Directorio!$B$2:$Z$1100,5,FALSE),"")</f>
        <v/>
      </c>
      <c r="F305" s="43" t="str">
        <f>+IFERROR(VLOOKUP(A305,[1]Directorio!$B$2:$Z$1100,6,FALSE),"")</f>
        <v/>
      </c>
      <c r="G305" s="43" t="str">
        <f>+IFERROR(VLOOKUP(A305,[1]Directorio!$B$2:$Z$1100,7,FALSE),"")</f>
        <v/>
      </c>
      <c r="H305" s="43" t="str">
        <f>+IFERROR(VLOOKUP(A305,[1]Directorio!$B$2:$Z$1100,8,FALSE),"")</f>
        <v/>
      </c>
      <c r="I305" s="43" t="str">
        <f>+IFERROR(VLOOKUP(A305,[1]Directorio!$B$2:$Z$1100,9,FALSE),"")</f>
        <v/>
      </c>
      <c r="J305" s="43" t="str">
        <f>+IFERROR(VLOOKUP(A305,[1]Directorio!$B$2:$Z$1100,10,FALSE),"")</f>
        <v/>
      </c>
      <c r="K305" s="43" t="str">
        <f>+IFERROR(VLOOKUP(A305,[1]Directorio!$B$2:$Z$1100,11,FALSE),"")</f>
        <v/>
      </c>
      <c r="L305" s="45" t="str">
        <f>+IFERROR(VLOOKUP(A305,[1]Directorio!$B$2:$Z$1100,12,FALSE),"")</f>
        <v/>
      </c>
      <c r="M305" s="43" t="str">
        <f>+IFERROR(VLOOKUP(A305,[1]Directorio!$B$2:$Z$1100,13,FALSE),"")</f>
        <v/>
      </c>
      <c r="N305" s="43" t="str">
        <f>+IFERROR(VLOOKUP(A305,[1]Directorio!$B$2:$Z$1100,14,FALSE),"")</f>
        <v/>
      </c>
      <c r="O305" s="43" t="str">
        <f>+IFERROR(VLOOKUP(A305,[1]Directorio!$B$2:$Z$1100,15,FALSE),"")</f>
        <v/>
      </c>
      <c r="P305" s="43" t="str">
        <f>+IFERROR(VLOOKUP(A305,[1]Directorio!$B$2:$Z$1100,16,FALSE),"")</f>
        <v/>
      </c>
      <c r="Q305" s="43" t="str">
        <f>+IFERROR(VLOOKUP(A305,[1]Directorio!$B$2:$Z$1100,17,FALSE),"")</f>
        <v/>
      </c>
      <c r="R305" s="43" t="str">
        <f>+IFERROR(VLOOKUP(A305,[1]Directorio!$B$2:$Z$1100,18,FALSE),"")</f>
        <v/>
      </c>
      <c r="S305" s="43" t="str">
        <f>+IFERROR(VLOOKUP(A305,[1]Directorio!$B$2:$Z$1100,19,FALSE),"")</f>
        <v/>
      </c>
      <c r="T305" s="53" t="str">
        <f>+IFERROR(VLOOKUP(A305,[1]Directorio!$B$2:$Z$1100,20,FALSE),"")</f>
        <v/>
      </c>
      <c r="U305" s="53" t="str">
        <f>+IFERROR(VLOOKUP(A305,[1]Directorio!$B$2:$Z$1100,21,FALSE),"")</f>
        <v/>
      </c>
      <c r="V305" s="53" t="str">
        <f>+IFERROR(VLOOKUP(A305,[1]Directorio!$B$2:$Z$1100,22,FALSE),"")</f>
        <v/>
      </c>
      <c r="W305" s="54" t="str">
        <f>+IFERROR(VLOOKUP(A305,[1]Directorio!$B$2:$Z$1100,23,FALSE),"")</f>
        <v/>
      </c>
      <c r="X305" s="43" t="str">
        <f>+IFERROR(VLOOKUP(A305,[1]Directorio!$B$2:$Z$1100,24,FALSE),"")</f>
        <v/>
      </c>
      <c r="Y305" s="43" t="str">
        <f>+IFERROR(VLOOKUP(A305,[1]Directorio!$B$2:$Z$1100,25,FALSE),"")</f>
        <v/>
      </c>
      <c r="Z305" s="46"/>
      <c r="AA305" s="9"/>
      <c r="AB305" s="46"/>
      <c r="AC305" s="47"/>
      <c r="AD305" s="46"/>
      <c r="AE305" s="42"/>
      <c r="AF305" s="9"/>
      <c r="AG305" s="46"/>
      <c r="AH305" s="9"/>
      <c r="AI305" s="46"/>
      <c r="AJ305" s="46"/>
      <c r="AK305" s="48"/>
    </row>
    <row r="306" spans="1:37" x14ac:dyDescent="0.25">
      <c r="A306" s="42"/>
      <c r="B306" s="43" t="str">
        <f>+IFERROR(VLOOKUP(A306,[1]Directorio!$B$2:$Z$1100,2,FALSE),"")</f>
        <v/>
      </c>
      <c r="C306" s="44" t="str">
        <f>+IFERROR(VLOOKUP(A306,[1]Directorio!$B$2:$Z$1100,3,FALSE),"")</f>
        <v/>
      </c>
      <c r="D306" s="43" t="str">
        <f>+IFERROR(VLOOKUP(A306,[1]Directorio!$B$2:$Z$1100,4,FALSE),"")</f>
        <v/>
      </c>
      <c r="E306" s="43" t="str">
        <f>+IFERROR(VLOOKUP(A306,[1]Directorio!$B$2:$Z$1100,5,FALSE),"")</f>
        <v/>
      </c>
      <c r="F306" s="43" t="str">
        <f>+IFERROR(VLOOKUP(A306,[1]Directorio!$B$2:$Z$1100,6,FALSE),"")</f>
        <v/>
      </c>
      <c r="G306" s="43" t="str">
        <f>+IFERROR(VLOOKUP(A306,[1]Directorio!$B$2:$Z$1100,7,FALSE),"")</f>
        <v/>
      </c>
      <c r="H306" s="43" t="str">
        <f>+IFERROR(VLOOKUP(A306,[1]Directorio!$B$2:$Z$1100,8,FALSE),"")</f>
        <v/>
      </c>
      <c r="I306" s="43" t="str">
        <f>+IFERROR(VLOOKUP(A306,[1]Directorio!$B$2:$Z$1100,9,FALSE),"")</f>
        <v/>
      </c>
      <c r="J306" s="43" t="str">
        <f>+IFERROR(VLOOKUP(A306,[1]Directorio!$B$2:$Z$1100,10,FALSE),"")</f>
        <v/>
      </c>
      <c r="K306" s="43" t="str">
        <f>+IFERROR(VLOOKUP(A306,[1]Directorio!$B$2:$Z$1100,11,FALSE),"")</f>
        <v/>
      </c>
      <c r="L306" s="45" t="str">
        <f>+IFERROR(VLOOKUP(A306,[1]Directorio!$B$2:$Z$1100,12,FALSE),"")</f>
        <v/>
      </c>
      <c r="M306" s="43" t="str">
        <f>+IFERROR(VLOOKUP(A306,[1]Directorio!$B$2:$Z$1100,13,FALSE),"")</f>
        <v/>
      </c>
      <c r="N306" s="43" t="str">
        <f>+IFERROR(VLOOKUP(A306,[1]Directorio!$B$2:$Z$1100,14,FALSE),"")</f>
        <v/>
      </c>
      <c r="O306" s="43" t="str">
        <f>+IFERROR(VLOOKUP(A306,[1]Directorio!$B$2:$Z$1100,15,FALSE),"")</f>
        <v/>
      </c>
      <c r="P306" s="43" t="str">
        <f>+IFERROR(VLOOKUP(A306,[1]Directorio!$B$2:$Z$1100,16,FALSE),"")</f>
        <v/>
      </c>
      <c r="Q306" s="43" t="str">
        <f>+IFERROR(VLOOKUP(A306,[1]Directorio!$B$2:$Z$1100,17,FALSE),"")</f>
        <v/>
      </c>
      <c r="R306" s="43" t="str">
        <f>+IFERROR(VLOOKUP(A306,[1]Directorio!$B$2:$Z$1100,18,FALSE),"")</f>
        <v/>
      </c>
      <c r="S306" s="43" t="str">
        <f>+IFERROR(VLOOKUP(A306,[1]Directorio!$B$2:$Z$1100,19,FALSE),"")</f>
        <v/>
      </c>
      <c r="T306" s="53" t="str">
        <f>+IFERROR(VLOOKUP(A306,[1]Directorio!$B$2:$Z$1100,20,FALSE),"")</f>
        <v/>
      </c>
      <c r="U306" s="53" t="str">
        <f>+IFERROR(VLOOKUP(A306,[1]Directorio!$B$2:$Z$1100,21,FALSE),"")</f>
        <v/>
      </c>
      <c r="V306" s="53" t="str">
        <f>+IFERROR(VLOOKUP(A306,[1]Directorio!$B$2:$Z$1100,22,FALSE),"")</f>
        <v/>
      </c>
      <c r="W306" s="54" t="str">
        <f>+IFERROR(VLOOKUP(A306,[1]Directorio!$B$2:$Z$1100,23,FALSE),"")</f>
        <v/>
      </c>
      <c r="X306" s="43" t="str">
        <f>+IFERROR(VLOOKUP(A306,[1]Directorio!$B$2:$Z$1100,24,FALSE),"")</f>
        <v/>
      </c>
      <c r="Y306" s="43" t="str">
        <f>+IFERROR(VLOOKUP(A306,[1]Directorio!$B$2:$Z$1100,25,FALSE),"")</f>
        <v/>
      </c>
      <c r="Z306" s="46"/>
      <c r="AA306" s="9"/>
      <c r="AB306" s="46"/>
      <c r="AC306" s="47"/>
      <c r="AD306" s="46"/>
      <c r="AE306" s="42"/>
      <c r="AF306" s="9"/>
      <c r="AG306" s="46"/>
      <c r="AH306" s="9"/>
      <c r="AI306" s="46"/>
      <c r="AJ306" s="46"/>
      <c r="AK306" s="48"/>
    </row>
    <row r="307" spans="1:37" x14ac:dyDescent="0.25">
      <c r="A307" s="42"/>
      <c r="B307" s="43" t="str">
        <f>+IFERROR(VLOOKUP(A307,[1]Directorio!$B$2:$Z$1100,2,FALSE),"")</f>
        <v/>
      </c>
      <c r="C307" s="44" t="str">
        <f>+IFERROR(VLOOKUP(A307,[1]Directorio!$B$2:$Z$1100,3,FALSE),"")</f>
        <v/>
      </c>
      <c r="D307" s="43" t="str">
        <f>+IFERROR(VLOOKUP(A307,[1]Directorio!$B$2:$Z$1100,4,FALSE),"")</f>
        <v/>
      </c>
      <c r="E307" s="43" t="str">
        <f>+IFERROR(VLOOKUP(A307,[1]Directorio!$B$2:$Z$1100,5,FALSE),"")</f>
        <v/>
      </c>
      <c r="F307" s="43" t="str">
        <f>+IFERROR(VLOOKUP(A307,[1]Directorio!$B$2:$Z$1100,6,FALSE),"")</f>
        <v/>
      </c>
      <c r="G307" s="43" t="str">
        <f>+IFERROR(VLOOKUP(A307,[1]Directorio!$B$2:$Z$1100,7,FALSE),"")</f>
        <v/>
      </c>
      <c r="H307" s="43" t="str">
        <f>+IFERROR(VLOOKUP(A307,[1]Directorio!$B$2:$Z$1100,8,FALSE),"")</f>
        <v/>
      </c>
      <c r="I307" s="43" t="str">
        <f>+IFERROR(VLOOKUP(A307,[1]Directorio!$B$2:$Z$1100,9,FALSE),"")</f>
        <v/>
      </c>
      <c r="J307" s="43" t="str">
        <f>+IFERROR(VLOOKUP(A307,[1]Directorio!$B$2:$Z$1100,10,FALSE),"")</f>
        <v/>
      </c>
      <c r="K307" s="43" t="str">
        <f>+IFERROR(VLOOKUP(A307,[1]Directorio!$B$2:$Z$1100,11,FALSE),"")</f>
        <v/>
      </c>
      <c r="L307" s="45" t="str">
        <f>+IFERROR(VLOOKUP(A307,[1]Directorio!$B$2:$Z$1100,12,FALSE),"")</f>
        <v/>
      </c>
      <c r="M307" s="43" t="str">
        <f>+IFERROR(VLOOKUP(A307,[1]Directorio!$B$2:$Z$1100,13,FALSE),"")</f>
        <v/>
      </c>
      <c r="N307" s="43" t="str">
        <f>+IFERROR(VLOOKUP(A307,[1]Directorio!$B$2:$Z$1100,14,FALSE),"")</f>
        <v/>
      </c>
      <c r="O307" s="43" t="str">
        <f>+IFERROR(VLOOKUP(A307,[1]Directorio!$B$2:$Z$1100,15,FALSE),"")</f>
        <v/>
      </c>
      <c r="P307" s="43" t="str">
        <f>+IFERROR(VLOOKUP(A307,[1]Directorio!$B$2:$Z$1100,16,FALSE),"")</f>
        <v/>
      </c>
      <c r="Q307" s="43" t="str">
        <f>+IFERROR(VLOOKUP(A307,[1]Directorio!$B$2:$Z$1100,17,FALSE),"")</f>
        <v/>
      </c>
      <c r="R307" s="43" t="str">
        <f>+IFERROR(VLOOKUP(A307,[1]Directorio!$B$2:$Z$1100,18,FALSE),"")</f>
        <v/>
      </c>
      <c r="S307" s="43" t="str">
        <f>+IFERROR(VLOOKUP(A307,[1]Directorio!$B$2:$Z$1100,19,FALSE),"")</f>
        <v/>
      </c>
      <c r="T307" s="53" t="str">
        <f>+IFERROR(VLOOKUP(A307,[1]Directorio!$B$2:$Z$1100,20,FALSE),"")</f>
        <v/>
      </c>
      <c r="U307" s="53" t="str">
        <f>+IFERROR(VLOOKUP(A307,[1]Directorio!$B$2:$Z$1100,21,FALSE),"")</f>
        <v/>
      </c>
      <c r="V307" s="53" t="str">
        <f>+IFERROR(VLOOKUP(A307,[1]Directorio!$B$2:$Z$1100,22,FALSE),"")</f>
        <v/>
      </c>
      <c r="W307" s="54" t="str">
        <f>+IFERROR(VLOOKUP(A307,[1]Directorio!$B$2:$Z$1100,23,FALSE),"")</f>
        <v/>
      </c>
      <c r="X307" s="43" t="str">
        <f>+IFERROR(VLOOKUP(A307,[1]Directorio!$B$2:$Z$1100,24,FALSE),"")</f>
        <v/>
      </c>
      <c r="Y307" s="43" t="str">
        <f>+IFERROR(VLOOKUP(A307,[1]Directorio!$B$2:$Z$1100,25,FALSE),"")</f>
        <v/>
      </c>
      <c r="Z307" s="46"/>
      <c r="AA307" s="9"/>
      <c r="AB307" s="46"/>
      <c r="AC307" s="47"/>
      <c r="AD307" s="46"/>
      <c r="AE307" s="42"/>
      <c r="AF307" s="9"/>
      <c r="AG307" s="46"/>
      <c r="AH307" s="9"/>
      <c r="AI307" s="46"/>
      <c r="AJ307" s="46"/>
      <c r="AK307" s="48"/>
    </row>
    <row r="308" spans="1:37" x14ac:dyDescent="0.25">
      <c r="A308" s="42"/>
      <c r="B308" s="43" t="str">
        <f>+IFERROR(VLOOKUP(A308,[1]Directorio!$B$2:$Z$1100,2,FALSE),"")</f>
        <v/>
      </c>
      <c r="C308" s="44" t="str">
        <f>+IFERROR(VLOOKUP(A308,[1]Directorio!$B$2:$Z$1100,3,FALSE),"")</f>
        <v/>
      </c>
      <c r="D308" s="43" t="str">
        <f>+IFERROR(VLOOKUP(A308,[1]Directorio!$B$2:$Z$1100,4,FALSE),"")</f>
        <v/>
      </c>
      <c r="E308" s="43" t="str">
        <f>+IFERROR(VLOOKUP(A308,[1]Directorio!$B$2:$Z$1100,5,FALSE),"")</f>
        <v/>
      </c>
      <c r="F308" s="43" t="str">
        <f>+IFERROR(VLOOKUP(A308,[1]Directorio!$B$2:$Z$1100,6,FALSE),"")</f>
        <v/>
      </c>
      <c r="G308" s="43" t="str">
        <f>+IFERROR(VLOOKUP(A308,[1]Directorio!$B$2:$Z$1100,7,FALSE),"")</f>
        <v/>
      </c>
      <c r="H308" s="43" t="str">
        <f>+IFERROR(VLOOKUP(A308,[1]Directorio!$B$2:$Z$1100,8,FALSE),"")</f>
        <v/>
      </c>
      <c r="I308" s="43" t="str">
        <f>+IFERROR(VLOOKUP(A308,[1]Directorio!$B$2:$Z$1100,9,FALSE),"")</f>
        <v/>
      </c>
      <c r="J308" s="43" t="str">
        <f>+IFERROR(VLOOKUP(A308,[1]Directorio!$B$2:$Z$1100,10,FALSE),"")</f>
        <v/>
      </c>
      <c r="K308" s="43" t="str">
        <f>+IFERROR(VLOOKUP(A308,[1]Directorio!$B$2:$Z$1100,11,FALSE),"")</f>
        <v/>
      </c>
      <c r="L308" s="45" t="str">
        <f>+IFERROR(VLOOKUP(A308,[1]Directorio!$B$2:$Z$1100,12,FALSE),"")</f>
        <v/>
      </c>
      <c r="M308" s="43" t="str">
        <f>+IFERROR(VLOOKUP(A308,[1]Directorio!$B$2:$Z$1100,13,FALSE),"")</f>
        <v/>
      </c>
      <c r="N308" s="43" t="str">
        <f>+IFERROR(VLOOKUP(A308,[1]Directorio!$B$2:$Z$1100,14,FALSE),"")</f>
        <v/>
      </c>
      <c r="O308" s="43" t="str">
        <f>+IFERROR(VLOOKUP(A308,[1]Directorio!$B$2:$Z$1100,15,FALSE),"")</f>
        <v/>
      </c>
      <c r="P308" s="43" t="str">
        <f>+IFERROR(VLOOKUP(A308,[1]Directorio!$B$2:$Z$1100,16,FALSE),"")</f>
        <v/>
      </c>
      <c r="Q308" s="43" t="str">
        <f>+IFERROR(VLOOKUP(A308,[1]Directorio!$B$2:$Z$1100,17,FALSE),"")</f>
        <v/>
      </c>
      <c r="R308" s="43" t="str">
        <f>+IFERROR(VLOOKUP(A308,[1]Directorio!$B$2:$Z$1100,18,FALSE),"")</f>
        <v/>
      </c>
      <c r="S308" s="43" t="str">
        <f>+IFERROR(VLOOKUP(A308,[1]Directorio!$B$2:$Z$1100,19,FALSE),"")</f>
        <v/>
      </c>
      <c r="T308" s="53" t="str">
        <f>+IFERROR(VLOOKUP(A308,[1]Directorio!$B$2:$Z$1100,20,FALSE),"")</f>
        <v/>
      </c>
      <c r="U308" s="53" t="str">
        <f>+IFERROR(VLOOKUP(A308,[1]Directorio!$B$2:$Z$1100,21,FALSE),"")</f>
        <v/>
      </c>
      <c r="V308" s="53" t="str">
        <f>+IFERROR(VLOOKUP(A308,[1]Directorio!$B$2:$Z$1100,22,FALSE),"")</f>
        <v/>
      </c>
      <c r="W308" s="54" t="str">
        <f>+IFERROR(VLOOKUP(A308,[1]Directorio!$B$2:$Z$1100,23,FALSE),"")</f>
        <v/>
      </c>
      <c r="X308" s="43" t="str">
        <f>+IFERROR(VLOOKUP(A308,[1]Directorio!$B$2:$Z$1100,24,FALSE),"")</f>
        <v/>
      </c>
      <c r="Y308" s="43" t="str">
        <f>+IFERROR(VLOOKUP(A308,[1]Directorio!$B$2:$Z$1100,25,FALSE),"")</f>
        <v/>
      </c>
      <c r="Z308" s="46"/>
      <c r="AA308" s="9"/>
      <c r="AB308" s="46"/>
      <c r="AC308" s="47"/>
      <c r="AD308" s="46"/>
      <c r="AE308" s="42"/>
      <c r="AF308" s="9"/>
      <c r="AG308" s="46"/>
      <c r="AH308" s="9"/>
      <c r="AI308" s="46"/>
      <c r="AJ308" s="46"/>
      <c r="AK308" s="48"/>
    </row>
    <row r="309" spans="1:37" x14ac:dyDescent="0.25">
      <c r="A309" s="42"/>
      <c r="B309" s="43" t="str">
        <f>+IFERROR(VLOOKUP(A309,[1]Directorio!$B$2:$Z$1100,2,FALSE),"")</f>
        <v/>
      </c>
      <c r="C309" s="44" t="str">
        <f>+IFERROR(VLOOKUP(A309,[1]Directorio!$B$2:$Z$1100,3,FALSE),"")</f>
        <v/>
      </c>
      <c r="D309" s="43" t="str">
        <f>+IFERROR(VLOOKUP(A309,[1]Directorio!$B$2:$Z$1100,4,FALSE),"")</f>
        <v/>
      </c>
      <c r="E309" s="43" t="str">
        <f>+IFERROR(VLOOKUP(A309,[1]Directorio!$B$2:$Z$1100,5,FALSE),"")</f>
        <v/>
      </c>
      <c r="F309" s="43" t="str">
        <f>+IFERROR(VLOOKUP(A309,[1]Directorio!$B$2:$Z$1100,6,FALSE),"")</f>
        <v/>
      </c>
      <c r="G309" s="43" t="str">
        <f>+IFERROR(VLOOKUP(A309,[1]Directorio!$B$2:$Z$1100,7,FALSE),"")</f>
        <v/>
      </c>
      <c r="H309" s="43" t="str">
        <f>+IFERROR(VLOOKUP(A309,[1]Directorio!$B$2:$Z$1100,8,FALSE),"")</f>
        <v/>
      </c>
      <c r="I309" s="43" t="str">
        <f>+IFERROR(VLOOKUP(A309,[1]Directorio!$B$2:$Z$1100,9,FALSE),"")</f>
        <v/>
      </c>
      <c r="J309" s="43" t="str">
        <f>+IFERROR(VLOOKUP(A309,[1]Directorio!$B$2:$Z$1100,10,FALSE),"")</f>
        <v/>
      </c>
      <c r="K309" s="43" t="str">
        <f>+IFERROR(VLOOKUP(A309,[1]Directorio!$B$2:$Z$1100,11,FALSE),"")</f>
        <v/>
      </c>
      <c r="L309" s="45" t="str">
        <f>+IFERROR(VLOOKUP(A309,[1]Directorio!$B$2:$Z$1100,12,FALSE),"")</f>
        <v/>
      </c>
      <c r="M309" s="43" t="str">
        <f>+IFERROR(VLOOKUP(A309,[1]Directorio!$B$2:$Z$1100,13,FALSE),"")</f>
        <v/>
      </c>
      <c r="N309" s="43" t="str">
        <f>+IFERROR(VLOOKUP(A309,[1]Directorio!$B$2:$Z$1100,14,FALSE),"")</f>
        <v/>
      </c>
      <c r="O309" s="43" t="str">
        <f>+IFERROR(VLOOKUP(A309,[1]Directorio!$B$2:$Z$1100,15,FALSE),"")</f>
        <v/>
      </c>
      <c r="P309" s="43" t="str">
        <f>+IFERROR(VLOOKUP(A309,[1]Directorio!$B$2:$Z$1100,16,FALSE),"")</f>
        <v/>
      </c>
      <c r="Q309" s="43" t="str">
        <f>+IFERROR(VLOOKUP(A309,[1]Directorio!$B$2:$Z$1100,17,FALSE),"")</f>
        <v/>
      </c>
      <c r="R309" s="43" t="str">
        <f>+IFERROR(VLOOKUP(A309,[1]Directorio!$B$2:$Z$1100,18,FALSE),"")</f>
        <v/>
      </c>
      <c r="S309" s="43" t="str">
        <f>+IFERROR(VLOOKUP(A309,[1]Directorio!$B$2:$Z$1100,19,FALSE),"")</f>
        <v/>
      </c>
      <c r="T309" s="53" t="str">
        <f>+IFERROR(VLOOKUP(A309,[1]Directorio!$B$2:$Z$1100,20,FALSE),"")</f>
        <v/>
      </c>
      <c r="U309" s="53" t="str">
        <f>+IFERROR(VLOOKUP(A309,[1]Directorio!$B$2:$Z$1100,21,FALSE),"")</f>
        <v/>
      </c>
      <c r="V309" s="53" t="str">
        <f>+IFERROR(VLOOKUP(A309,[1]Directorio!$B$2:$Z$1100,22,FALSE),"")</f>
        <v/>
      </c>
      <c r="W309" s="54" t="str">
        <f>+IFERROR(VLOOKUP(A309,[1]Directorio!$B$2:$Z$1100,23,FALSE),"")</f>
        <v/>
      </c>
      <c r="X309" s="43" t="str">
        <f>+IFERROR(VLOOKUP(A309,[1]Directorio!$B$2:$Z$1100,24,FALSE),"")</f>
        <v/>
      </c>
      <c r="Y309" s="43" t="str">
        <f>+IFERROR(VLOOKUP(A309,[1]Directorio!$B$2:$Z$1100,25,FALSE),"")</f>
        <v/>
      </c>
      <c r="Z309" s="46"/>
      <c r="AA309" s="9"/>
      <c r="AB309" s="46"/>
      <c r="AC309" s="47"/>
      <c r="AD309" s="46"/>
      <c r="AE309" s="42"/>
      <c r="AF309" s="9"/>
      <c r="AG309" s="46"/>
      <c r="AH309" s="9"/>
      <c r="AI309" s="46"/>
      <c r="AJ309" s="46"/>
      <c r="AK309" s="48"/>
    </row>
    <row r="310" spans="1:37" x14ac:dyDescent="0.25">
      <c r="A310" s="42"/>
      <c r="B310" s="43" t="str">
        <f>+IFERROR(VLOOKUP(A310,[1]Directorio!$B$2:$Z$1100,2,FALSE),"")</f>
        <v/>
      </c>
      <c r="C310" s="44" t="str">
        <f>+IFERROR(VLOOKUP(A310,[1]Directorio!$B$2:$Z$1100,3,FALSE),"")</f>
        <v/>
      </c>
      <c r="D310" s="43" t="str">
        <f>+IFERROR(VLOOKUP(A310,[1]Directorio!$B$2:$Z$1100,4,FALSE),"")</f>
        <v/>
      </c>
      <c r="E310" s="43" t="str">
        <f>+IFERROR(VLOOKUP(A310,[1]Directorio!$B$2:$Z$1100,5,FALSE),"")</f>
        <v/>
      </c>
      <c r="F310" s="43" t="str">
        <f>+IFERROR(VLOOKUP(A310,[1]Directorio!$B$2:$Z$1100,6,FALSE),"")</f>
        <v/>
      </c>
      <c r="G310" s="43" t="str">
        <f>+IFERROR(VLOOKUP(A310,[1]Directorio!$B$2:$Z$1100,7,FALSE),"")</f>
        <v/>
      </c>
      <c r="H310" s="43" t="str">
        <f>+IFERROR(VLOOKUP(A310,[1]Directorio!$B$2:$Z$1100,8,FALSE),"")</f>
        <v/>
      </c>
      <c r="I310" s="43" t="str">
        <f>+IFERROR(VLOOKUP(A310,[1]Directorio!$B$2:$Z$1100,9,FALSE),"")</f>
        <v/>
      </c>
      <c r="J310" s="43" t="str">
        <f>+IFERROR(VLOOKUP(A310,[1]Directorio!$B$2:$Z$1100,10,FALSE),"")</f>
        <v/>
      </c>
      <c r="K310" s="43" t="str">
        <f>+IFERROR(VLOOKUP(A310,[1]Directorio!$B$2:$Z$1100,11,FALSE),"")</f>
        <v/>
      </c>
      <c r="L310" s="45" t="str">
        <f>+IFERROR(VLOOKUP(A310,[1]Directorio!$B$2:$Z$1100,12,FALSE),"")</f>
        <v/>
      </c>
      <c r="M310" s="43" t="str">
        <f>+IFERROR(VLOOKUP(A310,[1]Directorio!$B$2:$Z$1100,13,FALSE),"")</f>
        <v/>
      </c>
      <c r="N310" s="43" t="str">
        <f>+IFERROR(VLOOKUP(A310,[1]Directorio!$B$2:$Z$1100,14,FALSE),"")</f>
        <v/>
      </c>
      <c r="O310" s="43" t="str">
        <f>+IFERROR(VLOOKUP(A310,[1]Directorio!$B$2:$Z$1100,15,FALSE),"")</f>
        <v/>
      </c>
      <c r="P310" s="43" t="str">
        <f>+IFERROR(VLOOKUP(A310,[1]Directorio!$B$2:$Z$1100,16,FALSE),"")</f>
        <v/>
      </c>
      <c r="Q310" s="43" t="str">
        <f>+IFERROR(VLOOKUP(A310,[1]Directorio!$B$2:$Z$1100,17,FALSE),"")</f>
        <v/>
      </c>
      <c r="R310" s="43" t="str">
        <f>+IFERROR(VLOOKUP(A310,[1]Directorio!$B$2:$Z$1100,18,FALSE),"")</f>
        <v/>
      </c>
      <c r="S310" s="43" t="str">
        <f>+IFERROR(VLOOKUP(A310,[1]Directorio!$B$2:$Z$1100,19,FALSE),"")</f>
        <v/>
      </c>
      <c r="T310" s="53" t="str">
        <f>+IFERROR(VLOOKUP(A310,[1]Directorio!$B$2:$Z$1100,20,FALSE),"")</f>
        <v/>
      </c>
      <c r="U310" s="53" t="str">
        <f>+IFERROR(VLOOKUP(A310,[1]Directorio!$B$2:$Z$1100,21,FALSE),"")</f>
        <v/>
      </c>
      <c r="V310" s="53" t="str">
        <f>+IFERROR(VLOOKUP(A310,[1]Directorio!$B$2:$Z$1100,22,FALSE),"")</f>
        <v/>
      </c>
      <c r="W310" s="54" t="str">
        <f>+IFERROR(VLOOKUP(A310,[1]Directorio!$B$2:$Z$1100,23,FALSE),"")</f>
        <v/>
      </c>
      <c r="X310" s="43" t="str">
        <f>+IFERROR(VLOOKUP(A310,[1]Directorio!$B$2:$Z$1100,24,FALSE),"")</f>
        <v/>
      </c>
      <c r="Y310" s="43" t="str">
        <f>+IFERROR(VLOOKUP(A310,[1]Directorio!$B$2:$Z$1100,25,FALSE),"")</f>
        <v/>
      </c>
      <c r="Z310" s="46"/>
      <c r="AA310" s="9"/>
      <c r="AB310" s="46"/>
      <c r="AC310" s="47"/>
      <c r="AD310" s="46"/>
      <c r="AE310" s="42"/>
      <c r="AF310" s="9"/>
      <c r="AG310" s="46"/>
      <c r="AH310" s="9"/>
      <c r="AI310" s="46"/>
      <c r="AJ310" s="46"/>
      <c r="AK310" s="48"/>
    </row>
    <row r="311" spans="1:37" x14ac:dyDescent="0.25">
      <c r="A311" s="42"/>
      <c r="B311" s="43" t="str">
        <f>+IFERROR(VLOOKUP(A311,[1]Directorio!$B$2:$Z$1100,2,FALSE),"")</f>
        <v/>
      </c>
      <c r="C311" s="44" t="str">
        <f>+IFERROR(VLOOKUP(A311,[1]Directorio!$B$2:$Z$1100,3,FALSE),"")</f>
        <v/>
      </c>
      <c r="D311" s="43" t="str">
        <f>+IFERROR(VLOOKUP(A311,[1]Directorio!$B$2:$Z$1100,4,FALSE),"")</f>
        <v/>
      </c>
      <c r="E311" s="43" t="str">
        <f>+IFERROR(VLOOKUP(A311,[1]Directorio!$B$2:$Z$1100,5,FALSE),"")</f>
        <v/>
      </c>
      <c r="F311" s="43" t="str">
        <f>+IFERROR(VLOOKUP(A311,[1]Directorio!$B$2:$Z$1100,6,FALSE),"")</f>
        <v/>
      </c>
      <c r="G311" s="43" t="str">
        <f>+IFERROR(VLOOKUP(A311,[1]Directorio!$B$2:$Z$1100,7,FALSE),"")</f>
        <v/>
      </c>
      <c r="H311" s="43" t="str">
        <f>+IFERROR(VLOOKUP(A311,[1]Directorio!$B$2:$Z$1100,8,FALSE),"")</f>
        <v/>
      </c>
      <c r="I311" s="43" t="str">
        <f>+IFERROR(VLOOKUP(A311,[1]Directorio!$B$2:$Z$1100,9,FALSE),"")</f>
        <v/>
      </c>
      <c r="J311" s="43" t="str">
        <f>+IFERROR(VLOOKUP(A311,[1]Directorio!$B$2:$Z$1100,10,FALSE),"")</f>
        <v/>
      </c>
      <c r="K311" s="43" t="str">
        <f>+IFERROR(VLOOKUP(A311,[1]Directorio!$B$2:$Z$1100,11,FALSE),"")</f>
        <v/>
      </c>
      <c r="L311" s="45" t="str">
        <f>+IFERROR(VLOOKUP(A311,[1]Directorio!$B$2:$Z$1100,12,FALSE),"")</f>
        <v/>
      </c>
      <c r="M311" s="43" t="str">
        <f>+IFERROR(VLOOKUP(A311,[1]Directorio!$B$2:$Z$1100,13,FALSE),"")</f>
        <v/>
      </c>
      <c r="N311" s="43" t="str">
        <f>+IFERROR(VLOOKUP(A311,[1]Directorio!$B$2:$Z$1100,14,FALSE),"")</f>
        <v/>
      </c>
      <c r="O311" s="43" t="str">
        <f>+IFERROR(VLOOKUP(A311,[1]Directorio!$B$2:$Z$1100,15,FALSE),"")</f>
        <v/>
      </c>
      <c r="P311" s="43" t="str">
        <f>+IFERROR(VLOOKUP(A311,[1]Directorio!$B$2:$Z$1100,16,FALSE),"")</f>
        <v/>
      </c>
      <c r="Q311" s="43" t="str">
        <f>+IFERROR(VLOOKUP(A311,[1]Directorio!$B$2:$Z$1100,17,FALSE),"")</f>
        <v/>
      </c>
      <c r="R311" s="43" t="str">
        <f>+IFERROR(VLOOKUP(A311,[1]Directorio!$B$2:$Z$1100,18,FALSE),"")</f>
        <v/>
      </c>
      <c r="S311" s="43" t="str">
        <f>+IFERROR(VLOOKUP(A311,[1]Directorio!$B$2:$Z$1100,19,FALSE),"")</f>
        <v/>
      </c>
      <c r="T311" s="53" t="str">
        <f>+IFERROR(VLOOKUP(A311,[1]Directorio!$B$2:$Z$1100,20,FALSE),"")</f>
        <v/>
      </c>
      <c r="U311" s="53" t="str">
        <f>+IFERROR(VLOOKUP(A311,[1]Directorio!$B$2:$Z$1100,21,FALSE),"")</f>
        <v/>
      </c>
      <c r="V311" s="53" t="str">
        <f>+IFERROR(VLOOKUP(A311,[1]Directorio!$B$2:$Z$1100,22,FALSE),"")</f>
        <v/>
      </c>
      <c r="W311" s="54" t="str">
        <f>+IFERROR(VLOOKUP(A311,[1]Directorio!$B$2:$Z$1100,23,FALSE),"")</f>
        <v/>
      </c>
      <c r="X311" s="43" t="str">
        <f>+IFERROR(VLOOKUP(A311,[1]Directorio!$B$2:$Z$1100,24,FALSE),"")</f>
        <v/>
      </c>
      <c r="Y311" s="43" t="str">
        <f>+IFERROR(VLOOKUP(A311,[1]Directorio!$B$2:$Z$1100,25,FALSE),"")</f>
        <v/>
      </c>
      <c r="Z311" s="46"/>
      <c r="AA311" s="9"/>
      <c r="AB311" s="46"/>
      <c r="AC311" s="47"/>
      <c r="AD311" s="46"/>
      <c r="AE311" s="42"/>
      <c r="AF311" s="9"/>
      <c r="AG311" s="46"/>
      <c r="AH311" s="9"/>
      <c r="AI311" s="46"/>
      <c r="AJ311" s="46"/>
      <c r="AK311" s="48"/>
    </row>
    <row r="312" spans="1:37" x14ac:dyDescent="0.25">
      <c r="A312" s="42"/>
      <c r="B312" s="43" t="str">
        <f>+IFERROR(VLOOKUP(A312,[1]Directorio!$B$2:$Z$1100,2,FALSE),"")</f>
        <v/>
      </c>
      <c r="C312" s="44" t="str">
        <f>+IFERROR(VLOOKUP(A312,[1]Directorio!$B$2:$Z$1100,3,FALSE),"")</f>
        <v/>
      </c>
      <c r="D312" s="43" t="str">
        <f>+IFERROR(VLOOKUP(A312,[1]Directorio!$B$2:$Z$1100,4,FALSE),"")</f>
        <v/>
      </c>
      <c r="E312" s="43" t="str">
        <f>+IFERROR(VLOOKUP(A312,[1]Directorio!$B$2:$Z$1100,5,FALSE),"")</f>
        <v/>
      </c>
      <c r="F312" s="43" t="str">
        <f>+IFERROR(VLOOKUP(A312,[1]Directorio!$B$2:$Z$1100,6,FALSE),"")</f>
        <v/>
      </c>
      <c r="G312" s="43" t="str">
        <f>+IFERROR(VLOOKUP(A312,[1]Directorio!$B$2:$Z$1100,7,FALSE),"")</f>
        <v/>
      </c>
      <c r="H312" s="43" t="str">
        <f>+IFERROR(VLOOKUP(A312,[1]Directorio!$B$2:$Z$1100,8,FALSE),"")</f>
        <v/>
      </c>
      <c r="I312" s="43" t="str">
        <f>+IFERROR(VLOOKUP(A312,[1]Directorio!$B$2:$Z$1100,9,FALSE),"")</f>
        <v/>
      </c>
      <c r="J312" s="43" t="str">
        <f>+IFERROR(VLOOKUP(A312,[1]Directorio!$B$2:$Z$1100,10,FALSE),"")</f>
        <v/>
      </c>
      <c r="K312" s="43" t="str">
        <f>+IFERROR(VLOOKUP(A312,[1]Directorio!$B$2:$Z$1100,11,FALSE),"")</f>
        <v/>
      </c>
      <c r="L312" s="45" t="str">
        <f>+IFERROR(VLOOKUP(A312,[1]Directorio!$B$2:$Z$1100,12,FALSE),"")</f>
        <v/>
      </c>
      <c r="M312" s="43" t="str">
        <f>+IFERROR(VLOOKUP(A312,[1]Directorio!$B$2:$Z$1100,13,FALSE),"")</f>
        <v/>
      </c>
      <c r="N312" s="43" t="str">
        <f>+IFERROR(VLOOKUP(A312,[1]Directorio!$B$2:$Z$1100,14,FALSE),"")</f>
        <v/>
      </c>
      <c r="O312" s="43" t="str">
        <f>+IFERROR(VLOOKUP(A312,[1]Directorio!$B$2:$Z$1100,15,FALSE),"")</f>
        <v/>
      </c>
      <c r="P312" s="43" t="str">
        <f>+IFERROR(VLOOKUP(A312,[1]Directorio!$B$2:$Z$1100,16,FALSE),"")</f>
        <v/>
      </c>
      <c r="Q312" s="43" t="str">
        <f>+IFERROR(VLOOKUP(A312,[1]Directorio!$B$2:$Z$1100,17,FALSE),"")</f>
        <v/>
      </c>
      <c r="R312" s="43" t="str">
        <f>+IFERROR(VLOOKUP(A312,[1]Directorio!$B$2:$Z$1100,18,FALSE),"")</f>
        <v/>
      </c>
      <c r="S312" s="43" t="str">
        <f>+IFERROR(VLOOKUP(A312,[1]Directorio!$B$2:$Z$1100,19,FALSE),"")</f>
        <v/>
      </c>
      <c r="T312" s="53" t="str">
        <f>+IFERROR(VLOOKUP(A312,[1]Directorio!$B$2:$Z$1100,20,FALSE),"")</f>
        <v/>
      </c>
      <c r="U312" s="53" t="str">
        <f>+IFERROR(VLOOKUP(A312,[1]Directorio!$B$2:$Z$1100,21,FALSE),"")</f>
        <v/>
      </c>
      <c r="V312" s="53" t="str">
        <f>+IFERROR(VLOOKUP(A312,[1]Directorio!$B$2:$Z$1100,22,FALSE),"")</f>
        <v/>
      </c>
      <c r="W312" s="54" t="str">
        <f>+IFERROR(VLOOKUP(A312,[1]Directorio!$B$2:$Z$1100,23,FALSE),"")</f>
        <v/>
      </c>
      <c r="X312" s="43" t="str">
        <f>+IFERROR(VLOOKUP(A312,[1]Directorio!$B$2:$Z$1100,24,FALSE),"")</f>
        <v/>
      </c>
      <c r="Y312" s="43" t="str">
        <f>+IFERROR(VLOOKUP(A312,[1]Directorio!$B$2:$Z$1100,25,FALSE),"")</f>
        <v/>
      </c>
      <c r="Z312" s="46"/>
      <c r="AA312" s="9"/>
      <c r="AB312" s="46"/>
      <c r="AC312" s="47"/>
      <c r="AD312" s="46"/>
      <c r="AE312" s="42"/>
      <c r="AF312" s="9"/>
      <c r="AG312" s="46"/>
      <c r="AH312" s="9"/>
      <c r="AI312" s="46"/>
      <c r="AJ312" s="46"/>
      <c r="AK312" s="48"/>
    </row>
    <row r="313" spans="1:37" x14ac:dyDescent="0.25">
      <c r="A313" s="42"/>
      <c r="B313" s="43" t="str">
        <f>+IFERROR(VLOOKUP(A313,[1]Directorio!$B$2:$Z$1100,2,FALSE),"")</f>
        <v/>
      </c>
      <c r="C313" s="44" t="str">
        <f>+IFERROR(VLOOKUP(A313,[1]Directorio!$B$2:$Z$1100,3,FALSE),"")</f>
        <v/>
      </c>
      <c r="D313" s="43" t="str">
        <f>+IFERROR(VLOOKUP(A313,[1]Directorio!$B$2:$Z$1100,4,FALSE),"")</f>
        <v/>
      </c>
      <c r="E313" s="43" t="str">
        <f>+IFERROR(VLOOKUP(A313,[1]Directorio!$B$2:$Z$1100,5,FALSE),"")</f>
        <v/>
      </c>
      <c r="F313" s="43" t="str">
        <f>+IFERROR(VLOOKUP(A313,[1]Directorio!$B$2:$Z$1100,6,FALSE),"")</f>
        <v/>
      </c>
      <c r="G313" s="43" t="str">
        <f>+IFERROR(VLOOKUP(A313,[1]Directorio!$B$2:$Z$1100,7,FALSE),"")</f>
        <v/>
      </c>
      <c r="H313" s="43" t="str">
        <f>+IFERROR(VLOOKUP(A313,[1]Directorio!$B$2:$Z$1100,8,FALSE),"")</f>
        <v/>
      </c>
      <c r="I313" s="43" t="str">
        <f>+IFERROR(VLOOKUP(A313,[1]Directorio!$B$2:$Z$1100,9,FALSE),"")</f>
        <v/>
      </c>
      <c r="J313" s="43" t="str">
        <f>+IFERROR(VLOOKUP(A313,[1]Directorio!$B$2:$Z$1100,10,FALSE),"")</f>
        <v/>
      </c>
      <c r="K313" s="43" t="str">
        <f>+IFERROR(VLOOKUP(A313,[1]Directorio!$B$2:$Z$1100,11,FALSE),"")</f>
        <v/>
      </c>
      <c r="L313" s="45" t="str">
        <f>+IFERROR(VLOOKUP(A313,[1]Directorio!$B$2:$Z$1100,12,FALSE),"")</f>
        <v/>
      </c>
      <c r="M313" s="43" t="str">
        <f>+IFERROR(VLOOKUP(A313,[1]Directorio!$B$2:$Z$1100,13,FALSE),"")</f>
        <v/>
      </c>
      <c r="N313" s="43" t="str">
        <f>+IFERROR(VLOOKUP(A313,[1]Directorio!$B$2:$Z$1100,14,FALSE),"")</f>
        <v/>
      </c>
      <c r="O313" s="43" t="str">
        <f>+IFERROR(VLOOKUP(A313,[1]Directorio!$B$2:$Z$1100,15,FALSE),"")</f>
        <v/>
      </c>
      <c r="P313" s="43" t="str">
        <f>+IFERROR(VLOOKUP(A313,[1]Directorio!$B$2:$Z$1100,16,FALSE),"")</f>
        <v/>
      </c>
      <c r="Q313" s="43" t="str">
        <f>+IFERROR(VLOOKUP(A313,[1]Directorio!$B$2:$Z$1100,17,FALSE),"")</f>
        <v/>
      </c>
      <c r="R313" s="43" t="str">
        <f>+IFERROR(VLOOKUP(A313,[1]Directorio!$B$2:$Z$1100,18,FALSE),"")</f>
        <v/>
      </c>
      <c r="S313" s="43" t="str">
        <f>+IFERROR(VLOOKUP(A313,[1]Directorio!$B$2:$Z$1100,19,FALSE),"")</f>
        <v/>
      </c>
      <c r="T313" s="53" t="str">
        <f>+IFERROR(VLOOKUP(A313,[1]Directorio!$B$2:$Z$1100,20,FALSE),"")</f>
        <v/>
      </c>
      <c r="U313" s="53" t="str">
        <f>+IFERROR(VLOOKUP(A313,[1]Directorio!$B$2:$Z$1100,21,FALSE),"")</f>
        <v/>
      </c>
      <c r="V313" s="53" t="str">
        <f>+IFERROR(VLOOKUP(A313,[1]Directorio!$B$2:$Z$1100,22,FALSE),"")</f>
        <v/>
      </c>
      <c r="W313" s="54" t="str">
        <f>+IFERROR(VLOOKUP(A313,[1]Directorio!$B$2:$Z$1100,23,FALSE),"")</f>
        <v/>
      </c>
      <c r="X313" s="43" t="str">
        <f>+IFERROR(VLOOKUP(A313,[1]Directorio!$B$2:$Z$1100,24,FALSE),"")</f>
        <v/>
      </c>
      <c r="Y313" s="43" t="str">
        <f>+IFERROR(VLOOKUP(A313,[1]Directorio!$B$2:$Z$1100,25,FALSE),"")</f>
        <v/>
      </c>
      <c r="Z313" s="46"/>
      <c r="AA313" s="9"/>
      <c r="AB313" s="46"/>
      <c r="AC313" s="47"/>
      <c r="AD313" s="46"/>
      <c r="AE313" s="42"/>
      <c r="AF313" s="9"/>
      <c r="AG313" s="46"/>
      <c r="AH313" s="9"/>
      <c r="AI313" s="46"/>
      <c r="AJ313" s="46"/>
      <c r="AK313" s="48"/>
    </row>
    <row r="314" spans="1:37" x14ac:dyDescent="0.25">
      <c r="A314" s="42"/>
      <c r="B314" s="43" t="str">
        <f>+IFERROR(VLOOKUP(A314,[1]Directorio!$B$2:$Z$1100,2,FALSE),"")</f>
        <v/>
      </c>
      <c r="C314" s="44" t="str">
        <f>+IFERROR(VLOOKUP(A314,[1]Directorio!$B$2:$Z$1100,3,FALSE),"")</f>
        <v/>
      </c>
      <c r="D314" s="43" t="str">
        <f>+IFERROR(VLOOKUP(A314,[1]Directorio!$B$2:$Z$1100,4,FALSE),"")</f>
        <v/>
      </c>
      <c r="E314" s="43" t="str">
        <f>+IFERROR(VLOOKUP(A314,[1]Directorio!$B$2:$Z$1100,5,FALSE),"")</f>
        <v/>
      </c>
      <c r="F314" s="43" t="str">
        <f>+IFERROR(VLOOKUP(A314,[1]Directorio!$B$2:$Z$1100,6,FALSE),"")</f>
        <v/>
      </c>
      <c r="G314" s="43" t="str">
        <f>+IFERROR(VLOOKUP(A314,[1]Directorio!$B$2:$Z$1100,7,FALSE),"")</f>
        <v/>
      </c>
      <c r="H314" s="43" t="str">
        <f>+IFERROR(VLOOKUP(A314,[1]Directorio!$B$2:$Z$1100,8,FALSE),"")</f>
        <v/>
      </c>
      <c r="I314" s="43" t="str">
        <f>+IFERROR(VLOOKUP(A314,[1]Directorio!$B$2:$Z$1100,9,FALSE),"")</f>
        <v/>
      </c>
      <c r="J314" s="43" t="str">
        <f>+IFERROR(VLOOKUP(A314,[1]Directorio!$B$2:$Z$1100,10,FALSE),"")</f>
        <v/>
      </c>
      <c r="K314" s="43" t="str">
        <f>+IFERROR(VLOOKUP(A314,[1]Directorio!$B$2:$Z$1100,11,FALSE),"")</f>
        <v/>
      </c>
      <c r="L314" s="45" t="str">
        <f>+IFERROR(VLOOKUP(A314,[1]Directorio!$B$2:$Z$1100,12,FALSE),"")</f>
        <v/>
      </c>
      <c r="M314" s="43" t="str">
        <f>+IFERROR(VLOOKUP(A314,[1]Directorio!$B$2:$Z$1100,13,FALSE),"")</f>
        <v/>
      </c>
      <c r="N314" s="43" t="str">
        <f>+IFERROR(VLOOKUP(A314,[1]Directorio!$B$2:$Z$1100,14,FALSE),"")</f>
        <v/>
      </c>
      <c r="O314" s="43" t="str">
        <f>+IFERROR(VLOOKUP(A314,[1]Directorio!$B$2:$Z$1100,15,FALSE),"")</f>
        <v/>
      </c>
      <c r="P314" s="43" t="str">
        <f>+IFERROR(VLOOKUP(A314,[1]Directorio!$B$2:$Z$1100,16,FALSE),"")</f>
        <v/>
      </c>
      <c r="Q314" s="43" t="str">
        <f>+IFERROR(VLOOKUP(A314,[1]Directorio!$B$2:$Z$1100,17,FALSE),"")</f>
        <v/>
      </c>
      <c r="R314" s="43" t="str">
        <f>+IFERROR(VLOOKUP(A314,[1]Directorio!$B$2:$Z$1100,18,FALSE),"")</f>
        <v/>
      </c>
      <c r="S314" s="43" t="str">
        <f>+IFERROR(VLOOKUP(A314,[1]Directorio!$B$2:$Z$1100,19,FALSE),"")</f>
        <v/>
      </c>
      <c r="T314" s="53" t="str">
        <f>+IFERROR(VLOOKUP(A314,[1]Directorio!$B$2:$Z$1100,20,FALSE),"")</f>
        <v/>
      </c>
      <c r="U314" s="53" t="str">
        <f>+IFERROR(VLOOKUP(A314,[1]Directorio!$B$2:$Z$1100,21,FALSE),"")</f>
        <v/>
      </c>
      <c r="V314" s="53" t="str">
        <f>+IFERROR(VLOOKUP(A314,[1]Directorio!$B$2:$Z$1100,22,FALSE),"")</f>
        <v/>
      </c>
      <c r="W314" s="54" t="str">
        <f>+IFERROR(VLOOKUP(A314,[1]Directorio!$B$2:$Z$1100,23,FALSE),"")</f>
        <v/>
      </c>
      <c r="X314" s="43" t="str">
        <f>+IFERROR(VLOOKUP(A314,[1]Directorio!$B$2:$Z$1100,24,FALSE),"")</f>
        <v/>
      </c>
      <c r="Y314" s="43" t="str">
        <f>+IFERROR(VLOOKUP(A314,[1]Directorio!$B$2:$Z$1100,25,FALSE),"")</f>
        <v/>
      </c>
      <c r="Z314" s="46"/>
      <c r="AA314" s="9"/>
      <c r="AB314" s="46"/>
      <c r="AC314" s="47"/>
      <c r="AD314" s="46"/>
      <c r="AE314" s="42"/>
      <c r="AF314" s="9"/>
      <c r="AG314" s="46"/>
      <c r="AH314" s="9"/>
      <c r="AI314" s="46"/>
      <c r="AJ314" s="46"/>
      <c r="AK314" s="48"/>
    </row>
    <row r="315" spans="1:37" x14ac:dyDescent="0.25">
      <c r="A315" s="42"/>
      <c r="B315" s="43" t="str">
        <f>+IFERROR(VLOOKUP(A315,[1]Directorio!$B$2:$Z$1100,2,FALSE),"")</f>
        <v/>
      </c>
      <c r="C315" s="44" t="str">
        <f>+IFERROR(VLOOKUP(A315,[1]Directorio!$B$2:$Z$1100,3,FALSE),"")</f>
        <v/>
      </c>
      <c r="D315" s="43" t="str">
        <f>+IFERROR(VLOOKUP(A315,[1]Directorio!$B$2:$Z$1100,4,FALSE),"")</f>
        <v/>
      </c>
      <c r="E315" s="43" t="str">
        <f>+IFERROR(VLOOKUP(A315,[1]Directorio!$B$2:$Z$1100,5,FALSE),"")</f>
        <v/>
      </c>
      <c r="F315" s="43" t="str">
        <f>+IFERROR(VLOOKUP(A315,[1]Directorio!$B$2:$Z$1100,6,FALSE),"")</f>
        <v/>
      </c>
      <c r="G315" s="43" t="str">
        <f>+IFERROR(VLOOKUP(A315,[1]Directorio!$B$2:$Z$1100,7,FALSE),"")</f>
        <v/>
      </c>
      <c r="H315" s="43" t="str">
        <f>+IFERROR(VLOOKUP(A315,[1]Directorio!$B$2:$Z$1100,8,FALSE),"")</f>
        <v/>
      </c>
      <c r="I315" s="43" t="str">
        <f>+IFERROR(VLOOKUP(A315,[1]Directorio!$B$2:$Z$1100,9,FALSE),"")</f>
        <v/>
      </c>
      <c r="J315" s="43" t="str">
        <f>+IFERROR(VLOOKUP(A315,[1]Directorio!$B$2:$Z$1100,10,FALSE),"")</f>
        <v/>
      </c>
      <c r="K315" s="43" t="str">
        <f>+IFERROR(VLOOKUP(A315,[1]Directorio!$B$2:$Z$1100,11,FALSE),"")</f>
        <v/>
      </c>
      <c r="L315" s="45" t="str">
        <f>+IFERROR(VLOOKUP(A315,[1]Directorio!$B$2:$Z$1100,12,FALSE),"")</f>
        <v/>
      </c>
      <c r="M315" s="43" t="str">
        <f>+IFERROR(VLOOKUP(A315,[1]Directorio!$B$2:$Z$1100,13,FALSE),"")</f>
        <v/>
      </c>
      <c r="N315" s="43" t="str">
        <f>+IFERROR(VLOOKUP(A315,[1]Directorio!$B$2:$Z$1100,14,FALSE),"")</f>
        <v/>
      </c>
      <c r="O315" s="43" t="str">
        <f>+IFERROR(VLOOKUP(A315,[1]Directorio!$B$2:$Z$1100,15,FALSE),"")</f>
        <v/>
      </c>
      <c r="P315" s="43" t="str">
        <f>+IFERROR(VLOOKUP(A315,[1]Directorio!$B$2:$Z$1100,16,FALSE),"")</f>
        <v/>
      </c>
      <c r="Q315" s="43" t="str">
        <f>+IFERROR(VLOOKUP(A315,[1]Directorio!$B$2:$Z$1100,17,FALSE),"")</f>
        <v/>
      </c>
      <c r="R315" s="43" t="str">
        <f>+IFERROR(VLOOKUP(A315,[1]Directorio!$B$2:$Z$1100,18,FALSE),"")</f>
        <v/>
      </c>
      <c r="S315" s="43" t="str">
        <f>+IFERROR(VLOOKUP(A315,[1]Directorio!$B$2:$Z$1100,19,FALSE),"")</f>
        <v/>
      </c>
      <c r="T315" s="53" t="str">
        <f>+IFERROR(VLOOKUP(A315,[1]Directorio!$B$2:$Z$1100,20,FALSE),"")</f>
        <v/>
      </c>
      <c r="U315" s="53" t="str">
        <f>+IFERROR(VLOOKUP(A315,[1]Directorio!$B$2:$Z$1100,21,FALSE),"")</f>
        <v/>
      </c>
      <c r="V315" s="53" t="str">
        <f>+IFERROR(VLOOKUP(A315,[1]Directorio!$B$2:$Z$1100,22,FALSE),"")</f>
        <v/>
      </c>
      <c r="W315" s="54" t="str">
        <f>+IFERROR(VLOOKUP(A315,[1]Directorio!$B$2:$Z$1100,23,FALSE),"")</f>
        <v/>
      </c>
      <c r="X315" s="43" t="str">
        <f>+IFERROR(VLOOKUP(A315,[1]Directorio!$B$2:$Z$1100,24,FALSE),"")</f>
        <v/>
      </c>
      <c r="Y315" s="43" t="str">
        <f>+IFERROR(VLOOKUP(A315,[1]Directorio!$B$2:$Z$1100,25,FALSE),"")</f>
        <v/>
      </c>
      <c r="Z315" s="46"/>
      <c r="AA315" s="9"/>
      <c r="AB315" s="46"/>
      <c r="AC315" s="47"/>
      <c r="AD315" s="46"/>
      <c r="AE315" s="42"/>
      <c r="AF315" s="9"/>
      <c r="AG315" s="46"/>
      <c r="AH315" s="9"/>
      <c r="AI315" s="46"/>
      <c r="AJ315" s="46"/>
      <c r="AK315" s="48"/>
    </row>
    <row r="316" spans="1:37" x14ac:dyDescent="0.25">
      <c r="A316" s="42"/>
      <c r="B316" s="43" t="str">
        <f>+IFERROR(VLOOKUP(A316,[1]Directorio!$B$2:$Z$1100,2,FALSE),"")</f>
        <v/>
      </c>
      <c r="C316" s="44" t="str">
        <f>+IFERROR(VLOOKUP(A316,[1]Directorio!$B$2:$Z$1100,3,FALSE),"")</f>
        <v/>
      </c>
      <c r="D316" s="43" t="str">
        <f>+IFERROR(VLOOKUP(A316,[1]Directorio!$B$2:$Z$1100,4,FALSE),"")</f>
        <v/>
      </c>
      <c r="E316" s="43" t="str">
        <f>+IFERROR(VLOOKUP(A316,[1]Directorio!$B$2:$Z$1100,5,FALSE),"")</f>
        <v/>
      </c>
      <c r="F316" s="43" t="str">
        <f>+IFERROR(VLOOKUP(A316,[1]Directorio!$B$2:$Z$1100,6,FALSE),"")</f>
        <v/>
      </c>
      <c r="G316" s="43" t="str">
        <f>+IFERROR(VLOOKUP(A316,[1]Directorio!$B$2:$Z$1100,7,FALSE),"")</f>
        <v/>
      </c>
      <c r="H316" s="43" t="str">
        <f>+IFERROR(VLOOKUP(A316,[1]Directorio!$B$2:$Z$1100,8,FALSE),"")</f>
        <v/>
      </c>
      <c r="I316" s="43" t="str">
        <f>+IFERROR(VLOOKUP(A316,[1]Directorio!$B$2:$Z$1100,9,FALSE),"")</f>
        <v/>
      </c>
      <c r="J316" s="43" t="str">
        <f>+IFERROR(VLOOKUP(A316,[1]Directorio!$B$2:$Z$1100,10,FALSE),"")</f>
        <v/>
      </c>
      <c r="K316" s="43" t="str">
        <f>+IFERROR(VLOOKUP(A316,[1]Directorio!$B$2:$Z$1100,11,FALSE),"")</f>
        <v/>
      </c>
      <c r="L316" s="45" t="str">
        <f>+IFERROR(VLOOKUP(A316,[1]Directorio!$B$2:$Z$1100,12,FALSE),"")</f>
        <v/>
      </c>
      <c r="M316" s="43" t="str">
        <f>+IFERROR(VLOOKUP(A316,[1]Directorio!$B$2:$Z$1100,13,FALSE),"")</f>
        <v/>
      </c>
      <c r="N316" s="43" t="str">
        <f>+IFERROR(VLOOKUP(A316,[1]Directorio!$B$2:$Z$1100,14,FALSE),"")</f>
        <v/>
      </c>
      <c r="O316" s="43" t="str">
        <f>+IFERROR(VLOOKUP(A316,[1]Directorio!$B$2:$Z$1100,15,FALSE),"")</f>
        <v/>
      </c>
      <c r="P316" s="43" t="str">
        <f>+IFERROR(VLOOKUP(A316,[1]Directorio!$B$2:$Z$1100,16,FALSE),"")</f>
        <v/>
      </c>
      <c r="Q316" s="43" t="str">
        <f>+IFERROR(VLOOKUP(A316,[1]Directorio!$B$2:$Z$1100,17,FALSE),"")</f>
        <v/>
      </c>
      <c r="R316" s="43" t="str">
        <f>+IFERROR(VLOOKUP(A316,[1]Directorio!$B$2:$Z$1100,18,FALSE),"")</f>
        <v/>
      </c>
      <c r="S316" s="43" t="str">
        <f>+IFERROR(VLOOKUP(A316,[1]Directorio!$B$2:$Z$1100,19,FALSE),"")</f>
        <v/>
      </c>
      <c r="T316" s="53" t="str">
        <f>+IFERROR(VLOOKUP(A316,[1]Directorio!$B$2:$Z$1100,20,FALSE),"")</f>
        <v/>
      </c>
      <c r="U316" s="53" t="str">
        <f>+IFERROR(VLOOKUP(A316,[1]Directorio!$B$2:$Z$1100,21,FALSE),"")</f>
        <v/>
      </c>
      <c r="V316" s="53" t="str">
        <f>+IFERROR(VLOOKUP(A316,[1]Directorio!$B$2:$Z$1100,22,FALSE),"")</f>
        <v/>
      </c>
      <c r="W316" s="54" t="str">
        <f>+IFERROR(VLOOKUP(A316,[1]Directorio!$B$2:$Z$1100,23,FALSE),"")</f>
        <v/>
      </c>
      <c r="X316" s="43" t="str">
        <f>+IFERROR(VLOOKUP(A316,[1]Directorio!$B$2:$Z$1100,24,FALSE),"")</f>
        <v/>
      </c>
      <c r="Y316" s="43" t="str">
        <f>+IFERROR(VLOOKUP(A316,[1]Directorio!$B$2:$Z$1100,25,FALSE),"")</f>
        <v/>
      </c>
      <c r="Z316" s="46"/>
      <c r="AA316" s="9"/>
      <c r="AB316" s="46"/>
      <c r="AC316" s="47"/>
      <c r="AD316" s="46"/>
      <c r="AE316" s="42"/>
      <c r="AF316" s="9"/>
      <c r="AG316" s="46"/>
      <c r="AH316" s="9"/>
      <c r="AI316" s="46"/>
      <c r="AJ316" s="46"/>
      <c r="AK316" s="48"/>
    </row>
    <row r="317" spans="1:37" x14ac:dyDescent="0.25">
      <c r="A317" s="42"/>
      <c r="B317" s="43" t="str">
        <f>+IFERROR(VLOOKUP(A317,[1]Directorio!$B$2:$Z$1100,2,FALSE),"")</f>
        <v/>
      </c>
      <c r="C317" s="44" t="str">
        <f>+IFERROR(VLOOKUP(A317,[1]Directorio!$B$2:$Z$1100,3,FALSE),"")</f>
        <v/>
      </c>
      <c r="D317" s="43" t="str">
        <f>+IFERROR(VLOOKUP(A317,[1]Directorio!$B$2:$Z$1100,4,FALSE),"")</f>
        <v/>
      </c>
      <c r="E317" s="43" t="str">
        <f>+IFERROR(VLOOKUP(A317,[1]Directorio!$B$2:$Z$1100,5,FALSE),"")</f>
        <v/>
      </c>
      <c r="F317" s="43" t="str">
        <f>+IFERROR(VLOOKUP(A317,[1]Directorio!$B$2:$Z$1100,6,FALSE),"")</f>
        <v/>
      </c>
      <c r="G317" s="43" t="str">
        <f>+IFERROR(VLOOKUP(A317,[1]Directorio!$B$2:$Z$1100,7,FALSE),"")</f>
        <v/>
      </c>
      <c r="H317" s="43" t="str">
        <f>+IFERROR(VLOOKUP(A317,[1]Directorio!$B$2:$Z$1100,8,FALSE),"")</f>
        <v/>
      </c>
      <c r="I317" s="43" t="str">
        <f>+IFERROR(VLOOKUP(A317,[1]Directorio!$B$2:$Z$1100,9,FALSE),"")</f>
        <v/>
      </c>
      <c r="J317" s="43" t="str">
        <f>+IFERROR(VLOOKUP(A317,[1]Directorio!$B$2:$Z$1100,10,FALSE),"")</f>
        <v/>
      </c>
      <c r="K317" s="43" t="str">
        <f>+IFERROR(VLOOKUP(A317,[1]Directorio!$B$2:$Z$1100,11,FALSE),"")</f>
        <v/>
      </c>
      <c r="L317" s="45" t="str">
        <f>+IFERROR(VLOOKUP(A317,[1]Directorio!$B$2:$Z$1100,12,FALSE),"")</f>
        <v/>
      </c>
      <c r="M317" s="43" t="str">
        <f>+IFERROR(VLOOKUP(A317,[1]Directorio!$B$2:$Z$1100,13,FALSE),"")</f>
        <v/>
      </c>
      <c r="N317" s="43" t="str">
        <f>+IFERROR(VLOOKUP(A317,[1]Directorio!$B$2:$Z$1100,14,FALSE),"")</f>
        <v/>
      </c>
      <c r="O317" s="43" t="str">
        <f>+IFERROR(VLOOKUP(A317,[1]Directorio!$B$2:$Z$1100,15,FALSE),"")</f>
        <v/>
      </c>
      <c r="P317" s="43" t="str">
        <f>+IFERROR(VLOOKUP(A317,[1]Directorio!$B$2:$Z$1100,16,FALSE),"")</f>
        <v/>
      </c>
      <c r="Q317" s="43" t="str">
        <f>+IFERROR(VLOOKUP(A317,[1]Directorio!$B$2:$Z$1100,17,FALSE),"")</f>
        <v/>
      </c>
      <c r="R317" s="43" t="str">
        <f>+IFERROR(VLOOKUP(A317,[1]Directorio!$B$2:$Z$1100,18,FALSE),"")</f>
        <v/>
      </c>
      <c r="S317" s="43" t="str">
        <f>+IFERROR(VLOOKUP(A317,[1]Directorio!$B$2:$Z$1100,19,FALSE),"")</f>
        <v/>
      </c>
      <c r="T317" s="53" t="str">
        <f>+IFERROR(VLOOKUP(A317,[1]Directorio!$B$2:$Z$1100,20,FALSE),"")</f>
        <v/>
      </c>
      <c r="U317" s="53" t="str">
        <f>+IFERROR(VLOOKUP(A317,[1]Directorio!$B$2:$Z$1100,21,FALSE),"")</f>
        <v/>
      </c>
      <c r="V317" s="53" t="str">
        <f>+IFERROR(VLOOKUP(A317,[1]Directorio!$B$2:$Z$1100,22,FALSE),"")</f>
        <v/>
      </c>
      <c r="W317" s="54" t="str">
        <f>+IFERROR(VLOOKUP(A317,[1]Directorio!$B$2:$Z$1100,23,FALSE),"")</f>
        <v/>
      </c>
      <c r="X317" s="43" t="str">
        <f>+IFERROR(VLOOKUP(A317,[1]Directorio!$B$2:$Z$1100,24,FALSE),"")</f>
        <v/>
      </c>
      <c r="Y317" s="43" t="str">
        <f>+IFERROR(VLOOKUP(A317,[1]Directorio!$B$2:$Z$1100,25,FALSE),"")</f>
        <v/>
      </c>
      <c r="Z317" s="46"/>
      <c r="AA317" s="9"/>
      <c r="AB317" s="46"/>
      <c r="AC317" s="47"/>
      <c r="AD317" s="46"/>
      <c r="AE317" s="42"/>
      <c r="AF317" s="9"/>
      <c r="AG317" s="46"/>
      <c r="AH317" s="9"/>
      <c r="AI317" s="46"/>
      <c r="AJ317" s="46"/>
      <c r="AK317" s="48"/>
    </row>
    <row r="318" spans="1:37" x14ac:dyDescent="0.25">
      <c r="A318" s="42"/>
      <c r="B318" s="43" t="str">
        <f>+IFERROR(VLOOKUP(A318,[1]Directorio!$B$2:$Z$1100,2,FALSE),"")</f>
        <v/>
      </c>
      <c r="C318" s="44" t="str">
        <f>+IFERROR(VLOOKUP(A318,[1]Directorio!$B$2:$Z$1100,3,FALSE),"")</f>
        <v/>
      </c>
      <c r="D318" s="43" t="str">
        <f>+IFERROR(VLOOKUP(A318,[1]Directorio!$B$2:$Z$1100,4,FALSE),"")</f>
        <v/>
      </c>
      <c r="E318" s="43" t="str">
        <f>+IFERROR(VLOOKUP(A318,[1]Directorio!$B$2:$Z$1100,5,FALSE),"")</f>
        <v/>
      </c>
      <c r="F318" s="43" t="str">
        <f>+IFERROR(VLOOKUP(A318,[1]Directorio!$B$2:$Z$1100,6,FALSE),"")</f>
        <v/>
      </c>
      <c r="G318" s="43" t="str">
        <f>+IFERROR(VLOOKUP(A318,[1]Directorio!$B$2:$Z$1100,7,FALSE),"")</f>
        <v/>
      </c>
      <c r="H318" s="43" t="str">
        <f>+IFERROR(VLOOKUP(A318,[1]Directorio!$B$2:$Z$1100,8,FALSE),"")</f>
        <v/>
      </c>
      <c r="I318" s="43" t="str">
        <f>+IFERROR(VLOOKUP(A318,[1]Directorio!$B$2:$Z$1100,9,FALSE),"")</f>
        <v/>
      </c>
      <c r="J318" s="43" t="str">
        <f>+IFERROR(VLOOKUP(A318,[1]Directorio!$B$2:$Z$1100,10,FALSE),"")</f>
        <v/>
      </c>
      <c r="K318" s="43" t="str">
        <f>+IFERROR(VLOOKUP(A318,[1]Directorio!$B$2:$Z$1100,11,FALSE),"")</f>
        <v/>
      </c>
      <c r="L318" s="45" t="str">
        <f>+IFERROR(VLOOKUP(A318,[1]Directorio!$B$2:$Z$1100,12,FALSE),"")</f>
        <v/>
      </c>
      <c r="M318" s="43" t="str">
        <f>+IFERROR(VLOOKUP(A318,[1]Directorio!$B$2:$Z$1100,13,FALSE),"")</f>
        <v/>
      </c>
      <c r="N318" s="43" t="str">
        <f>+IFERROR(VLOOKUP(A318,[1]Directorio!$B$2:$Z$1100,14,FALSE),"")</f>
        <v/>
      </c>
      <c r="O318" s="43" t="str">
        <f>+IFERROR(VLOOKUP(A318,[1]Directorio!$B$2:$Z$1100,15,FALSE),"")</f>
        <v/>
      </c>
      <c r="P318" s="43" t="str">
        <f>+IFERROR(VLOOKUP(A318,[1]Directorio!$B$2:$Z$1100,16,FALSE),"")</f>
        <v/>
      </c>
      <c r="Q318" s="43" t="str">
        <f>+IFERROR(VLOOKUP(A318,[1]Directorio!$B$2:$Z$1100,17,FALSE),"")</f>
        <v/>
      </c>
      <c r="R318" s="43" t="str">
        <f>+IFERROR(VLOOKUP(A318,[1]Directorio!$B$2:$Z$1100,18,FALSE),"")</f>
        <v/>
      </c>
      <c r="S318" s="43" t="str">
        <f>+IFERROR(VLOOKUP(A318,[1]Directorio!$B$2:$Z$1100,19,FALSE),"")</f>
        <v/>
      </c>
      <c r="T318" s="53" t="str">
        <f>+IFERROR(VLOOKUP(A318,[1]Directorio!$B$2:$Z$1100,20,FALSE),"")</f>
        <v/>
      </c>
      <c r="U318" s="53" t="str">
        <f>+IFERROR(VLOOKUP(A318,[1]Directorio!$B$2:$Z$1100,21,FALSE),"")</f>
        <v/>
      </c>
      <c r="V318" s="53" t="str">
        <f>+IFERROR(VLOOKUP(A318,[1]Directorio!$B$2:$Z$1100,22,FALSE),"")</f>
        <v/>
      </c>
      <c r="W318" s="54" t="str">
        <f>+IFERROR(VLOOKUP(A318,[1]Directorio!$B$2:$Z$1100,23,FALSE),"")</f>
        <v/>
      </c>
      <c r="X318" s="43" t="str">
        <f>+IFERROR(VLOOKUP(A318,[1]Directorio!$B$2:$Z$1100,24,FALSE),"")</f>
        <v/>
      </c>
      <c r="Y318" s="43" t="str">
        <f>+IFERROR(VLOOKUP(A318,[1]Directorio!$B$2:$Z$1100,25,FALSE),"")</f>
        <v/>
      </c>
      <c r="Z318" s="46"/>
      <c r="AA318" s="9"/>
      <c r="AB318" s="46"/>
      <c r="AC318" s="47"/>
      <c r="AD318" s="46"/>
      <c r="AE318" s="42"/>
      <c r="AF318" s="9"/>
      <c r="AG318" s="46"/>
      <c r="AH318" s="9"/>
      <c r="AI318" s="46"/>
      <c r="AJ318" s="46"/>
      <c r="AK318" s="48"/>
    </row>
    <row r="319" spans="1:37" x14ac:dyDescent="0.25">
      <c r="A319" s="42"/>
      <c r="B319" s="43" t="str">
        <f>+IFERROR(VLOOKUP(A319,[1]Directorio!$B$2:$Z$1100,2,FALSE),"")</f>
        <v/>
      </c>
      <c r="C319" s="44" t="str">
        <f>+IFERROR(VLOOKUP(A319,[1]Directorio!$B$2:$Z$1100,3,FALSE),"")</f>
        <v/>
      </c>
      <c r="D319" s="43" t="str">
        <f>+IFERROR(VLOOKUP(A319,[1]Directorio!$B$2:$Z$1100,4,FALSE),"")</f>
        <v/>
      </c>
      <c r="E319" s="43" t="str">
        <f>+IFERROR(VLOOKUP(A319,[1]Directorio!$B$2:$Z$1100,5,FALSE),"")</f>
        <v/>
      </c>
      <c r="F319" s="43" t="str">
        <f>+IFERROR(VLOOKUP(A319,[1]Directorio!$B$2:$Z$1100,6,FALSE),"")</f>
        <v/>
      </c>
      <c r="G319" s="43" t="str">
        <f>+IFERROR(VLOOKUP(A319,[1]Directorio!$B$2:$Z$1100,7,FALSE),"")</f>
        <v/>
      </c>
      <c r="H319" s="43" t="str">
        <f>+IFERROR(VLOOKUP(A319,[1]Directorio!$B$2:$Z$1100,8,FALSE),"")</f>
        <v/>
      </c>
      <c r="I319" s="43" t="str">
        <f>+IFERROR(VLOOKUP(A319,[1]Directorio!$B$2:$Z$1100,9,FALSE),"")</f>
        <v/>
      </c>
      <c r="J319" s="43" t="str">
        <f>+IFERROR(VLOOKUP(A319,[1]Directorio!$B$2:$Z$1100,10,FALSE),"")</f>
        <v/>
      </c>
      <c r="K319" s="43" t="str">
        <f>+IFERROR(VLOOKUP(A319,[1]Directorio!$B$2:$Z$1100,11,FALSE),"")</f>
        <v/>
      </c>
      <c r="L319" s="45" t="str">
        <f>+IFERROR(VLOOKUP(A319,[1]Directorio!$B$2:$Z$1100,12,FALSE),"")</f>
        <v/>
      </c>
      <c r="M319" s="43" t="str">
        <f>+IFERROR(VLOOKUP(A319,[1]Directorio!$B$2:$Z$1100,13,FALSE),"")</f>
        <v/>
      </c>
      <c r="N319" s="43" t="str">
        <f>+IFERROR(VLOOKUP(A319,[1]Directorio!$B$2:$Z$1100,14,FALSE),"")</f>
        <v/>
      </c>
      <c r="O319" s="43" t="str">
        <f>+IFERROR(VLOOKUP(A319,[1]Directorio!$B$2:$Z$1100,15,FALSE),"")</f>
        <v/>
      </c>
      <c r="P319" s="43" t="str">
        <f>+IFERROR(VLOOKUP(A319,[1]Directorio!$B$2:$Z$1100,16,FALSE),"")</f>
        <v/>
      </c>
      <c r="Q319" s="43" t="str">
        <f>+IFERROR(VLOOKUP(A319,[1]Directorio!$B$2:$Z$1100,17,FALSE),"")</f>
        <v/>
      </c>
      <c r="R319" s="43" t="str">
        <f>+IFERROR(VLOOKUP(A319,[1]Directorio!$B$2:$Z$1100,18,FALSE),"")</f>
        <v/>
      </c>
      <c r="S319" s="43" t="str">
        <f>+IFERROR(VLOOKUP(A319,[1]Directorio!$B$2:$Z$1100,19,FALSE),"")</f>
        <v/>
      </c>
      <c r="T319" s="53" t="str">
        <f>+IFERROR(VLOOKUP(A319,[1]Directorio!$B$2:$Z$1100,20,FALSE),"")</f>
        <v/>
      </c>
      <c r="U319" s="53" t="str">
        <f>+IFERROR(VLOOKUP(A319,[1]Directorio!$B$2:$Z$1100,21,FALSE),"")</f>
        <v/>
      </c>
      <c r="V319" s="53" t="str">
        <f>+IFERROR(VLOOKUP(A319,[1]Directorio!$B$2:$Z$1100,22,FALSE),"")</f>
        <v/>
      </c>
      <c r="W319" s="54" t="str">
        <f>+IFERROR(VLOOKUP(A319,[1]Directorio!$B$2:$Z$1100,23,FALSE),"")</f>
        <v/>
      </c>
      <c r="X319" s="43" t="str">
        <f>+IFERROR(VLOOKUP(A319,[1]Directorio!$B$2:$Z$1100,24,FALSE),"")</f>
        <v/>
      </c>
      <c r="Y319" s="43" t="str">
        <f>+IFERROR(VLOOKUP(A319,[1]Directorio!$B$2:$Z$1100,25,FALSE),"")</f>
        <v/>
      </c>
      <c r="Z319" s="46"/>
      <c r="AA319" s="9"/>
      <c r="AB319" s="46"/>
      <c r="AC319" s="47"/>
      <c r="AD319" s="46"/>
      <c r="AE319" s="42"/>
      <c r="AF319" s="9"/>
      <c r="AG319" s="46"/>
      <c r="AH319" s="9"/>
      <c r="AI319" s="46"/>
      <c r="AJ319" s="46"/>
      <c r="AK319" s="48"/>
    </row>
    <row r="320" spans="1:37" x14ac:dyDescent="0.25">
      <c r="A320" s="42"/>
      <c r="B320" s="43" t="str">
        <f>+IFERROR(VLOOKUP(A320,[1]Directorio!$B$2:$Z$1100,2,FALSE),"")</f>
        <v/>
      </c>
      <c r="C320" s="44" t="str">
        <f>+IFERROR(VLOOKUP(A320,[1]Directorio!$B$2:$Z$1100,3,FALSE),"")</f>
        <v/>
      </c>
      <c r="D320" s="43" t="str">
        <f>+IFERROR(VLOOKUP(A320,[1]Directorio!$B$2:$Z$1100,4,FALSE),"")</f>
        <v/>
      </c>
      <c r="E320" s="43" t="str">
        <f>+IFERROR(VLOOKUP(A320,[1]Directorio!$B$2:$Z$1100,5,FALSE),"")</f>
        <v/>
      </c>
      <c r="F320" s="43" t="str">
        <f>+IFERROR(VLOOKUP(A320,[1]Directorio!$B$2:$Z$1100,6,FALSE),"")</f>
        <v/>
      </c>
      <c r="G320" s="43" t="str">
        <f>+IFERROR(VLOOKUP(A320,[1]Directorio!$B$2:$Z$1100,7,FALSE),"")</f>
        <v/>
      </c>
      <c r="H320" s="43" t="str">
        <f>+IFERROR(VLOOKUP(A320,[1]Directorio!$B$2:$Z$1100,8,FALSE),"")</f>
        <v/>
      </c>
      <c r="I320" s="43" t="str">
        <f>+IFERROR(VLOOKUP(A320,[1]Directorio!$B$2:$Z$1100,9,FALSE),"")</f>
        <v/>
      </c>
      <c r="J320" s="43" t="str">
        <f>+IFERROR(VLOOKUP(A320,[1]Directorio!$B$2:$Z$1100,10,FALSE),"")</f>
        <v/>
      </c>
      <c r="K320" s="43" t="str">
        <f>+IFERROR(VLOOKUP(A320,[1]Directorio!$B$2:$Z$1100,11,FALSE),"")</f>
        <v/>
      </c>
      <c r="L320" s="45" t="str">
        <f>+IFERROR(VLOOKUP(A320,[1]Directorio!$B$2:$Z$1100,12,FALSE),"")</f>
        <v/>
      </c>
      <c r="M320" s="43" t="str">
        <f>+IFERROR(VLOOKUP(A320,[1]Directorio!$B$2:$Z$1100,13,FALSE),"")</f>
        <v/>
      </c>
      <c r="N320" s="43" t="str">
        <f>+IFERROR(VLOOKUP(A320,[1]Directorio!$B$2:$Z$1100,14,FALSE),"")</f>
        <v/>
      </c>
      <c r="O320" s="43" t="str">
        <f>+IFERROR(VLOOKUP(A320,[1]Directorio!$B$2:$Z$1100,15,FALSE),"")</f>
        <v/>
      </c>
      <c r="P320" s="43" t="str">
        <f>+IFERROR(VLOOKUP(A320,[1]Directorio!$B$2:$Z$1100,16,FALSE),"")</f>
        <v/>
      </c>
      <c r="Q320" s="43" t="str">
        <f>+IFERROR(VLOOKUP(A320,[1]Directorio!$B$2:$Z$1100,17,FALSE),"")</f>
        <v/>
      </c>
      <c r="R320" s="43" t="str">
        <f>+IFERROR(VLOOKUP(A320,[1]Directorio!$B$2:$Z$1100,18,FALSE),"")</f>
        <v/>
      </c>
      <c r="S320" s="43" t="str">
        <f>+IFERROR(VLOOKUP(A320,[1]Directorio!$B$2:$Z$1100,19,FALSE),"")</f>
        <v/>
      </c>
      <c r="T320" s="53" t="str">
        <f>+IFERROR(VLOOKUP(A320,[1]Directorio!$B$2:$Z$1100,20,FALSE),"")</f>
        <v/>
      </c>
      <c r="U320" s="53" t="str">
        <f>+IFERROR(VLOOKUP(A320,[1]Directorio!$B$2:$Z$1100,21,FALSE),"")</f>
        <v/>
      </c>
      <c r="V320" s="53" t="str">
        <f>+IFERROR(VLOOKUP(A320,[1]Directorio!$B$2:$Z$1100,22,FALSE),"")</f>
        <v/>
      </c>
      <c r="W320" s="54" t="str">
        <f>+IFERROR(VLOOKUP(A320,[1]Directorio!$B$2:$Z$1100,23,FALSE),"")</f>
        <v/>
      </c>
      <c r="X320" s="43" t="str">
        <f>+IFERROR(VLOOKUP(A320,[1]Directorio!$B$2:$Z$1100,24,FALSE),"")</f>
        <v/>
      </c>
      <c r="Y320" s="43" t="str">
        <f>+IFERROR(VLOOKUP(A320,[1]Directorio!$B$2:$Z$1100,25,FALSE),"")</f>
        <v/>
      </c>
      <c r="Z320" s="46"/>
      <c r="AA320" s="9"/>
      <c r="AB320" s="46"/>
      <c r="AC320" s="47"/>
      <c r="AD320" s="46"/>
      <c r="AE320" s="42"/>
      <c r="AF320" s="9"/>
      <c r="AG320" s="46"/>
      <c r="AH320" s="9"/>
      <c r="AI320" s="46"/>
      <c r="AJ320" s="46"/>
      <c r="AK320" s="48"/>
    </row>
    <row r="321" spans="1:37" x14ac:dyDescent="0.25">
      <c r="A321" s="42"/>
      <c r="B321" s="43" t="str">
        <f>+IFERROR(VLOOKUP(A321,[1]Directorio!$B$2:$Z$1100,2,FALSE),"")</f>
        <v/>
      </c>
      <c r="C321" s="44" t="str">
        <f>+IFERROR(VLOOKUP(A321,[1]Directorio!$B$2:$Z$1100,3,FALSE),"")</f>
        <v/>
      </c>
      <c r="D321" s="43" t="str">
        <f>+IFERROR(VLOOKUP(A321,[1]Directorio!$B$2:$Z$1100,4,FALSE),"")</f>
        <v/>
      </c>
      <c r="E321" s="43" t="str">
        <f>+IFERROR(VLOOKUP(A321,[1]Directorio!$B$2:$Z$1100,5,FALSE),"")</f>
        <v/>
      </c>
      <c r="F321" s="43" t="str">
        <f>+IFERROR(VLOOKUP(A321,[1]Directorio!$B$2:$Z$1100,6,FALSE),"")</f>
        <v/>
      </c>
      <c r="G321" s="43" t="str">
        <f>+IFERROR(VLOOKUP(A321,[1]Directorio!$B$2:$Z$1100,7,FALSE),"")</f>
        <v/>
      </c>
      <c r="H321" s="43" t="str">
        <f>+IFERROR(VLOOKUP(A321,[1]Directorio!$B$2:$Z$1100,8,FALSE),"")</f>
        <v/>
      </c>
      <c r="I321" s="43" t="str">
        <f>+IFERROR(VLOOKUP(A321,[1]Directorio!$B$2:$Z$1100,9,FALSE),"")</f>
        <v/>
      </c>
      <c r="J321" s="43" t="str">
        <f>+IFERROR(VLOOKUP(A321,[1]Directorio!$B$2:$Z$1100,10,FALSE),"")</f>
        <v/>
      </c>
      <c r="K321" s="43" t="str">
        <f>+IFERROR(VLOOKUP(A321,[1]Directorio!$B$2:$Z$1100,11,FALSE),"")</f>
        <v/>
      </c>
      <c r="L321" s="45" t="str">
        <f>+IFERROR(VLOOKUP(A321,[1]Directorio!$B$2:$Z$1100,12,FALSE),"")</f>
        <v/>
      </c>
      <c r="M321" s="43" t="str">
        <f>+IFERROR(VLOOKUP(A321,[1]Directorio!$B$2:$Z$1100,13,FALSE),"")</f>
        <v/>
      </c>
      <c r="N321" s="43" t="str">
        <f>+IFERROR(VLOOKUP(A321,[1]Directorio!$B$2:$Z$1100,14,FALSE),"")</f>
        <v/>
      </c>
      <c r="O321" s="43" t="str">
        <f>+IFERROR(VLOOKUP(A321,[1]Directorio!$B$2:$Z$1100,15,FALSE),"")</f>
        <v/>
      </c>
      <c r="P321" s="43" t="str">
        <f>+IFERROR(VLOOKUP(A321,[1]Directorio!$B$2:$Z$1100,16,FALSE),"")</f>
        <v/>
      </c>
      <c r="Q321" s="43" t="str">
        <f>+IFERROR(VLOOKUP(A321,[1]Directorio!$B$2:$Z$1100,17,FALSE),"")</f>
        <v/>
      </c>
      <c r="R321" s="43" t="str">
        <f>+IFERROR(VLOOKUP(A321,[1]Directorio!$B$2:$Z$1100,18,FALSE),"")</f>
        <v/>
      </c>
      <c r="S321" s="43" t="str">
        <f>+IFERROR(VLOOKUP(A321,[1]Directorio!$B$2:$Z$1100,19,FALSE),"")</f>
        <v/>
      </c>
      <c r="T321" s="53" t="str">
        <f>+IFERROR(VLOOKUP(A321,[1]Directorio!$B$2:$Z$1100,20,FALSE),"")</f>
        <v/>
      </c>
      <c r="U321" s="53" t="str">
        <f>+IFERROR(VLOOKUP(A321,[1]Directorio!$B$2:$Z$1100,21,FALSE),"")</f>
        <v/>
      </c>
      <c r="V321" s="53" t="str">
        <f>+IFERROR(VLOOKUP(A321,[1]Directorio!$B$2:$Z$1100,22,FALSE),"")</f>
        <v/>
      </c>
      <c r="W321" s="54" t="str">
        <f>+IFERROR(VLOOKUP(A321,[1]Directorio!$B$2:$Z$1100,23,FALSE),"")</f>
        <v/>
      </c>
      <c r="X321" s="43" t="str">
        <f>+IFERROR(VLOOKUP(A321,[1]Directorio!$B$2:$Z$1100,24,FALSE),"")</f>
        <v/>
      </c>
      <c r="Y321" s="43" t="str">
        <f>+IFERROR(VLOOKUP(A321,[1]Directorio!$B$2:$Z$1100,25,FALSE),"")</f>
        <v/>
      </c>
      <c r="Z321" s="46"/>
      <c r="AA321" s="9"/>
      <c r="AB321" s="46"/>
      <c r="AC321" s="47"/>
      <c r="AD321" s="46"/>
      <c r="AE321" s="42"/>
      <c r="AF321" s="9"/>
      <c r="AG321" s="46"/>
      <c r="AH321" s="9"/>
      <c r="AI321" s="46"/>
      <c r="AJ321" s="46"/>
      <c r="AK321" s="48"/>
    </row>
    <row r="322" spans="1:37" x14ac:dyDescent="0.25">
      <c r="A322" s="42"/>
      <c r="B322" s="43" t="str">
        <f>+IFERROR(VLOOKUP(A322,[1]Directorio!$B$2:$Z$1100,2,FALSE),"")</f>
        <v/>
      </c>
      <c r="C322" s="44" t="str">
        <f>+IFERROR(VLOOKUP(A322,[1]Directorio!$B$2:$Z$1100,3,FALSE),"")</f>
        <v/>
      </c>
      <c r="D322" s="43" t="str">
        <f>+IFERROR(VLOOKUP(A322,[1]Directorio!$B$2:$Z$1100,4,FALSE),"")</f>
        <v/>
      </c>
      <c r="E322" s="43" t="str">
        <f>+IFERROR(VLOOKUP(A322,[1]Directorio!$B$2:$Z$1100,5,FALSE),"")</f>
        <v/>
      </c>
      <c r="F322" s="43" t="str">
        <f>+IFERROR(VLOOKUP(A322,[1]Directorio!$B$2:$Z$1100,6,FALSE),"")</f>
        <v/>
      </c>
      <c r="G322" s="43" t="str">
        <f>+IFERROR(VLOOKUP(A322,[1]Directorio!$B$2:$Z$1100,7,FALSE),"")</f>
        <v/>
      </c>
      <c r="H322" s="43" t="str">
        <f>+IFERROR(VLOOKUP(A322,[1]Directorio!$B$2:$Z$1100,8,FALSE),"")</f>
        <v/>
      </c>
      <c r="I322" s="43" t="str">
        <f>+IFERROR(VLOOKUP(A322,[1]Directorio!$B$2:$Z$1100,9,FALSE),"")</f>
        <v/>
      </c>
      <c r="J322" s="43" t="str">
        <f>+IFERROR(VLOOKUP(A322,[1]Directorio!$B$2:$Z$1100,10,FALSE),"")</f>
        <v/>
      </c>
      <c r="K322" s="43" t="str">
        <f>+IFERROR(VLOOKUP(A322,[1]Directorio!$B$2:$Z$1100,11,FALSE),"")</f>
        <v/>
      </c>
      <c r="L322" s="45" t="str">
        <f>+IFERROR(VLOOKUP(A322,[1]Directorio!$B$2:$Z$1100,12,FALSE),"")</f>
        <v/>
      </c>
      <c r="M322" s="43" t="str">
        <f>+IFERROR(VLOOKUP(A322,[1]Directorio!$B$2:$Z$1100,13,FALSE),"")</f>
        <v/>
      </c>
      <c r="N322" s="43" t="str">
        <f>+IFERROR(VLOOKUP(A322,[1]Directorio!$B$2:$Z$1100,14,FALSE),"")</f>
        <v/>
      </c>
      <c r="O322" s="43" t="str">
        <f>+IFERROR(VLOOKUP(A322,[1]Directorio!$B$2:$Z$1100,15,FALSE),"")</f>
        <v/>
      </c>
      <c r="P322" s="43" t="str">
        <f>+IFERROR(VLOOKUP(A322,[1]Directorio!$B$2:$Z$1100,16,FALSE),"")</f>
        <v/>
      </c>
      <c r="Q322" s="43" t="str">
        <f>+IFERROR(VLOOKUP(A322,[1]Directorio!$B$2:$Z$1100,17,FALSE),"")</f>
        <v/>
      </c>
      <c r="R322" s="43" t="str">
        <f>+IFERROR(VLOOKUP(A322,[1]Directorio!$B$2:$Z$1100,18,FALSE),"")</f>
        <v/>
      </c>
      <c r="S322" s="43" t="str">
        <f>+IFERROR(VLOOKUP(A322,[1]Directorio!$B$2:$Z$1100,19,FALSE),"")</f>
        <v/>
      </c>
      <c r="T322" s="53" t="str">
        <f>+IFERROR(VLOOKUP(A322,[1]Directorio!$B$2:$Z$1100,20,FALSE),"")</f>
        <v/>
      </c>
      <c r="U322" s="53" t="str">
        <f>+IFERROR(VLOOKUP(A322,[1]Directorio!$B$2:$Z$1100,21,FALSE),"")</f>
        <v/>
      </c>
      <c r="V322" s="53" t="str">
        <f>+IFERROR(VLOOKUP(A322,[1]Directorio!$B$2:$Z$1100,22,FALSE),"")</f>
        <v/>
      </c>
      <c r="W322" s="54" t="str">
        <f>+IFERROR(VLOOKUP(A322,[1]Directorio!$B$2:$Z$1100,23,FALSE),"")</f>
        <v/>
      </c>
      <c r="X322" s="43" t="str">
        <f>+IFERROR(VLOOKUP(A322,[1]Directorio!$B$2:$Z$1100,24,FALSE),"")</f>
        <v/>
      </c>
      <c r="Y322" s="43" t="str">
        <f>+IFERROR(VLOOKUP(A322,[1]Directorio!$B$2:$Z$1100,25,FALSE),"")</f>
        <v/>
      </c>
      <c r="Z322" s="46"/>
      <c r="AA322" s="9"/>
      <c r="AB322" s="46"/>
      <c r="AC322" s="47"/>
      <c r="AD322" s="46"/>
      <c r="AE322" s="42"/>
      <c r="AF322" s="9"/>
      <c r="AG322" s="46"/>
      <c r="AH322" s="9"/>
      <c r="AI322" s="46"/>
      <c r="AJ322" s="46"/>
      <c r="AK322" s="48"/>
    </row>
    <row r="323" spans="1:37" x14ac:dyDescent="0.25">
      <c r="A323" s="42"/>
      <c r="B323" s="43" t="str">
        <f>+IFERROR(VLOOKUP(A323,[1]Directorio!$B$2:$Z$1100,2,FALSE),"")</f>
        <v/>
      </c>
      <c r="C323" s="44" t="str">
        <f>+IFERROR(VLOOKUP(A323,[1]Directorio!$B$2:$Z$1100,3,FALSE),"")</f>
        <v/>
      </c>
      <c r="D323" s="43" t="str">
        <f>+IFERROR(VLOOKUP(A323,[1]Directorio!$B$2:$Z$1100,4,FALSE),"")</f>
        <v/>
      </c>
      <c r="E323" s="43" t="str">
        <f>+IFERROR(VLOOKUP(A323,[1]Directorio!$B$2:$Z$1100,5,FALSE),"")</f>
        <v/>
      </c>
      <c r="F323" s="43" t="str">
        <f>+IFERROR(VLOOKUP(A323,[1]Directorio!$B$2:$Z$1100,6,FALSE),"")</f>
        <v/>
      </c>
      <c r="G323" s="43" t="str">
        <f>+IFERROR(VLOOKUP(A323,[1]Directorio!$B$2:$Z$1100,7,FALSE),"")</f>
        <v/>
      </c>
      <c r="H323" s="43" t="str">
        <f>+IFERROR(VLOOKUP(A323,[1]Directorio!$B$2:$Z$1100,8,FALSE),"")</f>
        <v/>
      </c>
      <c r="I323" s="43" t="str">
        <f>+IFERROR(VLOOKUP(A323,[1]Directorio!$B$2:$Z$1100,9,FALSE),"")</f>
        <v/>
      </c>
      <c r="J323" s="43" t="str">
        <f>+IFERROR(VLOOKUP(A323,[1]Directorio!$B$2:$Z$1100,10,FALSE),"")</f>
        <v/>
      </c>
      <c r="K323" s="43" t="str">
        <f>+IFERROR(VLOOKUP(A323,[1]Directorio!$B$2:$Z$1100,11,FALSE),"")</f>
        <v/>
      </c>
      <c r="L323" s="45" t="str">
        <f>+IFERROR(VLOOKUP(A323,[1]Directorio!$B$2:$Z$1100,12,FALSE),"")</f>
        <v/>
      </c>
      <c r="M323" s="43" t="str">
        <f>+IFERROR(VLOOKUP(A323,[1]Directorio!$B$2:$Z$1100,13,FALSE),"")</f>
        <v/>
      </c>
      <c r="N323" s="43" t="str">
        <f>+IFERROR(VLOOKUP(A323,[1]Directorio!$B$2:$Z$1100,14,FALSE),"")</f>
        <v/>
      </c>
      <c r="O323" s="43" t="str">
        <f>+IFERROR(VLOOKUP(A323,[1]Directorio!$B$2:$Z$1100,15,FALSE),"")</f>
        <v/>
      </c>
      <c r="P323" s="43" t="str">
        <f>+IFERROR(VLOOKUP(A323,[1]Directorio!$B$2:$Z$1100,16,FALSE),"")</f>
        <v/>
      </c>
      <c r="Q323" s="43" t="str">
        <f>+IFERROR(VLOOKUP(A323,[1]Directorio!$B$2:$Z$1100,17,FALSE),"")</f>
        <v/>
      </c>
      <c r="R323" s="43" t="str">
        <f>+IFERROR(VLOOKUP(A323,[1]Directorio!$B$2:$Z$1100,18,FALSE),"")</f>
        <v/>
      </c>
      <c r="S323" s="43" t="str">
        <f>+IFERROR(VLOOKUP(A323,[1]Directorio!$B$2:$Z$1100,19,FALSE),"")</f>
        <v/>
      </c>
      <c r="T323" s="53" t="str">
        <f>+IFERROR(VLOOKUP(A323,[1]Directorio!$B$2:$Z$1100,20,FALSE),"")</f>
        <v/>
      </c>
      <c r="U323" s="53" t="str">
        <f>+IFERROR(VLOOKUP(A323,[1]Directorio!$B$2:$Z$1100,21,FALSE),"")</f>
        <v/>
      </c>
      <c r="V323" s="53" t="str">
        <f>+IFERROR(VLOOKUP(A323,[1]Directorio!$B$2:$Z$1100,22,FALSE),"")</f>
        <v/>
      </c>
      <c r="W323" s="54" t="str">
        <f>+IFERROR(VLOOKUP(A323,[1]Directorio!$B$2:$Z$1100,23,FALSE),"")</f>
        <v/>
      </c>
      <c r="X323" s="43" t="str">
        <f>+IFERROR(VLOOKUP(A323,[1]Directorio!$B$2:$Z$1100,24,FALSE),"")</f>
        <v/>
      </c>
      <c r="Y323" s="43" t="str">
        <f>+IFERROR(VLOOKUP(A323,[1]Directorio!$B$2:$Z$1100,25,FALSE),"")</f>
        <v/>
      </c>
      <c r="Z323" s="46"/>
      <c r="AA323" s="9"/>
      <c r="AB323" s="46"/>
      <c r="AC323" s="47"/>
      <c r="AD323" s="46"/>
      <c r="AE323" s="42"/>
      <c r="AF323" s="9"/>
      <c r="AG323" s="46"/>
      <c r="AH323" s="9"/>
      <c r="AI323" s="46"/>
      <c r="AJ323" s="46"/>
      <c r="AK323" s="48"/>
    </row>
    <row r="324" spans="1:37" x14ac:dyDescent="0.25">
      <c r="A324" s="42"/>
      <c r="B324" s="43" t="str">
        <f>+IFERROR(VLOOKUP(A324,[1]Directorio!$B$2:$Z$1100,2,FALSE),"")</f>
        <v/>
      </c>
      <c r="C324" s="44" t="str">
        <f>+IFERROR(VLOOKUP(A324,[1]Directorio!$B$2:$Z$1100,3,FALSE),"")</f>
        <v/>
      </c>
      <c r="D324" s="43" t="str">
        <f>+IFERROR(VLOOKUP(A324,[1]Directorio!$B$2:$Z$1100,4,FALSE),"")</f>
        <v/>
      </c>
      <c r="E324" s="43" t="str">
        <f>+IFERROR(VLOOKUP(A324,[1]Directorio!$B$2:$Z$1100,5,FALSE),"")</f>
        <v/>
      </c>
      <c r="F324" s="43" t="str">
        <f>+IFERROR(VLOOKUP(A324,[1]Directorio!$B$2:$Z$1100,6,FALSE),"")</f>
        <v/>
      </c>
      <c r="G324" s="43" t="str">
        <f>+IFERROR(VLOOKUP(A324,[1]Directorio!$B$2:$Z$1100,7,FALSE),"")</f>
        <v/>
      </c>
      <c r="H324" s="43" t="str">
        <f>+IFERROR(VLOOKUP(A324,[1]Directorio!$B$2:$Z$1100,8,FALSE),"")</f>
        <v/>
      </c>
      <c r="I324" s="43" t="str">
        <f>+IFERROR(VLOOKUP(A324,[1]Directorio!$B$2:$Z$1100,9,FALSE),"")</f>
        <v/>
      </c>
      <c r="J324" s="43" t="str">
        <f>+IFERROR(VLOOKUP(A324,[1]Directorio!$B$2:$Z$1100,10,FALSE),"")</f>
        <v/>
      </c>
      <c r="K324" s="43" t="str">
        <f>+IFERROR(VLOOKUP(A324,[1]Directorio!$B$2:$Z$1100,11,FALSE),"")</f>
        <v/>
      </c>
      <c r="L324" s="45" t="str">
        <f>+IFERROR(VLOOKUP(A324,[1]Directorio!$B$2:$Z$1100,12,FALSE),"")</f>
        <v/>
      </c>
      <c r="M324" s="43" t="str">
        <f>+IFERROR(VLOOKUP(A324,[1]Directorio!$B$2:$Z$1100,13,FALSE),"")</f>
        <v/>
      </c>
      <c r="N324" s="43" t="str">
        <f>+IFERROR(VLOOKUP(A324,[1]Directorio!$B$2:$Z$1100,14,FALSE),"")</f>
        <v/>
      </c>
      <c r="O324" s="43" t="str">
        <f>+IFERROR(VLOOKUP(A324,[1]Directorio!$B$2:$Z$1100,15,FALSE),"")</f>
        <v/>
      </c>
      <c r="P324" s="43" t="str">
        <f>+IFERROR(VLOOKUP(A324,[1]Directorio!$B$2:$Z$1100,16,FALSE),"")</f>
        <v/>
      </c>
      <c r="Q324" s="43" t="str">
        <f>+IFERROR(VLOOKUP(A324,[1]Directorio!$B$2:$Z$1100,17,FALSE),"")</f>
        <v/>
      </c>
      <c r="R324" s="43" t="str">
        <f>+IFERROR(VLOOKUP(A324,[1]Directorio!$B$2:$Z$1100,18,FALSE),"")</f>
        <v/>
      </c>
      <c r="S324" s="43" t="str">
        <f>+IFERROR(VLOOKUP(A324,[1]Directorio!$B$2:$Z$1100,19,FALSE),"")</f>
        <v/>
      </c>
      <c r="T324" s="53" t="str">
        <f>+IFERROR(VLOOKUP(A324,[1]Directorio!$B$2:$Z$1100,20,FALSE),"")</f>
        <v/>
      </c>
      <c r="U324" s="53" t="str">
        <f>+IFERROR(VLOOKUP(A324,[1]Directorio!$B$2:$Z$1100,21,FALSE),"")</f>
        <v/>
      </c>
      <c r="V324" s="53" t="str">
        <f>+IFERROR(VLOOKUP(A324,[1]Directorio!$B$2:$Z$1100,22,FALSE),"")</f>
        <v/>
      </c>
      <c r="W324" s="54" t="str">
        <f>+IFERROR(VLOOKUP(A324,[1]Directorio!$B$2:$Z$1100,23,FALSE),"")</f>
        <v/>
      </c>
      <c r="X324" s="43" t="str">
        <f>+IFERROR(VLOOKUP(A324,[1]Directorio!$B$2:$Z$1100,24,FALSE),"")</f>
        <v/>
      </c>
      <c r="Y324" s="43" t="str">
        <f>+IFERROR(VLOOKUP(A324,[1]Directorio!$B$2:$Z$1100,25,FALSE),"")</f>
        <v/>
      </c>
      <c r="Z324" s="46"/>
      <c r="AA324" s="9"/>
      <c r="AB324" s="46"/>
      <c r="AC324" s="47"/>
      <c r="AD324" s="46"/>
      <c r="AE324" s="42"/>
      <c r="AF324" s="9"/>
      <c r="AG324" s="46"/>
      <c r="AH324" s="9"/>
      <c r="AI324" s="46"/>
      <c r="AJ324" s="46"/>
      <c r="AK324" s="48"/>
    </row>
    <row r="325" spans="1:37" x14ac:dyDescent="0.25">
      <c r="A325" s="42"/>
      <c r="B325" s="43" t="str">
        <f>+IFERROR(VLOOKUP(A325,[1]Directorio!$B$2:$Z$1100,2,FALSE),"")</f>
        <v/>
      </c>
      <c r="C325" s="44" t="str">
        <f>+IFERROR(VLOOKUP(A325,[1]Directorio!$B$2:$Z$1100,3,FALSE),"")</f>
        <v/>
      </c>
      <c r="D325" s="43" t="str">
        <f>+IFERROR(VLOOKUP(A325,[1]Directorio!$B$2:$Z$1100,4,FALSE),"")</f>
        <v/>
      </c>
      <c r="E325" s="43" t="str">
        <f>+IFERROR(VLOOKUP(A325,[1]Directorio!$B$2:$Z$1100,5,FALSE),"")</f>
        <v/>
      </c>
      <c r="F325" s="43" t="str">
        <f>+IFERROR(VLOOKUP(A325,[1]Directorio!$B$2:$Z$1100,6,FALSE),"")</f>
        <v/>
      </c>
      <c r="G325" s="43" t="str">
        <f>+IFERROR(VLOOKUP(A325,[1]Directorio!$B$2:$Z$1100,7,FALSE),"")</f>
        <v/>
      </c>
      <c r="H325" s="43" t="str">
        <f>+IFERROR(VLOOKUP(A325,[1]Directorio!$B$2:$Z$1100,8,FALSE),"")</f>
        <v/>
      </c>
      <c r="I325" s="43" t="str">
        <f>+IFERROR(VLOOKUP(A325,[1]Directorio!$B$2:$Z$1100,9,FALSE),"")</f>
        <v/>
      </c>
      <c r="J325" s="43" t="str">
        <f>+IFERROR(VLOOKUP(A325,[1]Directorio!$B$2:$Z$1100,10,FALSE),"")</f>
        <v/>
      </c>
      <c r="K325" s="43" t="str">
        <f>+IFERROR(VLOOKUP(A325,[1]Directorio!$B$2:$Z$1100,11,FALSE),"")</f>
        <v/>
      </c>
      <c r="L325" s="45" t="str">
        <f>+IFERROR(VLOOKUP(A325,[1]Directorio!$B$2:$Z$1100,12,FALSE),"")</f>
        <v/>
      </c>
      <c r="M325" s="43" t="str">
        <f>+IFERROR(VLOOKUP(A325,[1]Directorio!$B$2:$Z$1100,13,FALSE),"")</f>
        <v/>
      </c>
      <c r="N325" s="43" t="str">
        <f>+IFERROR(VLOOKUP(A325,[1]Directorio!$B$2:$Z$1100,14,FALSE),"")</f>
        <v/>
      </c>
      <c r="O325" s="43" t="str">
        <f>+IFERROR(VLOOKUP(A325,[1]Directorio!$B$2:$Z$1100,15,FALSE),"")</f>
        <v/>
      </c>
      <c r="P325" s="43" t="str">
        <f>+IFERROR(VLOOKUP(A325,[1]Directorio!$B$2:$Z$1100,16,FALSE),"")</f>
        <v/>
      </c>
      <c r="Q325" s="43" t="str">
        <f>+IFERROR(VLOOKUP(A325,[1]Directorio!$B$2:$Z$1100,17,FALSE),"")</f>
        <v/>
      </c>
      <c r="R325" s="43" t="str">
        <f>+IFERROR(VLOOKUP(A325,[1]Directorio!$B$2:$Z$1100,18,FALSE),"")</f>
        <v/>
      </c>
      <c r="S325" s="43" t="str">
        <f>+IFERROR(VLOOKUP(A325,[1]Directorio!$B$2:$Z$1100,19,FALSE),"")</f>
        <v/>
      </c>
      <c r="T325" s="53" t="str">
        <f>+IFERROR(VLOOKUP(A325,[1]Directorio!$B$2:$Z$1100,20,FALSE),"")</f>
        <v/>
      </c>
      <c r="U325" s="53" t="str">
        <f>+IFERROR(VLOOKUP(A325,[1]Directorio!$B$2:$Z$1100,21,FALSE),"")</f>
        <v/>
      </c>
      <c r="V325" s="53" t="str">
        <f>+IFERROR(VLOOKUP(A325,[1]Directorio!$B$2:$Z$1100,22,FALSE),"")</f>
        <v/>
      </c>
      <c r="W325" s="54" t="str">
        <f>+IFERROR(VLOOKUP(A325,[1]Directorio!$B$2:$Z$1100,23,FALSE),"")</f>
        <v/>
      </c>
      <c r="X325" s="43" t="str">
        <f>+IFERROR(VLOOKUP(A325,[1]Directorio!$B$2:$Z$1100,24,FALSE),"")</f>
        <v/>
      </c>
      <c r="Y325" s="43" t="str">
        <f>+IFERROR(VLOOKUP(A325,[1]Directorio!$B$2:$Z$1100,25,FALSE),"")</f>
        <v/>
      </c>
      <c r="Z325" s="46"/>
      <c r="AA325" s="9"/>
      <c r="AB325" s="46"/>
      <c r="AC325" s="47"/>
      <c r="AD325" s="46"/>
      <c r="AE325" s="42"/>
      <c r="AF325" s="9"/>
      <c r="AG325" s="46"/>
      <c r="AH325" s="9"/>
      <c r="AI325" s="46"/>
      <c r="AJ325" s="46"/>
      <c r="AK325" s="48"/>
    </row>
    <row r="326" spans="1:37" x14ac:dyDescent="0.25">
      <c r="A326" s="42"/>
      <c r="B326" s="43" t="str">
        <f>+IFERROR(VLOOKUP(A326,[1]Directorio!$B$2:$Z$1100,2,FALSE),"")</f>
        <v/>
      </c>
      <c r="C326" s="44" t="str">
        <f>+IFERROR(VLOOKUP(A326,[1]Directorio!$B$2:$Z$1100,3,FALSE),"")</f>
        <v/>
      </c>
      <c r="D326" s="43" t="str">
        <f>+IFERROR(VLOOKUP(A326,[1]Directorio!$B$2:$Z$1100,4,FALSE),"")</f>
        <v/>
      </c>
      <c r="E326" s="43" t="str">
        <f>+IFERROR(VLOOKUP(A326,[1]Directorio!$B$2:$Z$1100,5,FALSE),"")</f>
        <v/>
      </c>
      <c r="F326" s="43" t="str">
        <f>+IFERROR(VLOOKUP(A326,[1]Directorio!$B$2:$Z$1100,6,FALSE),"")</f>
        <v/>
      </c>
      <c r="G326" s="43" t="str">
        <f>+IFERROR(VLOOKUP(A326,[1]Directorio!$B$2:$Z$1100,7,FALSE),"")</f>
        <v/>
      </c>
      <c r="H326" s="43" t="str">
        <f>+IFERROR(VLOOKUP(A326,[1]Directorio!$B$2:$Z$1100,8,FALSE),"")</f>
        <v/>
      </c>
      <c r="I326" s="43" t="str">
        <f>+IFERROR(VLOOKUP(A326,[1]Directorio!$B$2:$Z$1100,9,FALSE),"")</f>
        <v/>
      </c>
      <c r="J326" s="43" t="str">
        <f>+IFERROR(VLOOKUP(A326,[1]Directorio!$B$2:$Z$1100,10,FALSE),"")</f>
        <v/>
      </c>
      <c r="K326" s="43" t="str">
        <f>+IFERROR(VLOOKUP(A326,[1]Directorio!$B$2:$Z$1100,11,FALSE),"")</f>
        <v/>
      </c>
      <c r="L326" s="45" t="str">
        <f>+IFERROR(VLOOKUP(A326,[1]Directorio!$B$2:$Z$1100,12,FALSE),"")</f>
        <v/>
      </c>
      <c r="M326" s="43" t="str">
        <f>+IFERROR(VLOOKUP(A326,[1]Directorio!$B$2:$Z$1100,13,FALSE),"")</f>
        <v/>
      </c>
      <c r="N326" s="43" t="str">
        <f>+IFERROR(VLOOKUP(A326,[1]Directorio!$B$2:$Z$1100,14,FALSE),"")</f>
        <v/>
      </c>
      <c r="O326" s="43" t="str">
        <f>+IFERROR(VLOOKUP(A326,[1]Directorio!$B$2:$Z$1100,15,FALSE),"")</f>
        <v/>
      </c>
      <c r="P326" s="43" t="str">
        <f>+IFERROR(VLOOKUP(A326,[1]Directorio!$B$2:$Z$1100,16,FALSE),"")</f>
        <v/>
      </c>
      <c r="Q326" s="43" t="str">
        <f>+IFERROR(VLOOKUP(A326,[1]Directorio!$B$2:$Z$1100,17,FALSE),"")</f>
        <v/>
      </c>
      <c r="R326" s="43" t="str">
        <f>+IFERROR(VLOOKUP(A326,[1]Directorio!$B$2:$Z$1100,18,FALSE),"")</f>
        <v/>
      </c>
      <c r="S326" s="43" t="str">
        <f>+IFERROR(VLOOKUP(A326,[1]Directorio!$B$2:$Z$1100,19,FALSE),"")</f>
        <v/>
      </c>
      <c r="T326" s="53" t="str">
        <f>+IFERROR(VLOOKUP(A326,[1]Directorio!$B$2:$Z$1100,20,FALSE),"")</f>
        <v/>
      </c>
      <c r="U326" s="53" t="str">
        <f>+IFERROR(VLOOKUP(A326,[1]Directorio!$B$2:$Z$1100,21,FALSE),"")</f>
        <v/>
      </c>
      <c r="V326" s="53" t="str">
        <f>+IFERROR(VLOOKUP(A326,[1]Directorio!$B$2:$Z$1100,22,FALSE),"")</f>
        <v/>
      </c>
      <c r="W326" s="54" t="str">
        <f>+IFERROR(VLOOKUP(A326,[1]Directorio!$B$2:$Z$1100,23,FALSE),"")</f>
        <v/>
      </c>
      <c r="X326" s="43" t="str">
        <f>+IFERROR(VLOOKUP(A326,[1]Directorio!$B$2:$Z$1100,24,FALSE),"")</f>
        <v/>
      </c>
      <c r="Y326" s="43" t="str">
        <f>+IFERROR(VLOOKUP(A326,[1]Directorio!$B$2:$Z$1100,25,FALSE),"")</f>
        <v/>
      </c>
      <c r="Z326" s="46"/>
      <c r="AA326" s="9"/>
      <c r="AB326" s="46"/>
      <c r="AC326" s="47"/>
      <c r="AD326" s="46"/>
      <c r="AE326" s="42"/>
      <c r="AF326" s="9"/>
      <c r="AG326" s="46"/>
      <c r="AH326" s="9"/>
      <c r="AI326" s="46"/>
      <c r="AJ326" s="46"/>
      <c r="AK326" s="48"/>
    </row>
    <row r="327" spans="1:37" x14ac:dyDescent="0.25">
      <c r="A327" s="42"/>
      <c r="B327" s="43" t="str">
        <f>+IFERROR(VLOOKUP(A327,[1]Directorio!$B$2:$Z$1100,2,FALSE),"")</f>
        <v/>
      </c>
      <c r="C327" s="44" t="str">
        <f>+IFERROR(VLOOKUP(A327,[1]Directorio!$B$2:$Z$1100,3,FALSE),"")</f>
        <v/>
      </c>
      <c r="D327" s="43" t="str">
        <f>+IFERROR(VLOOKUP(A327,[1]Directorio!$B$2:$Z$1100,4,FALSE),"")</f>
        <v/>
      </c>
      <c r="E327" s="43" t="str">
        <f>+IFERROR(VLOOKUP(A327,[1]Directorio!$B$2:$Z$1100,5,FALSE),"")</f>
        <v/>
      </c>
      <c r="F327" s="43" t="str">
        <f>+IFERROR(VLOOKUP(A327,[1]Directorio!$B$2:$Z$1100,6,FALSE),"")</f>
        <v/>
      </c>
      <c r="G327" s="43" t="str">
        <f>+IFERROR(VLOOKUP(A327,[1]Directorio!$B$2:$Z$1100,7,FALSE),"")</f>
        <v/>
      </c>
      <c r="H327" s="43" t="str">
        <f>+IFERROR(VLOOKUP(A327,[1]Directorio!$B$2:$Z$1100,8,FALSE),"")</f>
        <v/>
      </c>
      <c r="I327" s="43" t="str">
        <f>+IFERROR(VLOOKUP(A327,[1]Directorio!$B$2:$Z$1100,9,FALSE),"")</f>
        <v/>
      </c>
      <c r="J327" s="43" t="str">
        <f>+IFERROR(VLOOKUP(A327,[1]Directorio!$B$2:$Z$1100,10,FALSE),"")</f>
        <v/>
      </c>
      <c r="K327" s="43" t="str">
        <f>+IFERROR(VLOOKUP(A327,[1]Directorio!$B$2:$Z$1100,11,FALSE),"")</f>
        <v/>
      </c>
      <c r="L327" s="45" t="str">
        <f>+IFERROR(VLOOKUP(A327,[1]Directorio!$B$2:$Z$1100,12,FALSE),"")</f>
        <v/>
      </c>
      <c r="M327" s="43" t="str">
        <f>+IFERROR(VLOOKUP(A327,[1]Directorio!$B$2:$Z$1100,13,FALSE),"")</f>
        <v/>
      </c>
      <c r="N327" s="43" t="str">
        <f>+IFERROR(VLOOKUP(A327,[1]Directorio!$B$2:$Z$1100,14,FALSE),"")</f>
        <v/>
      </c>
      <c r="O327" s="43" t="str">
        <f>+IFERROR(VLOOKUP(A327,[1]Directorio!$B$2:$Z$1100,15,FALSE),"")</f>
        <v/>
      </c>
      <c r="P327" s="43" t="str">
        <f>+IFERROR(VLOOKUP(A327,[1]Directorio!$B$2:$Z$1100,16,FALSE),"")</f>
        <v/>
      </c>
      <c r="Q327" s="43" t="str">
        <f>+IFERROR(VLOOKUP(A327,[1]Directorio!$B$2:$Z$1100,17,FALSE),"")</f>
        <v/>
      </c>
      <c r="R327" s="43" t="str">
        <f>+IFERROR(VLOOKUP(A327,[1]Directorio!$B$2:$Z$1100,18,FALSE),"")</f>
        <v/>
      </c>
      <c r="S327" s="43" t="str">
        <f>+IFERROR(VLOOKUP(A327,[1]Directorio!$B$2:$Z$1100,19,FALSE),"")</f>
        <v/>
      </c>
      <c r="T327" s="53" t="str">
        <f>+IFERROR(VLOOKUP(A327,[1]Directorio!$B$2:$Z$1100,20,FALSE),"")</f>
        <v/>
      </c>
      <c r="U327" s="53" t="str">
        <f>+IFERROR(VLOOKUP(A327,[1]Directorio!$B$2:$Z$1100,21,FALSE),"")</f>
        <v/>
      </c>
      <c r="V327" s="53" t="str">
        <f>+IFERROR(VLOOKUP(A327,[1]Directorio!$B$2:$Z$1100,22,FALSE),"")</f>
        <v/>
      </c>
      <c r="W327" s="54" t="str">
        <f>+IFERROR(VLOOKUP(A327,[1]Directorio!$B$2:$Z$1100,23,FALSE),"")</f>
        <v/>
      </c>
      <c r="X327" s="43" t="str">
        <f>+IFERROR(VLOOKUP(A327,[1]Directorio!$B$2:$Z$1100,24,FALSE),"")</f>
        <v/>
      </c>
      <c r="Y327" s="43" t="str">
        <f>+IFERROR(VLOOKUP(A327,[1]Directorio!$B$2:$Z$1100,25,FALSE),"")</f>
        <v/>
      </c>
      <c r="Z327" s="46"/>
      <c r="AA327" s="9"/>
      <c r="AB327" s="46"/>
      <c r="AC327" s="47"/>
      <c r="AD327" s="46"/>
      <c r="AE327" s="42"/>
      <c r="AF327" s="9"/>
      <c r="AG327" s="46"/>
      <c r="AH327" s="9"/>
      <c r="AI327" s="46"/>
      <c r="AJ327" s="46"/>
      <c r="AK327" s="48"/>
    </row>
    <row r="328" spans="1:37" x14ac:dyDescent="0.25">
      <c r="A328" s="42"/>
      <c r="B328" s="43" t="str">
        <f>+IFERROR(VLOOKUP(A328,[1]Directorio!$B$2:$Z$1100,2,FALSE),"")</f>
        <v/>
      </c>
      <c r="C328" s="44" t="str">
        <f>+IFERROR(VLOOKUP(A328,[1]Directorio!$B$2:$Z$1100,3,FALSE),"")</f>
        <v/>
      </c>
      <c r="D328" s="43" t="str">
        <f>+IFERROR(VLOOKUP(A328,[1]Directorio!$B$2:$Z$1100,4,FALSE),"")</f>
        <v/>
      </c>
      <c r="E328" s="43" t="str">
        <f>+IFERROR(VLOOKUP(A328,[1]Directorio!$B$2:$Z$1100,5,FALSE),"")</f>
        <v/>
      </c>
      <c r="F328" s="43" t="str">
        <f>+IFERROR(VLOOKUP(A328,[1]Directorio!$B$2:$Z$1100,6,FALSE),"")</f>
        <v/>
      </c>
      <c r="G328" s="43" t="str">
        <f>+IFERROR(VLOOKUP(A328,[1]Directorio!$B$2:$Z$1100,7,FALSE),"")</f>
        <v/>
      </c>
      <c r="H328" s="43" t="str">
        <f>+IFERROR(VLOOKUP(A328,[1]Directorio!$B$2:$Z$1100,8,FALSE),"")</f>
        <v/>
      </c>
      <c r="I328" s="43" t="str">
        <f>+IFERROR(VLOOKUP(A328,[1]Directorio!$B$2:$Z$1100,9,FALSE),"")</f>
        <v/>
      </c>
      <c r="J328" s="43" t="str">
        <f>+IFERROR(VLOOKUP(A328,[1]Directorio!$B$2:$Z$1100,10,FALSE),"")</f>
        <v/>
      </c>
      <c r="K328" s="43" t="str">
        <f>+IFERROR(VLOOKUP(A328,[1]Directorio!$B$2:$Z$1100,11,FALSE),"")</f>
        <v/>
      </c>
      <c r="L328" s="45" t="str">
        <f>+IFERROR(VLOOKUP(A328,[1]Directorio!$B$2:$Z$1100,12,FALSE),"")</f>
        <v/>
      </c>
      <c r="M328" s="43" t="str">
        <f>+IFERROR(VLOOKUP(A328,[1]Directorio!$B$2:$Z$1100,13,FALSE),"")</f>
        <v/>
      </c>
      <c r="N328" s="43" t="str">
        <f>+IFERROR(VLOOKUP(A328,[1]Directorio!$B$2:$Z$1100,14,FALSE),"")</f>
        <v/>
      </c>
      <c r="O328" s="43" t="str">
        <f>+IFERROR(VLOOKUP(A328,[1]Directorio!$B$2:$Z$1100,15,FALSE),"")</f>
        <v/>
      </c>
      <c r="P328" s="43" t="str">
        <f>+IFERROR(VLOOKUP(A328,[1]Directorio!$B$2:$Z$1100,16,FALSE),"")</f>
        <v/>
      </c>
      <c r="Q328" s="43" t="str">
        <f>+IFERROR(VLOOKUP(A328,[1]Directorio!$B$2:$Z$1100,17,FALSE),"")</f>
        <v/>
      </c>
      <c r="R328" s="43" t="str">
        <f>+IFERROR(VLOOKUP(A328,[1]Directorio!$B$2:$Z$1100,18,FALSE),"")</f>
        <v/>
      </c>
      <c r="S328" s="43" t="str">
        <f>+IFERROR(VLOOKUP(A328,[1]Directorio!$B$2:$Z$1100,19,FALSE),"")</f>
        <v/>
      </c>
      <c r="T328" s="53" t="str">
        <f>+IFERROR(VLOOKUP(A328,[1]Directorio!$B$2:$Z$1100,20,FALSE),"")</f>
        <v/>
      </c>
      <c r="U328" s="53" t="str">
        <f>+IFERROR(VLOOKUP(A328,[1]Directorio!$B$2:$Z$1100,21,FALSE),"")</f>
        <v/>
      </c>
      <c r="V328" s="53" t="str">
        <f>+IFERROR(VLOOKUP(A328,[1]Directorio!$B$2:$Z$1100,22,FALSE),"")</f>
        <v/>
      </c>
      <c r="W328" s="54" t="str">
        <f>+IFERROR(VLOOKUP(A328,[1]Directorio!$B$2:$Z$1100,23,FALSE),"")</f>
        <v/>
      </c>
      <c r="X328" s="43" t="str">
        <f>+IFERROR(VLOOKUP(A328,[1]Directorio!$B$2:$Z$1100,24,FALSE),"")</f>
        <v/>
      </c>
      <c r="Y328" s="43" t="str">
        <f>+IFERROR(VLOOKUP(A328,[1]Directorio!$B$2:$Z$1100,25,FALSE),"")</f>
        <v/>
      </c>
      <c r="Z328" s="46"/>
      <c r="AA328" s="9"/>
      <c r="AB328" s="46"/>
      <c r="AC328" s="47"/>
      <c r="AD328" s="46"/>
      <c r="AE328" s="42"/>
      <c r="AF328" s="9"/>
      <c r="AG328" s="46"/>
      <c r="AH328" s="9"/>
      <c r="AI328" s="46"/>
      <c r="AJ328" s="46"/>
      <c r="AK328" s="48"/>
    </row>
    <row r="329" spans="1:37" x14ac:dyDescent="0.25">
      <c r="A329" s="42"/>
      <c r="B329" s="43" t="str">
        <f>+IFERROR(VLOOKUP(A329,[1]Directorio!$B$2:$Z$1100,2,FALSE),"")</f>
        <v/>
      </c>
      <c r="C329" s="44" t="str">
        <f>+IFERROR(VLOOKUP(A329,[1]Directorio!$B$2:$Z$1100,3,FALSE),"")</f>
        <v/>
      </c>
      <c r="D329" s="43" t="str">
        <f>+IFERROR(VLOOKUP(A329,[1]Directorio!$B$2:$Z$1100,4,FALSE),"")</f>
        <v/>
      </c>
      <c r="E329" s="43" t="str">
        <f>+IFERROR(VLOOKUP(A329,[1]Directorio!$B$2:$Z$1100,5,FALSE),"")</f>
        <v/>
      </c>
      <c r="F329" s="43" t="str">
        <f>+IFERROR(VLOOKUP(A329,[1]Directorio!$B$2:$Z$1100,6,FALSE),"")</f>
        <v/>
      </c>
      <c r="G329" s="43" t="str">
        <f>+IFERROR(VLOOKUP(A329,[1]Directorio!$B$2:$Z$1100,7,FALSE),"")</f>
        <v/>
      </c>
      <c r="H329" s="43" t="str">
        <f>+IFERROR(VLOOKUP(A329,[1]Directorio!$B$2:$Z$1100,8,FALSE),"")</f>
        <v/>
      </c>
      <c r="I329" s="43" t="str">
        <f>+IFERROR(VLOOKUP(A329,[1]Directorio!$B$2:$Z$1100,9,FALSE),"")</f>
        <v/>
      </c>
      <c r="J329" s="43" t="str">
        <f>+IFERROR(VLOOKUP(A329,[1]Directorio!$B$2:$Z$1100,10,FALSE),"")</f>
        <v/>
      </c>
      <c r="K329" s="43" t="str">
        <f>+IFERROR(VLOOKUP(A329,[1]Directorio!$B$2:$Z$1100,11,FALSE),"")</f>
        <v/>
      </c>
      <c r="L329" s="45" t="str">
        <f>+IFERROR(VLOOKUP(A329,[1]Directorio!$B$2:$Z$1100,12,FALSE),"")</f>
        <v/>
      </c>
      <c r="M329" s="43" t="str">
        <f>+IFERROR(VLOOKUP(A329,[1]Directorio!$B$2:$Z$1100,13,FALSE),"")</f>
        <v/>
      </c>
      <c r="N329" s="43" t="str">
        <f>+IFERROR(VLOOKUP(A329,[1]Directorio!$B$2:$Z$1100,14,FALSE),"")</f>
        <v/>
      </c>
      <c r="O329" s="43" t="str">
        <f>+IFERROR(VLOOKUP(A329,[1]Directorio!$B$2:$Z$1100,15,FALSE),"")</f>
        <v/>
      </c>
      <c r="P329" s="43" t="str">
        <f>+IFERROR(VLOOKUP(A329,[1]Directorio!$B$2:$Z$1100,16,FALSE),"")</f>
        <v/>
      </c>
      <c r="Q329" s="43" t="str">
        <f>+IFERROR(VLOOKUP(A329,[1]Directorio!$B$2:$Z$1100,17,FALSE),"")</f>
        <v/>
      </c>
      <c r="R329" s="43" t="str">
        <f>+IFERROR(VLOOKUP(A329,[1]Directorio!$B$2:$Z$1100,18,FALSE),"")</f>
        <v/>
      </c>
      <c r="S329" s="43" t="str">
        <f>+IFERROR(VLOOKUP(A329,[1]Directorio!$B$2:$Z$1100,19,FALSE),"")</f>
        <v/>
      </c>
      <c r="T329" s="53" t="str">
        <f>+IFERROR(VLOOKUP(A329,[1]Directorio!$B$2:$Z$1100,20,FALSE),"")</f>
        <v/>
      </c>
      <c r="U329" s="53" t="str">
        <f>+IFERROR(VLOOKUP(A329,[1]Directorio!$B$2:$Z$1100,21,FALSE),"")</f>
        <v/>
      </c>
      <c r="V329" s="53" t="str">
        <f>+IFERROR(VLOOKUP(A329,[1]Directorio!$B$2:$Z$1100,22,FALSE),"")</f>
        <v/>
      </c>
      <c r="W329" s="54" t="str">
        <f>+IFERROR(VLOOKUP(A329,[1]Directorio!$B$2:$Z$1100,23,FALSE),"")</f>
        <v/>
      </c>
      <c r="X329" s="43" t="str">
        <f>+IFERROR(VLOOKUP(A329,[1]Directorio!$B$2:$Z$1100,24,FALSE),"")</f>
        <v/>
      </c>
      <c r="Y329" s="43" t="str">
        <f>+IFERROR(VLOOKUP(A329,[1]Directorio!$B$2:$Z$1100,25,FALSE),"")</f>
        <v/>
      </c>
      <c r="Z329" s="46"/>
      <c r="AA329" s="9"/>
      <c r="AB329" s="46"/>
      <c r="AC329" s="47"/>
      <c r="AD329" s="46"/>
      <c r="AE329" s="42"/>
      <c r="AF329" s="9"/>
      <c r="AG329" s="46"/>
      <c r="AH329" s="9"/>
      <c r="AI329" s="46"/>
      <c r="AJ329" s="46"/>
      <c r="AK329" s="48"/>
    </row>
    <row r="330" spans="1:37" x14ac:dyDescent="0.25">
      <c r="A330" s="42"/>
      <c r="B330" s="43" t="str">
        <f>+IFERROR(VLOOKUP(A330,[1]Directorio!$B$2:$Z$1100,2,FALSE),"")</f>
        <v/>
      </c>
      <c r="C330" s="44" t="str">
        <f>+IFERROR(VLOOKUP(A330,[1]Directorio!$B$2:$Z$1100,3,FALSE),"")</f>
        <v/>
      </c>
      <c r="D330" s="43" t="str">
        <f>+IFERROR(VLOOKUP(A330,[1]Directorio!$B$2:$Z$1100,4,FALSE),"")</f>
        <v/>
      </c>
      <c r="E330" s="43" t="str">
        <f>+IFERROR(VLOOKUP(A330,[1]Directorio!$B$2:$Z$1100,5,FALSE),"")</f>
        <v/>
      </c>
      <c r="F330" s="43" t="str">
        <f>+IFERROR(VLOOKUP(A330,[1]Directorio!$B$2:$Z$1100,6,FALSE),"")</f>
        <v/>
      </c>
      <c r="G330" s="43" t="str">
        <f>+IFERROR(VLOOKUP(A330,[1]Directorio!$B$2:$Z$1100,7,FALSE),"")</f>
        <v/>
      </c>
      <c r="H330" s="43" t="str">
        <f>+IFERROR(VLOOKUP(A330,[1]Directorio!$B$2:$Z$1100,8,FALSE),"")</f>
        <v/>
      </c>
      <c r="I330" s="43" t="str">
        <f>+IFERROR(VLOOKUP(A330,[1]Directorio!$B$2:$Z$1100,9,FALSE),"")</f>
        <v/>
      </c>
      <c r="J330" s="43" t="str">
        <f>+IFERROR(VLOOKUP(A330,[1]Directorio!$B$2:$Z$1100,10,FALSE),"")</f>
        <v/>
      </c>
      <c r="K330" s="43" t="str">
        <f>+IFERROR(VLOOKUP(A330,[1]Directorio!$B$2:$Z$1100,11,FALSE),"")</f>
        <v/>
      </c>
      <c r="L330" s="45" t="str">
        <f>+IFERROR(VLOOKUP(A330,[1]Directorio!$B$2:$Z$1100,12,FALSE),"")</f>
        <v/>
      </c>
      <c r="M330" s="43" t="str">
        <f>+IFERROR(VLOOKUP(A330,[1]Directorio!$B$2:$Z$1100,13,FALSE),"")</f>
        <v/>
      </c>
      <c r="N330" s="43" t="str">
        <f>+IFERROR(VLOOKUP(A330,[1]Directorio!$B$2:$Z$1100,14,FALSE),"")</f>
        <v/>
      </c>
      <c r="O330" s="43" t="str">
        <f>+IFERROR(VLOOKUP(A330,[1]Directorio!$B$2:$Z$1100,15,FALSE),"")</f>
        <v/>
      </c>
      <c r="P330" s="43" t="str">
        <f>+IFERROR(VLOOKUP(A330,[1]Directorio!$B$2:$Z$1100,16,FALSE),"")</f>
        <v/>
      </c>
      <c r="Q330" s="43" t="str">
        <f>+IFERROR(VLOOKUP(A330,[1]Directorio!$B$2:$Z$1100,17,FALSE),"")</f>
        <v/>
      </c>
      <c r="R330" s="43" t="str">
        <f>+IFERROR(VLOOKUP(A330,[1]Directorio!$B$2:$Z$1100,18,FALSE),"")</f>
        <v/>
      </c>
      <c r="S330" s="43" t="str">
        <f>+IFERROR(VLOOKUP(A330,[1]Directorio!$B$2:$Z$1100,19,FALSE),"")</f>
        <v/>
      </c>
      <c r="T330" s="53" t="str">
        <f>+IFERROR(VLOOKUP(A330,[1]Directorio!$B$2:$Z$1100,20,FALSE),"")</f>
        <v/>
      </c>
      <c r="U330" s="53" t="str">
        <f>+IFERROR(VLOOKUP(A330,[1]Directorio!$B$2:$Z$1100,21,FALSE),"")</f>
        <v/>
      </c>
      <c r="V330" s="53" t="str">
        <f>+IFERROR(VLOOKUP(A330,[1]Directorio!$B$2:$Z$1100,22,FALSE),"")</f>
        <v/>
      </c>
      <c r="W330" s="54" t="str">
        <f>+IFERROR(VLOOKUP(A330,[1]Directorio!$B$2:$Z$1100,23,FALSE),"")</f>
        <v/>
      </c>
      <c r="X330" s="43" t="str">
        <f>+IFERROR(VLOOKUP(A330,[1]Directorio!$B$2:$Z$1100,24,FALSE),"")</f>
        <v/>
      </c>
      <c r="Y330" s="43" t="str">
        <f>+IFERROR(VLOOKUP(A330,[1]Directorio!$B$2:$Z$1100,25,FALSE),"")</f>
        <v/>
      </c>
      <c r="Z330" s="46"/>
      <c r="AA330" s="9"/>
      <c r="AB330" s="46"/>
      <c r="AC330" s="47"/>
      <c r="AD330" s="46"/>
      <c r="AE330" s="42"/>
      <c r="AF330" s="9"/>
      <c r="AG330" s="46"/>
      <c r="AH330" s="9"/>
      <c r="AI330" s="46"/>
      <c r="AJ330" s="46"/>
      <c r="AK330" s="48"/>
    </row>
    <row r="331" spans="1:37" x14ac:dyDescent="0.25">
      <c r="A331" s="42"/>
      <c r="B331" s="43" t="str">
        <f>+IFERROR(VLOOKUP(A331,[1]Directorio!$B$2:$Z$1100,2,FALSE),"")</f>
        <v/>
      </c>
      <c r="C331" s="44" t="str">
        <f>+IFERROR(VLOOKUP(A331,[1]Directorio!$B$2:$Z$1100,3,FALSE),"")</f>
        <v/>
      </c>
      <c r="D331" s="43" t="str">
        <f>+IFERROR(VLOOKUP(A331,[1]Directorio!$B$2:$Z$1100,4,FALSE),"")</f>
        <v/>
      </c>
      <c r="E331" s="43" t="str">
        <f>+IFERROR(VLOOKUP(A331,[1]Directorio!$B$2:$Z$1100,5,FALSE),"")</f>
        <v/>
      </c>
      <c r="F331" s="43" t="str">
        <f>+IFERROR(VLOOKUP(A331,[1]Directorio!$B$2:$Z$1100,6,FALSE),"")</f>
        <v/>
      </c>
      <c r="G331" s="43" t="str">
        <f>+IFERROR(VLOOKUP(A331,[1]Directorio!$B$2:$Z$1100,7,FALSE),"")</f>
        <v/>
      </c>
      <c r="H331" s="43" t="str">
        <f>+IFERROR(VLOOKUP(A331,[1]Directorio!$B$2:$Z$1100,8,FALSE),"")</f>
        <v/>
      </c>
      <c r="I331" s="43" t="str">
        <f>+IFERROR(VLOOKUP(A331,[1]Directorio!$B$2:$Z$1100,9,FALSE),"")</f>
        <v/>
      </c>
      <c r="J331" s="43" t="str">
        <f>+IFERROR(VLOOKUP(A331,[1]Directorio!$B$2:$Z$1100,10,FALSE),"")</f>
        <v/>
      </c>
      <c r="K331" s="43" t="str">
        <f>+IFERROR(VLOOKUP(A331,[1]Directorio!$B$2:$Z$1100,11,FALSE),"")</f>
        <v/>
      </c>
      <c r="L331" s="45" t="str">
        <f>+IFERROR(VLOOKUP(A331,[1]Directorio!$B$2:$Z$1100,12,FALSE),"")</f>
        <v/>
      </c>
      <c r="M331" s="43" t="str">
        <f>+IFERROR(VLOOKUP(A331,[1]Directorio!$B$2:$Z$1100,13,FALSE),"")</f>
        <v/>
      </c>
      <c r="N331" s="43" t="str">
        <f>+IFERROR(VLOOKUP(A331,[1]Directorio!$B$2:$Z$1100,14,FALSE),"")</f>
        <v/>
      </c>
      <c r="O331" s="43" t="str">
        <f>+IFERROR(VLOOKUP(A331,[1]Directorio!$B$2:$Z$1100,15,FALSE),"")</f>
        <v/>
      </c>
      <c r="P331" s="43" t="str">
        <f>+IFERROR(VLOOKUP(A331,[1]Directorio!$B$2:$Z$1100,16,FALSE),"")</f>
        <v/>
      </c>
      <c r="Q331" s="43" t="str">
        <f>+IFERROR(VLOOKUP(A331,[1]Directorio!$B$2:$Z$1100,17,FALSE),"")</f>
        <v/>
      </c>
      <c r="R331" s="43" t="str">
        <f>+IFERROR(VLOOKUP(A331,[1]Directorio!$B$2:$Z$1100,18,FALSE),"")</f>
        <v/>
      </c>
      <c r="S331" s="43" t="str">
        <f>+IFERROR(VLOOKUP(A331,[1]Directorio!$B$2:$Z$1100,19,FALSE),"")</f>
        <v/>
      </c>
      <c r="T331" s="53" t="str">
        <f>+IFERROR(VLOOKUP(A331,[1]Directorio!$B$2:$Z$1100,20,FALSE),"")</f>
        <v/>
      </c>
      <c r="U331" s="53" t="str">
        <f>+IFERROR(VLOOKUP(A331,[1]Directorio!$B$2:$Z$1100,21,FALSE),"")</f>
        <v/>
      </c>
      <c r="V331" s="53" t="str">
        <f>+IFERROR(VLOOKUP(A331,[1]Directorio!$B$2:$Z$1100,22,FALSE),"")</f>
        <v/>
      </c>
      <c r="W331" s="54" t="str">
        <f>+IFERROR(VLOOKUP(A331,[1]Directorio!$B$2:$Z$1100,23,FALSE),"")</f>
        <v/>
      </c>
      <c r="X331" s="43" t="str">
        <f>+IFERROR(VLOOKUP(A331,[1]Directorio!$B$2:$Z$1100,24,FALSE),"")</f>
        <v/>
      </c>
      <c r="Y331" s="43" t="str">
        <f>+IFERROR(VLOOKUP(A331,[1]Directorio!$B$2:$Z$1100,25,FALSE),"")</f>
        <v/>
      </c>
      <c r="Z331" s="46"/>
      <c r="AA331" s="9"/>
      <c r="AB331" s="46"/>
      <c r="AC331" s="47"/>
      <c r="AD331" s="46"/>
      <c r="AE331" s="42"/>
      <c r="AF331" s="9"/>
      <c r="AG331" s="46"/>
      <c r="AH331" s="9"/>
      <c r="AI331" s="46"/>
      <c r="AJ331" s="46"/>
      <c r="AK331" s="48"/>
    </row>
    <row r="332" spans="1:37" x14ac:dyDescent="0.25">
      <c r="A332" s="42"/>
      <c r="B332" s="43" t="str">
        <f>+IFERROR(VLOOKUP(A332,[1]Directorio!$B$2:$Z$1100,2,FALSE),"")</f>
        <v/>
      </c>
      <c r="C332" s="44" t="str">
        <f>+IFERROR(VLOOKUP(A332,[1]Directorio!$B$2:$Z$1100,3,FALSE),"")</f>
        <v/>
      </c>
      <c r="D332" s="43" t="str">
        <f>+IFERROR(VLOOKUP(A332,[1]Directorio!$B$2:$Z$1100,4,FALSE),"")</f>
        <v/>
      </c>
      <c r="E332" s="43" t="str">
        <f>+IFERROR(VLOOKUP(A332,[1]Directorio!$B$2:$Z$1100,5,FALSE),"")</f>
        <v/>
      </c>
      <c r="F332" s="43" t="str">
        <f>+IFERROR(VLOOKUP(A332,[1]Directorio!$B$2:$Z$1100,6,FALSE),"")</f>
        <v/>
      </c>
      <c r="G332" s="43" t="str">
        <f>+IFERROR(VLOOKUP(A332,[1]Directorio!$B$2:$Z$1100,7,FALSE),"")</f>
        <v/>
      </c>
      <c r="H332" s="43" t="str">
        <f>+IFERROR(VLOOKUP(A332,[1]Directorio!$B$2:$Z$1100,8,FALSE),"")</f>
        <v/>
      </c>
      <c r="I332" s="43" t="str">
        <f>+IFERROR(VLOOKUP(A332,[1]Directorio!$B$2:$Z$1100,9,FALSE),"")</f>
        <v/>
      </c>
      <c r="J332" s="43" t="str">
        <f>+IFERROR(VLOOKUP(A332,[1]Directorio!$B$2:$Z$1100,10,FALSE),"")</f>
        <v/>
      </c>
      <c r="K332" s="43" t="str">
        <f>+IFERROR(VLOOKUP(A332,[1]Directorio!$B$2:$Z$1100,11,FALSE),"")</f>
        <v/>
      </c>
      <c r="L332" s="45" t="str">
        <f>+IFERROR(VLOOKUP(A332,[1]Directorio!$B$2:$Z$1100,12,FALSE),"")</f>
        <v/>
      </c>
      <c r="M332" s="43" t="str">
        <f>+IFERROR(VLOOKUP(A332,[1]Directorio!$B$2:$Z$1100,13,FALSE),"")</f>
        <v/>
      </c>
      <c r="N332" s="43" t="str">
        <f>+IFERROR(VLOOKUP(A332,[1]Directorio!$B$2:$Z$1100,14,FALSE),"")</f>
        <v/>
      </c>
      <c r="O332" s="43" t="str">
        <f>+IFERROR(VLOOKUP(A332,[1]Directorio!$B$2:$Z$1100,15,FALSE),"")</f>
        <v/>
      </c>
      <c r="P332" s="43" t="str">
        <f>+IFERROR(VLOOKUP(A332,[1]Directorio!$B$2:$Z$1100,16,FALSE),"")</f>
        <v/>
      </c>
      <c r="Q332" s="43" t="str">
        <f>+IFERROR(VLOOKUP(A332,[1]Directorio!$B$2:$Z$1100,17,FALSE),"")</f>
        <v/>
      </c>
      <c r="R332" s="43" t="str">
        <f>+IFERROR(VLOOKUP(A332,[1]Directorio!$B$2:$Z$1100,18,FALSE),"")</f>
        <v/>
      </c>
      <c r="S332" s="43" t="str">
        <f>+IFERROR(VLOOKUP(A332,[1]Directorio!$B$2:$Z$1100,19,FALSE),"")</f>
        <v/>
      </c>
      <c r="T332" s="53" t="str">
        <f>+IFERROR(VLOOKUP(A332,[1]Directorio!$B$2:$Z$1100,20,FALSE),"")</f>
        <v/>
      </c>
      <c r="U332" s="53" t="str">
        <f>+IFERROR(VLOOKUP(A332,[1]Directorio!$B$2:$Z$1100,21,FALSE),"")</f>
        <v/>
      </c>
      <c r="V332" s="53" t="str">
        <f>+IFERROR(VLOOKUP(A332,[1]Directorio!$B$2:$Z$1100,22,FALSE),"")</f>
        <v/>
      </c>
      <c r="W332" s="54" t="str">
        <f>+IFERROR(VLOOKUP(A332,[1]Directorio!$B$2:$Z$1100,23,FALSE),"")</f>
        <v/>
      </c>
      <c r="X332" s="43" t="str">
        <f>+IFERROR(VLOOKUP(A332,[1]Directorio!$B$2:$Z$1100,24,FALSE),"")</f>
        <v/>
      </c>
      <c r="Y332" s="43" t="str">
        <f>+IFERROR(VLOOKUP(A332,[1]Directorio!$B$2:$Z$1100,25,FALSE),"")</f>
        <v/>
      </c>
      <c r="Z332" s="46"/>
      <c r="AA332" s="9"/>
      <c r="AB332" s="46"/>
      <c r="AC332" s="47"/>
      <c r="AD332" s="46"/>
      <c r="AE332" s="42"/>
      <c r="AF332" s="9"/>
      <c r="AG332" s="46"/>
      <c r="AH332" s="9"/>
      <c r="AI332" s="46"/>
      <c r="AJ332" s="46"/>
      <c r="AK332" s="48"/>
    </row>
    <row r="333" spans="1:37" x14ac:dyDescent="0.25">
      <c r="A333" s="42"/>
      <c r="B333" s="43" t="str">
        <f>+IFERROR(VLOOKUP(A333,[1]Directorio!$B$2:$Z$1100,2,FALSE),"")</f>
        <v/>
      </c>
      <c r="C333" s="44" t="str">
        <f>+IFERROR(VLOOKUP(A333,[1]Directorio!$B$2:$Z$1100,3,FALSE),"")</f>
        <v/>
      </c>
      <c r="D333" s="43" t="str">
        <f>+IFERROR(VLOOKUP(A333,[1]Directorio!$B$2:$Z$1100,4,FALSE),"")</f>
        <v/>
      </c>
      <c r="E333" s="43" t="str">
        <f>+IFERROR(VLOOKUP(A333,[1]Directorio!$B$2:$Z$1100,5,FALSE),"")</f>
        <v/>
      </c>
      <c r="F333" s="43" t="str">
        <f>+IFERROR(VLOOKUP(A333,[1]Directorio!$B$2:$Z$1100,6,FALSE),"")</f>
        <v/>
      </c>
      <c r="G333" s="43" t="str">
        <f>+IFERROR(VLOOKUP(A333,[1]Directorio!$B$2:$Z$1100,7,FALSE),"")</f>
        <v/>
      </c>
      <c r="H333" s="43" t="str">
        <f>+IFERROR(VLOOKUP(A333,[1]Directorio!$B$2:$Z$1100,8,FALSE),"")</f>
        <v/>
      </c>
      <c r="I333" s="43" t="str">
        <f>+IFERROR(VLOOKUP(A333,[1]Directorio!$B$2:$Z$1100,9,FALSE),"")</f>
        <v/>
      </c>
      <c r="J333" s="43" t="str">
        <f>+IFERROR(VLOOKUP(A333,[1]Directorio!$B$2:$Z$1100,10,FALSE),"")</f>
        <v/>
      </c>
      <c r="K333" s="43" t="str">
        <f>+IFERROR(VLOOKUP(A333,[1]Directorio!$B$2:$Z$1100,11,FALSE),"")</f>
        <v/>
      </c>
      <c r="L333" s="45" t="str">
        <f>+IFERROR(VLOOKUP(A333,[1]Directorio!$B$2:$Z$1100,12,FALSE),"")</f>
        <v/>
      </c>
      <c r="M333" s="43" t="str">
        <f>+IFERROR(VLOOKUP(A333,[1]Directorio!$B$2:$Z$1100,13,FALSE),"")</f>
        <v/>
      </c>
      <c r="N333" s="43" t="str">
        <f>+IFERROR(VLOOKUP(A333,[1]Directorio!$B$2:$Z$1100,14,FALSE),"")</f>
        <v/>
      </c>
      <c r="O333" s="43" t="str">
        <f>+IFERROR(VLOOKUP(A333,[1]Directorio!$B$2:$Z$1100,15,FALSE),"")</f>
        <v/>
      </c>
      <c r="P333" s="43" t="str">
        <f>+IFERROR(VLOOKUP(A333,[1]Directorio!$B$2:$Z$1100,16,FALSE),"")</f>
        <v/>
      </c>
      <c r="Q333" s="43" t="str">
        <f>+IFERROR(VLOOKUP(A333,[1]Directorio!$B$2:$Z$1100,17,FALSE),"")</f>
        <v/>
      </c>
      <c r="R333" s="43" t="str">
        <f>+IFERROR(VLOOKUP(A333,[1]Directorio!$B$2:$Z$1100,18,FALSE),"")</f>
        <v/>
      </c>
      <c r="S333" s="43" t="str">
        <f>+IFERROR(VLOOKUP(A333,[1]Directorio!$B$2:$Z$1100,19,FALSE),"")</f>
        <v/>
      </c>
      <c r="T333" s="53" t="str">
        <f>+IFERROR(VLOOKUP(A333,[1]Directorio!$B$2:$Z$1100,20,FALSE),"")</f>
        <v/>
      </c>
      <c r="U333" s="53" t="str">
        <f>+IFERROR(VLOOKUP(A333,[1]Directorio!$B$2:$Z$1100,21,FALSE),"")</f>
        <v/>
      </c>
      <c r="V333" s="53" t="str">
        <f>+IFERROR(VLOOKUP(A333,[1]Directorio!$B$2:$Z$1100,22,FALSE),"")</f>
        <v/>
      </c>
      <c r="W333" s="54" t="str">
        <f>+IFERROR(VLOOKUP(A333,[1]Directorio!$B$2:$Z$1100,23,FALSE),"")</f>
        <v/>
      </c>
      <c r="X333" s="43" t="str">
        <f>+IFERROR(VLOOKUP(A333,[1]Directorio!$B$2:$Z$1100,24,FALSE),"")</f>
        <v/>
      </c>
      <c r="Y333" s="43" t="str">
        <f>+IFERROR(VLOOKUP(A333,[1]Directorio!$B$2:$Z$1100,25,FALSE),"")</f>
        <v/>
      </c>
      <c r="Z333" s="46"/>
      <c r="AA333" s="9"/>
      <c r="AB333" s="46"/>
      <c r="AC333" s="47"/>
      <c r="AD333" s="46"/>
      <c r="AE333" s="42"/>
      <c r="AF333" s="9"/>
      <c r="AG333" s="46"/>
      <c r="AH333" s="9"/>
      <c r="AI333" s="46"/>
      <c r="AJ333" s="46"/>
      <c r="AK333" s="48"/>
    </row>
    <row r="334" spans="1:37" x14ac:dyDescent="0.25">
      <c r="A334" s="42"/>
      <c r="B334" s="43" t="str">
        <f>+IFERROR(VLOOKUP(A334,[1]Directorio!$B$2:$Z$1100,2,FALSE),"")</f>
        <v/>
      </c>
      <c r="C334" s="44" t="str">
        <f>+IFERROR(VLOOKUP(A334,[1]Directorio!$B$2:$Z$1100,3,FALSE),"")</f>
        <v/>
      </c>
      <c r="D334" s="43" t="str">
        <f>+IFERROR(VLOOKUP(A334,[1]Directorio!$B$2:$Z$1100,4,FALSE),"")</f>
        <v/>
      </c>
      <c r="E334" s="43" t="str">
        <f>+IFERROR(VLOOKUP(A334,[1]Directorio!$B$2:$Z$1100,5,FALSE),"")</f>
        <v/>
      </c>
      <c r="F334" s="43" t="str">
        <f>+IFERROR(VLOOKUP(A334,[1]Directorio!$B$2:$Z$1100,6,FALSE),"")</f>
        <v/>
      </c>
      <c r="G334" s="43" t="str">
        <f>+IFERROR(VLOOKUP(A334,[1]Directorio!$B$2:$Z$1100,7,FALSE),"")</f>
        <v/>
      </c>
      <c r="H334" s="43" t="str">
        <f>+IFERROR(VLOOKUP(A334,[1]Directorio!$B$2:$Z$1100,8,FALSE),"")</f>
        <v/>
      </c>
      <c r="I334" s="43" t="str">
        <f>+IFERROR(VLOOKUP(A334,[1]Directorio!$B$2:$Z$1100,9,FALSE),"")</f>
        <v/>
      </c>
      <c r="J334" s="43" t="str">
        <f>+IFERROR(VLOOKUP(A334,[1]Directorio!$B$2:$Z$1100,10,FALSE),"")</f>
        <v/>
      </c>
      <c r="K334" s="43" t="str">
        <f>+IFERROR(VLOOKUP(A334,[1]Directorio!$B$2:$Z$1100,11,FALSE),"")</f>
        <v/>
      </c>
      <c r="L334" s="45" t="str">
        <f>+IFERROR(VLOOKUP(A334,[1]Directorio!$B$2:$Z$1100,12,FALSE),"")</f>
        <v/>
      </c>
      <c r="M334" s="43" t="str">
        <f>+IFERROR(VLOOKUP(A334,[1]Directorio!$B$2:$Z$1100,13,FALSE),"")</f>
        <v/>
      </c>
      <c r="N334" s="43" t="str">
        <f>+IFERROR(VLOOKUP(A334,[1]Directorio!$B$2:$Z$1100,14,FALSE),"")</f>
        <v/>
      </c>
      <c r="O334" s="43" t="str">
        <f>+IFERROR(VLOOKUP(A334,[1]Directorio!$B$2:$Z$1100,15,FALSE),"")</f>
        <v/>
      </c>
      <c r="P334" s="43" t="str">
        <f>+IFERROR(VLOOKUP(A334,[1]Directorio!$B$2:$Z$1100,16,FALSE),"")</f>
        <v/>
      </c>
      <c r="Q334" s="43" t="str">
        <f>+IFERROR(VLOOKUP(A334,[1]Directorio!$B$2:$Z$1100,17,FALSE),"")</f>
        <v/>
      </c>
      <c r="R334" s="43" t="str">
        <f>+IFERROR(VLOOKUP(A334,[1]Directorio!$B$2:$Z$1100,18,FALSE),"")</f>
        <v/>
      </c>
      <c r="S334" s="43" t="str">
        <f>+IFERROR(VLOOKUP(A334,[1]Directorio!$B$2:$Z$1100,19,FALSE),"")</f>
        <v/>
      </c>
      <c r="T334" s="53" t="str">
        <f>+IFERROR(VLOOKUP(A334,[1]Directorio!$B$2:$Z$1100,20,FALSE),"")</f>
        <v/>
      </c>
      <c r="U334" s="53" t="str">
        <f>+IFERROR(VLOOKUP(A334,[1]Directorio!$B$2:$Z$1100,21,FALSE),"")</f>
        <v/>
      </c>
      <c r="V334" s="53" t="str">
        <f>+IFERROR(VLOOKUP(A334,[1]Directorio!$B$2:$Z$1100,22,FALSE),"")</f>
        <v/>
      </c>
      <c r="W334" s="54" t="str">
        <f>+IFERROR(VLOOKUP(A334,[1]Directorio!$B$2:$Z$1100,23,FALSE),"")</f>
        <v/>
      </c>
      <c r="X334" s="43" t="str">
        <f>+IFERROR(VLOOKUP(A334,[1]Directorio!$B$2:$Z$1100,24,FALSE),"")</f>
        <v/>
      </c>
      <c r="Y334" s="43" t="str">
        <f>+IFERROR(VLOOKUP(A334,[1]Directorio!$B$2:$Z$1100,25,FALSE),"")</f>
        <v/>
      </c>
      <c r="Z334" s="46"/>
      <c r="AA334" s="9"/>
      <c r="AB334" s="46"/>
      <c r="AC334" s="47"/>
      <c r="AD334" s="46"/>
      <c r="AE334" s="42"/>
      <c r="AF334" s="9"/>
      <c r="AG334" s="46"/>
      <c r="AH334" s="9"/>
      <c r="AI334" s="46"/>
      <c r="AJ334" s="46"/>
      <c r="AK334" s="48"/>
    </row>
    <row r="335" spans="1:37" x14ac:dyDescent="0.25">
      <c r="A335" s="42"/>
      <c r="B335" s="43" t="str">
        <f>+IFERROR(VLOOKUP(A335,[1]Directorio!$B$2:$Z$1100,2,FALSE),"")</f>
        <v/>
      </c>
      <c r="C335" s="44" t="str">
        <f>+IFERROR(VLOOKUP(A335,[1]Directorio!$B$2:$Z$1100,3,FALSE),"")</f>
        <v/>
      </c>
      <c r="D335" s="43" t="str">
        <f>+IFERROR(VLOOKUP(A335,[1]Directorio!$B$2:$Z$1100,4,FALSE),"")</f>
        <v/>
      </c>
      <c r="E335" s="43" t="str">
        <f>+IFERROR(VLOOKUP(A335,[1]Directorio!$B$2:$Z$1100,5,FALSE),"")</f>
        <v/>
      </c>
      <c r="F335" s="43" t="str">
        <f>+IFERROR(VLOOKUP(A335,[1]Directorio!$B$2:$Z$1100,6,FALSE),"")</f>
        <v/>
      </c>
      <c r="G335" s="43" t="str">
        <f>+IFERROR(VLOOKUP(A335,[1]Directorio!$B$2:$Z$1100,7,FALSE),"")</f>
        <v/>
      </c>
      <c r="H335" s="43" t="str">
        <f>+IFERROR(VLOOKUP(A335,[1]Directorio!$B$2:$Z$1100,8,FALSE),"")</f>
        <v/>
      </c>
      <c r="I335" s="43" t="str">
        <f>+IFERROR(VLOOKUP(A335,[1]Directorio!$B$2:$Z$1100,9,FALSE),"")</f>
        <v/>
      </c>
      <c r="J335" s="43" t="str">
        <f>+IFERROR(VLOOKUP(A335,[1]Directorio!$B$2:$Z$1100,10,FALSE),"")</f>
        <v/>
      </c>
      <c r="K335" s="43" t="str">
        <f>+IFERROR(VLOOKUP(A335,[1]Directorio!$B$2:$Z$1100,11,FALSE),"")</f>
        <v/>
      </c>
      <c r="L335" s="45" t="str">
        <f>+IFERROR(VLOOKUP(A335,[1]Directorio!$B$2:$Z$1100,12,FALSE),"")</f>
        <v/>
      </c>
      <c r="M335" s="43" t="str">
        <f>+IFERROR(VLOOKUP(A335,[1]Directorio!$B$2:$Z$1100,13,FALSE),"")</f>
        <v/>
      </c>
      <c r="N335" s="43" t="str">
        <f>+IFERROR(VLOOKUP(A335,[1]Directorio!$B$2:$Z$1100,14,FALSE),"")</f>
        <v/>
      </c>
      <c r="O335" s="43" t="str">
        <f>+IFERROR(VLOOKUP(A335,[1]Directorio!$B$2:$Z$1100,15,FALSE),"")</f>
        <v/>
      </c>
      <c r="P335" s="43" t="str">
        <f>+IFERROR(VLOOKUP(A335,[1]Directorio!$B$2:$Z$1100,16,FALSE),"")</f>
        <v/>
      </c>
      <c r="Q335" s="43" t="str">
        <f>+IFERROR(VLOOKUP(A335,[1]Directorio!$B$2:$Z$1100,17,FALSE),"")</f>
        <v/>
      </c>
      <c r="R335" s="43" t="str">
        <f>+IFERROR(VLOOKUP(A335,[1]Directorio!$B$2:$Z$1100,18,FALSE),"")</f>
        <v/>
      </c>
      <c r="S335" s="43" t="str">
        <f>+IFERROR(VLOOKUP(A335,[1]Directorio!$B$2:$Z$1100,19,FALSE),"")</f>
        <v/>
      </c>
      <c r="T335" s="53" t="str">
        <f>+IFERROR(VLOOKUP(A335,[1]Directorio!$B$2:$Z$1100,20,FALSE),"")</f>
        <v/>
      </c>
      <c r="U335" s="53" t="str">
        <f>+IFERROR(VLOOKUP(A335,[1]Directorio!$B$2:$Z$1100,21,FALSE),"")</f>
        <v/>
      </c>
      <c r="V335" s="53" t="str">
        <f>+IFERROR(VLOOKUP(A335,[1]Directorio!$B$2:$Z$1100,22,FALSE),"")</f>
        <v/>
      </c>
      <c r="W335" s="54" t="str">
        <f>+IFERROR(VLOOKUP(A335,[1]Directorio!$B$2:$Z$1100,23,FALSE),"")</f>
        <v/>
      </c>
      <c r="X335" s="43" t="str">
        <f>+IFERROR(VLOOKUP(A335,[1]Directorio!$B$2:$Z$1100,24,FALSE),"")</f>
        <v/>
      </c>
      <c r="Y335" s="43" t="str">
        <f>+IFERROR(VLOOKUP(A335,[1]Directorio!$B$2:$Z$1100,25,FALSE),"")</f>
        <v/>
      </c>
      <c r="Z335" s="46"/>
      <c r="AA335" s="9"/>
      <c r="AB335" s="46"/>
      <c r="AC335" s="47"/>
      <c r="AD335" s="46"/>
      <c r="AE335" s="42"/>
      <c r="AF335" s="9"/>
      <c r="AG335" s="46"/>
      <c r="AH335" s="9"/>
      <c r="AI335" s="46"/>
      <c r="AJ335" s="46"/>
      <c r="AK335" s="48"/>
    </row>
    <row r="336" spans="1:37" x14ac:dyDescent="0.25">
      <c r="A336" s="42"/>
      <c r="B336" s="43" t="str">
        <f>+IFERROR(VLOOKUP(A336,[1]Directorio!$B$2:$Z$1100,2,FALSE),"")</f>
        <v/>
      </c>
      <c r="C336" s="44" t="str">
        <f>+IFERROR(VLOOKUP(A336,[1]Directorio!$B$2:$Z$1100,3,FALSE),"")</f>
        <v/>
      </c>
      <c r="D336" s="43" t="str">
        <f>+IFERROR(VLOOKUP(A336,[1]Directorio!$B$2:$Z$1100,4,FALSE),"")</f>
        <v/>
      </c>
      <c r="E336" s="43" t="str">
        <f>+IFERROR(VLOOKUP(A336,[1]Directorio!$B$2:$Z$1100,5,FALSE),"")</f>
        <v/>
      </c>
      <c r="F336" s="43" t="str">
        <f>+IFERROR(VLOOKUP(A336,[1]Directorio!$B$2:$Z$1100,6,FALSE),"")</f>
        <v/>
      </c>
      <c r="G336" s="43" t="str">
        <f>+IFERROR(VLOOKUP(A336,[1]Directorio!$B$2:$Z$1100,7,FALSE),"")</f>
        <v/>
      </c>
      <c r="H336" s="43" t="str">
        <f>+IFERROR(VLOOKUP(A336,[1]Directorio!$B$2:$Z$1100,8,FALSE),"")</f>
        <v/>
      </c>
      <c r="I336" s="43" t="str">
        <f>+IFERROR(VLOOKUP(A336,[1]Directorio!$B$2:$Z$1100,9,FALSE),"")</f>
        <v/>
      </c>
      <c r="J336" s="43" t="str">
        <f>+IFERROR(VLOOKUP(A336,[1]Directorio!$B$2:$Z$1100,10,FALSE),"")</f>
        <v/>
      </c>
      <c r="K336" s="43" t="str">
        <f>+IFERROR(VLOOKUP(A336,[1]Directorio!$B$2:$Z$1100,11,FALSE),"")</f>
        <v/>
      </c>
      <c r="L336" s="45" t="str">
        <f>+IFERROR(VLOOKUP(A336,[1]Directorio!$B$2:$Z$1100,12,FALSE),"")</f>
        <v/>
      </c>
      <c r="M336" s="43" t="str">
        <f>+IFERROR(VLOOKUP(A336,[1]Directorio!$B$2:$Z$1100,13,FALSE),"")</f>
        <v/>
      </c>
      <c r="N336" s="43" t="str">
        <f>+IFERROR(VLOOKUP(A336,[1]Directorio!$B$2:$Z$1100,14,FALSE),"")</f>
        <v/>
      </c>
      <c r="O336" s="43" t="str">
        <f>+IFERROR(VLOOKUP(A336,[1]Directorio!$B$2:$Z$1100,15,FALSE),"")</f>
        <v/>
      </c>
      <c r="P336" s="43" t="str">
        <f>+IFERROR(VLOOKUP(A336,[1]Directorio!$B$2:$Z$1100,16,FALSE),"")</f>
        <v/>
      </c>
      <c r="Q336" s="43" t="str">
        <f>+IFERROR(VLOOKUP(A336,[1]Directorio!$B$2:$Z$1100,17,FALSE),"")</f>
        <v/>
      </c>
      <c r="R336" s="43" t="str">
        <f>+IFERROR(VLOOKUP(A336,[1]Directorio!$B$2:$Z$1100,18,FALSE),"")</f>
        <v/>
      </c>
      <c r="S336" s="43" t="str">
        <f>+IFERROR(VLOOKUP(A336,[1]Directorio!$B$2:$Z$1100,19,FALSE),"")</f>
        <v/>
      </c>
      <c r="T336" s="53" t="str">
        <f>+IFERROR(VLOOKUP(A336,[1]Directorio!$B$2:$Z$1100,20,FALSE),"")</f>
        <v/>
      </c>
      <c r="U336" s="53" t="str">
        <f>+IFERROR(VLOOKUP(A336,[1]Directorio!$B$2:$Z$1100,21,FALSE),"")</f>
        <v/>
      </c>
      <c r="V336" s="53" t="str">
        <f>+IFERROR(VLOOKUP(A336,[1]Directorio!$B$2:$Z$1100,22,FALSE),"")</f>
        <v/>
      </c>
      <c r="W336" s="54" t="str">
        <f>+IFERROR(VLOOKUP(A336,[1]Directorio!$B$2:$Z$1100,23,FALSE),"")</f>
        <v/>
      </c>
      <c r="X336" s="43" t="str">
        <f>+IFERROR(VLOOKUP(A336,[1]Directorio!$B$2:$Z$1100,24,FALSE),"")</f>
        <v/>
      </c>
      <c r="Y336" s="43" t="str">
        <f>+IFERROR(VLOOKUP(A336,[1]Directorio!$B$2:$Z$1100,25,FALSE),"")</f>
        <v/>
      </c>
      <c r="Z336" s="46"/>
      <c r="AA336" s="9"/>
      <c r="AB336" s="46"/>
      <c r="AC336" s="47"/>
      <c r="AD336" s="46"/>
      <c r="AE336" s="42"/>
      <c r="AF336" s="9"/>
      <c r="AG336" s="46"/>
      <c r="AH336" s="9"/>
      <c r="AI336" s="46"/>
      <c r="AJ336" s="46"/>
      <c r="AK336" s="48"/>
    </row>
    <row r="337" spans="1:37" x14ac:dyDescent="0.25">
      <c r="A337" s="42"/>
      <c r="B337" s="43" t="str">
        <f>+IFERROR(VLOOKUP(A337,[1]Directorio!$B$2:$Z$1100,2,FALSE),"")</f>
        <v/>
      </c>
      <c r="C337" s="44" t="str">
        <f>+IFERROR(VLOOKUP(A337,[1]Directorio!$B$2:$Z$1100,3,FALSE),"")</f>
        <v/>
      </c>
      <c r="D337" s="43" t="str">
        <f>+IFERROR(VLOOKUP(A337,[1]Directorio!$B$2:$Z$1100,4,FALSE),"")</f>
        <v/>
      </c>
      <c r="E337" s="43" t="str">
        <f>+IFERROR(VLOOKUP(A337,[1]Directorio!$B$2:$Z$1100,5,FALSE),"")</f>
        <v/>
      </c>
      <c r="F337" s="43" t="str">
        <f>+IFERROR(VLOOKUP(A337,[1]Directorio!$B$2:$Z$1100,6,FALSE),"")</f>
        <v/>
      </c>
      <c r="G337" s="43" t="str">
        <f>+IFERROR(VLOOKUP(A337,[1]Directorio!$B$2:$Z$1100,7,FALSE),"")</f>
        <v/>
      </c>
      <c r="H337" s="43" t="str">
        <f>+IFERROR(VLOOKUP(A337,[1]Directorio!$B$2:$Z$1100,8,FALSE),"")</f>
        <v/>
      </c>
      <c r="I337" s="43" t="str">
        <f>+IFERROR(VLOOKUP(A337,[1]Directorio!$B$2:$Z$1100,9,FALSE),"")</f>
        <v/>
      </c>
      <c r="J337" s="43" t="str">
        <f>+IFERROR(VLOOKUP(A337,[1]Directorio!$B$2:$Z$1100,10,FALSE),"")</f>
        <v/>
      </c>
      <c r="K337" s="43" t="str">
        <f>+IFERROR(VLOOKUP(A337,[1]Directorio!$B$2:$Z$1100,11,FALSE),"")</f>
        <v/>
      </c>
      <c r="L337" s="45" t="str">
        <f>+IFERROR(VLOOKUP(A337,[1]Directorio!$B$2:$Z$1100,12,FALSE),"")</f>
        <v/>
      </c>
      <c r="M337" s="43" t="str">
        <f>+IFERROR(VLOOKUP(A337,[1]Directorio!$B$2:$Z$1100,13,FALSE),"")</f>
        <v/>
      </c>
      <c r="N337" s="43" t="str">
        <f>+IFERROR(VLOOKUP(A337,[1]Directorio!$B$2:$Z$1100,14,FALSE),"")</f>
        <v/>
      </c>
      <c r="O337" s="43" t="str">
        <f>+IFERROR(VLOOKUP(A337,[1]Directorio!$B$2:$Z$1100,15,FALSE),"")</f>
        <v/>
      </c>
      <c r="P337" s="43" t="str">
        <f>+IFERROR(VLOOKUP(A337,[1]Directorio!$B$2:$Z$1100,16,FALSE),"")</f>
        <v/>
      </c>
      <c r="Q337" s="43" t="str">
        <f>+IFERROR(VLOOKUP(A337,[1]Directorio!$B$2:$Z$1100,17,FALSE),"")</f>
        <v/>
      </c>
      <c r="R337" s="43" t="str">
        <f>+IFERROR(VLOOKUP(A337,[1]Directorio!$B$2:$Z$1100,18,FALSE),"")</f>
        <v/>
      </c>
      <c r="S337" s="43" t="str">
        <f>+IFERROR(VLOOKUP(A337,[1]Directorio!$B$2:$Z$1100,19,FALSE),"")</f>
        <v/>
      </c>
      <c r="T337" s="53" t="str">
        <f>+IFERROR(VLOOKUP(A337,[1]Directorio!$B$2:$Z$1100,20,FALSE),"")</f>
        <v/>
      </c>
      <c r="U337" s="53" t="str">
        <f>+IFERROR(VLOOKUP(A337,[1]Directorio!$B$2:$Z$1100,21,FALSE),"")</f>
        <v/>
      </c>
      <c r="V337" s="53" t="str">
        <f>+IFERROR(VLOOKUP(A337,[1]Directorio!$B$2:$Z$1100,22,FALSE),"")</f>
        <v/>
      </c>
      <c r="W337" s="54" t="str">
        <f>+IFERROR(VLOOKUP(A337,[1]Directorio!$B$2:$Z$1100,23,FALSE),"")</f>
        <v/>
      </c>
      <c r="X337" s="43" t="str">
        <f>+IFERROR(VLOOKUP(A337,[1]Directorio!$B$2:$Z$1100,24,FALSE),"")</f>
        <v/>
      </c>
      <c r="Y337" s="43" t="str">
        <f>+IFERROR(VLOOKUP(A337,[1]Directorio!$B$2:$Z$1100,25,FALSE),"")</f>
        <v/>
      </c>
      <c r="Z337" s="46"/>
      <c r="AA337" s="9"/>
      <c r="AB337" s="46"/>
      <c r="AC337" s="47"/>
      <c r="AD337" s="46"/>
      <c r="AE337" s="42"/>
      <c r="AF337" s="9"/>
      <c r="AG337" s="46"/>
      <c r="AH337" s="9"/>
      <c r="AI337" s="46"/>
      <c r="AJ337" s="46"/>
      <c r="AK337" s="48"/>
    </row>
    <row r="338" spans="1:37" x14ac:dyDescent="0.25">
      <c r="A338" s="42"/>
      <c r="B338" s="43" t="str">
        <f>+IFERROR(VLOOKUP(A338,[1]Directorio!$B$2:$Z$1100,2,FALSE),"")</f>
        <v/>
      </c>
      <c r="C338" s="44" t="str">
        <f>+IFERROR(VLOOKUP(A338,[1]Directorio!$B$2:$Z$1100,3,FALSE),"")</f>
        <v/>
      </c>
      <c r="D338" s="43" t="str">
        <f>+IFERROR(VLOOKUP(A338,[1]Directorio!$B$2:$Z$1100,4,FALSE),"")</f>
        <v/>
      </c>
      <c r="E338" s="43" t="str">
        <f>+IFERROR(VLOOKUP(A338,[1]Directorio!$B$2:$Z$1100,5,FALSE),"")</f>
        <v/>
      </c>
      <c r="F338" s="43" t="str">
        <f>+IFERROR(VLOOKUP(A338,[1]Directorio!$B$2:$Z$1100,6,FALSE),"")</f>
        <v/>
      </c>
      <c r="G338" s="43" t="str">
        <f>+IFERROR(VLOOKUP(A338,[1]Directorio!$B$2:$Z$1100,7,FALSE),"")</f>
        <v/>
      </c>
      <c r="H338" s="43" t="str">
        <f>+IFERROR(VLOOKUP(A338,[1]Directorio!$B$2:$Z$1100,8,FALSE),"")</f>
        <v/>
      </c>
      <c r="I338" s="43" t="str">
        <f>+IFERROR(VLOOKUP(A338,[1]Directorio!$B$2:$Z$1100,9,FALSE),"")</f>
        <v/>
      </c>
      <c r="J338" s="43" t="str">
        <f>+IFERROR(VLOOKUP(A338,[1]Directorio!$B$2:$Z$1100,10,FALSE),"")</f>
        <v/>
      </c>
      <c r="K338" s="43" t="str">
        <f>+IFERROR(VLOOKUP(A338,[1]Directorio!$B$2:$Z$1100,11,FALSE),"")</f>
        <v/>
      </c>
      <c r="L338" s="45" t="str">
        <f>+IFERROR(VLOOKUP(A338,[1]Directorio!$B$2:$Z$1100,12,FALSE),"")</f>
        <v/>
      </c>
      <c r="M338" s="43" t="str">
        <f>+IFERROR(VLOOKUP(A338,[1]Directorio!$B$2:$Z$1100,13,FALSE),"")</f>
        <v/>
      </c>
      <c r="N338" s="43" t="str">
        <f>+IFERROR(VLOOKUP(A338,[1]Directorio!$B$2:$Z$1100,14,FALSE),"")</f>
        <v/>
      </c>
      <c r="O338" s="43" t="str">
        <f>+IFERROR(VLOOKUP(A338,[1]Directorio!$B$2:$Z$1100,15,FALSE),"")</f>
        <v/>
      </c>
      <c r="P338" s="43" t="str">
        <f>+IFERROR(VLOOKUP(A338,[1]Directorio!$B$2:$Z$1100,16,FALSE),"")</f>
        <v/>
      </c>
      <c r="Q338" s="43" t="str">
        <f>+IFERROR(VLOOKUP(A338,[1]Directorio!$B$2:$Z$1100,17,FALSE),"")</f>
        <v/>
      </c>
      <c r="R338" s="43" t="str">
        <f>+IFERROR(VLOOKUP(A338,[1]Directorio!$B$2:$Z$1100,18,FALSE),"")</f>
        <v/>
      </c>
      <c r="S338" s="43" t="str">
        <f>+IFERROR(VLOOKUP(A338,[1]Directorio!$B$2:$Z$1100,19,FALSE),"")</f>
        <v/>
      </c>
      <c r="T338" s="53" t="str">
        <f>+IFERROR(VLOOKUP(A338,[1]Directorio!$B$2:$Z$1100,20,FALSE),"")</f>
        <v/>
      </c>
      <c r="U338" s="53" t="str">
        <f>+IFERROR(VLOOKUP(A338,[1]Directorio!$B$2:$Z$1100,21,FALSE),"")</f>
        <v/>
      </c>
      <c r="V338" s="53" t="str">
        <f>+IFERROR(VLOOKUP(A338,[1]Directorio!$B$2:$Z$1100,22,FALSE),"")</f>
        <v/>
      </c>
      <c r="W338" s="54" t="str">
        <f>+IFERROR(VLOOKUP(A338,[1]Directorio!$B$2:$Z$1100,23,FALSE),"")</f>
        <v/>
      </c>
      <c r="X338" s="43" t="str">
        <f>+IFERROR(VLOOKUP(A338,[1]Directorio!$B$2:$Z$1100,24,FALSE),"")</f>
        <v/>
      </c>
      <c r="Y338" s="43" t="str">
        <f>+IFERROR(VLOOKUP(A338,[1]Directorio!$B$2:$Z$1100,25,FALSE),"")</f>
        <v/>
      </c>
      <c r="Z338" s="46"/>
      <c r="AA338" s="9"/>
      <c r="AB338" s="46"/>
      <c r="AC338" s="47"/>
      <c r="AD338" s="46"/>
      <c r="AE338" s="42"/>
      <c r="AF338" s="9"/>
      <c r="AG338" s="46"/>
      <c r="AH338" s="9"/>
      <c r="AI338" s="46"/>
      <c r="AJ338" s="46"/>
      <c r="AK338" s="48"/>
    </row>
    <row r="339" spans="1:37" x14ac:dyDescent="0.25">
      <c r="A339" s="42"/>
      <c r="B339" s="43" t="str">
        <f>+IFERROR(VLOOKUP(A339,[1]Directorio!$B$2:$Z$1100,2,FALSE),"")</f>
        <v/>
      </c>
      <c r="C339" s="44" t="str">
        <f>+IFERROR(VLOOKUP(A339,[1]Directorio!$B$2:$Z$1100,3,FALSE),"")</f>
        <v/>
      </c>
      <c r="D339" s="43" t="str">
        <f>+IFERROR(VLOOKUP(A339,[1]Directorio!$B$2:$Z$1100,4,FALSE),"")</f>
        <v/>
      </c>
      <c r="E339" s="43" t="str">
        <f>+IFERROR(VLOOKUP(A339,[1]Directorio!$B$2:$Z$1100,5,FALSE),"")</f>
        <v/>
      </c>
      <c r="F339" s="43" t="str">
        <f>+IFERROR(VLOOKUP(A339,[1]Directorio!$B$2:$Z$1100,6,FALSE),"")</f>
        <v/>
      </c>
      <c r="G339" s="43" t="str">
        <f>+IFERROR(VLOOKUP(A339,[1]Directorio!$B$2:$Z$1100,7,FALSE),"")</f>
        <v/>
      </c>
      <c r="H339" s="43" t="str">
        <f>+IFERROR(VLOOKUP(A339,[1]Directorio!$B$2:$Z$1100,8,FALSE),"")</f>
        <v/>
      </c>
      <c r="I339" s="43" t="str">
        <f>+IFERROR(VLOOKUP(A339,[1]Directorio!$B$2:$Z$1100,9,FALSE),"")</f>
        <v/>
      </c>
      <c r="J339" s="43" t="str">
        <f>+IFERROR(VLOOKUP(A339,[1]Directorio!$B$2:$Z$1100,10,FALSE),"")</f>
        <v/>
      </c>
      <c r="K339" s="43" t="str">
        <f>+IFERROR(VLOOKUP(A339,[1]Directorio!$B$2:$Z$1100,11,FALSE),"")</f>
        <v/>
      </c>
      <c r="L339" s="45" t="str">
        <f>+IFERROR(VLOOKUP(A339,[1]Directorio!$B$2:$Z$1100,12,FALSE),"")</f>
        <v/>
      </c>
      <c r="M339" s="43" t="str">
        <f>+IFERROR(VLOOKUP(A339,[1]Directorio!$B$2:$Z$1100,13,FALSE),"")</f>
        <v/>
      </c>
      <c r="N339" s="43" t="str">
        <f>+IFERROR(VLOOKUP(A339,[1]Directorio!$B$2:$Z$1100,14,FALSE),"")</f>
        <v/>
      </c>
      <c r="O339" s="43" t="str">
        <f>+IFERROR(VLOOKUP(A339,[1]Directorio!$B$2:$Z$1100,15,FALSE),"")</f>
        <v/>
      </c>
      <c r="P339" s="43" t="str">
        <f>+IFERROR(VLOOKUP(A339,[1]Directorio!$B$2:$Z$1100,16,FALSE),"")</f>
        <v/>
      </c>
      <c r="Q339" s="43" t="str">
        <f>+IFERROR(VLOOKUP(A339,[1]Directorio!$B$2:$Z$1100,17,FALSE),"")</f>
        <v/>
      </c>
      <c r="R339" s="43" t="str">
        <f>+IFERROR(VLOOKUP(A339,[1]Directorio!$B$2:$Z$1100,18,FALSE),"")</f>
        <v/>
      </c>
      <c r="S339" s="43" t="str">
        <f>+IFERROR(VLOOKUP(A339,[1]Directorio!$B$2:$Z$1100,19,FALSE),"")</f>
        <v/>
      </c>
      <c r="T339" s="53" t="str">
        <f>+IFERROR(VLOOKUP(A339,[1]Directorio!$B$2:$Z$1100,20,FALSE),"")</f>
        <v/>
      </c>
      <c r="U339" s="53" t="str">
        <f>+IFERROR(VLOOKUP(A339,[1]Directorio!$B$2:$Z$1100,21,FALSE),"")</f>
        <v/>
      </c>
      <c r="V339" s="53" t="str">
        <f>+IFERROR(VLOOKUP(A339,[1]Directorio!$B$2:$Z$1100,22,FALSE),"")</f>
        <v/>
      </c>
      <c r="W339" s="54" t="str">
        <f>+IFERROR(VLOOKUP(A339,[1]Directorio!$B$2:$Z$1100,23,FALSE),"")</f>
        <v/>
      </c>
      <c r="X339" s="43" t="str">
        <f>+IFERROR(VLOOKUP(A339,[1]Directorio!$B$2:$Z$1100,24,FALSE),"")</f>
        <v/>
      </c>
      <c r="Y339" s="43" t="str">
        <f>+IFERROR(VLOOKUP(A339,[1]Directorio!$B$2:$Z$1100,25,FALSE),"")</f>
        <v/>
      </c>
      <c r="Z339" s="46"/>
      <c r="AA339" s="9"/>
      <c r="AB339" s="46"/>
      <c r="AC339" s="47"/>
      <c r="AD339" s="46"/>
      <c r="AE339" s="42"/>
      <c r="AF339" s="9"/>
      <c r="AG339" s="46"/>
      <c r="AH339" s="9"/>
      <c r="AI339" s="46"/>
      <c r="AJ339" s="46"/>
      <c r="AK339" s="48"/>
    </row>
    <row r="340" spans="1:37" x14ac:dyDescent="0.25">
      <c r="A340" s="42"/>
      <c r="B340" s="43" t="str">
        <f>+IFERROR(VLOOKUP(A340,[1]Directorio!$B$2:$Z$1100,2,FALSE),"")</f>
        <v/>
      </c>
      <c r="C340" s="44" t="str">
        <f>+IFERROR(VLOOKUP(A340,[1]Directorio!$B$2:$Z$1100,3,FALSE),"")</f>
        <v/>
      </c>
      <c r="D340" s="43" t="str">
        <f>+IFERROR(VLOOKUP(A340,[1]Directorio!$B$2:$Z$1100,4,FALSE),"")</f>
        <v/>
      </c>
      <c r="E340" s="43" t="str">
        <f>+IFERROR(VLOOKUP(A340,[1]Directorio!$B$2:$Z$1100,5,FALSE),"")</f>
        <v/>
      </c>
      <c r="F340" s="43" t="str">
        <f>+IFERROR(VLOOKUP(A340,[1]Directorio!$B$2:$Z$1100,6,FALSE),"")</f>
        <v/>
      </c>
      <c r="G340" s="43" t="str">
        <f>+IFERROR(VLOOKUP(A340,[1]Directorio!$B$2:$Z$1100,7,FALSE),"")</f>
        <v/>
      </c>
      <c r="H340" s="43" t="str">
        <f>+IFERROR(VLOOKUP(A340,[1]Directorio!$B$2:$Z$1100,8,FALSE),"")</f>
        <v/>
      </c>
      <c r="I340" s="43" t="str">
        <f>+IFERROR(VLOOKUP(A340,[1]Directorio!$B$2:$Z$1100,9,FALSE),"")</f>
        <v/>
      </c>
      <c r="J340" s="43" t="str">
        <f>+IFERROR(VLOOKUP(A340,[1]Directorio!$B$2:$Z$1100,10,FALSE),"")</f>
        <v/>
      </c>
      <c r="K340" s="43" t="str">
        <f>+IFERROR(VLOOKUP(A340,[1]Directorio!$B$2:$Z$1100,11,FALSE),"")</f>
        <v/>
      </c>
      <c r="L340" s="45" t="str">
        <f>+IFERROR(VLOOKUP(A340,[1]Directorio!$B$2:$Z$1100,12,FALSE),"")</f>
        <v/>
      </c>
      <c r="M340" s="43" t="str">
        <f>+IFERROR(VLOOKUP(A340,[1]Directorio!$B$2:$Z$1100,13,FALSE),"")</f>
        <v/>
      </c>
      <c r="N340" s="43" t="str">
        <f>+IFERROR(VLOOKUP(A340,[1]Directorio!$B$2:$Z$1100,14,FALSE),"")</f>
        <v/>
      </c>
      <c r="O340" s="43" t="str">
        <f>+IFERROR(VLOOKUP(A340,[1]Directorio!$B$2:$Z$1100,15,FALSE),"")</f>
        <v/>
      </c>
      <c r="P340" s="43" t="str">
        <f>+IFERROR(VLOOKUP(A340,[1]Directorio!$B$2:$Z$1100,16,FALSE),"")</f>
        <v/>
      </c>
      <c r="Q340" s="43" t="str">
        <f>+IFERROR(VLOOKUP(A340,[1]Directorio!$B$2:$Z$1100,17,FALSE),"")</f>
        <v/>
      </c>
      <c r="R340" s="43" t="str">
        <f>+IFERROR(VLOOKUP(A340,[1]Directorio!$B$2:$Z$1100,18,FALSE),"")</f>
        <v/>
      </c>
      <c r="S340" s="43" t="str">
        <f>+IFERROR(VLOOKUP(A340,[1]Directorio!$B$2:$Z$1100,19,FALSE),"")</f>
        <v/>
      </c>
      <c r="T340" s="53" t="str">
        <f>+IFERROR(VLOOKUP(A340,[1]Directorio!$B$2:$Z$1100,20,FALSE),"")</f>
        <v/>
      </c>
      <c r="U340" s="53" t="str">
        <f>+IFERROR(VLOOKUP(A340,[1]Directorio!$B$2:$Z$1100,21,FALSE),"")</f>
        <v/>
      </c>
      <c r="V340" s="53" t="str">
        <f>+IFERROR(VLOOKUP(A340,[1]Directorio!$B$2:$Z$1100,22,FALSE),"")</f>
        <v/>
      </c>
      <c r="W340" s="54" t="str">
        <f>+IFERROR(VLOOKUP(A340,[1]Directorio!$B$2:$Z$1100,23,FALSE),"")</f>
        <v/>
      </c>
      <c r="X340" s="43" t="str">
        <f>+IFERROR(VLOOKUP(A340,[1]Directorio!$B$2:$Z$1100,24,FALSE),"")</f>
        <v/>
      </c>
      <c r="Y340" s="43" t="str">
        <f>+IFERROR(VLOOKUP(A340,[1]Directorio!$B$2:$Z$1100,25,FALSE),"")</f>
        <v/>
      </c>
      <c r="Z340" s="46"/>
      <c r="AA340" s="9"/>
      <c r="AB340" s="46"/>
      <c r="AC340" s="47"/>
      <c r="AD340" s="46"/>
      <c r="AE340" s="42"/>
      <c r="AF340" s="9"/>
      <c r="AG340" s="46"/>
      <c r="AH340" s="9"/>
      <c r="AI340" s="46"/>
      <c r="AJ340" s="46"/>
      <c r="AK340" s="48"/>
    </row>
    <row r="341" spans="1:37" x14ac:dyDescent="0.25">
      <c r="A341" s="42"/>
      <c r="B341" s="43" t="str">
        <f>+IFERROR(VLOOKUP(A341,[1]Directorio!$B$2:$Z$1100,2,FALSE),"")</f>
        <v/>
      </c>
      <c r="C341" s="44" t="str">
        <f>+IFERROR(VLOOKUP(A341,[1]Directorio!$B$2:$Z$1100,3,FALSE),"")</f>
        <v/>
      </c>
      <c r="D341" s="43" t="str">
        <f>+IFERROR(VLOOKUP(A341,[1]Directorio!$B$2:$Z$1100,4,FALSE),"")</f>
        <v/>
      </c>
      <c r="E341" s="43" t="str">
        <f>+IFERROR(VLOOKUP(A341,[1]Directorio!$B$2:$Z$1100,5,FALSE),"")</f>
        <v/>
      </c>
      <c r="F341" s="43" t="str">
        <f>+IFERROR(VLOOKUP(A341,[1]Directorio!$B$2:$Z$1100,6,FALSE),"")</f>
        <v/>
      </c>
      <c r="G341" s="43" t="str">
        <f>+IFERROR(VLOOKUP(A341,[1]Directorio!$B$2:$Z$1100,7,FALSE),"")</f>
        <v/>
      </c>
      <c r="H341" s="43" t="str">
        <f>+IFERROR(VLOOKUP(A341,[1]Directorio!$B$2:$Z$1100,8,FALSE),"")</f>
        <v/>
      </c>
      <c r="I341" s="43" t="str">
        <f>+IFERROR(VLOOKUP(A341,[1]Directorio!$B$2:$Z$1100,9,FALSE),"")</f>
        <v/>
      </c>
      <c r="J341" s="43" t="str">
        <f>+IFERROR(VLOOKUP(A341,[1]Directorio!$B$2:$Z$1100,10,FALSE),"")</f>
        <v/>
      </c>
      <c r="K341" s="43" t="str">
        <f>+IFERROR(VLOOKUP(A341,[1]Directorio!$B$2:$Z$1100,11,FALSE),"")</f>
        <v/>
      </c>
      <c r="L341" s="45" t="str">
        <f>+IFERROR(VLOOKUP(A341,[1]Directorio!$B$2:$Z$1100,12,FALSE),"")</f>
        <v/>
      </c>
      <c r="M341" s="43" t="str">
        <f>+IFERROR(VLOOKUP(A341,[1]Directorio!$B$2:$Z$1100,13,FALSE),"")</f>
        <v/>
      </c>
      <c r="N341" s="43" t="str">
        <f>+IFERROR(VLOOKUP(A341,[1]Directorio!$B$2:$Z$1100,14,FALSE),"")</f>
        <v/>
      </c>
      <c r="O341" s="43" t="str">
        <f>+IFERROR(VLOOKUP(A341,[1]Directorio!$B$2:$Z$1100,15,FALSE),"")</f>
        <v/>
      </c>
      <c r="P341" s="43" t="str">
        <f>+IFERROR(VLOOKUP(A341,[1]Directorio!$B$2:$Z$1100,16,FALSE),"")</f>
        <v/>
      </c>
      <c r="Q341" s="43" t="str">
        <f>+IFERROR(VLOOKUP(A341,[1]Directorio!$B$2:$Z$1100,17,FALSE),"")</f>
        <v/>
      </c>
      <c r="R341" s="43" t="str">
        <f>+IFERROR(VLOOKUP(A341,[1]Directorio!$B$2:$Z$1100,18,FALSE),"")</f>
        <v/>
      </c>
      <c r="S341" s="43" t="str">
        <f>+IFERROR(VLOOKUP(A341,[1]Directorio!$B$2:$Z$1100,19,FALSE),"")</f>
        <v/>
      </c>
      <c r="T341" s="53" t="str">
        <f>+IFERROR(VLOOKUP(A341,[1]Directorio!$B$2:$Z$1100,20,FALSE),"")</f>
        <v/>
      </c>
      <c r="U341" s="53" t="str">
        <f>+IFERROR(VLOOKUP(A341,[1]Directorio!$B$2:$Z$1100,21,FALSE),"")</f>
        <v/>
      </c>
      <c r="V341" s="53" t="str">
        <f>+IFERROR(VLOOKUP(A341,[1]Directorio!$B$2:$Z$1100,22,FALSE),"")</f>
        <v/>
      </c>
      <c r="W341" s="54" t="str">
        <f>+IFERROR(VLOOKUP(A341,[1]Directorio!$B$2:$Z$1100,23,FALSE),"")</f>
        <v/>
      </c>
      <c r="X341" s="43" t="str">
        <f>+IFERROR(VLOOKUP(A341,[1]Directorio!$B$2:$Z$1100,24,FALSE),"")</f>
        <v/>
      </c>
      <c r="Y341" s="43" t="str">
        <f>+IFERROR(VLOOKUP(A341,[1]Directorio!$B$2:$Z$1100,25,FALSE),"")</f>
        <v/>
      </c>
      <c r="Z341" s="46"/>
      <c r="AA341" s="9"/>
      <c r="AB341" s="46"/>
      <c r="AC341" s="47"/>
      <c r="AD341" s="46"/>
      <c r="AE341" s="42"/>
      <c r="AF341" s="9"/>
      <c r="AG341" s="46"/>
      <c r="AH341" s="9"/>
      <c r="AI341" s="46"/>
      <c r="AJ341" s="46"/>
      <c r="AK341" s="48"/>
    </row>
    <row r="342" spans="1:37" x14ac:dyDescent="0.25">
      <c r="A342" s="42"/>
      <c r="B342" s="43" t="str">
        <f>+IFERROR(VLOOKUP(A342,[1]Directorio!$B$2:$Z$1100,2,FALSE),"")</f>
        <v/>
      </c>
      <c r="C342" s="44" t="str">
        <f>+IFERROR(VLOOKUP(A342,[1]Directorio!$B$2:$Z$1100,3,FALSE),"")</f>
        <v/>
      </c>
      <c r="D342" s="43" t="str">
        <f>+IFERROR(VLOOKUP(A342,[1]Directorio!$B$2:$Z$1100,4,FALSE),"")</f>
        <v/>
      </c>
      <c r="E342" s="43" t="str">
        <f>+IFERROR(VLOOKUP(A342,[1]Directorio!$B$2:$Z$1100,5,FALSE),"")</f>
        <v/>
      </c>
      <c r="F342" s="43" t="str">
        <f>+IFERROR(VLOOKUP(A342,[1]Directorio!$B$2:$Z$1100,6,FALSE),"")</f>
        <v/>
      </c>
      <c r="G342" s="43" t="str">
        <f>+IFERROR(VLOOKUP(A342,[1]Directorio!$B$2:$Z$1100,7,FALSE),"")</f>
        <v/>
      </c>
      <c r="H342" s="43" t="str">
        <f>+IFERROR(VLOOKUP(A342,[1]Directorio!$B$2:$Z$1100,8,FALSE),"")</f>
        <v/>
      </c>
      <c r="I342" s="43" t="str">
        <f>+IFERROR(VLOOKUP(A342,[1]Directorio!$B$2:$Z$1100,9,FALSE),"")</f>
        <v/>
      </c>
      <c r="J342" s="43" t="str">
        <f>+IFERROR(VLOOKUP(A342,[1]Directorio!$B$2:$Z$1100,10,FALSE),"")</f>
        <v/>
      </c>
      <c r="K342" s="43" t="str">
        <f>+IFERROR(VLOOKUP(A342,[1]Directorio!$B$2:$Z$1100,11,FALSE),"")</f>
        <v/>
      </c>
      <c r="L342" s="45" t="str">
        <f>+IFERROR(VLOOKUP(A342,[1]Directorio!$B$2:$Z$1100,12,FALSE),"")</f>
        <v/>
      </c>
      <c r="M342" s="43" t="str">
        <f>+IFERROR(VLOOKUP(A342,[1]Directorio!$B$2:$Z$1100,13,FALSE),"")</f>
        <v/>
      </c>
      <c r="N342" s="43" t="str">
        <f>+IFERROR(VLOOKUP(A342,[1]Directorio!$B$2:$Z$1100,14,FALSE),"")</f>
        <v/>
      </c>
      <c r="O342" s="43" t="str">
        <f>+IFERROR(VLOOKUP(A342,[1]Directorio!$B$2:$Z$1100,15,FALSE),"")</f>
        <v/>
      </c>
      <c r="P342" s="43" t="str">
        <f>+IFERROR(VLOOKUP(A342,[1]Directorio!$B$2:$Z$1100,16,FALSE),"")</f>
        <v/>
      </c>
      <c r="Q342" s="43" t="str">
        <f>+IFERROR(VLOOKUP(A342,[1]Directorio!$B$2:$Z$1100,17,FALSE),"")</f>
        <v/>
      </c>
      <c r="R342" s="43" t="str">
        <f>+IFERROR(VLOOKUP(A342,[1]Directorio!$B$2:$Z$1100,18,FALSE),"")</f>
        <v/>
      </c>
      <c r="S342" s="43" t="str">
        <f>+IFERROR(VLOOKUP(A342,[1]Directorio!$B$2:$Z$1100,19,FALSE),"")</f>
        <v/>
      </c>
      <c r="T342" s="53" t="str">
        <f>+IFERROR(VLOOKUP(A342,[1]Directorio!$B$2:$Z$1100,20,FALSE),"")</f>
        <v/>
      </c>
      <c r="U342" s="53" t="str">
        <f>+IFERROR(VLOOKUP(A342,[1]Directorio!$B$2:$Z$1100,21,FALSE),"")</f>
        <v/>
      </c>
      <c r="V342" s="53" t="str">
        <f>+IFERROR(VLOOKUP(A342,[1]Directorio!$B$2:$Z$1100,22,FALSE),"")</f>
        <v/>
      </c>
      <c r="W342" s="54" t="str">
        <f>+IFERROR(VLOOKUP(A342,[1]Directorio!$B$2:$Z$1100,23,FALSE),"")</f>
        <v/>
      </c>
      <c r="X342" s="43" t="str">
        <f>+IFERROR(VLOOKUP(A342,[1]Directorio!$B$2:$Z$1100,24,FALSE),"")</f>
        <v/>
      </c>
      <c r="Y342" s="43" t="str">
        <f>+IFERROR(VLOOKUP(A342,[1]Directorio!$B$2:$Z$1100,25,FALSE),"")</f>
        <v/>
      </c>
      <c r="Z342" s="46"/>
      <c r="AA342" s="9"/>
      <c r="AB342" s="46"/>
      <c r="AC342" s="47"/>
      <c r="AD342" s="46"/>
      <c r="AE342" s="42"/>
      <c r="AF342" s="9"/>
      <c r="AG342" s="46"/>
      <c r="AH342" s="9"/>
      <c r="AI342" s="46"/>
      <c r="AJ342" s="46"/>
      <c r="AK342" s="48"/>
    </row>
    <row r="343" spans="1:37" x14ac:dyDescent="0.25">
      <c r="A343" s="42"/>
      <c r="B343" s="43" t="str">
        <f>+IFERROR(VLOOKUP(A343,[1]Directorio!$B$2:$Z$1100,2,FALSE),"")</f>
        <v/>
      </c>
      <c r="C343" s="44" t="str">
        <f>+IFERROR(VLOOKUP(A343,[1]Directorio!$B$2:$Z$1100,3,FALSE),"")</f>
        <v/>
      </c>
      <c r="D343" s="43" t="str">
        <f>+IFERROR(VLOOKUP(A343,[1]Directorio!$B$2:$Z$1100,4,FALSE),"")</f>
        <v/>
      </c>
      <c r="E343" s="43" t="str">
        <f>+IFERROR(VLOOKUP(A343,[1]Directorio!$B$2:$Z$1100,5,FALSE),"")</f>
        <v/>
      </c>
      <c r="F343" s="43" t="str">
        <f>+IFERROR(VLOOKUP(A343,[1]Directorio!$B$2:$Z$1100,6,FALSE),"")</f>
        <v/>
      </c>
      <c r="G343" s="43" t="str">
        <f>+IFERROR(VLOOKUP(A343,[1]Directorio!$B$2:$Z$1100,7,FALSE),"")</f>
        <v/>
      </c>
      <c r="H343" s="43" t="str">
        <f>+IFERROR(VLOOKUP(A343,[1]Directorio!$B$2:$Z$1100,8,FALSE),"")</f>
        <v/>
      </c>
      <c r="I343" s="43" t="str">
        <f>+IFERROR(VLOOKUP(A343,[1]Directorio!$B$2:$Z$1100,9,FALSE),"")</f>
        <v/>
      </c>
      <c r="J343" s="43" t="str">
        <f>+IFERROR(VLOOKUP(A343,[1]Directorio!$B$2:$Z$1100,10,FALSE),"")</f>
        <v/>
      </c>
      <c r="K343" s="43" t="str">
        <f>+IFERROR(VLOOKUP(A343,[1]Directorio!$B$2:$Z$1100,11,FALSE),"")</f>
        <v/>
      </c>
      <c r="L343" s="45" t="str">
        <f>+IFERROR(VLOOKUP(A343,[1]Directorio!$B$2:$Z$1100,12,FALSE),"")</f>
        <v/>
      </c>
      <c r="M343" s="43" t="str">
        <f>+IFERROR(VLOOKUP(A343,[1]Directorio!$B$2:$Z$1100,13,FALSE),"")</f>
        <v/>
      </c>
      <c r="N343" s="43" t="str">
        <f>+IFERROR(VLOOKUP(A343,[1]Directorio!$B$2:$Z$1100,14,FALSE),"")</f>
        <v/>
      </c>
      <c r="O343" s="43" t="str">
        <f>+IFERROR(VLOOKUP(A343,[1]Directorio!$B$2:$Z$1100,15,FALSE),"")</f>
        <v/>
      </c>
      <c r="P343" s="43" t="str">
        <f>+IFERROR(VLOOKUP(A343,[1]Directorio!$B$2:$Z$1100,16,FALSE),"")</f>
        <v/>
      </c>
      <c r="Q343" s="43" t="str">
        <f>+IFERROR(VLOOKUP(A343,[1]Directorio!$B$2:$Z$1100,17,FALSE),"")</f>
        <v/>
      </c>
      <c r="R343" s="43" t="str">
        <f>+IFERROR(VLOOKUP(A343,[1]Directorio!$B$2:$Z$1100,18,FALSE),"")</f>
        <v/>
      </c>
      <c r="S343" s="43" t="str">
        <f>+IFERROR(VLOOKUP(A343,[1]Directorio!$B$2:$Z$1100,19,FALSE),"")</f>
        <v/>
      </c>
      <c r="T343" s="53" t="str">
        <f>+IFERROR(VLOOKUP(A343,[1]Directorio!$B$2:$Z$1100,20,FALSE),"")</f>
        <v/>
      </c>
      <c r="U343" s="53" t="str">
        <f>+IFERROR(VLOOKUP(A343,[1]Directorio!$B$2:$Z$1100,21,FALSE),"")</f>
        <v/>
      </c>
      <c r="V343" s="53" t="str">
        <f>+IFERROR(VLOOKUP(A343,[1]Directorio!$B$2:$Z$1100,22,FALSE),"")</f>
        <v/>
      </c>
      <c r="W343" s="54" t="str">
        <f>+IFERROR(VLOOKUP(A343,[1]Directorio!$B$2:$Z$1100,23,FALSE),"")</f>
        <v/>
      </c>
      <c r="X343" s="43" t="str">
        <f>+IFERROR(VLOOKUP(A343,[1]Directorio!$B$2:$Z$1100,24,FALSE),"")</f>
        <v/>
      </c>
      <c r="Y343" s="43" t="str">
        <f>+IFERROR(VLOOKUP(A343,[1]Directorio!$B$2:$Z$1100,25,FALSE),"")</f>
        <v/>
      </c>
      <c r="Z343" s="46"/>
      <c r="AA343" s="9"/>
      <c r="AB343" s="46"/>
      <c r="AC343" s="47"/>
      <c r="AD343" s="46"/>
      <c r="AE343" s="42"/>
      <c r="AF343" s="9"/>
      <c r="AG343" s="46"/>
      <c r="AH343" s="9"/>
      <c r="AI343" s="46"/>
      <c r="AJ343" s="46"/>
      <c r="AK343" s="48"/>
    </row>
    <row r="344" spans="1:37" x14ac:dyDescent="0.25">
      <c r="A344" s="42"/>
      <c r="B344" s="43" t="str">
        <f>+IFERROR(VLOOKUP(A344,[1]Directorio!$B$2:$Z$1100,2,FALSE),"")</f>
        <v/>
      </c>
      <c r="C344" s="44" t="str">
        <f>+IFERROR(VLOOKUP(A344,[1]Directorio!$B$2:$Z$1100,3,FALSE),"")</f>
        <v/>
      </c>
      <c r="D344" s="43" t="str">
        <f>+IFERROR(VLOOKUP(A344,[1]Directorio!$B$2:$Z$1100,4,FALSE),"")</f>
        <v/>
      </c>
      <c r="E344" s="43" t="str">
        <f>+IFERROR(VLOOKUP(A344,[1]Directorio!$B$2:$Z$1100,5,FALSE),"")</f>
        <v/>
      </c>
      <c r="F344" s="43" t="str">
        <f>+IFERROR(VLOOKUP(A344,[1]Directorio!$B$2:$Z$1100,6,FALSE),"")</f>
        <v/>
      </c>
      <c r="G344" s="43" t="str">
        <f>+IFERROR(VLOOKUP(A344,[1]Directorio!$B$2:$Z$1100,7,FALSE),"")</f>
        <v/>
      </c>
      <c r="H344" s="43" t="str">
        <f>+IFERROR(VLOOKUP(A344,[1]Directorio!$B$2:$Z$1100,8,FALSE),"")</f>
        <v/>
      </c>
      <c r="I344" s="43" t="str">
        <f>+IFERROR(VLOOKUP(A344,[1]Directorio!$B$2:$Z$1100,9,FALSE),"")</f>
        <v/>
      </c>
      <c r="J344" s="43" t="str">
        <f>+IFERROR(VLOOKUP(A344,[1]Directorio!$B$2:$Z$1100,10,FALSE),"")</f>
        <v/>
      </c>
      <c r="K344" s="43" t="str">
        <f>+IFERROR(VLOOKUP(A344,[1]Directorio!$B$2:$Z$1100,11,FALSE),"")</f>
        <v/>
      </c>
      <c r="L344" s="45" t="str">
        <f>+IFERROR(VLOOKUP(A344,[1]Directorio!$B$2:$Z$1100,12,FALSE),"")</f>
        <v/>
      </c>
      <c r="M344" s="43" t="str">
        <f>+IFERROR(VLOOKUP(A344,[1]Directorio!$B$2:$Z$1100,13,FALSE),"")</f>
        <v/>
      </c>
      <c r="N344" s="43" t="str">
        <f>+IFERROR(VLOOKUP(A344,[1]Directorio!$B$2:$Z$1100,14,FALSE),"")</f>
        <v/>
      </c>
      <c r="O344" s="43" t="str">
        <f>+IFERROR(VLOOKUP(A344,[1]Directorio!$B$2:$Z$1100,15,FALSE),"")</f>
        <v/>
      </c>
      <c r="P344" s="43" t="str">
        <f>+IFERROR(VLOOKUP(A344,[1]Directorio!$B$2:$Z$1100,16,FALSE),"")</f>
        <v/>
      </c>
      <c r="Q344" s="43" t="str">
        <f>+IFERROR(VLOOKUP(A344,[1]Directorio!$B$2:$Z$1100,17,FALSE),"")</f>
        <v/>
      </c>
      <c r="R344" s="43" t="str">
        <f>+IFERROR(VLOOKUP(A344,[1]Directorio!$B$2:$Z$1100,18,FALSE),"")</f>
        <v/>
      </c>
      <c r="S344" s="43" t="str">
        <f>+IFERROR(VLOOKUP(A344,[1]Directorio!$B$2:$Z$1100,19,FALSE),"")</f>
        <v/>
      </c>
      <c r="T344" s="53" t="str">
        <f>+IFERROR(VLOOKUP(A344,[1]Directorio!$B$2:$Z$1100,20,FALSE),"")</f>
        <v/>
      </c>
      <c r="U344" s="53" t="str">
        <f>+IFERROR(VLOOKUP(A344,[1]Directorio!$B$2:$Z$1100,21,FALSE),"")</f>
        <v/>
      </c>
      <c r="V344" s="53" t="str">
        <f>+IFERROR(VLOOKUP(A344,[1]Directorio!$B$2:$Z$1100,22,FALSE),"")</f>
        <v/>
      </c>
      <c r="W344" s="54" t="str">
        <f>+IFERROR(VLOOKUP(A344,[1]Directorio!$B$2:$Z$1100,23,FALSE),"")</f>
        <v/>
      </c>
      <c r="X344" s="43" t="str">
        <f>+IFERROR(VLOOKUP(A344,[1]Directorio!$B$2:$Z$1100,24,FALSE),"")</f>
        <v/>
      </c>
      <c r="Y344" s="43" t="str">
        <f>+IFERROR(VLOOKUP(A344,[1]Directorio!$B$2:$Z$1100,25,FALSE),"")</f>
        <v/>
      </c>
      <c r="Z344" s="46"/>
      <c r="AA344" s="9"/>
      <c r="AB344" s="46"/>
      <c r="AC344" s="47"/>
      <c r="AD344" s="46"/>
      <c r="AE344" s="42"/>
      <c r="AF344" s="9"/>
      <c r="AG344" s="46"/>
      <c r="AH344" s="9"/>
      <c r="AI344" s="46"/>
      <c r="AJ344" s="46"/>
      <c r="AK344" s="48"/>
    </row>
    <row r="345" spans="1:37" x14ac:dyDescent="0.25">
      <c r="A345" s="42"/>
      <c r="B345" s="43" t="str">
        <f>+IFERROR(VLOOKUP(A345,[1]Directorio!$B$2:$Z$1100,2,FALSE),"")</f>
        <v/>
      </c>
      <c r="C345" s="44" t="str">
        <f>+IFERROR(VLOOKUP(A345,[1]Directorio!$B$2:$Z$1100,3,FALSE),"")</f>
        <v/>
      </c>
      <c r="D345" s="43" t="str">
        <f>+IFERROR(VLOOKUP(A345,[1]Directorio!$B$2:$Z$1100,4,FALSE),"")</f>
        <v/>
      </c>
      <c r="E345" s="43" t="str">
        <f>+IFERROR(VLOOKUP(A345,[1]Directorio!$B$2:$Z$1100,5,FALSE),"")</f>
        <v/>
      </c>
      <c r="F345" s="43" t="str">
        <f>+IFERROR(VLOOKUP(A345,[1]Directorio!$B$2:$Z$1100,6,FALSE),"")</f>
        <v/>
      </c>
      <c r="G345" s="43" t="str">
        <f>+IFERROR(VLOOKUP(A345,[1]Directorio!$B$2:$Z$1100,7,FALSE),"")</f>
        <v/>
      </c>
      <c r="H345" s="43" t="str">
        <f>+IFERROR(VLOOKUP(A345,[1]Directorio!$B$2:$Z$1100,8,FALSE),"")</f>
        <v/>
      </c>
      <c r="I345" s="43" t="str">
        <f>+IFERROR(VLOOKUP(A345,[1]Directorio!$B$2:$Z$1100,9,FALSE),"")</f>
        <v/>
      </c>
      <c r="J345" s="43" t="str">
        <f>+IFERROR(VLOOKUP(A345,[1]Directorio!$B$2:$Z$1100,10,FALSE),"")</f>
        <v/>
      </c>
      <c r="K345" s="43" t="str">
        <f>+IFERROR(VLOOKUP(A345,[1]Directorio!$B$2:$Z$1100,11,FALSE),"")</f>
        <v/>
      </c>
      <c r="L345" s="45" t="str">
        <f>+IFERROR(VLOOKUP(A345,[1]Directorio!$B$2:$Z$1100,12,FALSE),"")</f>
        <v/>
      </c>
      <c r="M345" s="43" t="str">
        <f>+IFERROR(VLOOKUP(A345,[1]Directorio!$B$2:$Z$1100,13,FALSE),"")</f>
        <v/>
      </c>
      <c r="N345" s="43" t="str">
        <f>+IFERROR(VLOOKUP(A345,[1]Directorio!$B$2:$Z$1100,14,FALSE),"")</f>
        <v/>
      </c>
      <c r="O345" s="43" t="str">
        <f>+IFERROR(VLOOKUP(A345,[1]Directorio!$B$2:$Z$1100,15,FALSE),"")</f>
        <v/>
      </c>
      <c r="P345" s="43" t="str">
        <f>+IFERROR(VLOOKUP(A345,[1]Directorio!$B$2:$Z$1100,16,FALSE),"")</f>
        <v/>
      </c>
      <c r="Q345" s="43" t="str">
        <f>+IFERROR(VLOOKUP(A345,[1]Directorio!$B$2:$Z$1100,17,FALSE),"")</f>
        <v/>
      </c>
      <c r="R345" s="43" t="str">
        <f>+IFERROR(VLOOKUP(A345,[1]Directorio!$B$2:$Z$1100,18,FALSE),"")</f>
        <v/>
      </c>
      <c r="S345" s="43" t="str">
        <f>+IFERROR(VLOOKUP(A345,[1]Directorio!$B$2:$Z$1100,19,FALSE),"")</f>
        <v/>
      </c>
      <c r="T345" s="53" t="str">
        <f>+IFERROR(VLOOKUP(A345,[1]Directorio!$B$2:$Z$1100,20,FALSE),"")</f>
        <v/>
      </c>
      <c r="U345" s="53" t="str">
        <f>+IFERROR(VLOOKUP(A345,[1]Directorio!$B$2:$Z$1100,21,FALSE),"")</f>
        <v/>
      </c>
      <c r="V345" s="53" t="str">
        <f>+IFERROR(VLOOKUP(A345,[1]Directorio!$B$2:$Z$1100,22,FALSE),"")</f>
        <v/>
      </c>
      <c r="W345" s="54" t="str">
        <f>+IFERROR(VLOOKUP(A345,[1]Directorio!$B$2:$Z$1100,23,FALSE),"")</f>
        <v/>
      </c>
      <c r="X345" s="43" t="str">
        <f>+IFERROR(VLOOKUP(A345,[1]Directorio!$B$2:$Z$1100,24,FALSE),"")</f>
        <v/>
      </c>
      <c r="Y345" s="43" t="str">
        <f>+IFERROR(VLOOKUP(A345,[1]Directorio!$B$2:$Z$1100,25,FALSE),"")</f>
        <v/>
      </c>
      <c r="Z345" s="46"/>
      <c r="AA345" s="9"/>
      <c r="AB345" s="46"/>
      <c r="AC345" s="47"/>
      <c r="AD345" s="46"/>
      <c r="AE345" s="42"/>
      <c r="AF345" s="9"/>
      <c r="AG345" s="46"/>
      <c r="AH345" s="9"/>
      <c r="AI345" s="46"/>
      <c r="AJ345" s="46"/>
      <c r="AK345" s="48"/>
    </row>
    <row r="346" spans="1:37" x14ac:dyDescent="0.25">
      <c r="A346" s="42"/>
      <c r="B346" s="43" t="str">
        <f>+IFERROR(VLOOKUP(A346,[1]Directorio!$B$2:$Z$1100,2,FALSE),"")</f>
        <v/>
      </c>
      <c r="C346" s="44" t="str">
        <f>+IFERROR(VLOOKUP(A346,[1]Directorio!$B$2:$Z$1100,3,FALSE),"")</f>
        <v/>
      </c>
      <c r="D346" s="43" t="str">
        <f>+IFERROR(VLOOKUP(A346,[1]Directorio!$B$2:$Z$1100,4,FALSE),"")</f>
        <v/>
      </c>
      <c r="E346" s="43" t="str">
        <f>+IFERROR(VLOOKUP(A346,[1]Directorio!$B$2:$Z$1100,5,FALSE),"")</f>
        <v/>
      </c>
      <c r="F346" s="43" t="str">
        <f>+IFERROR(VLOOKUP(A346,[1]Directorio!$B$2:$Z$1100,6,FALSE),"")</f>
        <v/>
      </c>
      <c r="G346" s="43" t="str">
        <f>+IFERROR(VLOOKUP(A346,[1]Directorio!$B$2:$Z$1100,7,FALSE),"")</f>
        <v/>
      </c>
      <c r="H346" s="43" t="str">
        <f>+IFERROR(VLOOKUP(A346,[1]Directorio!$B$2:$Z$1100,8,FALSE),"")</f>
        <v/>
      </c>
      <c r="I346" s="43" t="str">
        <f>+IFERROR(VLOOKUP(A346,[1]Directorio!$B$2:$Z$1100,9,FALSE),"")</f>
        <v/>
      </c>
      <c r="J346" s="43" t="str">
        <f>+IFERROR(VLOOKUP(A346,[1]Directorio!$B$2:$Z$1100,10,FALSE),"")</f>
        <v/>
      </c>
      <c r="K346" s="43" t="str">
        <f>+IFERROR(VLOOKUP(A346,[1]Directorio!$B$2:$Z$1100,11,FALSE),"")</f>
        <v/>
      </c>
      <c r="L346" s="45" t="str">
        <f>+IFERROR(VLOOKUP(A346,[1]Directorio!$B$2:$Z$1100,12,FALSE),"")</f>
        <v/>
      </c>
      <c r="M346" s="43" t="str">
        <f>+IFERROR(VLOOKUP(A346,[1]Directorio!$B$2:$Z$1100,13,FALSE),"")</f>
        <v/>
      </c>
      <c r="N346" s="43" t="str">
        <f>+IFERROR(VLOOKUP(A346,[1]Directorio!$B$2:$Z$1100,14,FALSE),"")</f>
        <v/>
      </c>
      <c r="O346" s="43" t="str">
        <f>+IFERROR(VLOOKUP(A346,[1]Directorio!$B$2:$Z$1100,15,FALSE),"")</f>
        <v/>
      </c>
      <c r="P346" s="43" t="str">
        <f>+IFERROR(VLOOKUP(A346,[1]Directorio!$B$2:$Z$1100,16,FALSE),"")</f>
        <v/>
      </c>
      <c r="Q346" s="43" t="str">
        <f>+IFERROR(VLOOKUP(A346,[1]Directorio!$B$2:$Z$1100,17,FALSE),"")</f>
        <v/>
      </c>
      <c r="R346" s="43" t="str">
        <f>+IFERROR(VLOOKUP(A346,[1]Directorio!$B$2:$Z$1100,18,FALSE),"")</f>
        <v/>
      </c>
      <c r="S346" s="43" t="str">
        <f>+IFERROR(VLOOKUP(A346,[1]Directorio!$B$2:$Z$1100,19,FALSE),"")</f>
        <v/>
      </c>
      <c r="T346" s="53" t="str">
        <f>+IFERROR(VLOOKUP(A346,[1]Directorio!$B$2:$Z$1100,20,FALSE),"")</f>
        <v/>
      </c>
      <c r="U346" s="53" t="str">
        <f>+IFERROR(VLOOKUP(A346,[1]Directorio!$B$2:$Z$1100,21,FALSE),"")</f>
        <v/>
      </c>
      <c r="V346" s="53" t="str">
        <f>+IFERROR(VLOOKUP(A346,[1]Directorio!$B$2:$Z$1100,22,FALSE),"")</f>
        <v/>
      </c>
      <c r="W346" s="54" t="str">
        <f>+IFERROR(VLOOKUP(A346,[1]Directorio!$B$2:$Z$1100,23,FALSE),"")</f>
        <v/>
      </c>
      <c r="X346" s="43" t="str">
        <f>+IFERROR(VLOOKUP(A346,[1]Directorio!$B$2:$Z$1100,24,FALSE),"")</f>
        <v/>
      </c>
      <c r="Y346" s="43" t="str">
        <f>+IFERROR(VLOOKUP(A346,[1]Directorio!$B$2:$Z$1100,25,FALSE),"")</f>
        <v/>
      </c>
      <c r="Z346" s="46"/>
      <c r="AA346" s="9"/>
      <c r="AB346" s="46"/>
      <c r="AC346" s="47"/>
      <c r="AD346" s="46"/>
      <c r="AE346" s="42"/>
      <c r="AF346" s="9"/>
      <c r="AG346" s="46"/>
      <c r="AH346" s="9"/>
      <c r="AI346" s="46"/>
      <c r="AJ346" s="46"/>
      <c r="AK346" s="48"/>
    </row>
    <row r="347" spans="1:37" x14ac:dyDescent="0.25">
      <c r="A347" s="42"/>
      <c r="B347" s="43" t="str">
        <f>+IFERROR(VLOOKUP(A347,[1]Directorio!$B$2:$Z$1100,2,FALSE),"")</f>
        <v/>
      </c>
      <c r="C347" s="44" t="str">
        <f>+IFERROR(VLOOKUP(A347,[1]Directorio!$B$2:$Z$1100,3,FALSE),"")</f>
        <v/>
      </c>
      <c r="D347" s="43" t="str">
        <f>+IFERROR(VLOOKUP(A347,[1]Directorio!$B$2:$Z$1100,4,FALSE),"")</f>
        <v/>
      </c>
      <c r="E347" s="43" t="str">
        <f>+IFERROR(VLOOKUP(A347,[1]Directorio!$B$2:$Z$1100,5,FALSE),"")</f>
        <v/>
      </c>
      <c r="F347" s="43" t="str">
        <f>+IFERROR(VLOOKUP(A347,[1]Directorio!$B$2:$Z$1100,6,FALSE),"")</f>
        <v/>
      </c>
      <c r="G347" s="43" t="str">
        <f>+IFERROR(VLOOKUP(A347,[1]Directorio!$B$2:$Z$1100,7,FALSE),"")</f>
        <v/>
      </c>
      <c r="H347" s="43" t="str">
        <f>+IFERROR(VLOOKUP(A347,[1]Directorio!$B$2:$Z$1100,8,FALSE),"")</f>
        <v/>
      </c>
      <c r="I347" s="43" t="str">
        <f>+IFERROR(VLOOKUP(A347,[1]Directorio!$B$2:$Z$1100,9,FALSE),"")</f>
        <v/>
      </c>
      <c r="J347" s="43" t="str">
        <f>+IFERROR(VLOOKUP(A347,[1]Directorio!$B$2:$Z$1100,10,FALSE),"")</f>
        <v/>
      </c>
      <c r="K347" s="43" t="str">
        <f>+IFERROR(VLOOKUP(A347,[1]Directorio!$B$2:$Z$1100,11,FALSE),"")</f>
        <v/>
      </c>
      <c r="L347" s="45" t="str">
        <f>+IFERROR(VLOOKUP(A347,[1]Directorio!$B$2:$Z$1100,12,FALSE),"")</f>
        <v/>
      </c>
      <c r="M347" s="43" t="str">
        <f>+IFERROR(VLOOKUP(A347,[1]Directorio!$B$2:$Z$1100,13,FALSE),"")</f>
        <v/>
      </c>
      <c r="N347" s="43" t="str">
        <f>+IFERROR(VLOOKUP(A347,[1]Directorio!$B$2:$Z$1100,14,FALSE),"")</f>
        <v/>
      </c>
      <c r="O347" s="43" t="str">
        <f>+IFERROR(VLOOKUP(A347,[1]Directorio!$B$2:$Z$1100,15,FALSE),"")</f>
        <v/>
      </c>
      <c r="P347" s="43" t="str">
        <f>+IFERROR(VLOOKUP(A347,[1]Directorio!$B$2:$Z$1100,16,FALSE),"")</f>
        <v/>
      </c>
      <c r="Q347" s="43" t="str">
        <f>+IFERROR(VLOOKUP(A347,[1]Directorio!$B$2:$Z$1100,17,FALSE),"")</f>
        <v/>
      </c>
      <c r="R347" s="43" t="str">
        <f>+IFERROR(VLOOKUP(A347,[1]Directorio!$B$2:$Z$1100,18,FALSE),"")</f>
        <v/>
      </c>
      <c r="S347" s="43" t="str">
        <f>+IFERROR(VLOOKUP(A347,[1]Directorio!$B$2:$Z$1100,19,FALSE),"")</f>
        <v/>
      </c>
      <c r="T347" s="53" t="str">
        <f>+IFERROR(VLOOKUP(A347,[1]Directorio!$B$2:$Z$1100,20,FALSE),"")</f>
        <v/>
      </c>
      <c r="U347" s="53" t="str">
        <f>+IFERROR(VLOOKUP(A347,[1]Directorio!$B$2:$Z$1100,21,FALSE),"")</f>
        <v/>
      </c>
      <c r="V347" s="53" t="str">
        <f>+IFERROR(VLOOKUP(A347,[1]Directorio!$B$2:$Z$1100,22,FALSE),"")</f>
        <v/>
      </c>
      <c r="W347" s="54" t="str">
        <f>+IFERROR(VLOOKUP(A347,[1]Directorio!$B$2:$Z$1100,23,FALSE),"")</f>
        <v/>
      </c>
      <c r="X347" s="43" t="str">
        <f>+IFERROR(VLOOKUP(A347,[1]Directorio!$B$2:$Z$1100,24,FALSE),"")</f>
        <v/>
      </c>
      <c r="Y347" s="43" t="str">
        <f>+IFERROR(VLOOKUP(A347,[1]Directorio!$B$2:$Z$1100,25,FALSE),"")</f>
        <v/>
      </c>
      <c r="Z347" s="46"/>
      <c r="AA347" s="9"/>
      <c r="AB347" s="46"/>
      <c r="AC347" s="47"/>
      <c r="AD347" s="46"/>
      <c r="AE347" s="42"/>
      <c r="AF347" s="9"/>
      <c r="AG347" s="46"/>
      <c r="AH347" s="9"/>
      <c r="AI347" s="46"/>
      <c r="AJ347" s="46"/>
      <c r="AK347" s="48"/>
    </row>
    <row r="348" spans="1:37" x14ac:dyDescent="0.25">
      <c r="A348" s="42"/>
      <c r="B348" s="43" t="str">
        <f>+IFERROR(VLOOKUP(A348,[1]Directorio!$B$2:$Z$1100,2,FALSE),"")</f>
        <v/>
      </c>
      <c r="C348" s="44" t="str">
        <f>+IFERROR(VLOOKUP(A348,[1]Directorio!$B$2:$Z$1100,3,FALSE),"")</f>
        <v/>
      </c>
      <c r="D348" s="43" t="str">
        <f>+IFERROR(VLOOKUP(A348,[1]Directorio!$B$2:$Z$1100,4,FALSE),"")</f>
        <v/>
      </c>
      <c r="E348" s="43" t="str">
        <f>+IFERROR(VLOOKUP(A348,[1]Directorio!$B$2:$Z$1100,5,FALSE),"")</f>
        <v/>
      </c>
      <c r="F348" s="43" t="str">
        <f>+IFERROR(VLOOKUP(A348,[1]Directorio!$B$2:$Z$1100,6,FALSE),"")</f>
        <v/>
      </c>
      <c r="G348" s="43" t="str">
        <f>+IFERROR(VLOOKUP(A348,[1]Directorio!$B$2:$Z$1100,7,FALSE),"")</f>
        <v/>
      </c>
      <c r="H348" s="43" t="str">
        <f>+IFERROR(VLOOKUP(A348,[1]Directorio!$B$2:$Z$1100,8,FALSE),"")</f>
        <v/>
      </c>
      <c r="I348" s="43" t="str">
        <f>+IFERROR(VLOOKUP(A348,[1]Directorio!$B$2:$Z$1100,9,FALSE),"")</f>
        <v/>
      </c>
      <c r="J348" s="43" t="str">
        <f>+IFERROR(VLOOKUP(A348,[1]Directorio!$B$2:$Z$1100,10,FALSE),"")</f>
        <v/>
      </c>
      <c r="K348" s="43" t="str">
        <f>+IFERROR(VLOOKUP(A348,[1]Directorio!$B$2:$Z$1100,11,FALSE),"")</f>
        <v/>
      </c>
      <c r="L348" s="45" t="str">
        <f>+IFERROR(VLOOKUP(A348,[1]Directorio!$B$2:$Z$1100,12,FALSE),"")</f>
        <v/>
      </c>
      <c r="M348" s="43" t="str">
        <f>+IFERROR(VLOOKUP(A348,[1]Directorio!$B$2:$Z$1100,13,FALSE),"")</f>
        <v/>
      </c>
      <c r="N348" s="43" t="str">
        <f>+IFERROR(VLOOKUP(A348,[1]Directorio!$B$2:$Z$1100,14,FALSE),"")</f>
        <v/>
      </c>
      <c r="O348" s="43" t="str">
        <f>+IFERROR(VLOOKUP(A348,[1]Directorio!$B$2:$Z$1100,15,FALSE),"")</f>
        <v/>
      </c>
      <c r="P348" s="43" t="str">
        <f>+IFERROR(VLOOKUP(A348,[1]Directorio!$B$2:$Z$1100,16,FALSE),"")</f>
        <v/>
      </c>
      <c r="Q348" s="43" t="str">
        <f>+IFERROR(VLOOKUP(A348,[1]Directorio!$B$2:$Z$1100,17,FALSE),"")</f>
        <v/>
      </c>
      <c r="R348" s="43" t="str">
        <f>+IFERROR(VLOOKUP(A348,[1]Directorio!$B$2:$Z$1100,18,FALSE),"")</f>
        <v/>
      </c>
      <c r="S348" s="43" t="str">
        <f>+IFERROR(VLOOKUP(A348,[1]Directorio!$B$2:$Z$1100,19,FALSE),"")</f>
        <v/>
      </c>
      <c r="T348" s="53" t="str">
        <f>+IFERROR(VLOOKUP(A348,[1]Directorio!$B$2:$Z$1100,20,FALSE),"")</f>
        <v/>
      </c>
      <c r="U348" s="53" t="str">
        <f>+IFERROR(VLOOKUP(A348,[1]Directorio!$B$2:$Z$1100,21,FALSE),"")</f>
        <v/>
      </c>
      <c r="V348" s="53" t="str">
        <f>+IFERROR(VLOOKUP(A348,[1]Directorio!$B$2:$Z$1100,22,FALSE),"")</f>
        <v/>
      </c>
      <c r="W348" s="54" t="str">
        <f>+IFERROR(VLOOKUP(A348,[1]Directorio!$B$2:$Z$1100,23,FALSE),"")</f>
        <v/>
      </c>
      <c r="X348" s="43" t="str">
        <f>+IFERROR(VLOOKUP(A348,[1]Directorio!$B$2:$Z$1100,24,FALSE),"")</f>
        <v/>
      </c>
      <c r="Y348" s="43" t="str">
        <f>+IFERROR(VLOOKUP(A348,[1]Directorio!$B$2:$Z$1100,25,FALSE),"")</f>
        <v/>
      </c>
      <c r="Z348" s="46"/>
      <c r="AA348" s="9"/>
      <c r="AB348" s="46"/>
      <c r="AC348" s="47"/>
      <c r="AD348" s="46"/>
      <c r="AE348" s="42"/>
      <c r="AF348" s="9"/>
      <c r="AG348" s="46"/>
      <c r="AH348" s="9"/>
      <c r="AI348" s="46"/>
      <c r="AJ348" s="46"/>
      <c r="AK348" s="48"/>
    </row>
    <row r="349" spans="1:37" x14ac:dyDescent="0.25">
      <c r="A349" s="42"/>
      <c r="B349" s="43" t="str">
        <f>+IFERROR(VLOOKUP(A349,[1]Directorio!$B$2:$Z$1100,2,FALSE),"")</f>
        <v/>
      </c>
      <c r="C349" s="44" t="str">
        <f>+IFERROR(VLOOKUP(A349,[1]Directorio!$B$2:$Z$1100,3,FALSE),"")</f>
        <v/>
      </c>
      <c r="D349" s="43" t="str">
        <f>+IFERROR(VLOOKUP(A349,[1]Directorio!$B$2:$Z$1100,4,FALSE),"")</f>
        <v/>
      </c>
      <c r="E349" s="43" t="str">
        <f>+IFERROR(VLOOKUP(A349,[1]Directorio!$B$2:$Z$1100,5,FALSE),"")</f>
        <v/>
      </c>
      <c r="F349" s="43" t="str">
        <f>+IFERROR(VLOOKUP(A349,[1]Directorio!$B$2:$Z$1100,6,FALSE),"")</f>
        <v/>
      </c>
      <c r="G349" s="43" t="str">
        <f>+IFERROR(VLOOKUP(A349,[1]Directorio!$B$2:$Z$1100,7,FALSE),"")</f>
        <v/>
      </c>
      <c r="H349" s="43" t="str">
        <f>+IFERROR(VLOOKUP(A349,[1]Directorio!$B$2:$Z$1100,8,FALSE),"")</f>
        <v/>
      </c>
      <c r="I349" s="43" t="str">
        <f>+IFERROR(VLOOKUP(A349,[1]Directorio!$B$2:$Z$1100,9,FALSE),"")</f>
        <v/>
      </c>
      <c r="J349" s="43" t="str">
        <f>+IFERROR(VLOOKUP(A349,[1]Directorio!$B$2:$Z$1100,10,FALSE),"")</f>
        <v/>
      </c>
      <c r="K349" s="43" t="str">
        <f>+IFERROR(VLOOKUP(A349,[1]Directorio!$B$2:$Z$1100,11,FALSE),"")</f>
        <v/>
      </c>
      <c r="L349" s="45" t="str">
        <f>+IFERROR(VLOOKUP(A349,[1]Directorio!$B$2:$Z$1100,12,FALSE),"")</f>
        <v/>
      </c>
      <c r="M349" s="43" t="str">
        <f>+IFERROR(VLOOKUP(A349,[1]Directorio!$B$2:$Z$1100,13,FALSE),"")</f>
        <v/>
      </c>
      <c r="N349" s="43" t="str">
        <f>+IFERROR(VLOOKUP(A349,[1]Directorio!$B$2:$Z$1100,14,FALSE),"")</f>
        <v/>
      </c>
      <c r="O349" s="43" t="str">
        <f>+IFERROR(VLOOKUP(A349,[1]Directorio!$B$2:$Z$1100,15,FALSE),"")</f>
        <v/>
      </c>
      <c r="P349" s="43" t="str">
        <f>+IFERROR(VLOOKUP(A349,[1]Directorio!$B$2:$Z$1100,16,FALSE),"")</f>
        <v/>
      </c>
      <c r="Q349" s="43" t="str">
        <f>+IFERROR(VLOOKUP(A349,[1]Directorio!$B$2:$Z$1100,17,FALSE),"")</f>
        <v/>
      </c>
      <c r="R349" s="43" t="str">
        <f>+IFERROR(VLOOKUP(A349,[1]Directorio!$B$2:$Z$1100,18,FALSE),"")</f>
        <v/>
      </c>
      <c r="S349" s="43" t="str">
        <f>+IFERROR(VLOOKUP(A349,[1]Directorio!$B$2:$Z$1100,19,FALSE),"")</f>
        <v/>
      </c>
      <c r="T349" s="53" t="str">
        <f>+IFERROR(VLOOKUP(A349,[1]Directorio!$B$2:$Z$1100,20,FALSE),"")</f>
        <v/>
      </c>
      <c r="U349" s="53" t="str">
        <f>+IFERROR(VLOOKUP(A349,[1]Directorio!$B$2:$Z$1100,21,FALSE),"")</f>
        <v/>
      </c>
      <c r="V349" s="53" t="str">
        <f>+IFERROR(VLOOKUP(A349,[1]Directorio!$B$2:$Z$1100,22,FALSE),"")</f>
        <v/>
      </c>
      <c r="W349" s="54" t="str">
        <f>+IFERROR(VLOOKUP(A349,[1]Directorio!$B$2:$Z$1100,23,FALSE),"")</f>
        <v/>
      </c>
      <c r="X349" s="43" t="str">
        <f>+IFERROR(VLOOKUP(A349,[1]Directorio!$B$2:$Z$1100,24,FALSE),"")</f>
        <v/>
      </c>
      <c r="Y349" s="43" t="str">
        <f>+IFERROR(VLOOKUP(A349,[1]Directorio!$B$2:$Z$1100,25,FALSE),"")</f>
        <v/>
      </c>
      <c r="Z349" s="46"/>
      <c r="AA349" s="9"/>
      <c r="AB349" s="46"/>
      <c r="AC349" s="47"/>
      <c r="AD349" s="46"/>
      <c r="AE349" s="42"/>
      <c r="AF349" s="9"/>
      <c r="AG349" s="46"/>
      <c r="AH349" s="9"/>
      <c r="AI349" s="46"/>
      <c r="AJ349" s="46"/>
      <c r="AK349" s="48"/>
    </row>
    <row r="350" spans="1:37" x14ac:dyDescent="0.25">
      <c r="A350" s="42"/>
      <c r="B350" s="43" t="str">
        <f>+IFERROR(VLOOKUP(A350,[1]Directorio!$B$2:$Z$1100,2,FALSE),"")</f>
        <v/>
      </c>
      <c r="C350" s="44" t="str">
        <f>+IFERROR(VLOOKUP(A350,[1]Directorio!$B$2:$Z$1100,3,FALSE),"")</f>
        <v/>
      </c>
      <c r="D350" s="43" t="str">
        <f>+IFERROR(VLOOKUP(A350,[1]Directorio!$B$2:$Z$1100,4,FALSE),"")</f>
        <v/>
      </c>
      <c r="E350" s="43" t="str">
        <f>+IFERROR(VLOOKUP(A350,[1]Directorio!$B$2:$Z$1100,5,FALSE),"")</f>
        <v/>
      </c>
      <c r="F350" s="43" t="str">
        <f>+IFERROR(VLOOKUP(A350,[1]Directorio!$B$2:$Z$1100,6,FALSE),"")</f>
        <v/>
      </c>
      <c r="G350" s="43" t="str">
        <f>+IFERROR(VLOOKUP(A350,[1]Directorio!$B$2:$Z$1100,7,FALSE),"")</f>
        <v/>
      </c>
      <c r="H350" s="43" t="str">
        <f>+IFERROR(VLOOKUP(A350,[1]Directorio!$B$2:$Z$1100,8,FALSE),"")</f>
        <v/>
      </c>
      <c r="I350" s="43" t="str">
        <f>+IFERROR(VLOOKUP(A350,[1]Directorio!$B$2:$Z$1100,9,FALSE),"")</f>
        <v/>
      </c>
      <c r="J350" s="43" t="str">
        <f>+IFERROR(VLOOKUP(A350,[1]Directorio!$B$2:$Z$1100,10,FALSE),"")</f>
        <v/>
      </c>
      <c r="K350" s="43" t="str">
        <f>+IFERROR(VLOOKUP(A350,[1]Directorio!$B$2:$Z$1100,11,FALSE),"")</f>
        <v/>
      </c>
      <c r="L350" s="45" t="str">
        <f>+IFERROR(VLOOKUP(A350,[1]Directorio!$B$2:$Z$1100,12,FALSE),"")</f>
        <v/>
      </c>
      <c r="M350" s="43" t="str">
        <f>+IFERROR(VLOOKUP(A350,[1]Directorio!$B$2:$Z$1100,13,FALSE),"")</f>
        <v/>
      </c>
      <c r="N350" s="43" t="str">
        <f>+IFERROR(VLOOKUP(A350,[1]Directorio!$B$2:$Z$1100,14,FALSE),"")</f>
        <v/>
      </c>
      <c r="O350" s="43" t="str">
        <f>+IFERROR(VLOOKUP(A350,[1]Directorio!$B$2:$Z$1100,15,FALSE),"")</f>
        <v/>
      </c>
      <c r="P350" s="43" t="str">
        <f>+IFERROR(VLOOKUP(A350,[1]Directorio!$B$2:$Z$1100,16,FALSE),"")</f>
        <v/>
      </c>
      <c r="Q350" s="43" t="str">
        <f>+IFERROR(VLOOKUP(A350,[1]Directorio!$B$2:$Z$1100,17,FALSE),"")</f>
        <v/>
      </c>
      <c r="R350" s="43" t="str">
        <f>+IFERROR(VLOOKUP(A350,[1]Directorio!$B$2:$Z$1100,18,FALSE),"")</f>
        <v/>
      </c>
      <c r="S350" s="43" t="str">
        <f>+IFERROR(VLOOKUP(A350,[1]Directorio!$B$2:$Z$1100,19,FALSE),"")</f>
        <v/>
      </c>
      <c r="T350" s="53" t="str">
        <f>+IFERROR(VLOOKUP(A350,[1]Directorio!$B$2:$Z$1100,20,FALSE),"")</f>
        <v/>
      </c>
      <c r="U350" s="53" t="str">
        <f>+IFERROR(VLOOKUP(A350,[1]Directorio!$B$2:$Z$1100,21,FALSE),"")</f>
        <v/>
      </c>
      <c r="V350" s="53" t="str">
        <f>+IFERROR(VLOOKUP(A350,[1]Directorio!$B$2:$Z$1100,22,FALSE),"")</f>
        <v/>
      </c>
      <c r="W350" s="54" t="str">
        <f>+IFERROR(VLOOKUP(A350,[1]Directorio!$B$2:$Z$1100,23,FALSE),"")</f>
        <v/>
      </c>
      <c r="X350" s="43" t="str">
        <f>+IFERROR(VLOOKUP(A350,[1]Directorio!$B$2:$Z$1100,24,FALSE),"")</f>
        <v/>
      </c>
      <c r="Y350" s="43" t="str">
        <f>+IFERROR(VLOOKUP(A350,[1]Directorio!$B$2:$Z$1100,25,FALSE),"")</f>
        <v/>
      </c>
      <c r="Z350" s="46"/>
      <c r="AA350" s="9"/>
      <c r="AB350" s="46"/>
      <c r="AC350" s="47"/>
      <c r="AD350" s="46"/>
      <c r="AE350" s="42"/>
      <c r="AF350" s="9"/>
      <c r="AG350" s="46"/>
      <c r="AH350" s="9"/>
      <c r="AI350" s="46"/>
      <c r="AJ350" s="46"/>
      <c r="AK350" s="48"/>
    </row>
    <row r="351" spans="1:37" x14ac:dyDescent="0.25">
      <c r="A351" s="42"/>
      <c r="B351" s="43" t="str">
        <f>+IFERROR(VLOOKUP(A351,[1]Directorio!$B$2:$Z$1100,2,FALSE),"")</f>
        <v/>
      </c>
      <c r="C351" s="44" t="str">
        <f>+IFERROR(VLOOKUP(A351,[1]Directorio!$B$2:$Z$1100,3,FALSE),"")</f>
        <v/>
      </c>
      <c r="D351" s="43" t="str">
        <f>+IFERROR(VLOOKUP(A351,[1]Directorio!$B$2:$Z$1100,4,FALSE),"")</f>
        <v/>
      </c>
      <c r="E351" s="43" t="str">
        <f>+IFERROR(VLOOKUP(A351,[1]Directorio!$B$2:$Z$1100,5,FALSE),"")</f>
        <v/>
      </c>
      <c r="F351" s="43" t="str">
        <f>+IFERROR(VLOOKUP(A351,[1]Directorio!$B$2:$Z$1100,6,FALSE),"")</f>
        <v/>
      </c>
      <c r="G351" s="43" t="str">
        <f>+IFERROR(VLOOKUP(A351,[1]Directorio!$B$2:$Z$1100,7,FALSE),"")</f>
        <v/>
      </c>
      <c r="H351" s="43" t="str">
        <f>+IFERROR(VLOOKUP(A351,[1]Directorio!$B$2:$Z$1100,8,FALSE),"")</f>
        <v/>
      </c>
      <c r="I351" s="43" t="str">
        <f>+IFERROR(VLOOKUP(A351,[1]Directorio!$B$2:$Z$1100,9,FALSE),"")</f>
        <v/>
      </c>
      <c r="J351" s="43" t="str">
        <f>+IFERROR(VLOOKUP(A351,[1]Directorio!$B$2:$Z$1100,10,FALSE),"")</f>
        <v/>
      </c>
      <c r="K351" s="43" t="str">
        <f>+IFERROR(VLOOKUP(A351,[1]Directorio!$B$2:$Z$1100,11,FALSE),"")</f>
        <v/>
      </c>
      <c r="L351" s="45" t="str">
        <f>+IFERROR(VLOOKUP(A351,[1]Directorio!$B$2:$Z$1100,12,FALSE),"")</f>
        <v/>
      </c>
      <c r="M351" s="43" t="str">
        <f>+IFERROR(VLOOKUP(A351,[1]Directorio!$B$2:$Z$1100,13,FALSE),"")</f>
        <v/>
      </c>
      <c r="N351" s="43" t="str">
        <f>+IFERROR(VLOOKUP(A351,[1]Directorio!$B$2:$Z$1100,14,FALSE),"")</f>
        <v/>
      </c>
      <c r="O351" s="43" t="str">
        <f>+IFERROR(VLOOKUP(A351,[1]Directorio!$B$2:$Z$1100,15,FALSE),"")</f>
        <v/>
      </c>
      <c r="P351" s="43" t="str">
        <f>+IFERROR(VLOOKUP(A351,[1]Directorio!$B$2:$Z$1100,16,FALSE),"")</f>
        <v/>
      </c>
      <c r="Q351" s="43" t="str">
        <f>+IFERROR(VLOOKUP(A351,[1]Directorio!$B$2:$Z$1100,17,FALSE),"")</f>
        <v/>
      </c>
      <c r="R351" s="43" t="str">
        <f>+IFERROR(VLOOKUP(A351,[1]Directorio!$B$2:$Z$1100,18,FALSE),"")</f>
        <v/>
      </c>
      <c r="S351" s="43" t="str">
        <f>+IFERROR(VLOOKUP(A351,[1]Directorio!$B$2:$Z$1100,19,FALSE),"")</f>
        <v/>
      </c>
      <c r="T351" s="53" t="str">
        <f>+IFERROR(VLOOKUP(A351,[1]Directorio!$B$2:$Z$1100,20,FALSE),"")</f>
        <v/>
      </c>
      <c r="U351" s="53" t="str">
        <f>+IFERROR(VLOOKUP(A351,[1]Directorio!$B$2:$Z$1100,21,FALSE),"")</f>
        <v/>
      </c>
      <c r="V351" s="53" t="str">
        <f>+IFERROR(VLOOKUP(A351,[1]Directorio!$B$2:$Z$1100,22,FALSE),"")</f>
        <v/>
      </c>
      <c r="W351" s="54" t="str">
        <f>+IFERROR(VLOOKUP(A351,[1]Directorio!$B$2:$Z$1100,23,FALSE),"")</f>
        <v/>
      </c>
      <c r="X351" s="43" t="str">
        <f>+IFERROR(VLOOKUP(A351,[1]Directorio!$B$2:$Z$1100,24,FALSE),"")</f>
        <v/>
      </c>
      <c r="Y351" s="43" t="str">
        <f>+IFERROR(VLOOKUP(A351,[1]Directorio!$B$2:$Z$1100,25,FALSE),"")</f>
        <v/>
      </c>
      <c r="Z351" s="46"/>
      <c r="AA351" s="9"/>
      <c r="AB351" s="46"/>
      <c r="AC351" s="47"/>
      <c r="AD351" s="46"/>
      <c r="AE351" s="42"/>
      <c r="AF351" s="9"/>
      <c r="AG351" s="46"/>
      <c r="AH351" s="9"/>
      <c r="AI351" s="46"/>
      <c r="AJ351" s="46"/>
      <c r="AK351" s="48"/>
    </row>
    <row r="352" spans="1:37" x14ac:dyDescent="0.25">
      <c r="A352" s="42"/>
      <c r="B352" s="43" t="str">
        <f>+IFERROR(VLOOKUP(A352,[1]Directorio!$B$2:$Z$1100,2,FALSE),"")</f>
        <v/>
      </c>
      <c r="C352" s="44" t="str">
        <f>+IFERROR(VLOOKUP(A352,[1]Directorio!$B$2:$Z$1100,3,FALSE),"")</f>
        <v/>
      </c>
      <c r="D352" s="43" t="str">
        <f>+IFERROR(VLOOKUP(A352,[1]Directorio!$B$2:$Z$1100,4,FALSE),"")</f>
        <v/>
      </c>
      <c r="E352" s="43" t="str">
        <f>+IFERROR(VLOOKUP(A352,[1]Directorio!$B$2:$Z$1100,5,FALSE),"")</f>
        <v/>
      </c>
      <c r="F352" s="43" t="str">
        <f>+IFERROR(VLOOKUP(A352,[1]Directorio!$B$2:$Z$1100,6,FALSE),"")</f>
        <v/>
      </c>
      <c r="G352" s="43" t="str">
        <f>+IFERROR(VLOOKUP(A352,[1]Directorio!$B$2:$Z$1100,7,FALSE),"")</f>
        <v/>
      </c>
      <c r="H352" s="43" t="str">
        <f>+IFERROR(VLOOKUP(A352,[1]Directorio!$B$2:$Z$1100,8,FALSE),"")</f>
        <v/>
      </c>
      <c r="I352" s="43" t="str">
        <f>+IFERROR(VLOOKUP(A352,[1]Directorio!$B$2:$Z$1100,9,FALSE),"")</f>
        <v/>
      </c>
      <c r="J352" s="43" t="str">
        <f>+IFERROR(VLOOKUP(A352,[1]Directorio!$B$2:$Z$1100,10,FALSE),"")</f>
        <v/>
      </c>
      <c r="K352" s="43" t="str">
        <f>+IFERROR(VLOOKUP(A352,[1]Directorio!$B$2:$Z$1100,11,FALSE),"")</f>
        <v/>
      </c>
      <c r="L352" s="45" t="str">
        <f>+IFERROR(VLOOKUP(A352,[1]Directorio!$B$2:$Z$1100,12,FALSE),"")</f>
        <v/>
      </c>
      <c r="M352" s="43" t="str">
        <f>+IFERROR(VLOOKUP(A352,[1]Directorio!$B$2:$Z$1100,13,FALSE),"")</f>
        <v/>
      </c>
      <c r="N352" s="43" t="str">
        <f>+IFERROR(VLOOKUP(A352,[1]Directorio!$B$2:$Z$1100,14,FALSE),"")</f>
        <v/>
      </c>
      <c r="O352" s="43" t="str">
        <f>+IFERROR(VLOOKUP(A352,[1]Directorio!$B$2:$Z$1100,15,FALSE),"")</f>
        <v/>
      </c>
      <c r="P352" s="43" t="str">
        <f>+IFERROR(VLOOKUP(A352,[1]Directorio!$B$2:$Z$1100,16,FALSE),"")</f>
        <v/>
      </c>
      <c r="Q352" s="43" t="str">
        <f>+IFERROR(VLOOKUP(A352,[1]Directorio!$B$2:$Z$1100,17,FALSE),"")</f>
        <v/>
      </c>
      <c r="R352" s="43" t="str">
        <f>+IFERROR(VLOOKUP(A352,[1]Directorio!$B$2:$Z$1100,18,FALSE),"")</f>
        <v/>
      </c>
      <c r="S352" s="43" t="str">
        <f>+IFERROR(VLOOKUP(A352,[1]Directorio!$B$2:$Z$1100,19,FALSE),"")</f>
        <v/>
      </c>
      <c r="T352" s="53" t="str">
        <f>+IFERROR(VLOOKUP(A352,[1]Directorio!$B$2:$Z$1100,20,FALSE),"")</f>
        <v/>
      </c>
      <c r="U352" s="53" t="str">
        <f>+IFERROR(VLOOKUP(A352,[1]Directorio!$B$2:$Z$1100,21,FALSE),"")</f>
        <v/>
      </c>
      <c r="V352" s="53" t="str">
        <f>+IFERROR(VLOOKUP(A352,[1]Directorio!$B$2:$Z$1100,22,FALSE),"")</f>
        <v/>
      </c>
      <c r="W352" s="54" t="str">
        <f>+IFERROR(VLOOKUP(A352,[1]Directorio!$B$2:$Z$1100,23,FALSE),"")</f>
        <v/>
      </c>
      <c r="X352" s="43" t="str">
        <f>+IFERROR(VLOOKUP(A352,[1]Directorio!$B$2:$Z$1100,24,FALSE),"")</f>
        <v/>
      </c>
      <c r="Y352" s="43" t="str">
        <f>+IFERROR(VLOOKUP(A352,[1]Directorio!$B$2:$Z$1100,25,FALSE),"")</f>
        <v/>
      </c>
      <c r="Z352" s="46"/>
      <c r="AA352" s="9"/>
      <c r="AB352" s="46"/>
      <c r="AC352" s="47"/>
      <c r="AD352" s="46"/>
      <c r="AE352" s="42"/>
      <c r="AF352" s="9"/>
      <c r="AG352" s="46"/>
      <c r="AH352" s="9"/>
      <c r="AI352" s="46"/>
      <c r="AJ352" s="46"/>
      <c r="AK352" s="48"/>
    </row>
    <row r="353" spans="1:37" x14ac:dyDescent="0.25">
      <c r="A353" s="42"/>
      <c r="B353" s="43" t="str">
        <f>+IFERROR(VLOOKUP(A353,[1]Directorio!$B$2:$Z$1100,2,FALSE),"")</f>
        <v/>
      </c>
      <c r="C353" s="44" t="str">
        <f>+IFERROR(VLOOKUP(A353,[1]Directorio!$B$2:$Z$1100,3,FALSE),"")</f>
        <v/>
      </c>
      <c r="D353" s="43" t="str">
        <f>+IFERROR(VLOOKUP(A353,[1]Directorio!$B$2:$Z$1100,4,FALSE),"")</f>
        <v/>
      </c>
      <c r="E353" s="43" t="str">
        <f>+IFERROR(VLOOKUP(A353,[1]Directorio!$B$2:$Z$1100,5,FALSE),"")</f>
        <v/>
      </c>
      <c r="F353" s="43" t="str">
        <f>+IFERROR(VLOOKUP(A353,[1]Directorio!$B$2:$Z$1100,6,FALSE),"")</f>
        <v/>
      </c>
      <c r="G353" s="43" t="str">
        <f>+IFERROR(VLOOKUP(A353,[1]Directorio!$B$2:$Z$1100,7,FALSE),"")</f>
        <v/>
      </c>
      <c r="H353" s="43" t="str">
        <f>+IFERROR(VLOOKUP(A353,[1]Directorio!$B$2:$Z$1100,8,FALSE),"")</f>
        <v/>
      </c>
      <c r="I353" s="43" t="str">
        <f>+IFERROR(VLOOKUP(A353,[1]Directorio!$B$2:$Z$1100,9,FALSE),"")</f>
        <v/>
      </c>
      <c r="J353" s="43" t="str">
        <f>+IFERROR(VLOOKUP(A353,[1]Directorio!$B$2:$Z$1100,10,FALSE),"")</f>
        <v/>
      </c>
      <c r="K353" s="43" t="str">
        <f>+IFERROR(VLOOKUP(A353,[1]Directorio!$B$2:$Z$1100,11,FALSE),"")</f>
        <v/>
      </c>
      <c r="L353" s="45" t="str">
        <f>+IFERROR(VLOOKUP(A353,[1]Directorio!$B$2:$Z$1100,12,FALSE),"")</f>
        <v/>
      </c>
      <c r="M353" s="43" t="str">
        <f>+IFERROR(VLOOKUP(A353,[1]Directorio!$B$2:$Z$1100,13,FALSE),"")</f>
        <v/>
      </c>
      <c r="N353" s="43" t="str">
        <f>+IFERROR(VLOOKUP(A353,[1]Directorio!$B$2:$Z$1100,14,FALSE),"")</f>
        <v/>
      </c>
      <c r="O353" s="43" t="str">
        <f>+IFERROR(VLOOKUP(A353,[1]Directorio!$B$2:$Z$1100,15,FALSE),"")</f>
        <v/>
      </c>
      <c r="P353" s="43" t="str">
        <f>+IFERROR(VLOOKUP(A353,[1]Directorio!$B$2:$Z$1100,16,FALSE),"")</f>
        <v/>
      </c>
      <c r="Q353" s="43" t="str">
        <f>+IFERROR(VLOOKUP(A353,[1]Directorio!$B$2:$Z$1100,17,FALSE),"")</f>
        <v/>
      </c>
      <c r="R353" s="43" t="str">
        <f>+IFERROR(VLOOKUP(A353,[1]Directorio!$B$2:$Z$1100,18,FALSE),"")</f>
        <v/>
      </c>
      <c r="S353" s="43" t="str">
        <f>+IFERROR(VLOOKUP(A353,[1]Directorio!$B$2:$Z$1100,19,FALSE),"")</f>
        <v/>
      </c>
      <c r="T353" s="53" t="str">
        <f>+IFERROR(VLOOKUP(A353,[1]Directorio!$B$2:$Z$1100,20,FALSE),"")</f>
        <v/>
      </c>
      <c r="U353" s="53" t="str">
        <f>+IFERROR(VLOOKUP(A353,[1]Directorio!$B$2:$Z$1100,21,FALSE),"")</f>
        <v/>
      </c>
      <c r="V353" s="53" t="str">
        <f>+IFERROR(VLOOKUP(A353,[1]Directorio!$B$2:$Z$1100,22,FALSE),"")</f>
        <v/>
      </c>
      <c r="W353" s="54" t="str">
        <f>+IFERROR(VLOOKUP(A353,[1]Directorio!$B$2:$Z$1100,23,FALSE),"")</f>
        <v/>
      </c>
      <c r="X353" s="43" t="str">
        <f>+IFERROR(VLOOKUP(A353,[1]Directorio!$B$2:$Z$1100,24,FALSE),"")</f>
        <v/>
      </c>
      <c r="Y353" s="43" t="str">
        <f>+IFERROR(VLOOKUP(A353,[1]Directorio!$B$2:$Z$1100,25,FALSE),"")</f>
        <v/>
      </c>
      <c r="Z353" s="46"/>
      <c r="AA353" s="9"/>
      <c r="AB353" s="46"/>
      <c r="AC353" s="47"/>
      <c r="AD353" s="46"/>
      <c r="AE353" s="42"/>
      <c r="AF353" s="9"/>
      <c r="AG353" s="46"/>
      <c r="AH353" s="9"/>
      <c r="AI353" s="46"/>
      <c r="AJ353" s="46"/>
      <c r="AK353" s="48"/>
    </row>
    <row r="354" spans="1:37" x14ac:dyDescent="0.25">
      <c r="A354" s="42"/>
      <c r="B354" s="43" t="str">
        <f>+IFERROR(VLOOKUP(A354,[1]Directorio!$B$2:$Z$1100,2,FALSE),"")</f>
        <v/>
      </c>
      <c r="C354" s="44" t="str">
        <f>+IFERROR(VLOOKUP(A354,[1]Directorio!$B$2:$Z$1100,3,FALSE),"")</f>
        <v/>
      </c>
      <c r="D354" s="43" t="str">
        <f>+IFERROR(VLOOKUP(A354,[1]Directorio!$B$2:$Z$1100,4,FALSE),"")</f>
        <v/>
      </c>
      <c r="E354" s="43" t="str">
        <f>+IFERROR(VLOOKUP(A354,[1]Directorio!$B$2:$Z$1100,5,FALSE),"")</f>
        <v/>
      </c>
      <c r="F354" s="43" t="str">
        <f>+IFERROR(VLOOKUP(A354,[1]Directorio!$B$2:$Z$1100,6,FALSE),"")</f>
        <v/>
      </c>
      <c r="G354" s="43" t="str">
        <f>+IFERROR(VLOOKUP(A354,[1]Directorio!$B$2:$Z$1100,7,FALSE),"")</f>
        <v/>
      </c>
      <c r="H354" s="43" t="str">
        <f>+IFERROR(VLOOKUP(A354,[1]Directorio!$B$2:$Z$1100,8,FALSE),"")</f>
        <v/>
      </c>
      <c r="I354" s="43" t="str">
        <f>+IFERROR(VLOOKUP(A354,[1]Directorio!$B$2:$Z$1100,9,FALSE),"")</f>
        <v/>
      </c>
      <c r="J354" s="43" t="str">
        <f>+IFERROR(VLOOKUP(A354,[1]Directorio!$B$2:$Z$1100,10,FALSE),"")</f>
        <v/>
      </c>
      <c r="K354" s="43" t="str">
        <f>+IFERROR(VLOOKUP(A354,[1]Directorio!$B$2:$Z$1100,11,FALSE),"")</f>
        <v/>
      </c>
      <c r="L354" s="45" t="str">
        <f>+IFERROR(VLOOKUP(A354,[1]Directorio!$B$2:$Z$1100,12,FALSE),"")</f>
        <v/>
      </c>
      <c r="M354" s="43" t="str">
        <f>+IFERROR(VLOOKUP(A354,[1]Directorio!$B$2:$Z$1100,13,FALSE),"")</f>
        <v/>
      </c>
      <c r="N354" s="43" t="str">
        <f>+IFERROR(VLOOKUP(A354,[1]Directorio!$B$2:$Z$1100,14,FALSE),"")</f>
        <v/>
      </c>
      <c r="O354" s="43" t="str">
        <f>+IFERROR(VLOOKUP(A354,[1]Directorio!$B$2:$Z$1100,15,FALSE),"")</f>
        <v/>
      </c>
      <c r="P354" s="43" t="str">
        <f>+IFERROR(VLOOKUP(A354,[1]Directorio!$B$2:$Z$1100,16,FALSE),"")</f>
        <v/>
      </c>
      <c r="Q354" s="43" t="str">
        <f>+IFERROR(VLOOKUP(A354,[1]Directorio!$B$2:$Z$1100,17,FALSE),"")</f>
        <v/>
      </c>
      <c r="R354" s="43" t="str">
        <f>+IFERROR(VLOOKUP(A354,[1]Directorio!$B$2:$Z$1100,18,FALSE),"")</f>
        <v/>
      </c>
      <c r="S354" s="43" t="str">
        <f>+IFERROR(VLOOKUP(A354,[1]Directorio!$B$2:$Z$1100,19,FALSE),"")</f>
        <v/>
      </c>
      <c r="T354" s="53" t="str">
        <f>+IFERROR(VLOOKUP(A354,[1]Directorio!$B$2:$Z$1100,20,FALSE),"")</f>
        <v/>
      </c>
      <c r="U354" s="53" t="str">
        <f>+IFERROR(VLOOKUP(A354,[1]Directorio!$B$2:$Z$1100,21,FALSE),"")</f>
        <v/>
      </c>
      <c r="V354" s="53" t="str">
        <f>+IFERROR(VLOOKUP(A354,[1]Directorio!$B$2:$Z$1100,22,FALSE),"")</f>
        <v/>
      </c>
      <c r="W354" s="54" t="str">
        <f>+IFERROR(VLOOKUP(A354,[1]Directorio!$B$2:$Z$1100,23,FALSE),"")</f>
        <v/>
      </c>
      <c r="X354" s="43" t="str">
        <f>+IFERROR(VLOOKUP(A354,[1]Directorio!$B$2:$Z$1100,24,FALSE),"")</f>
        <v/>
      </c>
      <c r="Y354" s="43" t="str">
        <f>+IFERROR(VLOOKUP(A354,[1]Directorio!$B$2:$Z$1100,25,FALSE),"")</f>
        <v/>
      </c>
      <c r="Z354" s="46"/>
      <c r="AA354" s="9"/>
      <c r="AB354" s="46"/>
      <c r="AC354" s="47"/>
      <c r="AD354" s="46"/>
      <c r="AE354" s="42"/>
      <c r="AF354" s="9"/>
      <c r="AG354" s="46"/>
      <c r="AH354" s="9"/>
      <c r="AI354" s="46"/>
      <c r="AJ354" s="46"/>
      <c r="AK354" s="48"/>
    </row>
    <row r="355" spans="1:37" x14ac:dyDescent="0.25">
      <c r="A355" s="42"/>
      <c r="B355" s="43" t="str">
        <f>+IFERROR(VLOOKUP(A355,[1]Directorio!$B$2:$Z$1100,2,FALSE),"")</f>
        <v/>
      </c>
      <c r="C355" s="44" t="str">
        <f>+IFERROR(VLOOKUP(A355,[1]Directorio!$B$2:$Z$1100,3,FALSE),"")</f>
        <v/>
      </c>
      <c r="D355" s="43" t="str">
        <f>+IFERROR(VLOOKUP(A355,[1]Directorio!$B$2:$Z$1100,4,FALSE),"")</f>
        <v/>
      </c>
      <c r="E355" s="43" t="str">
        <f>+IFERROR(VLOOKUP(A355,[1]Directorio!$B$2:$Z$1100,5,FALSE),"")</f>
        <v/>
      </c>
      <c r="F355" s="43" t="str">
        <f>+IFERROR(VLOOKUP(A355,[1]Directorio!$B$2:$Z$1100,6,FALSE),"")</f>
        <v/>
      </c>
      <c r="G355" s="43" t="str">
        <f>+IFERROR(VLOOKUP(A355,[1]Directorio!$B$2:$Z$1100,7,FALSE),"")</f>
        <v/>
      </c>
      <c r="H355" s="43" t="str">
        <f>+IFERROR(VLOOKUP(A355,[1]Directorio!$B$2:$Z$1100,8,FALSE),"")</f>
        <v/>
      </c>
      <c r="I355" s="43" t="str">
        <f>+IFERROR(VLOOKUP(A355,[1]Directorio!$B$2:$Z$1100,9,FALSE),"")</f>
        <v/>
      </c>
      <c r="J355" s="43" t="str">
        <f>+IFERROR(VLOOKUP(A355,[1]Directorio!$B$2:$Z$1100,10,FALSE),"")</f>
        <v/>
      </c>
      <c r="K355" s="43" t="str">
        <f>+IFERROR(VLOOKUP(A355,[1]Directorio!$B$2:$Z$1100,11,FALSE),"")</f>
        <v/>
      </c>
      <c r="L355" s="45" t="str">
        <f>+IFERROR(VLOOKUP(A355,[1]Directorio!$B$2:$Z$1100,12,FALSE),"")</f>
        <v/>
      </c>
      <c r="M355" s="43" t="str">
        <f>+IFERROR(VLOOKUP(A355,[1]Directorio!$B$2:$Z$1100,13,FALSE),"")</f>
        <v/>
      </c>
      <c r="N355" s="43" t="str">
        <f>+IFERROR(VLOOKUP(A355,[1]Directorio!$B$2:$Z$1100,14,FALSE),"")</f>
        <v/>
      </c>
      <c r="O355" s="43" t="str">
        <f>+IFERROR(VLOOKUP(A355,[1]Directorio!$B$2:$Z$1100,15,FALSE),"")</f>
        <v/>
      </c>
      <c r="P355" s="43" t="str">
        <f>+IFERROR(VLOOKUP(A355,[1]Directorio!$B$2:$Z$1100,16,FALSE),"")</f>
        <v/>
      </c>
      <c r="Q355" s="43" t="str">
        <f>+IFERROR(VLOOKUP(A355,[1]Directorio!$B$2:$Z$1100,17,FALSE),"")</f>
        <v/>
      </c>
      <c r="R355" s="43" t="str">
        <f>+IFERROR(VLOOKUP(A355,[1]Directorio!$B$2:$Z$1100,18,FALSE),"")</f>
        <v/>
      </c>
      <c r="S355" s="43" t="str">
        <f>+IFERROR(VLOOKUP(A355,[1]Directorio!$B$2:$Z$1100,19,FALSE),"")</f>
        <v/>
      </c>
      <c r="T355" s="53" t="str">
        <f>+IFERROR(VLOOKUP(A355,[1]Directorio!$B$2:$Z$1100,20,FALSE),"")</f>
        <v/>
      </c>
      <c r="U355" s="53" t="str">
        <f>+IFERROR(VLOOKUP(A355,[1]Directorio!$B$2:$Z$1100,21,FALSE),"")</f>
        <v/>
      </c>
      <c r="V355" s="53" t="str">
        <f>+IFERROR(VLOOKUP(A355,[1]Directorio!$B$2:$Z$1100,22,FALSE),"")</f>
        <v/>
      </c>
      <c r="W355" s="54" t="str">
        <f>+IFERROR(VLOOKUP(A355,[1]Directorio!$B$2:$Z$1100,23,FALSE),"")</f>
        <v/>
      </c>
      <c r="X355" s="43" t="str">
        <f>+IFERROR(VLOOKUP(A355,[1]Directorio!$B$2:$Z$1100,24,FALSE),"")</f>
        <v/>
      </c>
      <c r="Y355" s="43" t="str">
        <f>+IFERROR(VLOOKUP(A355,[1]Directorio!$B$2:$Z$1100,25,FALSE),"")</f>
        <v/>
      </c>
      <c r="Z355" s="46"/>
      <c r="AA355" s="9"/>
      <c r="AB355" s="46"/>
      <c r="AC355" s="47"/>
      <c r="AD355" s="46"/>
      <c r="AE355" s="42"/>
      <c r="AF355" s="9"/>
      <c r="AG355" s="46"/>
      <c r="AH355" s="9"/>
      <c r="AI355" s="46"/>
      <c r="AJ355" s="46"/>
      <c r="AK355" s="48"/>
    </row>
    <row r="356" spans="1:37" x14ac:dyDescent="0.25">
      <c r="A356" s="42"/>
      <c r="B356" s="43" t="str">
        <f>+IFERROR(VLOOKUP(A356,[1]Directorio!$B$2:$Z$1100,2,FALSE),"")</f>
        <v/>
      </c>
      <c r="C356" s="44" t="str">
        <f>+IFERROR(VLOOKUP(A356,[1]Directorio!$B$2:$Z$1100,3,FALSE),"")</f>
        <v/>
      </c>
      <c r="D356" s="43" t="str">
        <f>+IFERROR(VLOOKUP(A356,[1]Directorio!$B$2:$Z$1100,4,FALSE),"")</f>
        <v/>
      </c>
      <c r="E356" s="43" t="str">
        <f>+IFERROR(VLOOKUP(A356,[1]Directorio!$B$2:$Z$1100,5,FALSE),"")</f>
        <v/>
      </c>
      <c r="F356" s="43" t="str">
        <f>+IFERROR(VLOOKUP(A356,[1]Directorio!$B$2:$Z$1100,6,FALSE),"")</f>
        <v/>
      </c>
      <c r="G356" s="43" t="str">
        <f>+IFERROR(VLOOKUP(A356,[1]Directorio!$B$2:$Z$1100,7,FALSE),"")</f>
        <v/>
      </c>
      <c r="H356" s="43" t="str">
        <f>+IFERROR(VLOOKUP(A356,[1]Directorio!$B$2:$Z$1100,8,FALSE),"")</f>
        <v/>
      </c>
      <c r="I356" s="43" t="str">
        <f>+IFERROR(VLOOKUP(A356,[1]Directorio!$B$2:$Z$1100,9,FALSE),"")</f>
        <v/>
      </c>
      <c r="J356" s="43" t="str">
        <f>+IFERROR(VLOOKUP(A356,[1]Directorio!$B$2:$Z$1100,10,FALSE),"")</f>
        <v/>
      </c>
      <c r="K356" s="43" t="str">
        <f>+IFERROR(VLOOKUP(A356,[1]Directorio!$B$2:$Z$1100,11,FALSE),"")</f>
        <v/>
      </c>
      <c r="L356" s="45" t="str">
        <f>+IFERROR(VLOOKUP(A356,[1]Directorio!$B$2:$Z$1100,12,FALSE),"")</f>
        <v/>
      </c>
      <c r="M356" s="43" t="str">
        <f>+IFERROR(VLOOKUP(A356,[1]Directorio!$B$2:$Z$1100,13,FALSE),"")</f>
        <v/>
      </c>
      <c r="N356" s="43" t="str">
        <f>+IFERROR(VLOOKUP(A356,[1]Directorio!$B$2:$Z$1100,14,FALSE),"")</f>
        <v/>
      </c>
      <c r="O356" s="43" t="str">
        <f>+IFERROR(VLOOKUP(A356,[1]Directorio!$B$2:$Z$1100,15,FALSE),"")</f>
        <v/>
      </c>
      <c r="P356" s="43" t="str">
        <f>+IFERROR(VLOOKUP(A356,[1]Directorio!$B$2:$Z$1100,16,FALSE),"")</f>
        <v/>
      </c>
      <c r="Q356" s="43" t="str">
        <f>+IFERROR(VLOOKUP(A356,[1]Directorio!$B$2:$Z$1100,17,FALSE),"")</f>
        <v/>
      </c>
      <c r="R356" s="43" t="str">
        <f>+IFERROR(VLOOKUP(A356,[1]Directorio!$B$2:$Z$1100,18,FALSE),"")</f>
        <v/>
      </c>
      <c r="S356" s="43" t="str">
        <f>+IFERROR(VLOOKUP(A356,[1]Directorio!$B$2:$Z$1100,19,FALSE),"")</f>
        <v/>
      </c>
      <c r="T356" s="53" t="str">
        <f>+IFERROR(VLOOKUP(A356,[1]Directorio!$B$2:$Z$1100,20,FALSE),"")</f>
        <v/>
      </c>
      <c r="U356" s="53" t="str">
        <f>+IFERROR(VLOOKUP(A356,[1]Directorio!$B$2:$Z$1100,21,FALSE),"")</f>
        <v/>
      </c>
      <c r="V356" s="53" t="str">
        <f>+IFERROR(VLOOKUP(A356,[1]Directorio!$B$2:$Z$1100,22,FALSE),"")</f>
        <v/>
      </c>
      <c r="W356" s="54" t="str">
        <f>+IFERROR(VLOOKUP(A356,[1]Directorio!$B$2:$Z$1100,23,FALSE),"")</f>
        <v/>
      </c>
      <c r="X356" s="43" t="str">
        <f>+IFERROR(VLOOKUP(A356,[1]Directorio!$B$2:$Z$1100,24,FALSE),"")</f>
        <v/>
      </c>
      <c r="Y356" s="43" t="str">
        <f>+IFERROR(VLOOKUP(A356,[1]Directorio!$B$2:$Z$1100,25,FALSE),"")</f>
        <v/>
      </c>
      <c r="Z356" s="46"/>
      <c r="AA356" s="9"/>
      <c r="AB356" s="46"/>
      <c r="AC356" s="47"/>
      <c r="AD356" s="46"/>
      <c r="AE356" s="42"/>
      <c r="AF356" s="9"/>
      <c r="AG356" s="46"/>
      <c r="AH356" s="9"/>
      <c r="AI356" s="46"/>
      <c r="AJ356" s="46"/>
      <c r="AK356" s="48"/>
    </row>
    <row r="357" spans="1:37" x14ac:dyDescent="0.25">
      <c r="A357" s="42"/>
      <c r="B357" s="43" t="str">
        <f>+IFERROR(VLOOKUP(A357,[1]Directorio!$B$2:$Z$1100,2,FALSE),"")</f>
        <v/>
      </c>
      <c r="C357" s="44" t="str">
        <f>+IFERROR(VLOOKUP(A357,[1]Directorio!$B$2:$Z$1100,3,FALSE),"")</f>
        <v/>
      </c>
      <c r="D357" s="43" t="str">
        <f>+IFERROR(VLOOKUP(A357,[1]Directorio!$B$2:$Z$1100,4,FALSE),"")</f>
        <v/>
      </c>
      <c r="E357" s="43" t="str">
        <f>+IFERROR(VLOOKUP(A357,[1]Directorio!$B$2:$Z$1100,5,FALSE),"")</f>
        <v/>
      </c>
      <c r="F357" s="43" t="str">
        <f>+IFERROR(VLOOKUP(A357,[1]Directorio!$B$2:$Z$1100,6,FALSE),"")</f>
        <v/>
      </c>
      <c r="G357" s="43" t="str">
        <f>+IFERROR(VLOOKUP(A357,[1]Directorio!$B$2:$Z$1100,7,FALSE),"")</f>
        <v/>
      </c>
      <c r="H357" s="43" t="str">
        <f>+IFERROR(VLOOKUP(A357,[1]Directorio!$B$2:$Z$1100,8,FALSE),"")</f>
        <v/>
      </c>
      <c r="I357" s="43" t="str">
        <f>+IFERROR(VLOOKUP(A357,[1]Directorio!$B$2:$Z$1100,9,FALSE),"")</f>
        <v/>
      </c>
      <c r="J357" s="43" t="str">
        <f>+IFERROR(VLOOKUP(A357,[1]Directorio!$B$2:$Z$1100,10,FALSE),"")</f>
        <v/>
      </c>
      <c r="K357" s="43" t="str">
        <f>+IFERROR(VLOOKUP(A357,[1]Directorio!$B$2:$Z$1100,11,FALSE),"")</f>
        <v/>
      </c>
      <c r="L357" s="45" t="str">
        <f>+IFERROR(VLOOKUP(A357,[1]Directorio!$B$2:$Z$1100,12,FALSE),"")</f>
        <v/>
      </c>
      <c r="M357" s="43" t="str">
        <f>+IFERROR(VLOOKUP(A357,[1]Directorio!$B$2:$Z$1100,13,FALSE),"")</f>
        <v/>
      </c>
      <c r="N357" s="43" t="str">
        <f>+IFERROR(VLOOKUP(A357,[1]Directorio!$B$2:$Z$1100,14,FALSE),"")</f>
        <v/>
      </c>
      <c r="O357" s="43" t="str">
        <f>+IFERROR(VLOOKUP(A357,[1]Directorio!$B$2:$Z$1100,15,FALSE),"")</f>
        <v/>
      </c>
      <c r="P357" s="43" t="str">
        <f>+IFERROR(VLOOKUP(A357,[1]Directorio!$B$2:$Z$1100,16,FALSE),"")</f>
        <v/>
      </c>
      <c r="Q357" s="43" t="str">
        <f>+IFERROR(VLOOKUP(A357,[1]Directorio!$B$2:$Z$1100,17,FALSE),"")</f>
        <v/>
      </c>
      <c r="R357" s="43" t="str">
        <f>+IFERROR(VLOOKUP(A357,[1]Directorio!$B$2:$Z$1100,18,FALSE),"")</f>
        <v/>
      </c>
      <c r="S357" s="43" t="str">
        <f>+IFERROR(VLOOKUP(A357,[1]Directorio!$B$2:$Z$1100,19,FALSE),"")</f>
        <v/>
      </c>
      <c r="T357" s="53" t="str">
        <f>+IFERROR(VLOOKUP(A357,[1]Directorio!$B$2:$Z$1100,20,FALSE),"")</f>
        <v/>
      </c>
      <c r="U357" s="53" t="str">
        <f>+IFERROR(VLOOKUP(A357,[1]Directorio!$B$2:$Z$1100,21,FALSE),"")</f>
        <v/>
      </c>
      <c r="V357" s="53" t="str">
        <f>+IFERROR(VLOOKUP(A357,[1]Directorio!$B$2:$Z$1100,22,FALSE),"")</f>
        <v/>
      </c>
      <c r="W357" s="54" t="str">
        <f>+IFERROR(VLOOKUP(A357,[1]Directorio!$B$2:$Z$1100,23,FALSE),"")</f>
        <v/>
      </c>
      <c r="X357" s="43" t="str">
        <f>+IFERROR(VLOOKUP(A357,[1]Directorio!$B$2:$Z$1100,24,FALSE),"")</f>
        <v/>
      </c>
      <c r="Y357" s="43" t="str">
        <f>+IFERROR(VLOOKUP(A357,[1]Directorio!$B$2:$Z$1100,25,FALSE),"")</f>
        <v/>
      </c>
      <c r="Z357" s="46"/>
      <c r="AA357" s="9"/>
      <c r="AB357" s="46"/>
      <c r="AC357" s="47"/>
      <c r="AD357" s="46"/>
      <c r="AE357" s="42"/>
      <c r="AF357" s="9"/>
      <c r="AG357" s="46"/>
      <c r="AH357" s="9"/>
      <c r="AI357" s="46"/>
      <c r="AJ357" s="46"/>
      <c r="AK357" s="48"/>
    </row>
    <row r="358" spans="1:37" x14ac:dyDescent="0.25">
      <c r="A358" s="42"/>
      <c r="B358" s="43" t="str">
        <f>+IFERROR(VLOOKUP(A358,[1]Directorio!$B$2:$Z$1100,2,FALSE),"")</f>
        <v/>
      </c>
      <c r="C358" s="44" t="str">
        <f>+IFERROR(VLOOKUP(A358,[1]Directorio!$B$2:$Z$1100,3,FALSE),"")</f>
        <v/>
      </c>
      <c r="D358" s="43" t="str">
        <f>+IFERROR(VLOOKUP(A358,[1]Directorio!$B$2:$Z$1100,4,FALSE),"")</f>
        <v/>
      </c>
      <c r="E358" s="43" t="str">
        <f>+IFERROR(VLOOKUP(A358,[1]Directorio!$B$2:$Z$1100,5,FALSE),"")</f>
        <v/>
      </c>
      <c r="F358" s="43" t="str">
        <f>+IFERROR(VLOOKUP(A358,[1]Directorio!$B$2:$Z$1100,6,FALSE),"")</f>
        <v/>
      </c>
      <c r="G358" s="43" t="str">
        <f>+IFERROR(VLOOKUP(A358,[1]Directorio!$B$2:$Z$1100,7,FALSE),"")</f>
        <v/>
      </c>
      <c r="H358" s="43" t="str">
        <f>+IFERROR(VLOOKUP(A358,[1]Directorio!$B$2:$Z$1100,8,FALSE),"")</f>
        <v/>
      </c>
      <c r="I358" s="43" t="str">
        <f>+IFERROR(VLOOKUP(A358,[1]Directorio!$B$2:$Z$1100,9,FALSE),"")</f>
        <v/>
      </c>
      <c r="J358" s="43" t="str">
        <f>+IFERROR(VLOOKUP(A358,[1]Directorio!$B$2:$Z$1100,10,FALSE),"")</f>
        <v/>
      </c>
      <c r="K358" s="43" t="str">
        <f>+IFERROR(VLOOKUP(A358,[1]Directorio!$B$2:$Z$1100,11,FALSE),"")</f>
        <v/>
      </c>
      <c r="L358" s="45" t="str">
        <f>+IFERROR(VLOOKUP(A358,[1]Directorio!$B$2:$Z$1100,12,FALSE),"")</f>
        <v/>
      </c>
      <c r="M358" s="43" t="str">
        <f>+IFERROR(VLOOKUP(A358,[1]Directorio!$B$2:$Z$1100,13,FALSE),"")</f>
        <v/>
      </c>
      <c r="N358" s="43" t="str">
        <f>+IFERROR(VLOOKUP(A358,[1]Directorio!$B$2:$Z$1100,14,FALSE),"")</f>
        <v/>
      </c>
      <c r="O358" s="43" t="str">
        <f>+IFERROR(VLOOKUP(A358,[1]Directorio!$B$2:$Z$1100,15,FALSE),"")</f>
        <v/>
      </c>
      <c r="P358" s="43" t="str">
        <f>+IFERROR(VLOOKUP(A358,[1]Directorio!$B$2:$Z$1100,16,FALSE),"")</f>
        <v/>
      </c>
      <c r="Q358" s="43" t="str">
        <f>+IFERROR(VLOOKUP(A358,[1]Directorio!$B$2:$Z$1100,17,FALSE),"")</f>
        <v/>
      </c>
      <c r="R358" s="43" t="str">
        <f>+IFERROR(VLOOKUP(A358,[1]Directorio!$B$2:$Z$1100,18,FALSE),"")</f>
        <v/>
      </c>
      <c r="S358" s="43" t="str">
        <f>+IFERROR(VLOOKUP(A358,[1]Directorio!$B$2:$Z$1100,19,FALSE),"")</f>
        <v/>
      </c>
      <c r="T358" s="53" t="str">
        <f>+IFERROR(VLOOKUP(A358,[1]Directorio!$B$2:$Z$1100,20,FALSE),"")</f>
        <v/>
      </c>
      <c r="U358" s="53" t="str">
        <f>+IFERROR(VLOOKUP(A358,[1]Directorio!$B$2:$Z$1100,21,FALSE),"")</f>
        <v/>
      </c>
      <c r="V358" s="53" t="str">
        <f>+IFERROR(VLOOKUP(A358,[1]Directorio!$B$2:$Z$1100,22,FALSE),"")</f>
        <v/>
      </c>
      <c r="W358" s="54" t="str">
        <f>+IFERROR(VLOOKUP(A358,[1]Directorio!$B$2:$Z$1100,23,FALSE),"")</f>
        <v/>
      </c>
      <c r="X358" s="43" t="str">
        <f>+IFERROR(VLOOKUP(A358,[1]Directorio!$B$2:$Z$1100,24,FALSE),"")</f>
        <v/>
      </c>
      <c r="Y358" s="43" t="str">
        <f>+IFERROR(VLOOKUP(A358,[1]Directorio!$B$2:$Z$1100,25,FALSE),"")</f>
        <v/>
      </c>
      <c r="Z358" s="46"/>
      <c r="AA358" s="9"/>
      <c r="AB358" s="46"/>
      <c r="AC358" s="47"/>
      <c r="AD358" s="46"/>
      <c r="AE358" s="42"/>
      <c r="AF358" s="9"/>
      <c r="AG358" s="46"/>
      <c r="AH358" s="9"/>
      <c r="AI358" s="46"/>
      <c r="AJ358" s="46"/>
      <c r="AK358" s="48"/>
    </row>
    <row r="359" spans="1:37" x14ac:dyDescent="0.25">
      <c r="A359" s="42"/>
      <c r="B359" s="43" t="str">
        <f>+IFERROR(VLOOKUP(A359,[1]Directorio!$B$2:$Z$1100,2,FALSE),"")</f>
        <v/>
      </c>
      <c r="C359" s="44" t="str">
        <f>+IFERROR(VLOOKUP(A359,[1]Directorio!$B$2:$Z$1100,3,FALSE),"")</f>
        <v/>
      </c>
      <c r="D359" s="43" t="str">
        <f>+IFERROR(VLOOKUP(A359,[1]Directorio!$B$2:$Z$1100,4,FALSE),"")</f>
        <v/>
      </c>
      <c r="E359" s="43" t="str">
        <f>+IFERROR(VLOOKUP(A359,[1]Directorio!$B$2:$Z$1100,5,FALSE),"")</f>
        <v/>
      </c>
      <c r="F359" s="43" t="str">
        <f>+IFERROR(VLOOKUP(A359,[1]Directorio!$B$2:$Z$1100,6,FALSE),"")</f>
        <v/>
      </c>
      <c r="G359" s="43" t="str">
        <f>+IFERROR(VLOOKUP(A359,[1]Directorio!$B$2:$Z$1100,7,FALSE),"")</f>
        <v/>
      </c>
      <c r="H359" s="43" t="str">
        <f>+IFERROR(VLOOKUP(A359,[1]Directorio!$B$2:$Z$1100,8,FALSE),"")</f>
        <v/>
      </c>
      <c r="I359" s="43" t="str">
        <f>+IFERROR(VLOOKUP(A359,[1]Directorio!$B$2:$Z$1100,9,FALSE),"")</f>
        <v/>
      </c>
      <c r="J359" s="43" t="str">
        <f>+IFERROR(VLOOKUP(A359,[1]Directorio!$B$2:$Z$1100,10,FALSE),"")</f>
        <v/>
      </c>
      <c r="K359" s="43" t="str">
        <f>+IFERROR(VLOOKUP(A359,[1]Directorio!$B$2:$Z$1100,11,FALSE),"")</f>
        <v/>
      </c>
      <c r="L359" s="45" t="str">
        <f>+IFERROR(VLOOKUP(A359,[1]Directorio!$B$2:$Z$1100,12,FALSE),"")</f>
        <v/>
      </c>
      <c r="M359" s="43" t="str">
        <f>+IFERROR(VLOOKUP(A359,[1]Directorio!$B$2:$Z$1100,13,FALSE),"")</f>
        <v/>
      </c>
      <c r="N359" s="43" t="str">
        <f>+IFERROR(VLOOKUP(A359,[1]Directorio!$B$2:$Z$1100,14,FALSE),"")</f>
        <v/>
      </c>
      <c r="O359" s="43" t="str">
        <f>+IFERROR(VLOOKUP(A359,[1]Directorio!$B$2:$Z$1100,15,FALSE),"")</f>
        <v/>
      </c>
      <c r="P359" s="43" t="str">
        <f>+IFERROR(VLOOKUP(A359,[1]Directorio!$B$2:$Z$1100,16,FALSE),"")</f>
        <v/>
      </c>
      <c r="Q359" s="43" t="str">
        <f>+IFERROR(VLOOKUP(A359,[1]Directorio!$B$2:$Z$1100,17,FALSE),"")</f>
        <v/>
      </c>
      <c r="R359" s="43" t="str">
        <f>+IFERROR(VLOOKUP(A359,[1]Directorio!$B$2:$Z$1100,18,FALSE),"")</f>
        <v/>
      </c>
      <c r="S359" s="43" t="str">
        <f>+IFERROR(VLOOKUP(A359,[1]Directorio!$B$2:$Z$1100,19,FALSE),"")</f>
        <v/>
      </c>
      <c r="T359" s="53" t="str">
        <f>+IFERROR(VLOOKUP(A359,[1]Directorio!$B$2:$Z$1100,20,FALSE),"")</f>
        <v/>
      </c>
      <c r="U359" s="53" t="str">
        <f>+IFERROR(VLOOKUP(A359,[1]Directorio!$B$2:$Z$1100,21,FALSE),"")</f>
        <v/>
      </c>
      <c r="V359" s="53" t="str">
        <f>+IFERROR(VLOOKUP(A359,[1]Directorio!$B$2:$Z$1100,22,FALSE),"")</f>
        <v/>
      </c>
      <c r="W359" s="54" t="str">
        <f>+IFERROR(VLOOKUP(A359,[1]Directorio!$B$2:$Z$1100,23,FALSE),"")</f>
        <v/>
      </c>
      <c r="X359" s="43" t="str">
        <f>+IFERROR(VLOOKUP(A359,[1]Directorio!$B$2:$Z$1100,24,FALSE),"")</f>
        <v/>
      </c>
      <c r="Y359" s="43" t="str">
        <f>+IFERROR(VLOOKUP(A359,[1]Directorio!$B$2:$Z$1100,25,FALSE),"")</f>
        <v/>
      </c>
      <c r="Z359" s="46"/>
      <c r="AA359" s="9"/>
      <c r="AB359" s="46"/>
      <c r="AC359" s="47"/>
      <c r="AD359" s="46"/>
      <c r="AE359" s="42"/>
      <c r="AF359" s="9"/>
      <c r="AG359" s="46"/>
      <c r="AH359" s="9"/>
      <c r="AI359" s="46"/>
      <c r="AJ359" s="46"/>
      <c r="AK359" s="48"/>
    </row>
    <row r="360" spans="1:37" x14ac:dyDescent="0.25">
      <c r="A360" s="42"/>
      <c r="B360" s="43" t="str">
        <f>+IFERROR(VLOOKUP(A360,[1]Directorio!$B$2:$Z$1100,2,FALSE),"")</f>
        <v/>
      </c>
      <c r="C360" s="44" t="str">
        <f>+IFERROR(VLOOKUP(A360,[1]Directorio!$B$2:$Z$1100,3,FALSE),"")</f>
        <v/>
      </c>
      <c r="D360" s="43" t="str">
        <f>+IFERROR(VLOOKUP(A360,[1]Directorio!$B$2:$Z$1100,4,FALSE),"")</f>
        <v/>
      </c>
      <c r="E360" s="43" t="str">
        <f>+IFERROR(VLOOKUP(A360,[1]Directorio!$B$2:$Z$1100,5,FALSE),"")</f>
        <v/>
      </c>
      <c r="F360" s="43" t="str">
        <f>+IFERROR(VLOOKUP(A360,[1]Directorio!$B$2:$Z$1100,6,FALSE),"")</f>
        <v/>
      </c>
      <c r="G360" s="43" t="str">
        <f>+IFERROR(VLOOKUP(A360,[1]Directorio!$B$2:$Z$1100,7,FALSE),"")</f>
        <v/>
      </c>
      <c r="H360" s="43" t="str">
        <f>+IFERROR(VLOOKUP(A360,[1]Directorio!$B$2:$Z$1100,8,FALSE),"")</f>
        <v/>
      </c>
      <c r="I360" s="43" t="str">
        <f>+IFERROR(VLOOKUP(A360,[1]Directorio!$B$2:$Z$1100,9,FALSE),"")</f>
        <v/>
      </c>
      <c r="J360" s="43" t="str">
        <f>+IFERROR(VLOOKUP(A360,[1]Directorio!$B$2:$Z$1100,10,FALSE),"")</f>
        <v/>
      </c>
      <c r="K360" s="43" t="str">
        <f>+IFERROR(VLOOKUP(A360,[1]Directorio!$B$2:$Z$1100,11,FALSE),"")</f>
        <v/>
      </c>
      <c r="L360" s="45" t="str">
        <f>+IFERROR(VLOOKUP(A360,[1]Directorio!$B$2:$Z$1100,12,FALSE),"")</f>
        <v/>
      </c>
      <c r="M360" s="43" t="str">
        <f>+IFERROR(VLOOKUP(A360,[1]Directorio!$B$2:$Z$1100,13,FALSE),"")</f>
        <v/>
      </c>
      <c r="N360" s="43" t="str">
        <f>+IFERROR(VLOOKUP(A360,[1]Directorio!$B$2:$Z$1100,14,FALSE),"")</f>
        <v/>
      </c>
      <c r="O360" s="43" t="str">
        <f>+IFERROR(VLOOKUP(A360,[1]Directorio!$B$2:$Z$1100,15,FALSE),"")</f>
        <v/>
      </c>
      <c r="P360" s="43" t="str">
        <f>+IFERROR(VLOOKUP(A360,[1]Directorio!$B$2:$Z$1100,16,FALSE),"")</f>
        <v/>
      </c>
      <c r="Q360" s="43" t="str">
        <f>+IFERROR(VLOOKUP(A360,[1]Directorio!$B$2:$Z$1100,17,FALSE),"")</f>
        <v/>
      </c>
      <c r="R360" s="43" t="str">
        <f>+IFERROR(VLOOKUP(A360,[1]Directorio!$B$2:$Z$1100,18,FALSE),"")</f>
        <v/>
      </c>
      <c r="S360" s="43" t="str">
        <f>+IFERROR(VLOOKUP(A360,[1]Directorio!$B$2:$Z$1100,19,FALSE),"")</f>
        <v/>
      </c>
      <c r="T360" s="53" t="str">
        <f>+IFERROR(VLOOKUP(A360,[1]Directorio!$B$2:$Z$1100,20,FALSE),"")</f>
        <v/>
      </c>
      <c r="U360" s="53" t="str">
        <f>+IFERROR(VLOOKUP(A360,[1]Directorio!$B$2:$Z$1100,21,FALSE),"")</f>
        <v/>
      </c>
      <c r="V360" s="53" t="str">
        <f>+IFERROR(VLOOKUP(A360,[1]Directorio!$B$2:$Z$1100,22,FALSE),"")</f>
        <v/>
      </c>
      <c r="W360" s="54" t="str">
        <f>+IFERROR(VLOOKUP(A360,[1]Directorio!$B$2:$Z$1100,23,FALSE),"")</f>
        <v/>
      </c>
      <c r="X360" s="43" t="str">
        <f>+IFERROR(VLOOKUP(A360,[1]Directorio!$B$2:$Z$1100,24,FALSE),"")</f>
        <v/>
      </c>
      <c r="Y360" s="43" t="str">
        <f>+IFERROR(VLOOKUP(A360,[1]Directorio!$B$2:$Z$1100,25,FALSE),"")</f>
        <v/>
      </c>
      <c r="Z360" s="46"/>
      <c r="AA360" s="9"/>
      <c r="AB360" s="46"/>
      <c r="AC360" s="47"/>
      <c r="AD360" s="46"/>
      <c r="AE360" s="42"/>
      <c r="AF360" s="9"/>
      <c r="AG360" s="46"/>
      <c r="AH360" s="9"/>
      <c r="AI360" s="46"/>
      <c r="AJ360" s="46"/>
      <c r="AK360" s="48"/>
    </row>
    <row r="361" spans="1:37" x14ac:dyDescent="0.25">
      <c r="A361" s="42"/>
      <c r="B361" s="43" t="str">
        <f>+IFERROR(VLOOKUP(A361,[1]Directorio!$B$2:$Z$1100,2,FALSE),"")</f>
        <v/>
      </c>
      <c r="C361" s="44" t="str">
        <f>+IFERROR(VLOOKUP(A361,[1]Directorio!$B$2:$Z$1100,3,FALSE),"")</f>
        <v/>
      </c>
      <c r="D361" s="43" t="str">
        <f>+IFERROR(VLOOKUP(A361,[1]Directorio!$B$2:$Z$1100,4,FALSE),"")</f>
        <v/>
      </c>
      <c r="E361" s="43" t="str">
        <f>+IFERROR(VLOOKUP(A361,[1]Directorio!$B$2:$Z$1100,5,FALSE),"")</f>
        <v/>
      </c>
      <c r="F361" s="43" t="str">
        <f>+IFERROR(VLOOKUP(A361,[1]Directorio!$B$2:$Z$1100,6,FALSE),"")</f>
        <v/>
      </c>
      <c r="G361" s="43" t="str">
        <f>+IFERROR(VLOOKUP(A361,[1]Directorio!$B$2:$Z$1100,7,FALSE),"")</f>
        <v/>
      </c>
      <c r="H361" s="43" t="str">
        <f>+IFERROR(VLOOKUP(A361,[1]Directorio!$B$2:$Z$1100,8,FALSE),"")</f>
        <v/>
      </c>
      <c r="I361" s="43" t="str">
        <f>+IFERROR(VLOOKUP(A361,[1]Directorio!$B$2:$Z$1100,9,FALSE),"")</f>
        <v/>
      </c>
      <c r="J361" s="43" t="str">
        <f>+IFERROR(VLOOKUP(A361,[1]Directorio!$B$2:$Z$1100,10,FALSE),"")</f>
        <v/>
      </c>
      <c r="K361" s="43" t="str">
        <f>+IFERROR(VLOOKUP(A361,[1]Directorio!$B$2:$Z$1100,11,FALSE),"")</f>
        <v/>
      </c>
      <c r="L361" s="45" t="str">
        <f>+IFERROR(VLOOKUP(A361,[1]Directorio!$B$2:$Z$1100,12,FALSE),"")</f>
        <v/>
      </c>
      <c r="M361" s="43" t="str">
        <f>+IFERROR(VLOOKUP(A361,[1]Directorio!$B$2:$Z$1100,13,FALSE),"")</f>
        <v/>
      </c>
      <c r="N361" s="43" t="str">
        <f>+IFERROR(VLOOKUP(A361,[1]Directorio!$B$2:$Z$1100,14,FALSE),"")</f>
        <v/>
      </c>
      <c r="O361" s="43" t="str">
        <f>+IFERROR(VLOOKUP(A361,[1]Directorio!$B$2:$Z$1100,15,FALSE),"")</f>
        <v/>
      </c>
      <c r="P361" s="43" t="str">
        <f>+IFERROR(VLOOKUP(A361,[1]Directorio!$B$2:$Z$1100,16,FALSE),"")</f>
        <v/>
      </c>
      <c r="Q361" s="43" t="str">
        <f>+IFERROR(VLOOKUP(A361,[1]Directorio!$B$2:$Z$1100,17,FALSE),"")</f>
        <v/>
      </c>
      <c r="R361" s="43" t="str">
        <f>+IFERROR(VLOOKUP(A361,[1]Directorio!$B$2:$Z$1100,18,FALSE),"")</f>
        <v/>
      </c>
      <c r="S361" s="43" t="str">
        <f>+IFERROR(VLOOKUP(A361,[1]Directorio!$B$2:$Z$1100,19,FALSE),"")</f>
        <v/>
      </c>
      <c r="T361" s="53" t="str">
        <f>+IFERROR(VLOOKUP(A361,[1]Directorio!$B$2:$Z$1100,20,FALSE),"")</f>
        <v/>
      </c>
      <c r="U361" s="53" t="str">
        <f>+IFERROR(VLOOKUP(A361,[1]Directorio!$B$2:$Z$1100,21,FALSE),"")</f>
        <v/>
      </c>
      <c r="V361" s="53" t="str">
        <f>+IFERROR(VLOOKUP(A361,[1]Directorio!$B$2:$Z$1100,22,FALSE),"")</f>
        <v/>
      </c>
      <c r="W361" s="54" t="str">
        <f>+IFERROR(VLOOKUP(A361,[1]Directorio!$B$2:$Z$1100,23,FALSE),"")</f>
        <v/>
      </c>
      <c r="X361" s="43" t="str">
        <f>+IFERROR(VLOOKUP(A361,[1]Directorio!$B$2:$Z$1100,24,FALSE),"")</f>
        <v/>
      </c>
      <c r="Y361" s="43" t="str">
        <f>+IFERROR(VLOOKUP(A361,[1]Directorio!$B$2:$Z$1100,25,FALSE),"")</f>
        <v/>
      </c>
      <c r="Z361" s="46"/>
      <c r="AA361" s="9"/>
      <c r="AB361" s="46"/>
      <c r="AC361" s="47"/>
      <c r="AD361" s="46"/>
      <c r="AE361" s="42"/>
      <c r="AF361" s="9"/>
      <c r="AG361" s="46"/>
      <c r="AH361" s="9"/>
      <c r="AI361" s="46"/>
      <c r="AJ361" s="46"/>
      <c r="AK361" s="48"/>
    </row>
    <row r="362" spans="1:37" x14ac:dyDescent="0.25">
      <c r="A362" s="42"/>
      <c r="B362" s="43" t="str">
        <f>+IFERROR(VLOOKUP(A362,[1]Directorio!$B$2:$Z$1100,2,FALSE),"")</f>
        <v/>
      </c>
      <c r="C362" s="44" t="str">
        <f>+IFERROR(VLOOKUP(A362,[1]Directorio!$B$2:$Z$1100,3,FALSE),"")</f>
        <v/>
      </c>
      <c r="D362" s="43" t="str">
        <f>+IFERROR(VLOOKUP(A362,[1]Directorio!$B$2:$Z$1100,4,FALSE),"")</f>
        <v/>
      </c>
      <c r="E362" s="43" t="str">
        <f>+IFERROR(VLOOKUP(A362,[1]Directorio!$B$2:$Z$1100,5,FALSE),"")</f>
        <v/>
      </c>
      <c r="F362" s="43" t="str">
        <f>+IFERROR(VLOOKUP(A362,[1]Directorio!$B$2:$Z$1100,6,FALSE),"")</f>
        <v/>
      </c>
      <c r="G362" s="43" t="str">
        <f>+IFERROR(VLOOKUP(A362,[1]Directorio!$B$2:$Z$1100,7,FALSE),"")</f>
        <v/>
      </c>
      <c r="H362" s="43" t="str">
        <f>+IFERROR(VLOOKUP(A362,[1]Directorio!$B$2:$Z$1100,8,FALSE),"")</f>
        <v/>
      </c>
      <c r="I362" s="43" t="str">
        <f>+IFERROR(VLOOKUP(A362,[1]Directorio!$B$2:$Z$1100,9,FALSE),"")</f>
        <v/>
      </c>
      <c r="J362" s="43" t="str">
        <f>+IFERROR(VLOOKUP(A362,[1]Directorio!$B$2:$Z$1100,10,FALSE),"")</f>
        <v/>
      </c>
      <c r="K362" s="43" t="str">
        <f>+IFERROR(VLOOKUP(A362,[1]Directorio!$B$2:$Z$1100,11,FALSE),"")</f>
        <v/>
      </c>
      <c r="L362" s="45" t="str">
        <f>+IFERROR(VLOOKUP(A362,[1]Directorio!$B$2:$Z$1100,12,FALSE),"")</f>
        <v/>
      </c>
      <c r="M362" s="43" t="str">
        <f>+IFERROR(VLOOKUP(A362,[1]Directorio!$B$2:$Z$1100,13,FALSE),"")</f>
        <v/>
      </c>
      <c r="N362" s="43" t="str">
        <f>+IFERROR(VLOOKUP(A362,[1]Directorio!$B$2:$Z$1100,14,FALSE),"")</f>
        <v/>
      </c>
      <c r="O362" s="43" t="str">
        <f>+IFERROR(VLOOKUP(A362,[1]Directorio!$B$2:$Z$1100,15,FALSE),"")</f>
        <v/>
      </c>
      <c r="P362" s="43" t="str">
        <f>+IFERROR(VLOOKUP(A362,[1]Directorio!$B$2:$Z$1100,16,FALSE),"")</f>
        <v/>
      </c>
      <c r="Q362" s="43" t="str">
        <f>+IFERROR(VLOOKUP(A362,[1]Directorio!$B$2:$Z$1100,17,FALSE),"")</f>
        <v/>
      </c>
      <c r="R362" s="43" t="str">
        <f>+IFERROR(VLOOKUP(A362,[1]Directorio!$B$2:$Z$1100,18,FALSE),"")</f>
        <v/>
      </c>
      <c r="S362" s="43" t="str">
        <f>+IFERROR(VLOOKUP(A362,[1]Directorio!$B$2:$Z$1100,19,FALSE),"")</f>
        <v/>
      </c>
      <c r="T362" s="53" t="str">
        <f>+IFERROR(VLOOKUP(A362,[1]Directorio!$B$2:$Z$1100,20,FALSE),"")</f>
        <v/>
      </c>
      <c r="U362" s="53" t="str">
        <f>+IFERROR(VLOOKUP(A362,[1]Directorio!$B$2:$Z$1100,21,FALSE),"")</f>
        <v/>
      </c>
      <c r="V362" s="53" t="str">
        <f>+IFERROR(VLOOKUP(A362,[1]Directorio!$B$2:$Z$1100,22,FALSE),"")</f>
        <v/>
      </c>
      <c r="W362" s="54" t="str">
        <f>+IFERROR(VLOOKUP(A362,[1]Directorio!$B$2:$Z$1100,23,FALSE),"")</f>
        <v/>
      </c>
      <c r="X362" s="43" t="str">
        <f>+IFERROR(VLOOKUP(A362,[1]Directorio!$B$2:$Z$1100,24,FALSE),"")</f>
        <v/>
      </c>
      <c r="Y362" s="43" t="str">
        <f>+IFERROR(VLOOKUP(A362,[1]Directorio!$B$2:$Z$1100,25,FALSE),"")</f>
        <v/>
      </c>
      <c r="Z362" s="46"/>
      <c r="AA362" s="9"/>
      <c r="AB362" s="46"/>
      <c r="AC362" s="47"/>
      <c r="AD362" s="46"/>
      <c r="AE362" s="42"/>
      <c r="AF362" s="9"/>
      <c r="AG362" s="46"/>
      <c r="AH362" s="9"/>
      <c r="AI362" s="46"/>
      <c r="AJ362" s="46"/>
      <c r="AK362" s="48"/>
    </row>
    <row r="363" spans="1:37" x14ac:dyDescent="0.25">
      <c r="A363" s="42"/>
      <c r="B363" s="43" t="str">
        <f>+IFERROR(VLOOKUP(A363,[1]Directorio!$B$2:$Z$1100,2,FALSE),"")</f>
        <v/>
      </c>
      <c r="C363" s="44" t="str">
        <f>+IFERROR(VLOOKUP(A363,[1]Directorio!$B$2:$Z$1100,3,FALSE),"")</f>
        <v/>
      </c>
      <c r="D363" s="43" t="str">
        <f>+IFERROR(VLOOKUP(A363,[1]Directorio!$B$2:$Z$1100,4,FALSE),"")</f>
        <v/>
      </c>
      <c r="E363" s="43" t="str">
        <f>+IFERROR(VLOOKUP(A363,[1]Directorio!$B$2:$Z$1100,5,FALSE),"")</f>
        <v/>
      </c>
      <c r="F363" s="43" t="str">
        <f>+IFERROR(VLOOKUP(A363,[1]Directorio!$B$2:$Z$1100,6,FALSE),"")</f>
        <v/>
      </c>
      <c r="G363" s="43" t="str">
        <f>+IFERROR(VLOOKUP(A363,[1]Directorio!$B$2:$Z$1100,7,FALSE),"")</f>
        <v/>
      </c>
      <c r="H363" s="43" t="str">
        <f>+IFERROR(VLOOKUP(A363,[1]Directorio!$B$2:$Z$1100,8,FALSE),"")</f>
        <v/>
      </c>
      <c r="I363" s="43" t="str">
        <f>+IFERROR(VLOOKUP(A363,[1]Directorio!$B$2:$Z$1100,9,FALSE),"")</f>
        <v/>
      </c>
      <c r="J363" s="43" t="str">
        <f>+IFERROR(VLOOKUP(A363,[1]Directorio!$B$2:$Z$1100,10,FALSE),"")</f>
        <v/>
      </c>
      <c r="K363" s="43" t="str">
        <f>+IFERROR(VLOOKUP(A363,[1]Directorio!$B$2:$Z$1100,11,FALSE),"")</f>
        <v/>
      </c>
      <c r="L363" s="45" t="str">
        <f>+IFERROR(VLOOKUP(A363,[1]Directorio!$B$2:$Z$1100,12,FALSE),"")</f>
        <v/>
      </c>
      <c r="M363" s="43" t="str">
        <f>+IFERROR(VLOOKUP(A363,[1]Directorio!$B$2:$Z$1100,13,FALSE),"")</f>
        <v/>
      </c>
      <c r="N363" s="43" t="str">
        <f>+IFERROR(VLOOKUP(A363,[1]Directorio!$B$2:$Z$1100,14,FALSE),"")</f>
        <v/>
      </c>
      <c r="O363" s="43" t="str">
        <f>+IFERROR(VLOOKUP(A363,[1]Directorio!$B$2:$Z$1100,15,FALSE),"")</f>
        <v/>
      </c>
      <c r="P363" s="43" t="str">
        <f>+IFERROR(VLOOKUP(A363,[1]Directorio!$B$2:$Z$1100,16,FALSE),"")</f>
        <v/>
      </c>
      <c r="Q363" s="43" t="str">
        <f>+IFERROR(VLOOKUP(A363,[1]Directorio!$B$2:$Z$1100,17,FALSE),"")</f>
        <v/>
      </c>
      <c r="R363" s="43" t="str">
        <f>+IFERROR(VLOOKUP(A363,[1]Directorio!$B$2:$Z$1100,18,FALSE),"")</f>
        <v/>
      </c>
      <c r="S363" s="43" t="str">
        <f>+IFERROR(VLOOKUP(A363,[1]Directorio!$B$2:$Z$1100,19,FALSE),"")</f>
        <v/>
      </c>
      <c r="T363" s="53" t="str">
        <f>+IFERROR(VLOOKUP(A363,[1]Directorio!$B$2:$Z$1100,20,FALSE),"")</f>
        <v/>
      </c>
      <c r="U363" s="53" t="str">
        <f>+IFERROR(VLOOKUP(A363,[1]Directorio!$B$2:$Z$1100,21,FALSE),"")</f>
        <v/>
      </c>
      <c r="V363" s="53" t="str">
        <f>+IFERROR(VLOOKUP(A363,[1]Directorio!$B$2:$Z$1100,22,FALSE),"")</f>
        <v/>
      </c>
      <c r="W363" s="54" t="str">
        <f>+IFERROR(VLOOKUP(A363,[1]Directorio!$B$2:$Z$1100,23,FALSE),"")</f>
        <v/>
      </c>
      <c r="X363" s="43" t="str">
        <f>+IFERROR(VLOOKUP(A363,[1]Directorio!$B$2:$Z$1100,24,FALSE),"")</f>
        <v/>
      </c>
      <c r="Y363" s="43" t="str">
        <f>+IFERROR(VLOOKUP(A363,[1]Directorio!$B$2:$Z$1100,25,FALSE),"")</f>
        <v/>
      </c>
      <c r="Z363" s="46"/>
      <c r="AA363" s="9"/>
      <c r="AB363" s="46"/>
      <c r="AC363" s="47"/>
      <c r="AD363" s="46"/>
      <c r="AE363" s="42"/>
      <c r="AF363" s="9"/>
      <c r="AG363" s="46"/>
      <c r="AH363" s="9"/>
      <c r="AI363" s="46"/>
      <c r="AJ363" s="46"/>
      <c r="AK363" s="48"/>
    </row>
    <row r="364" spans="1:37" x14ac:dyDescent="0.25">
      <c r="A364" s="42"/>
      <c r="B364" s="43" t="str">
        <f>+IFERROR(VLOOKUP(A364,[1]Directorio!$B$2:$Z$1100,2,FALSE),"")</f>
        <v/>
      </c>
      <c r="C364" s="44" t="str">
        <f>+IFERROR(VLOOKUP(A364,[1]Directorio!$B$2:$Z$1100,3,FALSE),"")</f>
        <v/>
      </c>
      <c r="D364" s="43" t="str">
        <f>+IFERROR(VLOOKUP(A364,[1]Directorio!$B$2:$Z$1100,4,FALSE),"")</f>
        <v/>
      </c>
      <c r="E364" s="43" t="str">
        <f>+IFERROR(VLOOKUP(A364,[1]Directorio!$B$2:$Z$1100,5,FALSE),"")</f>
        <v/>
      </c>
      <c r="F364" s="43" t="str">
        <f>+IFERROR(VLOOKUP(A364,[1]Directorio!$B$2:$Z$1100,6,FALSE),"")</f>
        <v/>
      </c>
      <c r="G364" s="43" t="str">
        <f>+IFERROR(VLOOKUP(A364,[1]Directorio!$B$2:$Z$1100,7,FALSE),"")</f>
        <v/>
      </c>
      <c r="H364" s="43" t="str">
        <f>+IFERROR(VLOOKUP(A364,[1]Directorio!$B$2:$Z$1100,8,FALSE),"")</f>
        <v/>
      </c>
      <c r="I364" s="43" t="str">
        <f>+IFERROR(VLOOKUP(A364,[1]Directorio!$B$2:$Z$1100,9,FALSE),"")</f>
        <v/>
      </c>
      <c r="J364" s="43" t="str">
        <f>+IFERROR(VLOOKUP(A364,[1]Directorio!$B$2:$Z$1100,10,FALSE),"")</f>
        <v/>
      </c>
      <c r="K364" s="43" t="str">
        <f>+IFERROR(VLOOKUP(A364,[1]Directorio!$B$2:$Z$1100,11,FALSE),"")</f>
        <v/>
      </c>
      <c r="L364" s="45" t="str">
        <f>+IFERROR(VLOOKUP(A364,[1]Directorio!$B$2:$Z$1100,12,FALSE),"")</f>
        <v/>
      </c>
      <c r="M364" s="43" t="str">
        <f>+IFERROR(VLOOKUP(A364,[1]Directorio!$B$2:$Z$1100,13,FALSE),"")</f>
        <v/>
      </c>
      <c r="N364" s="43" t="str">
        <f>+IFERROR(VLOOKUP(A364,[1]Directorio!$B$2:$Z$1100,14,FALSE),"")</f>
        <v/>
      </c>
      <c r="O364" s="43" t="str">
        <f>+IFERROR(VLOOKUP(A364,[1]Directorio!$B$2:$Z$1100,15,FALSE),"")</f>
        <v/>
      </c>
      <c r="P364" s="43" t="str">
        <f>+IFERROR(VLOOKUP(A364,[1]Directorio!$B$2:$Z$1100,16,FALSE),"")</f>
        <v/>
      </c>
      <c r="Q364" s="43" t="str">
        <f>+IFERROR(VLOOKUP(A364,[1]Directorio!$B$2:$Z$1100,17,FALSE),"")</f>
        <v/>
      </c>
      <c r="R364" s="43" t="str">
        <f>+IFERROR(VLOOKUP(A364,[1]Directorio!$B$2:$Z$1100,18,FALSE),"")</f>
        <v/>
      </c>
      <c r="S364" s="43" t="str">
        <f>+IFERROR(VLOOKUP(A364,[1]Directorio!$B$2:$Z$1100,19,FALSE),"")</f>
        <v/>
      </c>
      <c r="T364" s="53" t="str">
        <f>+IFERROR(VLOOKUP(A364,[1]Directorio!$B$2:$Z$1100,20,FALSE),"")</f>
        <v/>
      </c>
      <c r="U364" s="53" t="str">
        <f>+IFERROR(VLOOKUP(A364,[1]Directorio!$B$2:$Z$1100,21,FALSE),"")</f>
        <v/>
      </c>
      <c r="V364" s="53" t="str">
        <f>+IFERROR(VLOOKUP(A364,[1]Directorio!$B$2:$Z$1100,22,FALSE),"")</f>
        <v/>
      </c>
      <c r="W364" s="54" t="str">
        <f>+IFERROR(VLOOKUP(A364,[1]Directorio!$B$2:$Z$1100,23,FALSE),"")</f>
        <v/>
      </c>
      <c r="X364" s="43" t="str">
        <f>+IFERROR(VLOOKUP(A364,[1]Directorio!$B$2:$Z$1100,24,FALSE),"")</f>
        <v/>
      </c>
      <c r="Y364" s="43" t="str">
        <f>+IFERROR(VLOOKUP(A364,[1]Directorio!$B$2:$Z$1100,25,FALSE),"")</f>
        <v/>
      </c>
      <c r="Z364" s="46"/>
      <c r="AA364" s="9"/>
      <c r="AB364" s="46"/>
      <c r="AC364" s="47"/>
      <c r="AD364" s="46"/>
      <c r="AE364" s="42"/>
      <c r="AF364" s="9"/>
      <c r="AG364" s="46"/>
      <c r="AH364" s="9"/>
      <c r="AI364" s="46"/>
      <c r="AJ364" s="46"/>
      <c r="AK364" s="48"/>
    </row>
    <row r="365" spans="1:37" x14ac:dyDescent="0.25">
      <c r="A365" s="42"/>
      <c r="B365" s="43" t="str">
        <f>+IFERROR(VLOOKUP(A365,[1]Directorio!$B$2:$Z$1100,2,FALSE),"")</f>
        <v/>
      </c>
      <c r="C365" s="44" t="str">
        <f>+IFERROR(VLOOKUP(A365,[1]Directorio!$B$2:$Z$1100,3,FALSE),"")</f>
        <v/>
      </c>
      <c r="D365" s="43" t="str">
        <f>+IFERROR(VLOOKUP(A365,[1]Directorio!$B$2:$Z$1100,4,FALSE),"")</f>
        <v/>
      </c>
      <c r="E365" s="43" t="str">
        <f>+IFERROR(VLOOKUP(A365,[1]Directorio!$B$2:$Z$1100,5,FALSE),"")</f>
        <v/>
      </c>
      <c r="F365" s="43" t="str">
        <f>+IFERROR(VLOOKUP(A365,[1]Directorio!$B$2:$Z$1100,6,FALSE),"")</f>
        <v/>
      </c>
      <c r="G365" s="43" t="str">
        <f>+IFERROR(VLOOKUP(A365,[1]Directorio!$B$2:$Z$1100,7,FALSE),"")</f>
        <v/>
      </c>
      <c r="H365" s="43" t="str">
        <f>+IFERROR(VLOOKUP(A365,[1]Directorio!$B$2:$Z$1100,8,FALSE),"")</f>
        <v/>
      </c>
      <c r="I365" s="43" t="str">
        <f>+IFERROR(VLOOKUP(A365,[1]Directorio!$B$2:$Z$1100,9,FALSE),"")</f>
        <v/>
      </c>
      <c r="J365" s="43" t="str">
        <f>+IFERROR(VLOOKUP(A365,[1]Directorio!$B$2:$Z$1100,10,FALSE),"")</f>
        <v/>
      </c>
      <c r="K365" s="43" t="str">
        <f>+IFERROR(VLOOKUP(A365,[1]Directorio!$B$2:$Z$1100,11,FALSE),"")</f>
        <v/>
      </c>
      <c r="L365" s="45" t="str">
        <f>+IFERROR(VLOOKUP(A365,[1]Directorio!$B$2:$Z$1100,12,FALSE),"")</f>
        <v/>
      </c>
      <c r="M365" s="43" t="str">
        <f>+IFERROR(VLOOKUP(A365,[1]Directorio!$B$2:$Z$1100,13,FALSE),"")</f>
        <v/>
      </c>
      <c r="N365" s="43" t="str">
        <f>+IFERROR(VLOOKUP(A365,[1]Directorio!$B$2:$Z$1100,14,FALSE),"")</f>
        <v/>
      </c>
      <c r="O365" s="43" t="str">
        <f>+IFERROR(VLOOKUP(A365,[1]Directorio!$B$2:$Z$1100,15,FALSE),"")</f>
        <v/>
      </c>
      <c r="P365" s="43" t="str">
        <f>+IFERROR(VLOOKUP(A365,[1]Directorio!$B$2:$Z$1100,16,FALSE),"")</f>
        <v/>
      </c>
      <c r="Q365" s="43" t="str">
        <f>+IFERROR(VLOOKUP(A365,[1]Directorio!$B$2:$Z$1100,17,FALSE),"")</f>
        <v/>
      </c>
      <c r="R365" s="43" t="str">
        <f>+IFERROR(VLOOKUP(A365,[1]Directorio!$B$2:$Z$1100,18,FALSE),"")</f>
        <v/>
      </c>
      <c r="S365" s="43" t="str">
        <f>+IFERROR(VLOOKUP(A365,[1]Directorio!$B$2:$Z$1100,19,FALSE),"")</f>
        <v/>
      </c>
      <c r="T365" s="53" t="str">
        <f>+IFERROR(VLOOKUP(A365,[1]Directorio!$B$2:$Z$1100,20,FALSE),"")</f>
        <v/>
      </c>
      <c r="U365" s="53" t="str">
        <f>+IFERROR(VLOOKUP(A365,[1]Directorio!$B$2:$Z$1100,21,FALSE),"")</f>
        <v/>
      </c>
      <c r="V365" s="53" t="str">
        <f>+IFERROR(VLOOKUP(A365,[1]Directorio!$B$2:$Z$1100,22,FALSE),"")</f>
        <v/>
      </c>
      <c r="W365" s="54" t="str">
        <f>+IFERROR(VLOOKUP(A365,[1]Directorio!$B$2:$Z$1100,23,FALSE),"")</f>
        <v/>
      </c>
      <c r="X365" s="43" t="str">
        <f>+IFERROR(VLOOKUP(A365,[1]Directorio!$B$2:$Z$1100,24,FALSE),"")</f>
        <v/>
      </c>
      <c r="Y365" s="43" t="str">
        <f>+IFERROR(VLOOKUP(A365,[1]Directorio!$B$2:$Z$1100,25,FALSE),"")</f>
        <v/>
      </c>
      <c r="Z365" s="46"/>
      <c r="AA365" s="9"/>
      <c r="AB365" s="46"/>
      <c r="AC365" s="47"/>
      <c r="AD365" s="46"/>
      <c r="AE365" s="42"/>
      <c r="AF365" s="9"/>
      <c r="AG365" s="46"/>
      <c r="AH365" s="9"/>
      <c r="AI365" s="46"/>
      <c r="AJ365" s="46"/>
      <c r="AK365" s="48"/>
    </row>
    <row r="366" spans="1:37" x14ac:dyDescent="0.25">
      <c r="A366" s="42"/>
      <c r="B366" s="43" t="str">
        <f>+IFERROR(VLOOKUP(A366,[1]Directorio!$B$2:$Z$1100,2,FALSE),"")</f>
        <v/>
      </c>
      <c r="C366" s="44" t="str">
        <f>+IFERROR(VLOOKUP(A366,[1]Directorio!$B$2:$Z$1100,3,FALSE),"")</f>
        <v/>
      </c>
      <c r="D366" s="43" t="str">
        <f>+IFERROR(VLOOKUP(A366,[1]Directorio!$B$2:$Z$1100,4,FALSE),"")</f>
        <v/>
      </c>
      <c r="E366" s="43" t="str">
        <f>+IFERROR(VLOOKUP(A366,[1]Directorio!$B$2:$Z$1100,5,FALSE),"")</f>
        <v/>
      </c>
      <c r="F366" s="43" t="str">
        <f>+IFERROR(VLOOKUP(A366,[1]Directorio!$B$2:$Z$1100,6,FALSE),"")</f>
        <v/>
      </c>
      <c r="G366" s="43" t="str">
        <f>+IFERROR(VLOOKUP(A366,[1]Directorio!$B$2:$Z$1100,7,FALSE),"")</f>
        <v/>
      </c>
      <c r="H366" s="43" t="str">
        <f>+IFERROR(VLOOKUP(A366,[1]Directorio!$B$2:$Z$1100,8,FALSE),"")</f>
        <v/>
      </c>
      <c r="I366" s="43" t="str">
        <f>+IFERROR(VLOOKUP(A366,[1]Directorio!$B$2:$Z$1100,9,FALSE),"")</f>
        <v/>
      </c>
      <c r="J366" s="43" t="str">
        <f>+IFERROR(VLOOKUP(A366,[1]Directorio!$B$2:$Z$1100,10,FALSE),"")</f>
        <v/>
      </c>
      <c r="K366" s="43" t="str">
        <f>+IFERROR(VLOOKUP(A366,[1]Directorio!$B$2:$Z$1100,11,FALSE),"")</f>
        <v/>
      </c>
      <c r="L366" s="45" t="str">
        <f>+IFERROR(VLOOKUP(A366,[1]Directorio!$B$2:$Z$1100,12,FALSE),"")</f>
        <v/>
      </c>
      <c r="M366" s="43" t="str">
        <f>+IFERROR(VLOOKUP(A366,[1]Directorio!$B$2:$Z$1100,13,FALSE),"")</f>
        <v/>
      </c>
      <c r="N366" s="43" t="str">
        <f>+IFERROR(VLOOKUP(A366,[1]Directorio!$B$2:$Z$1100,14,FALSE),"")</f>
        <v/>
      </c>
      <c r="O366" s="43" t="str">
        <f>+IFERROR(VLOOKUP(A366,[1]Directorio!$B$2:$Z$1100,15,FALSE),"")</f>
        <v/>
      </c>
      <c r="P366" s="43" t="str">
        <f>+IFERROR(VLOOKUP(A366,[1]Directorio!$B$2:$Z$1100,16,FALSE),"")</f>
        <v/>
      </c>
      <c r="Q366" s="43" t="str">
        <f>+IFERROR(VLOOKUP(A366,[1]Directorio!$B$2:$Z$1100,17,FALSE),"")</f>
        <v/>
      </c>
      <c r="R366" s="43" t="str">
        <f>+IFERROR(VLOOKUP(A366,[1]Directorio!$B$2:$Z$1100,18,FALSE),"")</f>
        <v/>
      </c>
      <c r="S366" s="43" t="str">
        <f>+IFERROR(VLOOKUP(A366,[1]Directorio!$B$2:$Z$1100,19,FALSE),"")</f>
        <v/>
      </c>
      <c r="T366" s="53" t="str">
        <f>+IFERROR(VLOOKUP(A366,[1]Directorio!$B$2:$Z$1100,20,FALSE),"")</f>
        <v/>
      </c>
      <c r="U366" s="53" t="str">
        <f>+IFERROR(VLOOKUP(A366,[1]Directorio!$B$2:$Z$1100,21,FALSE),"")</f>
        <v/>
      </c>
      <c r="V366" s="53" t="str">
        <f>+IFERROR(VLOOKUP(A366,[1]Directorio!$B$2:$Z$1100,22,FALSE),"")</f>
        <v/>
      </c>
      <c r="W366" s="54" t="str">
        <f>+IFERROR(VLOOKUP(A366,[1]Directorio!$B$2:$Z$1100,23,FALSE),"")</f>
        <v/>
      </c>
      <c r="X366" s="43" t="str">
        <f>+IFERROR(VLOOKUP(A366,[1]Directorio!$B$2:$Z$1100,24,FALSE),"")</f>
        <v/>
      </c>
      <c r="Y366" s="43" t="str">
        <f>+IFERROR(VLOOKUP(A366,[1]Directorio!$B$2:$Z$1100,25,FALSE),"")</f>
        <v/>
      </c>
      <c r="Z366" s="46"/>
      <c r="AA366" s="9"/>
      <c r="AB366" s="46"/>
      <c r="AC366" s="47"/>
      <c r="AD366" s="46"/>
      <c r="AE366" s="42"/>
      <c r="AF366" s="9"/>
      <c r="AG366" s="46"/>
      <c r="AH366" s="9"/>
      <c r="AI366" s="46"/>
      <c r="AJ366" s="46"/>
      <c r="AK366" s="48"/>
    </row>
    <row r="367" spans="1:37" x14ac:dyDescent="0.25">
      <c r="A367" s="42"/>
      <c r="B367" s="43" t="str">
        <f>+IFERROR(VLOOKUP(A367,[1]Directorio!$B$2:$Z$1100,2,FALSE),"")</f>
        <v/>
      </c>
      <c r="C367" s="44" t="str">
        <f>+IFERROR(VLOOKUP(A367,[1]Directorio!$B$2:$Z$1100,3,FALSE),"")</f>
        <v/>
      </c>
      <c r="D367" s="43" t="str">
        <f>+IFERROR(VLOOKUP(A367,[1]Directorio!$B$2:$Z$1100,4,FALSE),"")</f>
        <v/>
      </c>
      <c r="E367" s="43" t="str">
        <f>+IFERROR(VLOOKUP(A367,[1]Directorio!$B$2:$Z$1100,5,FALSE),"")</f>
        <v/>
      </c>
      <c r="F367" s="43" t="str">
        <f>+IFERROR(VLOOKUP(A367,[1]Directorio!$B$2:$Z$1100,6,FALSE),"")</f>
        <v/>
      </c>
      <c r="G367" s="43" t="str">
        <f>+IFERROR(VLOOKUP(A367,[1]Directorio!$B$2:$Z$1100,7,FALSE),"")</f>
        <v/>
      </c>
      <c r="H367" s="43" t="str">
        <f>+IFERROR(VLOOKUP(A367,[1]Directorio!$B$2:$Z$1100,8,FALSE),"")</f>
        <v/>
      </c>
      <c r="I367" s="43" t="str">
        <f>+IFERROR(VLOOKUP(A367,[1]Directorio!$B$2:$Z$1100,9,FALSE),"")</f>
        <v/>
      </c>
      <c r="J367" s="43" t="str">
        <f>+IFERROR(VLOOKUP(A367,[1]Directorio!$B$2:$Z$1100,10,FALSE),"")</f>
        <v/>
      </c>
      <c r="K367" s="43" t="str">
        <f>+IFERROR(VLOOKUP(A367,[1]Directorio!$B$2:$Z$1100,11,FALSE),"")</f>
        <v/>
      </c>
      <c r="L367" s="45" t="str">
        <f>+IFERROR(VLOOKUP(A367,[1]Directorio!$B$2:$Z$1100,12,FALSE),"")</f>
        <v/>
      </c>
      <c r="M367" s="43" t="str">
        <f>+IFERROR(VLOOKUP(A367,[1]Directorio!$B$2:$Z$1100,13,FALSE),"")</f>
        <v/>
      </c>
      <c r="N367" s="43" t="str">
        <f>+IFERROR(VLOOKUP(A367,[1]Directorio!$B$2:$Z$1100,14,FALSE),"")</f>
        <v/>
      </c>
      <c r="O367" s="43" t="str">
        <f>+IFERROR(VLOOKUP(A367,[1]Directorio!$B$2:$Z$1100,15,FALSE),"")</f>
        <v/>
      </c>
      <c r="P367" s="43" t="str">
        <f>+IFERROR(VLOOKUP(A367,[1]Directorio!$B$2:$Z$1100,16,FALSE),"")</f>
        <v/>
      </c>
      <c r="Q367" s="43" t="str">
        <f>+IFERROR(VLOOKUP(A367,[1]Directorio!$B$2:$Z$1100,17,FALSE),"")</f>
        <v/>
      </c>
      <c r="R367" s="43" t="str">
        <f>+IFERROR(VLOOKUP(A367,[1]Directorio!$B$2:$Z$1100,18,FALSE),"")</f>
        <v/>
      </c>
      <c r="S367" s="43" t="str">
        <f>+IFERROR(VLOOKUP(A367,[1]Directorio!$B$2:$Z$1100,19,FALSE),"")</f>
        <v/>
      </c>
      <c r="T367" s="53" t="str">
        <f>+IFERROR(VLOOKUP(A367,[1]Directorio!$B$2:$Z$1100,20,FALSE),"")</f>
        <v/>
      </c>
      <c r="U367" s="53" t="str">
        <f>+IFERROR(VLOOKUP(A367,[1]Directorio!$B$2:$Z$1100,21,FALSE),"")</f>
        <v/>
      </c>
      <c r="V367" s="53" t="str">
        <f>+IFERROR(VLOOKUP(A367,[1]Directorio!$B$2:$Z$1100,22,FALSE),"")</f>
        <v/>
      </c>
      <c r="W367" s="54" t="str">
        <f>+IFERROR(VLOOKUP(A367,[1]Directorio!$B$2:$Z$1100,23,FALSE),"")</f>
        <v/>
      </c>
      <c r="X367" s="43" t="str">
        <f>+IFERROR(VLOOKUP(A367,[1]Directorio!$B$2:$Z$1100,24,FALSE),"")</f>
        <v/>
      </c>
      <c r="Y367" s="43" t="str">
        <f>+IFERROR(VLOOKUP(A367,[1]Directorio!$B$2:$Z$1100,25,FALSE),"")</f>
        <v/>
      </c>
      <c r="Z367" s="46"/>
      <c r="AA367" s="9"/>
      <c r="AB367" s="46"/>
      <c r="AC367" s="47"/>
      <c r="AD367" s="46"/>
      <c r="AE367" s="42"/>
      <c r="AF367" s="9"/>
      <c r="AG367" s="46"/>
      <c r="AH367" s="9"/>
      <c r="AI367" s="46"/>
      <c r="AJ367" s="46"/>
      <c r="AK367" s="48"/>
    </row>
    <row r="368" spans="1:37" x14ac:dyDescent="0.25">
      <c r="A368" s="42"/>
      <c r="B368" s="43" t="str">
        <f>+IFERROR(VLOOKUP(A368,[1]Directorio!$B$2:$Z$1100,2,FALSE),"")</f>
        <v/>
      </c>
      <c r="C368" s="44" t="str">
        <f>+IFERROR(VLOOKUP(A368,[1]Directorio!$B$2:$Z$1100,3,FALSE),"")</f>
        <v/>
      </c>
      <c r="D368" s="43" t="str">
        <f>+IFERROR(VLOOKUP(A368,[1]Directorio!$B$2:$Z$1100,4,FALSE),"")</f>
        <v/>
      </c>
      <c r="E368" s="43" t="str">
        <f>+IFERROR(VLOOKUP(A368,[1]Directorio!$B$2:$Z$1100,5,FALSE),"")</f>
        <v/>
      </c>
      <c r="F368" s="43" t="str">
        <f>+IFERROR(VLOOKUP(A368,[1]Directorio!$B$2:$Z$1100,6,FALSE),"")</f>
        <v/>
      </c>
      <c r="G368" s="43" t="str">
        <f>+IFERROR(VLOOKUP(A368,[1]Directorio!$B$2:$Z$1100,7,FALSE),"")</f>
        <v/>
      </c>
      <c r="H368" s="43" t="str">
        <f>+IFERROR(VLOOKUP(A368,[1]Directorio!$B$2:$Z$1100,8,FALSE),"")</f>
        <v/>
      </c>
      <c r="I368" s="43" t="str">
        <f>+IFERROR(VLOOKUP(A368,[1]Directorio!$B$2:$Z$1100,9,FALSE),"")</f>
        <v/>
      </c>
      <c r="J368" s="43" t="str">
        <f>+IFERROR(VLOOKUP(A368,[1]Directorio!$B$2:$Z$1100,10,FALSE),"")</f>
        <v/>
      </c>
      <c r="K368" s="43" t="str">
        <f>+IFERROR(VLOOKUP(A368,[1]Directorio!$B$2:$Z$1100,11,FALSE),"")</f>
        <v/>
      </c>
      <c r="L368" s="45" t="str">
        <f>+IFERROR(VLOOKUP(A368,[1]Directorio!$B$2:$Z$1100,12,FALSE),"")</f>
        <v/>
      </c>
      <c r="M368" s="43" t="str">
        <f>+IFERROR(VLOOKUP(A368,[1]Directorio!$B$2:$Z$1100,13,FALSE),"")</f>
        <v/>
      </c>
      <c r="N368" s="43" t="str">
        <f>+IFERROR(VLOOKUP(A368,[1]Directorio!$B$2:$Z$1100,14,FALSE),"")</f>
        <v/>
      </c>
      <c r="O368" s="43" t="str">
        <f>+IFERROR(VLOOKUP(A368,[1]Directorio!$B$2:$Z$1100,15,FALSE),"")</f>
        <v/>
      </c>
      <c r="P368" s="43" t="str">
        <f>+IFERROR(VLOOKUP(A368,[1]Directorio!$B$2:$Z$1100,16,FALSE),"")</f>
        <v/>
      </c>
      <c r="Q368" s="43" t="str">
        <f>+IFERROR(VLOOKUP(A368,[1]Directorio!$B$2:$Z$1100,17,FALSE),"")</f>
        <v/>
      </c>
      <c r="R368" s="43" t="str">
        <f>+IFERROR(VLOOKUP(A368,[1]Directorio!$B$2:$Z$1100,18,FALSE),"")</f>
        <v/>
      </c>
      <c r="S368" s="43" t="str">
        <f>+IFERROR(VLOOKUP(A368,[1]Directorio!$B$2:$Z$1100,19,FALSE),"")</f>
        <v/>
      </c>
      <c r="T368" s="53" t="str">
        <f>+IFERROR(VLOOKUP(A368,[1]Directorio!$B$2:$Z$1100,20,FALSE),"")</f>
        <v/>
      </c>
      <c r="U368" s="53" t="str">
        <f>+IFERROR(VLOOKUP(A368,[1]Directorio!$B$2:$Z$1100,21,FALSE),"")</f>
        <v/>
      </c>
      <c r="V368" s="53" t="str">
        <f>+IFERROR(VLOOKUP(A368,[1]Directorio!$B$2:$Z$1100,22,FALSE),"")</f>
        <v/>
      </c>
      <c r="W368" s="54" t="str">
        <f>+IFERROR(VLOOKUP(A368,[1]Directorio!$B$2:$Z$1100,23,FALSE),"")</f>
        <v/>
      </c>
      <c r="X368" s="43" t="str">
        <f>+IFERROR(VLOOKUP(A368,[1]Directorio!$B$2:$Z$1100,24,FALSE),"")</f>
        <v/>
      </c>
      <c r="Y368" s="43" t="str">
        <f>+IFERROR(VLOOKUP(A368,[1]Directorio!$B$2:$Z$1100,25,FALSE),"")</f>
        <v/>
      </c>
      <c r="Z368" s="46"/>
      <c r="AA368" s="9"/>
      <c r="AB368" s="46"/>
      <c r="AC368" s="47"/>
      <c r="AD368" s="46"/>
      <c r="AE368" s="42"/>
      <c r="AF368" s="9"/>
      <c r="AG368" s="46"/>
      <c r="AH368" s="9"/>
      <c r="AI368" s="46"/>
      <c r="AJ368" s="46"/>
      <c r="AK368" s="48"/>
    </row>
    <row r="369" spans="1:37" x14ac:dyDescent="0.25">
      <c r="A369" s="42"/>
      <c r="B369" s="43" t="str">
        <f>+IFERROR(VLOOKUP(A369,[1]Directorio!$B$2:$Z$1100,2,FALSE),"")</f>
        <v/>
      </c>
      <c r="C369" s="44" t="str">
        <f>+IFERROR(VLOOKUP(A369,[1]Directorio!$B$2:$Z$1100,3,FALSE),"")</f>
        <v/>
      </c>
      <c r="D369" s="43" t="str">
        <f>+IFERROR(VLOOKUP(A369,[1]Directorio!$B$2:$Z$1100,4,FALSE),"")</f>
        <v/>
      </c>
      <c r="E369" s="43" t="str">
        <f>+IFERROR(VLOOKUP(A369,[1]Directorio!$B$2:$Z$1100,5,FALSE),"")</f>
        <v/>
      </c>
      <c r="F369" s="43" t="str">
        <f>+IFERROR(VLOOKUP(A369,[1]Directorio!$B$2:$Z$1100,6,FALSE),"")</f>
        <v/>
      </c>
      <c r="G369" s="43" t="str">
        <f>+IFERROR(VLOOKUP(A369,[1]Directorio!$B$2:$Z$1100,7,FALSE),"")</f>
        <v/>
      </c>
      <c r="H369" s="43" t="str">
        <f>+IFERROR(VLOOKUP(A369,[1]Directorio!$B$2:$Z$1100,8,FALSE),"")</f>
        <v/>
      </c>
      <c r="I369" s="43" t="str">
        <f>+IFERROR(VLOOKUP(A369,[1]Directorio!$B$2:$Z$1100,9,FALSE),"")</f>
        <v/>
      </c>
      <c r="J369" s="43" t="str">
        <f>+IFERROR(VLOOKUP(A369,[1]Directorio!$B$2:$Z$1100,10,FALSE),"")</f>
        <v/>
      </c>
      <c r="K369" s="43" t="str">
        <f>+IFERROR(VLOOKUP(A369,[1]Directorio!$B$2:$Z$1100,11,FALSE),"")</f>
        <v/>
      </c>
      <c r="L369" s="45" t="str">
        <f>+IFERROR(VLOOKUP(A369,[1]Directorio!$B$2:$Z$1100,12,FALSE),"")</f>
        <v/>
      </c>
      <c r="M369" s="43" t="str">
        <f>+IFERROR(VLOOKUP(A369,[1]Directorio!$B$2:$Z$1100,13,FALSE),"")</f>
        <v/>
      </c>
      <c r="N369" s="43" t="str">
        <f>+IFERROR(VLOOKUP(A369,[1]Directorio!$B$2:$Z$1100,14,FALSE),"")</f>
        <v/>
      </c>
      <c r="O369" s="43" t="str">
        <f>+IFERROR(VLOOKUP(A369,[1]Directorio!$B$2:$Z$1100,15,FALSE),"")</f>
        <v/>
      </c>
      <c r="P369" s="43" t="str">
        <f>+IFERROR(VLOOKUP(A369,[1]Directorio!$B$2:$Z$1100,16,FALSE),"")</f>
        <v/>
      </c>
      <c r="Q369" s="43" t="str">
        <f>+IFERROR(VLOOKUP(A369,[1]Directorio!$B$2:$Z$1100,17,FALSE),"")</f>
        <v/>
      </c>
      <c r="R369" s="43" t="str">
        <f>+IFERROR(VLOOKUP(A369,[1]Directorio!$B$2:$Z$1100,18,FALSE),"")</f>
        <v/>
      </c>
      <c r="S369" s="43" t="str">
        <f>+IFERROR(VLOOKUP(A369,[1]Directorio!$B$2:$Z$1100,19,FALSE),"")</f>
        <v/>
      </c>
      <c r="T369" s="53" t="str">
        <f>+IFERROR(VLOOKUP(A369,[1]Directorio!$B$2:$Z$1100,20,FALSE),"")</f>
        <v/>
      </c>
      <c r="U369" s="53" t="str">
        <f>+IFERROR(VLOOKUP(A369,[1]Directorio!$B$2:$Z$1100,21,FALSE),"")</f>
        <v/>
      </c>
      <c r="V369" s="53" t="str">
        <f>+IFERROR(VLOOKUP(A369,[1]Directorio!$B$2:$Z$1100,22,FALSE),"")</f>
        <v/>
      </c>
      <c r="W369" s="54" t="str">
        <f>+IFERROR(VLOOKUP(A369,[1]Directorio!$B$2:$Z$1100,23,FALSE),"")</f>
        <v/>
      </c>
      <c r="X369" s="43" t="str">
        <f>+IFERROR(VLOOKUP(A369,[1]Directorio!$B$2:$Z$1100,24,FALSE),"")</f>
        <v/>
      </c>
      <c r="Y369" s="43" t="str">
        <f>+IFERROR(VLOOKUP(A369,[1]Directorio!$B$2:$Z$1100,25,FALSE),"")</f>
        <v/>
      </c>
      <c r="Z369" s="46"/>
      <c r="AA369" s="9"/>
      <c r="AB369" s="46"/>
      <c r="AC369" s="47"/>
      <c r="AD369" s="46"/>
      <c r="AE369" s="42"/>
      <c r="AF369" s="9"/>
      <c r="AG369" s="46"/>
      <c r="AH369" s="9"/>
      <c r="AI369" s="46"/>
      <c r="AJ369" s="46"/>
      <c r="AK369" s="48"/>
    </row>
    <row r="370" spans="1:37" x14ac:dyDescent="0.25">
      <c r="A370" s="42"/>
      <c r="B370" s="43" t="str">
        <f>+IFERROR(VLOOKUP(A370,[1]Directorio!$B$2:$Z$1100,2,FALSE),"")</f>
        <v/>
      </c>
      <c r="C370" s="44" t="str">
        <f>+IFERROR(VLOOKUP(A370,[1]Directorio!$B$2:$Z$1100,3,FALSE),"")</f>
        <v/>
      </c>
      <c r="D370" s="43" t="str">
        <f>+IFERROR(VLOOKUP(A370,[1]Directorio!$B$2:$Z$1100,4,FALSE),"")</f>
        <v/>
      </c>
      <c r="E370" s="43" t="str">
        <f>+IFERROR(VLOOKUP(A370,[1]Directorio!$B$2:$Z$1100,5,FALSE),"")</f>
        <v/>
      </c>
      <c r="F370" s="43" t="str">
        <f>+IFERROR(VLOOKUP(A370,[1]Directorio!$B$2:$Z$1100,6,FALSE),"")</f>
        <v/>
      </c>
      <c r="G370" s="43" t="str">
        <f>+IFERROR(VLOOKUP(A370,[1]Directorio!$B$2:$Z$1100,7,FALSE),"")</f>
        <v/>
      </c>
      <c r="H370" s="43" t="str">
        <f>+IFERROR(VLOOKUP(A370,[1]Directorio!$B$2:$Z$1100,8,FALSE),"")</f>
        <v/>
      </c>
      <c r="I370" s="43" t="str">
        <f>+IFERROR(VLOOKUP(A370,[1]Directorio!$B$2:$Z$1100,9,FALSE),"")</f>
        <v/>
      </c>
      <c r="J370" s="43" t="str">
        <f>+IFERROR(VLOOKUP(A370,[1]Directorio!$B$2:$Z$1100,10,FALSE),"")</f>
        <v/>
      </c>
      <c r="K370" s="43" t="str">
        <f>+IFERROR(VLOOKUP(A370,[1]Directorio!$B$2:$Z$1100,11,FALSE),"")</f>
        <v/>
      </c>
      <c r="L370" s="45" t="str">
        <f>+IFERROR(VLOOKUP(A370,[1]Directorio!$B$2:$Z$1100,12,FALSE),"")</f>
        <v/>
      </c>
      <c r="M370" s="43" t="str">
        <f>+IFERROR(VLOOKUP(A370,[1]Directorio!$B$2:$Z$1100,13,FALSE),"")</f>
        <v/>
      </c>
      <c r="N370" s="43" t="str">
        <f>+IFERROR(VLOOKUP(A370,[1]Directorio!$B$2:$Z$1100,14,FALSE),"")</f>
        <v/>
      </c>
      <c r="O370" s="43" t="str">
        <f>+IFERROR(VLOOKUP(A370,[1]Directorio!$B$2:$Z$1100,15,FALSE),"")</f>
        <v/>
      </c>
      <c r="P370" s="43" t="str">
        <f>+IFERROR(VLOOKUP(A370,[1]Directorio!$B$2:$Z$1100,16,FALSE),"")</f>
        <v/>
      </c>
      <c r="Q370" s="43" t="str">
        <f>+IFERROR(VLOOKUP(A370,[1]Directorio!$B$2:$Z$1100,17,FALSE),"")</f>
        <v/>
      </c>
      <c r="R370" s="43" t="str">
        <f>+IFERROR(VLOOKUP(A370,[1]Directorio!$B$2:$Z$1100,18,FALSE),"")</f>
        <v/>
      </c>
      <c r="S370" s="43" t="str">
        <f>+IFERROR(VLOOKUP(A370,[1]Directorio!$B$2:$Z$1100,19,FALSE),"")</f>
        <v/>
      </c>
      <c r="T370" s="53" t="str">
        <f>+IFERROR(VLOOKUP(A370,[1]Directorio!$B$2:$Z$1100,20,FALSE),"")</f>
        <v/>
      </c>
      <c r="U370" s="53" t="str">
        <f>+IFERROR(VLOOKUP(A370,[1]Directorio!$B$2:$Z$1100,21,FALSE),"")</f>
        <v/>
      </c>
      <c r="V370" s="53" t="str">
        <f>+IFERROR(VLOOKUP(A370,[1]Directorio!$B$2:$Z$1100,22,FALSE),"")</f>
        <v/>
      </c>
      <c r="W370" s="54" t="str">
        <f>+IFERROR(VLOOKUP(A370,[1]Directorio!$B$2:$Z$1100,23,FALSE),"")</f>
        <v/>
      </c>
      <c r="X370" s="43" t="str">
        <f>+IFERROR(VLOOKUP(A370,[1]Directorio!$B$2:$Z$1100,24,FALSE),"")</f>
        <v/>
      </c>
      <c r="Y370" s="43" t="str">
        <f>+IFERROR(VLOOKUP(A370,[1]Directorio!$B$2:$Z$1100,25,FALSE),"")</f>
        <v/>
      </c>
      <c r="Z370" s="46"/>
      <c r="AA370" s="9"/>
      <c r="AB370" s="46"/>
      <c r="AC370" s="47"/>
      <c r="AD370" s="46"/>
      <c r="AE370" s="42"/>
      <c r="AF370" s="9"/>
      <c r="AG370" s="46"/>
      <c r="AH370" s="9"/>
      <c r="AI370" s="46"/>
      <c r="AJ370" s="46"/>
      <c r="AK370" s="48"/>
    </row>
    <row r="371" spans="1:37" x14ac:dyDescent="0.25">
      <c r="A371" s="42"/>
      <c r="B371" s="43" t="str">
        <f>+IFERROR(VLOOKUP(A371,[1]Directorio!$B$2:$Z$1100,2,FALSE),"")</f>
        <v/>
      </c>
      <c r="C371" s="44" t="str">
        <f>+IFERROR(VLOOKUP(A371,[1]Directorio!$B$2:$Z$1100,3,FALSE),"")</f>
        <v/>
      </c>
      <c r="D371" s="43" t="str">
        <f>+IFERROR(VLOOKUP(A371,[1]Directorio!$B$2:$Z$1100,4,FALSE),"")</f>
        <v/>
      </c>
      <c r="E371" s="43" t="str">
        <f>+IFERROR(VLOOKUP(A371,[1]Directorio!$B$2:$Z$1100,5,FALSE),"")</f>
        <v/>
      </c>
      <c r="F371" s="43" t="str">
        <f>+IFERROR(VLOOKUP(A371,[1]Directorio!$B$2:$Z$1100,6,FALSE),"")</f>
        <v/>
      </c>
      <c r="G371" s="43" t="str">
        <f>+IFERROR(VLOOKUP(A371,[1]Directorio!$B$2:$Z$1100,7,FALSE),"")</f>
        <v/>
      </c>
      <c r="H371" s="43" t="str">
        <f>+IFERROR(VLOOKUP(A371,[1]Directorio!$B$2:$Z$1100,8,FALSE),"")</f>
        <v/>
      </c>
      <c r="I371" s="43" t="str">
        <f>+IFERROR(VLOOKUP(A371,[1]Directorio!$B$2:$Z$1100,9,FALSE),"")</f>
        <v/>
      </c>
      <c r="J371" s="43" t="str">
        <f>+IFERROR(VLOOKUP(A371,[1]Directorio!$B$2:$Z$1100,10,FALSE),"")</f>
        <v/>
      </c>
      <c r="K371" s="43" t="str">
        <f>+IFERROR(VLOOKUP(A371,[1]Directorio!$B$2:$Z$1100,11,FALSE),"")</f>
        <v/>
      </c>
      <c r="L371" s="45" t="str">
        <f>+IFERROR(VLOOKUP(A371,[1]Directorio!$B$2:$Z$1100,12,FALSE),"")</f>
        <v/>
      </c>
      <c r="M371" s="43" t="str">
        <f>+IFERROR(VLOOKUP(A371,[1]Directorio!$B$2:$Z$1100,13,FALSE),"")</f>
        <v/>
      </c>
      <c r="N371" s="43" t="str">
        <f>+IFERROR(VLOOKUP(A371,[1]Directorio!$B$2:$Z$1100,14,FALSE),"")</f>
        <v/>
      </c>
      <c r="O371" s="43" t="str">
        <f>+IFERROR(VLOOKUP(A371,[1]Directorio!$B$2:$Z$1100,15,FALSE),"")</f>
        <v/>
      </c>
      <c r="P371" s="43" t="str">
        <f>+IFERROR(VLOOKUP(A371,[1]Directorio!$B$2:$Z$1100,16,FALSE),"")</f>
        <v/>
      </c>
      <c r="Q371" s="43" t="str">
        <f>+IFERROR(VLOOKUP(A371,[1]Directorio!$B$2:$Z$1100,17,FALSE),"")</f>
        <v/>
      </c>
      <c r="R371" s="43" t="str">
        <f>+IFERROR(VLOOKUP(A371,[1]Directorio!$B$2:$Z$1100,18,FALSE),"")</f>
        <v/>
      </c>
      <c r="S371" s="43" t="str">
        <f>+IFERROR(VLOOKUP(A371,[1]Directorio!$B$2:$Z$1100,19,FALSE),"")</f>
        <v/>
      </c>
      <c r="T371" s="53" t="str">
        <f>+IFERROR(VLOOKUP(A371,[1]Directorio!$B$2:$Z$1100,20,FALSE),"")</f>
        <v/>
      </c>
      <c r="U371" s="53" t="str">
        <f>+IFERROR(VLOOKUP(A371,[1]Directorio!$B$2:$Z$1100,21,FALSE),"")</f>
        <v/>
      </c>
      <c r="V371" s="53" t="str">
        <f>+IFERROR(VLOOKUP(A371,[1]Directorio!$B$2:$Z$1100,22,FALSE),"")</f>
        <v/>
      </c>
      <c r="W371" s="54" t="str">
        <f>+IFERROR(VLOOKUP(A371,[1]Directorio!$B$2:$Z$1100,23,FALSE),"")</f>
        <v/>
      </c>
      <c r="X371" s="43" t="str">
        <f>+IFERROR(VLOOKUP(A371,[1]Directorio!$B$2:$Z$1100,24,FALSE),"")</f>
        <v/>
      </c>
      <c r="Y371" s="43" t="str">
        <f>+IFERROR(VLOOKUP(A371,[1]Directorio!$B$2:$Z$1100,25,FALSE),"")</f>
        <v/>
      </c>
      <c r="Z371" s="46"/>
      <c r="AA371" s="9"/>
      <c r="AB371" s="46"/>
      <c r="AC371" s="47"/>
      <c r="AD371" s="46"/>
      <c r="AE371" s="42"/>
      <c r="AF371" s="9"/>
      <c r="AG371" s="46"/>
      <c r="AH371" s="9"/>
      <c r="AI371" s="46"/>
      <c r="AJ371" s="46"/>
      <c r="AK371" s="48"/>
    </row>
    <row r="372" spans="1:37" x14ac:dyDescent="0.25">
      <c r="A372" s="42"/>
      <c r="B372" s="43" t="str">
        <f>+IFERROR(VLOOKUP(A372,[1]Directorio!$B$2:$Z$1100,2,FALSE),"")</f>
        <v/>
      </c>
      <c r="C372" s="44" t="str">
        <f>+IFERROR(VLOOKUP(A372,[1]Directorio!$B$2:$Z$1100,3,FALSE),"")</f>
        <v/>
      </c>
      <c r="D372" s="43" t="str">
        <f>+IFERROR(VLOOKUP(A372,[1]Directorio!$B$2:$Z$1100,4,FALSE),"")</f>
        <v/>
      </c>
      <c r="E372" s="43" t="str">
        <f>+IFERROR(VLOOKUP(A372,[1]Directorio!$B$2:$Z$1100,5,FALSE),"")</f>
        <v/>
      </c>
      <c r="F372" s="43" t="str">
        <f>+IFERROR(VLOOKUP(A372,[1]Directorio!$B$2:$Z$1100,6,FALSE),"")</f>
        <v/>
      </c>
      <c r="G372" s="43" t="str">
        <f>+IFERROR(VLOOKUP(A372,[1]Directorio!$B$2:$Z$1100,7,FALSE),"")</f>
        <v/>
      </c>
      <c r="H372" s="43" t="str">
        <f>+IFERROR(VLOOKUP(A372,[1]Directorio!$B$2:$Z$1100,8,FALSE),"")</f>
        <v/>
      </c>
      <c r="I372" s="43" t="str">
        <f>+IFERROR(VLOOKUP(A372,[1]Directorio!$B$2:$Z$1100,9,FALSE),"")</f>
        <v/>
      </c>
      <c r="J372" s="43" t="str">
        <f>+IFERROR(VLOOKUP(A372,[1]Directorio!$B$2:$Z$1100,10,FALSE),"")</f>
        <v/>
      </c>
      <c r="K372" s="43" t="str">
        <f>+IFERROR(VLOOKUP(A372,[1]Directorio!$B$2:$Z$1100,11,FALSE),"")</f>
        <v/>
      </c>
      <c r="L372" s="45" t="str">
        <f>+IFERROR(VLOOKUP(A372,[1]Directorio!$B$2:$Z$1100,12,FALSE),"")</f>
        <v/>
      </c>
      <c r="M372" s="43" t="str">
        <f>+IFERROR(VLOOKUP(A372,[1]Directorio!$B$2:$Z$1100,13,FALSE),"")</f>
        <v/>
      </c>
      <c r="N372" s="43" t="str">
        <f>+IFERROR(VLOOKUP(A372,[1]Directorio!$B$2:$Z$1100,14,FALSE),"")</f>
        <v/>
      </c>
      <c r="O372" s="43" t="str">
        <f>+IFERROR(VLOOKUP(A372,[1]Directorio!$B$2:$Z$1100,15,FALSE),"")</f>
        <v/>
      </c>
      <c r="P372" s="43" t="str">
        <f>+IFERROR(VLOOKUP(A372,[1]Directorio!$B$2:$Z$1100,16,FALSE),"")</f>
        <v/>
      </c>
      <c r="Q372" s="43" t="str">
        <f>+IFERROR(VLOOKUP(A372,[1]Directorio!$B$2:$Z$1100,17,FALSE),"")</f>
        <v/>
      </c>
      <c r="R372" s="43" t="str">
        <f>+IFERROR(VLOOKUP(A372,[1]Directorio!$B$2:$Z$1100,18,FALSE),"")</f>
        <v/>
      </c>
      <c r="S372" s="43" t="str">
        <f>+IFERROR(VLOOKUP(A372,[1]Directorio!$B$2:$Z$1100,19,FALSE),"")</f>
        <v/>
      </c>
      <c r="T372" s="53" t="str">
        <f>+IFERROR(VLOOKUP(A372,[1]Directorio!$B$2:$Z$1100,20,FALSE),"")</f>
        <v/>
      </c>
      <c r="U372" s="53" t="str">
        <f>+IFERROR(VLOOKUP(A372,[1]Directorio!$B$2:$Z$1100,21,FALSE),"")</f>
        <v/>
      </c>
      <c r="V372" s="53" t="str">
        <f>+IFERROR(VLOOKUP(A372,[1]Directorio!$B$2:$Z$1100,22,FALSE),"")</f>
        <v/>
      </c>
      <c r="W372" s="54" t="str">
        <f>+IFERROR(VLOOKUP(A372,[1]Directorio!$B$2:$Z$1100,23,FALSE),"")</f>
        <v/>
      </c>
      <c r="X372" s="43" t="str">
        <f>+IFERROR(VLOOKUP(A372,[1]Directorio!$B$2:$Z$1100,24,FALSE),"")</f>
        <v/>
      </c>
      <c r="Y372" s="43" t="str">
        <f>+IFERROR(VLOOKUP(A372,[1]Directorio!$B$2:$Z$1100,25,FALSE),"")</f>
        <v/>
      </c>
      <c r="Z372" s="46"/>
      <c r="AA372" s="9"/>
      <c r="AB372" s="46"/>
      <c r="AC372" s="47"/>
      <c r="AD372" s="46"/>
      <c r="AE372" s="42"/>
      <c r="AF372" s="9"/>
      <c r="AG372" s="46"/>
      <c r="AH372" s="9"/>
      <c r="AI372" s="46"/>
      <c r="AJ372" s="46"/>
      <c r="AK372" s="48"/>
    </row>
    <row r="373" spans="1:37" x14ac:dyDescent="0.25">
      <c r="A373" s="42"/>
      <c r="B373" s="43" t="str">
        <f>+IFERROR(VLOOKUP(A373,[1]Directorio!$B$2:$Z$1100,2,FALSE),"")</f>
        <v/>
      </c>
      <c r="C373" s="44" t="str">
        <f>+IFERROR(VLOOKUP(A373,[1]Directorio!$B$2:$Z$1100,3,FALSE),"")</f>
        <v/>
      </c>
      <c r="D373" s="43" t="str">
        <f>+IFERROR(VLOOKUP(A373,[1]Directorio!$B$2:$Z$1100,4,FALSE),"")</f>
        <v/>
      </c>
      <c r="E373" s="43" t="str">
        <f>+IFERROR(VLOOKUP(A373,[1]Directorio!$B$2:$Z$1100,5,FALSE),"")</f>
        <v/>
      </c>
      <c r="F373" s="43" t="str">
        <f>+IFERROR(VLOOKUP(A373,[1]Directorio!$B$2:$Z$1100,6,FALSE),"")</f>
        <v/>
      </c>
      <c r="G373" s="43" t="str">
        <f>+IFERROR(VLOOKUP(A373,[1]Directorio!$B$2:$Z$1100,7,FALSE),"")</f>
        <v/>
      </c>
      <c r="H373" s="43" t="str">
        <f>+IFERROR(VLOOKUP(A373,[1]Directorio!$B$2:$Z$1100,8,FALSE),"")</f>
        <v/>
      </c>
      <c r="I373" s="43" t="str">
        <f>+IFERROR(VLOOKUP(A373,[1]Directorio!$B$2:$Z$1100,9,FALSE),"")</f>
        <v/>
      </c>
      <c r="J373" s="43" t="str">
        <f>+IFERROR(VLOOKUP(A373,[1]Directorio!$B$2:$Z$1100,10,FALSE),"")</f>
        <v/>
      </c>
      <c r="K373" s="43" t="str">
        <f>+IFERROR(VLOOKUP(A373,[1]Directorio!$B$2:$Z$1100,11,FALSE),"")</f>
        <v/>
      </c>
      <c r="L373" s="45" t="str">
        <f>+IFERROR(VLOOKUP(A373,[1]Directorio!$B$2:$Z$1100,12,FALSE),"")</f>
        <v/>
      </c>
      <c r="M373" s="43" t="str">
        <f>+IFERROR(VLOOKUP(A373,[1]Directorio!$B$2:$Z$1100,13,FALSE),"")</f>
        <v/>
      </c>
      <c r="N373" s="43" t="str">
        <f>+IFERROR(VLOOKUP(A373,[1]Directorio!$B$2:$Z$1100,14,FALSE),"")</f>
        <v/>
      </c>
      <c r="O373" s="43" t="str">
        <f>+IFERROR(VLOOKUP(A373,[1]Directorio!$B$2:$Z$1100,15,FALSE),"")</f>
        <v/>
      </c>
      <c r="P373" s="43" t="str">
        <f>+IFERROR(VLOOKUP(A373,[1]Directorio!$B$2:$Z$1100,16,FALSE),"")</f>
        <v/>
      </c>
      <c r="Q373" s="43" t="str">
        <f>+IFERROR(VLOOKUP(A373,[1]Directorio!$B$2:$Z$1100,17,FALSE),"")</f>
        <v/>
      </c>
      <c r="R373" s="43" t="str">
        <f>+IFERROR(VLOOKUP(A373,[1]Directorio!$B$2:$Z$1100,18,FALSE),"")</f>
        <v/>
      </c>
      <c r="S373" s="43" t="str">
        <f>+IFERROR(VLOOKUP(A373,[1]Directorio!$B$2:$Z$1100,19,FALSE),"")</f>
        <v/>
      </c>
      <c r="T373" s="53" t="str">
        <f>+IFERROR(VLOOKUP(A373,[1]Directorio!$B$2:$Z$1100,20,FALSE),"")</f>
        <v/>
      </c>
      <c r="U373" s="53" t="str">
        <f>+IFERROR(VLOOKUP(A373,[1]Directorio!$B$2:$Z$1100,21,FALSE),"")</f>
        <v/>
      </c>
      <c r="V373" s="53" t="str">
        <f>+IFERROR(VLOOKUP(A373,[1]Directorio!$B$2:$Z$1100,22,FALSE),"")</f>
        <v/>
      </c>
      <c r="W373" s="54" t="str">
        <f>+IFERROR(VLOOKUP(A373,[1]Directorio!$B$2:$Z$1100,23,FALSE),"")</f>
        <v/>
      </c>
      <c r="X373" s="43" t="str">
        <f>+IFERROR(VLOOKUP(A373,[1]Directorio!$B$2:$Z$1100,24,FALSE),"")</f>
        <v/>
      </c>
      <c r="Y373" s="43" t="str">
        <f>+IFERROR(VLOOKUP(A373,[1]Directorio!$B$2:$Z$1100,25,FALSE),"")</f>
        <v/>
      </c>
      <c r="Z373" s="46"/>
      <c r="AA373" s="9"/>
      <c r="AB373" s="46"/>
      <c r="AC373" s="47"/>
      <c r="AD373" s="46"/>
      <c r="AE373" s="42"/>
      <c r="AF373" s="9"/>
      <c r="AG373" s="46"/>
      <c r="AH373" s="9"/>
      <c r="AI373" s="46"/>
      <c r="AJ373" s="46"/>
      <c r="AK373" s="48"/>
    </row>
    <row r="374" spans="1:37" x14ac:dyDescent="0.25">
      <c r="A374" s="42"/>
      <c r="B374" s="43" t="str">
        <f>+IFERROR(VLOOKUP(A374,[1]Directorio!$B$2:$Z$1100,2,FALSE),"")</f>
        <v/>
      </c>
      <c r="C374" s="44" t="str">
        <f>+IFERROR(VLOOKUP(A374,[1]Directorio!$B$2:$Z$1100,3,FALSE),"")</f>
        <v/>
      </c>
      <c r="D374" s="43" t="str">
        <f>+IFERROR(VLOOKUP(A374,[1]Directorio!$B$2:$Z$1100,4,FALSE),"")</f>
        <v/>
      </c>
      <c r="E374" s="43" t="str">
        <f>+IFERROR(VLOOKUP(A374,[1]Directorio!$B$2:$Z$1100,5,FALSE),"")</f>
        <v/>
      </c>
      <c r="F374" s="43" t="str">
        <f>+IFERROR(VLOOKUP(A374,[1]Directorio!$B$2:$Z$1100,6,FALSE),"")</f>
        <v/>
      </c>
      <c r="G374" s="43" t="str">
        <f>+IFERROR(VLOOKUP(A374,[1]Directorio!$B$2:$Z$1100,7,FALSE),"")</f>
        <v/>
      </c>
      <c r="H374" s="43" t="str">
        <f>+IFERROR(VLOOKUP(A374,[1]Directorio!$B$2:$Z$1100,8,FALSE),"")</f>
        <v/>
      </c>
      <c r="I374" s="43" t="str">
        <f>+IFERROR(VLOOKUP(A374,[1]Directorio!$B$2:$Z$1100,9,FALSE),"")</f>
        <v/>
      </c>
      <c r="J374" s="43" t="str">
        <f>+IFERROR(VLOOKUP(A374,[1]Directorio!$B$2:$Z$1100,10,FALSE),"")</f>
        <v/>
      </c>
      <c r="K374" s="43" t="str">
        <f>+IFERROR(VLOOKUP(A374,[1]Directorio!$B$2:$Z$1100,11,FALSE),"")</f>
        <v/>
      </c>
      <c r="L374" s="45" t="str">
        <f>+IFERROR(VLOOKUP(A374,[1]Directorio!$B$2:$Z$1100,12,FALSE),"")</f>
        <v/>
      </c>
      <c r="M374" s="43" t="str">
        <f>+IFERROR(VLOOKUP(A374,[1]Directorio!$B$2:$Z$1100,13,FALSE),"")</f>
        <v/>
      </c>
      <c r="N374" s="43" t="str">
        <f>+IFERROR(VLOOKUP(A374,[1]Directorio!$B$2:$Z$1100,14,FALSE),"")</f>
        <v/>
      </c>
      <c r="O374" s="43" t="str">
        <f>+IFERROR(VLOOKUP(A374,[1]Directorio!$B$2:$Z$1100,15,FALSE),"")</f>
        <v/>
      </c>
      <c r="P374" s="43" t="str">
        <f>+IFERROR(VLOOKUP(A374,[1]Directorio!$B$2:$Z$1100,16,FALSE),"")</f>
        <v/>
      </c>
      <c r="Q374" s="43" t="str">
        <f>+IFERROR(VLOOKUP(A374,[1]Directorio!$B$2:$Z$1100,17,FALSE),"")</f>
        <v/>
      </c>
      <c r="R374" s="43" t="str">
        <f>+IFERROR(VLOOKUP(A374,[1]Directorio!$B$2:$Z$1100,18,FALSE),"")</f>
        <v/>
      </c>
      <c r="S374" s="43" t="str">
        <f>+IFERROR(VLOOKUP(A374,[1]Directorio!$B$2:$Z$1100,19,FALSE),"")</f>
        <v/>
      </c>
      <c r="T374" s="53" t="str">
        <f>+IFERROR(VLOOKUP(A374,[1]Directorio!$B$2:$Z$1100,20,FALSE),"")</f>
        <v/>
      </c>
      <c r="U374" s="53" t="str">
        <f>+IFERROR(VLOOKUP(A374,[1]Directorio!$B$2:$Z$1100,21,FALSE),"")</f>
        <v/>
      </c>
      <c r="V374" s="53" t="str">
        <f>+IFERROR(VLOOKUP(A374,[1]Directorio!$B$2:$Z$1100,22,FALSE),"")</f>
        <v/>
      </c>
      <c r="W374" s="54" t="str">
        <f>+IFERROR(VLOOKUP(A374,[1]Directorio!$B$2:$Z$1100,23,FALSE),"")</f>
        <v/>
      </c>
      <c r="X374" s="43" t="str">
        <f>+IFERROR(VLOOKUP(A374,[1]Directorio!$B$2:$Z$1100,24,FALSE),"")</f>
        <v/>
      </c>
      <c r="Y374" s="43" t="str">
        <f>+IFERROR(VLOOKUP(A374,[1]Directorio!$B$2:$Z$1100,25,FALSE),"")</f>
        <v/>
      </c>
      <c r="Z374" s="46"/>
      <c r="AA374" s="9"/>
      <c r="AB374" s="46"/>
      <c r="AC374" s="47"/>
      <c r="AD374" s="46"/>
      <c r="AE374" s="42"/>
      <c r="AF374" s="9"/>
      <c r="AG374" s="46"/>
      <c r="AH374" s="9"/>
      <c r="AI374" s="46"/>
      <c r="AJ374" s="46"/>
      <c r="AK374" s="48"/>
    </row>
    <row r="375" spans="1:37" x14ac:dyDescent="0.25">
      <c r="A375" s="42"/>
      <c r="B375" s="43" t="str">
        <f>+IFERROR(VLOOKUP(A375,[1]Directorio!$B$2:$Z$1100,2,FALSE),"")</f>
        <v/>
      </c>
      <c r="C375" s="44" t="str">
        <f>+IFERROR(VLOOKUP(A375,[1]Directorio!$B$2:$Z$1100,3,FALSE),"")</f>
        <v/>
      </c>
      <c r="D375" s="43" t="str">
        <f>+IFERROR(VLOOKUP(A375,[1]Directorio!$B$2:$Z$1100,4,FALSE),"")</f>
        <v/>
      </c>
      <c r="E375" s="43" t="str">
        <f>+IFERROR(VLOOKUP(A375,[1]Directorio!$B$2:$Z$1100,5,FALSE),"")</f>
        <v/>
      </c>
      <c r="F375" s="43" t="str">
        <f>+IFERROR(VLOOKUP(A375,[1]Directorio!$B$2:$Z$1100,6,FALSE),"")</f>
        <v/>
      </c>
      <c r="G375" s="43" t="str">
        <f>+IFERROR(VLOOKUP(A375,[1]Directorio!$B$2:$Z$1100,7,FALSE),"")</f>
        <v/>
      </c>
      <c r="H375" s="43" t="str">
        <f>+IFERROR(VLOOKUP(A375,[1]Directorio!$B$2:$Z$1100,8,FALSE),"")</f>
        <v/>
      </c>
      <c r="I375" s="43" t="str">
        <f>+IFERROR(VLOOKUP(A375,[1]Directorio!$B$2:$Z$1100,9,FALSE),"")</f>
        <v/>
      </c>
      <c r="J375" s="43" t="str">
        <f>+IFERROR(VLOOKUP(A375,[1]Directorio!$B$2:$Z$1100,10,FALSE),"")</f>
        <v/>
      </c>
      <c r="K375" s="43" t="str">
        <f>+IFERROR(VLOOKUP(A375,[1]Directorio!$B$2:$Z$1100,11,FALSE),"")</f>
        <v/>
      </c>
      <c r="L375" s="45" t="str">
        <f>+IFERROR(VLOOKUP(A375,[1]Directorio!$B$2:$Z$1100,12,FALSE),"")</f>
        <v/>
      </c>
      <c r="M375" s="43" t="str">
        <f>+IFERROR(VLOOKUP(A375,[1]Directorio!$B$2:$Z$1100,13,FALSE),"")</f>
        <v/>
      </c>
      <c r="N375" s="43" t="str">
        <f>+IFERROR(VLOOKUP(A375,[1]Directorio!$B$2:$Z$1100,14,FALSE),"")</f>
        <v/>
      </c>
      <c r="O375" s="43" t="str">
        <f>+IFERROR(VLOOKUP(A375,[1]Directorio!$B$2:$Z$1100,15,FALSE),"")</f>
        <v/>
      </c>
      <c r="P375" s="43" t="str">
        <f>+IFERROR(VLOOKUP(A375,[1]Directorio!$B$2:$Z$1100,16,FALSE),"")</f>
        <v/>
      </c>
      <c r="Q375" s="43" t="str">
        <f>+IFERROR(VLOOKUP(A375,[1]Directorio!$B$2:$Z$1100,17,FALSE),"")</f>
        <v/>
      </c>
      <c r="R375" s="43" t="str">
        <f>+IFERROR(VLOOKUP(A375,[1]Directorio!$B$2:$Z$1100,18,FALSE),"")</f>
        <v/>
      </c>
      <c r="S375" s="43" t="str">
        <f>+IFERROR(VLOOKUP(A375,[1]Directorio!$B$2:$Z$1100,19,FALSE),"")</f>
        <v/>
      </c>
      <c r="T375" s="53" t="str">
        <f>+IFERROR(VLOOKUP(A375,[1]Directorio!$B$2:$Z$1100,20,FALSE),"")</f>
        <v/>
      </c>
      <c r="U375" s="53" t="str">
        <f>+IFERROR(VLOOKUP(A375,[1]Directorio!$B$2:$Z$1100,21,FALSE),"")</f>
        <v/>
      </c>
      <c r="V375" s="53" t="str">
        <f>+IFERROR(VLOOKUP(A375,[1]Directorio!$B$2:$Z$1100,22,FALSE),"")</f>
        <v/>
      </c>
      <c r="W375" s="54" t="str">
        <f>+IFERROR(VLOOKUP(A375,[1]Directorio!$B$2:$Z$1100,23,FALSE),"")</f>
        <v/>
      </c>
      <c r="X375" s="43" t="str">
        <f>+IFERROR(VLOOKUP(A375,[1]Directorio!$B$2:$Z$1100,24,FALSE),"")</f>
        <v/>
      </c>
      <c r="Y375" s="43" t="str">
        <f>+IFERROR(VLOOKUP(A375,[1]Directorio!$B$2:$Z$1100,25,FALSE),"")</f>
        <v/>
      </c>
      <c r="Z375" s="46"/>
      <c r="AA375" s="9"/>
      <c r="AB375" s="46"/>
      <c r="AC375" s="47"/>
      <c r="AD375" s="46"/>
      <c r="AE375" s="42"/>
      <c r="AF375" s="9"/>
      <c r="AG375" s="46"/>
      <c r="AH375" s="9"/>
      <c r="AI375" s="46"/>
      <c r="AJ375" s="46"/>
      <c r="AK375" s="48"/>
    </row>
    <row r="376" spans="1:37" x14ac:dyDescent="0.25">
      <c r="A376" s="42"/>
      <c r="B376" s="43" t="str">
        <f>+IFERROR(VLOOKUP(A376,[1]Directorio!$B$2:$Z$1100,2,FALSE),"")</f>
        <v/>
      </c>
      <c r="C376" s="44" t="str">
        <f>+IFERROR(VLOOKUP(A376,[1]Directorio!$B$2:$Z$1100,3,FALSE),"")</f>
        <v/>
      </c>
      <c r="D376" s="43" t="str">
        <f>+IFERROR(VLOOKUP(A376,[1]Directorio!$B$2:$Z$1100,4,FALSE),"")</f>
        <v/>
      </c>
      <c r="E376" s="43" t="str">
        <f>+IFERROR(VLOOKUP(A376,[1]Directorio!$B$2:$Z$1100,5,FALSE),"")</f>
        <v/>
      </c>
      <c r="F376" s="43" t="str">
        <f>+IFERROR(VLOOKUP(A376,[1]Directorio!$B$2:$Z$1100,6,FALSE),"")</f>
        <v/>
      </c>
      <c r="G376" s="43" t="str">
        <f>+IFERROR(VLOOKUP(A376,[1]Directorio!$B$2:$Z$1100,7,FALSE),"")</f>
        <v/>
      </c>
      <c r="H376" s="43" t="str">
        <f>+IFERROR(VLOOKUP(A376,[1]Directorio!$B$2:$Z$1100,8,FALSE),"")</f>
        <v/>
      </c>
      <c r="I376" s="43" t="str">
        <f>+IFERROR(VLOOKUP(A376,[1]Directorio!$B$2:$Z$1100,9,FALSE),"")</f>
        <v/>
      </c>
      <c r="J376" s="43" t="str">
        <f>+IFERROR(VLOOKUP(A376,[1]Directorio!$B$2:$Z$1100,10,FALSE),"")</f>
        <v/>
      </c>
      <c r="K376" s="43" t="str">
        <f>+IFERROR(VLOOKUP(A376,[1]Directorio!$B$2:$Z$1100,11,FALSE),"")</f>
        <v/>
      </c>
      <c r="L376" s="45" t="str">
        <f>+IFERROR(VLOOKUP(A376,[1]Directorio!$B$2:$Z$1100,12,FALSE),"")</f>
        <v/>
      </c>
      <c r="M376" s="43" t="str">
        <f>+IFERROR(VLOOKUP(A376,[1]Directorio!$B$2:$Z$1100,13,FALSE),"")</f>
        <v/>
      </c>
      <c r="N376" s="43" t="str">
        <f>+IFERROR(VLOOKUP(A376,[1]Directorio!$B$2:$Z$1100,14,FALSE),"")</f>
        <v/>
      </c>
      <c r="O376" s="43" t="str">
        <f>+IFERROR(VLOOKUP(A376,[1]Directorio!$B$2:$Z$1100,15,FALSE),"")</f>
        <v/>
      </c>
      <c r="P376" s="43" t="str">
        <f>+IFERROR(VLOOKUP(A376,[1]Directorio!$B$2:$Z$1100,16,FALSE),"")</f>
        <v/>
      </c>
      <c r="Q376" s="43" t="str">
        <f>+IFERROR(VLOOKUP(A376,[1]Directorio!$B$2:$Z$1100,17,FALSE),"")</f>
        <v/>
      </c>
      <c r="R376" s="43" t="str">
        <f>+IFERROR(VLOOKUP(A376,[1]Directorio!$B$2:$Z$1100,18,FALSE),"")</f>
        <v/>
      </c>
      <c r="S376" s="43" t="str">
        <f>+IFERROR(VLOOKUP(A376,[1]Directorio!$B$2:$Z$1100,19,FALSE),"")</f>
        <v/>
      </c>
      <c r="T376" s="53" t="str">
        <f>+IFERROR(VLOOKUP(A376,[1]Directorio!$B$2:$Z$1100,20,FALSE),"")</f>
        <v/>
      </c>
      <c r="U376" s="53" t="str">
        <f>+IFERROR(VLOOKUP(A376,[1]Directorio!$B$2:$Z$1100,21,FALSE),"")</f>
        <v/>
      </c>
      <c r="V376" s="53" t="str">
        <f>+IFERROR(VLOOKUP(A376,[1]Directorio!$B$2:$Z$1100,22,FALSE),"")</f>
        <v/>
      </c>
      <c r="W376" s="54" t="str">
        <f>+IFERROR(VLOOKUP(A376,[1]Directorio!$B$2:$Z$1100,23,FALSE),"")</f>
        <v/>
      </c>
      <c r="X376" s="43" t="str">
        <f>+IFERROR(VLOOKUP(A376,[1]Directorio!$B$2:$Z$1100,24,FALSE),"")</f>
        <v/>
      </c>
      <c r="Y376" s="43" t="str">
        <f>+IFERROR(VLOOKUP(A376,[1]Directorio!$B$2:$Z$1100,25,FALSE),"")</f>
        <v/>
      </c>
      <c r="Z376" s="46"/>
      <c r="AA376" s="9"/>
      <c r="AB376" s="46"/>
      <c r="AC376" s="47"/>
      <c r="AD376" s="46"/>
      <c r="AE376" s="42"/>
      <c r="AF376" s="9"/>
      <c r="AG376" s="46"/>
      <c r="AH376" s="9"/>
      <c r="AI376" s="46"/>
      <c r="AJ376" s="46"/>
      <c r="AK376" s="48"/>
    </row>
    <row r="377" spans="1:37" x14ac:dyDescent="0.25">
      <c r="A377" s="42"/>
      <c r="B377" s="43" t="str">
        <f>+IFERROR(VLOOKUP(A377,[1]Directorio!$B$2:$Z$1100,2,FALSE),"")</f>
        <v/>
      </c>
      <c r="C377" s="44" t="str">
        <f>+IFERROR(VLOOKUP(A377,[1]Directorio!$B$2:$Z$1100,3,FALSE),"")</f>
        <v/>
      </c>
      <c r="D377" s="43" t="str">
        <f>+IFERROR(VLOOKUP(A377,[1]Directorio!$B$2:$Z$1100,4,FALSE),"")</f>
        <v/>
      </c>
      <c r="E377" s="43" t="str">
        <f>+IFERROR(VLOOKUP(A377,[1]Directorio!$B$2:$Z$1100,5,FALSE),"")</f>
        <v/>
      </c>
      <c r="F377" s="43" t="str">
        <f>+IFERROR(VLOOKUP(A377,[1]Directorio!$B$2:$Z$1100,6,FALSE),"")</f>
        <v/>
      </c>
      <c r="G377" s="43" t="str">
        <f>+IFERROR(VLOOKUP(A377,[1]Directorio!$B$2:$Z$1100,7,FALSE),"")</f>
        <v/>
      </c>
      <c r="H377" s="43" t="str">
        <f>+IFERROR(VLOOKUP(A377,[1]Directorio!$B$2:$Z$1100,8,FALSE),"")</f>
        <v/>
      </c>
      <c r="I377" s="43" t="str">
        <f>+IFERROR(VLOOKUP(A377,[1]Directorio!$B$2:$Z$1100,9,FALSE),"")</f>
        <v/>
      </c>
      <c r="J377" s="43" t="str">
        <f>+IFERROR(VLOOKUP(A377,[1]Directorio!$B$2:$Z$1100,10,FALSE),"")</f>
        <v/>
      </c>
      <c r="K377" s="43" t="str">
        <f>+IFERROR(VLOOKUP(A377,[1]Directorio!$B$2:$Z$1100,11,FALSE),"")</f>
        <v/>
      </c>
      <c r="L377" s="45" t="str">
        <f>+IFERROR(VLOOKUP(A377,[1]Directorio!$B$2:$Z$1100,12,FALSE),"")</f>
        <v/>
      </c>
      <c r="M377" s="43" t="str">
        <f>+IFERROR(VLOOKUP(A377,[1]Directorio!$B$2:$Z$1100,13,FALSE),"")</f>
        <v/>
      </c>
      <c r="N377" s="43" t="str">
        <f>+IFERROR(VLOOKUP(A377,[1]Directorio!$B$2:$Z$1100,14,FALSE),"")</f>
        <v/>
      </c>
      <c r="O377" s="43" t="str">
        <f>+IFERROR(VLOOKUP(A377,[1]Directorio!$B$2:$Z$1100,15,FALSE),"")</f>
        <v/>
      </c>
      <c r="P377" s="43" t="str">
        <f>+IFERROR(VLOOKUP(A377,[1]Directorio!$B$2:$Z$1100,16,FALSE),"")</f>
        <v/>
      </c>
      <c r="Q377" s="43" t="str">
        <f>+IFERROR(VLOOKUP(A377,[1]Directorio!$B$2:$Z$1100,17,FALSE),"")</f>
        <v/>
      </c>
      <c r="R377" s="43" t="str">
        <f>+IFERROR(VLOOKUP(A377,[1]Directorio!$B$2:$Z$1100,18,FALSE),"")</f>
        <v/>
      </c>
      <c r="S377" s="43" t="str">
        <f>+IFERROR(VLOOKUP(A377,[1]Directorio!$B$2:$Z$1100,19,FALSE),"")</f>
        <v/>
      </c>
      <c r="T377" s="53" t="str">
        <f>+IFERROR(VLOOKUP(A377,[1]Directorio!$B$2:$Z$1100,20,FALSE),"")</f>
        <v/>
      </c>
      <c r="U377" s="53" t="str">
        <f>+IFERROR(VLOOKUP(A377,[1]Directorio!$B$2:$Z$1100,21,FALSE),"")</f>
        <v/>
      </c>
      <c r="V377" s="53" t="str">
        <f>+IFERROR(VLOOKUP(A377,[1]Directorio!$B$2:$Z$1100,22,FALSE),"")</f>
        <v/>
      </c>
      <c r="W377" s="54" t="str">
        <f>+IFERROR(VLOOKUP(A377,[1]Directorio!$B$2:$Z$1100,23,FALSE),"")</f>
        <v/>
      </c>
      <c r="X377" s="43" t="str">
        <f>+IFERROR(VLOOKUP(A377,[1]Directorio!$B$2:$Z$1100,24,FALSE),"")</f>
        <v/>
      </c>
      <c r="Y377" s="43" t="str">
        <f>+IFERROR(VLOOKUP(A377,[1]Directorio!$B$2:$Z$1100,25,FALSE),"")</f>
        <v/>
      </c>
      <c r="Z377" s="46"/>
      <c r="AA377" s="9"/>
      <c r="AB377" s="46"/>
      <c r="AC377" s="47"/>
      <c r="AD377" s="46"/>
      <c r="AE377" s="42"/>
      <c r="AF377" s="9"/>
      <c r="AG377" s="46"/>
      <c r="AH377" s="9"/>
      <c r="AI377" s="46"/>
      <c r="AJ377" s="46"/>
      <c r="AK377" s="48"/>
    </row>
    <row r="378" spans="1:37" x14ac:dyDescent="0.25">
      <c r="A378" s="42"/>
      <c r="B378" s="43" t="str">
        <f>+IFERROR(VLOOKUP(A378,[1]Directorio!$B$2:$Z$1100,2,FALSE),"")</f>
        <v/>
      </c>
      <c r="C378" s="44" t="str">
        <f>+IFERROR(VLOOKUP(A378,[1]Directorio!$B$2:$Z$1100,3,FALSE),"")</f>
        <v/>
      </c>
      <c r="D378" s="43" t="str">
        <f>+IFERROR(VLOOKUP(A378,[1]Directorio!$B$2:$Z$1100,4,FALSE),"")</f>
        <v/>
      </c>
      <c r="E378" s="43" t="str">
        <f>+IFERROR(VLOOKUP(A378,[1]Directorio!$B$2:$Z$1100,5,FALSE),"")</f>
        <v/>
      </c>
      <c r="F378" s="43" t="str">
        <f>+IFERROR(VLOOKUP(A378,[1]Directorio!$B$2:$Z$1100,6,FALSE),"")</f>
        <v/>
      </c>
      <c r="G378" s="43" t="str">
        <f>+IFERROR(VLOOKUP(A378,[1]Directorio!$B$2:$Z$1100,7,FALSE),"")</f>
        <v/>
      </c>
      <c r="H378" s="43" t="str">
        <f>+IFERROR(VLOOKUP(A378,[1]Directorio!$B$2:$Z$1100,8,FALSE),"")</f>
        <v/>
      </c>
      <c r="I378" s="43" t="str">
        <f>+IFERROR(VLOOKUP(A378,[1]Directorio!$B$2:$Z$1100,9,FALSE),"")</f>
        <v/>
      </c>
      <c r="J378" s="43" t="str">
        <f>+IFERROR(VLOOKUP(A378,[1]Directorio!$B$2:$Z$1100,10,FALSE),"")</f>
        <v/>
      </c>
      <c r="K378" s="43" t="str">
        <f>+IFERROR(VLOOKUP(A378,[1]Directorio!$B$2:$Z$1100,11,FALSE),"")</f>
        <v/>
      </c>
      <c r="L378" s="45" t="str">
        <f>+IFERROR(VLOOKUP(A378,[1]Directorio!$B$2:$Z$1100,12,FALSE),"")</f>
        <v/>
      </c>
      <c r="M378" s="43" t="str">
        <f>+IFERROR(VLOOKUP(A378,[1]Directorio!$B$2:$Z$1100,13,FALSE),"")</f>
        <v/>
      </c>
      <c r="N378" s="43" t="str">
        <f>+IFERROR(VLOOKUP(A378,[1]Directorio!$B$2:$Z$1100,14,FALSE),"")</f>
        <v/>
      </c>
      <c r="O378" s="43" t="str">
        <f>+IFERROR(VLOOKUP(A378,[1]Directorio!$B$2:$Z$1100,15,FALSE),"")</f>
        <v/>
      </c>
      <c r="P378" s="43" t="str">
        <f>+IFERROR(VLOOKUP(A378,[1]Directorio!$B$2:$Z$1100,16,FALSE),"")</f>
        <v/>
      </c>
      <c r="Q378" s="43" t="str">
        <f>+IFERROR(VLOOKUP(A378,[1]Directorio!$B$2:$Z$1100,17,FALSE),"")</f>
        <v/>
      </c>
      <c r="R378" s="43" t="str">
        <f>+IFERROR(VLOOKUP(A378,[1]Directorio!$B$2:$Z$1100,18,FALSE),"")</f>
        <v/>
      </c>
      <c r="S378" s="43" t="str">
        <f>+IFERROR(VLOOKUP(A378,[1]Directorio!$B$2:$Z$1100,19,FALSE),"")</f>
        <v/>
      </c>
      <c r="T378" s="53" t="str">
        <f>+IFERROR(VLOOKUP(A378,[1]Directorio!$B$2:$Z$1100,20,FALSE),"")</f>
        <v/>
      </c>
      <c r="U378" s="53" t="str">
        <f>+IFERROR(VLOOKUP(A378,[1]Directorio!$B$2:$Z$1100,21,FALSE),"")</f>
        <v/>
      </c>
      <c r="V378" s="53" t="str">
        <f>+IFERROR(VLOOKUP(A378,[1]Directorio!$B$2:$Z$1100,22,FALSE),"")</f>
        <v/>
      </c>
      <c r="W378" s="54" t="str">
        <f>+IFERROR(VLOOKUP(A378,[1]Directorio!$B$2:$Z$1100,23,FALSE),"")</f>
        <v/>
      </c>
      <c r="X378" s="43" t="str">
        <f>+IFERROR(VLOOKUP(A378,[1]Directorio!$B$2:$Z$1100,24,FALSE),"")</f>
        <v/>
      </c>
      <c r="Y378" s="43" t="str">
        <f>+IFERROR(VLOOKUP(A378,[1]Directorio!$B$2:$Z$1100,25,FALSE),"")</f>
        <v/>
      </c>
      <c r="Z378" s="46"/>
      <c r="AA378" s="9"/>
      <c r="AB378" s="46"/>
      <c r="AC378" s="47"/>
      <c r="AD378" s="46"/>
      <c r="AE378" s="42"/>
      <c r="AF378" s="9"/>
      <c r="AG378" s="46"/>
      <c r="AH378" s="9"/>
      <c r="AI378" s="46"/>
      <c r="AJ378" s="46"/>
      <c r="AK378" s="48"/>
    </row>
    <row r="379" spans="1:37" x14ac:dyDescent="0.25">
      <c r="A379" s="42"/>
      <c r="B379" s="43" t="str">
        <f>+IFERROR(VLOOKUP(A379,[1]Directorio!$B$2:$Z$1100,2,FALSE),"")</f>
        <v/>
      </c>
      <c r="C379" s="44" t="str">
        <f>+IFERROR(VLOOKUP(A379,[1]Directorio!$B$2:$Z$1100,3,FALSE),"")</f>
        <v/>
      </c>
      <c r="D379" s="43" t="str">
        <f>+IFERROR(VLOOKUP(A379,[1]Directorio!$B$2:$Z$1100,4,FALSE),"")</f>
        <v/>
      </c>
      <c r="E379" s="43" t="str">
        <f>+IFERROR(VLOOKUP(A379,[1]Directorio!$B$2:$Z$1100,5,FALSE),"")</f>
        <v/>
      </c>
      <c r="F379" s="43" t="str">
        <f>+IFERROR(VLOOKUP(A379,[1]Directorio!$B$2:$Z$1100,6,FALSE),"")</f>
        <v/>
      </c>
      <c r="G379" s="43" t="str">
        <f>+IFERROR(VLOOKUP(A379,[1]Directorio!$B$2:$Z$1100,7,FALSE),"")</f>
        <v/>
      </c>
      <c r="H379" s="43" t="str">
        <f>+IFERROR(VLOOKUP(A379,[1]Directorio!$B$2:$Z$1100,8,FALSE),"")</f>
        <v/>
      </c>
      <c r="I379" s="43" t="str">
        <f>+IFERROR(VLOOKUP(A379,[1]Directorio!$B$2:$Z$1100,9,FALSE),"")</f>
        <v/>
      </c>
      <c r="J379" s="43" t="str">
        <f>+IFERROR(VLOOKUP(A379,[1]Directorio!$B$2:$Z$1100,10,FALSE),"")</f>
        <v/>
      </c>
      <c r="K379" s="43" t="str">
        <f>+IFERROR(VLOOKUP(A379,[1]Directorio!$B$2:$Z$1100,11,FALSE),"")</f>
        <v/>
      </c>
      <c r="L379" s="45" t="str">
        <f>+IFERROR(VLOOKUP(A379,[1]Directorio!$B$2:$Z$1100,12,FALSE),"")</f>
        <v/>
      </c>
      <c r="M379" s="43" t="str">
        <f>+IFERROR(VLOOKUP(A379,[1]Directorio!$B$2:$Z$1100,13,FALSE),"")</f>
        <v/>
      </c>
      <c r="N379" s="43" t="str">
        <f>+IFERROR(VLOOKUP(A379,[1]Directorio!$B$2:$Z$1100,14,FALSE),"")</f>
        <v/>
      </c>
      <c r="O379" s="43" t="str">
        <f>+IFERROR(VLOOKUP(A379,[1]Directorio!$B$2:$Z$1100,15,FALSE),"")</f>
        <v/>
      </c>
      <c r="P379" s="43" t="str">
        <f>+IFERROR(VLOOKUP(A379,[1]Directorio!$B$2:$Z$1100,16,FALSE),"")</f>
        <v/>
      </c>
      <c r="Q379" s="43" t="str">
        <f>+IFERROR(VLOOKUP(A379,[1]Directorio!$B$2:$Z$1100,17,FALSE),"")</f>
        <v/>
      </c>
      <c r="R379" s="43" t="str">
        <f>+IFERROR(VLOOKUP(A379,[1]Directorio!$B$2:$Z$1100,18,FALSE),"")</f>
        <v/>
      </c>
      <c r="S379" s="43" t="str">
        <f>+IFERROR(VLOOKUP(A379,[1]Directorio!$B$2:$Z$1100,19,FALSE),"")</f>
        <v/>
      </c>
      <c r="T379" s="53" t="str">
        <f>+IFERROR(VLOOKUP(A379,[1]Directorio!$B$2:$Z$1100,20,FALSE),"")</f>
        <v/>
      </c>
      <c r="U379" s="53" t="str">
        <f>+IFERROR(VLOOKUP(A379,[1]Directorio!$B$2:$Z$1100,21,FALSE),"")</f>
        <v/>
      </c>
      <c r="V379" s="53" t="str">
        <f>+IFERROR(VLOOKUP(A379,[1]Directorio!$B$2:$Z$1100,22,FALSE),"")</f>
        <v/>
      </c>
      <c r="W379" s="54" t="str">
        <f>+IFERROR(VLOOKUP(A379,[1]Directorio!$B$2:$Z$1100,23,FALSE),"")</f>
        <v/>
      </c>
      <c r="X379" s="43" t="str">
        <f>+IFERROR(VLOOKUP(A379,[1]Directorio!$B$2:$Z$1100,24,FALSE),"")</f>
        <v/>
      </c>
      <c r="Y379" s="43" t="str">
        <f>+IFERROR(VLOOKUP(A379,[1]Directorio!$B$2:$Z$1100,25,FALSE),"")</f>
        <v/>
      </c>
      <c r="Z379" s="46"/>
      <c r="AA379" s="9"/>
      <c r="AB379" s="46"/>
      <c r="AC379" s="47"/>
      <c r="AD379" s="46"/>
      <c r="AE379" s="42"/>
      <c r="AF379" s="9"/>
      <c r="AG379" s="46"/>
      <c r="AH379" s="9"/>
      <c r="AI379" s="46"/>
      <c r="AJ379" s="46"/>
      <c r="AK379" s="48"/>
    </row>
    <row r="380" spans="1:37" x14ac:dyDescent="0.25">
      <c r="A380" s="42"/>
      <c r="B380" s="43" t="str">
        <f>+IFERROR(VLOOKUP(A380,[1]Directorio!$B$2:$Z$1100,2,FALSE),"")</f>
        <v/>
      </c>
      <c r="C380" s="44" t="str">
        <f>+IFERROR(VLOOKUP(A380,[1]Directorio!$B$2:$Z$1100,3,FALSE),"")</f>
        <v/>
      </c>
      <c r="D380" s="43" t="str">
        <f>+IFERROR(VLOOKUP(A380,[1]Directorio!$B$2:$Z$1100,4,FALSE),"")</f>
        <v/>
      </c>
      <c r="E380" s="43" t="str">
        <f>+IFERROR(VLOOKUP(A380,[1]Directorio!$B$2:$Z$1100,5,FALSE),"")</f>
        <v/>
      </c>
      <c r="F380" s="43" t="str">
        <f>+IFERROR(VLOOKUP(A380,[1]Directorio!$B$2:$Z$1100,6,FALSE),"")</f>
        <v/>
      </c>
      <c r="G380" s="43" t="str">
        <f>+IFERROR(VLOOKUP(A380,[1]Directorio!$B$2:$Z$1100,7,FALSE),"")</f>
        <v/>
      </c>
      <c r="H380" s="43" t="str">
        <f>+IFERROR(VLOOKUP(A380,[1]Directorio!$B$2:$Z$1100,8,FALSE),"")</f>
        <v/>
      </c>
      <c r="I380" s="43" t="str">
        <f>+IFERROR(VLOOKUP(A380,[1]Directorio!$B$2:$Z$1100,9,FALSE),"")</f>
        <v/>
      </c>
      <c r="J380" s="43" t="str">
        <f>+IFERROR(VLOOKUP(A380,[1]Directorio!$B$2:$Z$1100,10,FALSE),"")</f>
        <v/>
      </c>
      <c r="K380" s="43" t="str">
        <f>+IFERROR(VLOOKUP(A380,[1]Directorio!$B$2:$Z$1100,11,FALSE),"")</f>
        <v/>
      </c>
      <c r="L380" s="45" t="str">
        <f>+IFERROR(VLOOKUP(A380,[1]Directorio!$B$2:$Z$1100,12,FALSE),"")</f>
        <v/>
      </c>
      <c r="M380" s="43" t="str">
        <f>+IFERROR(VLOOKUP(A380,[1]Directorio!$B$2:$Z$1100,13,FALSE),"")</f>
        <v/>
      </c>
      <c r="N380" s="43" t="str">
        <f>+IFERROR(VLOOKUP(A380,[1]Directorio!$B$2:$Z$1100,14,FALSE),"")</f>
        <v/>
      </c>
      <c r="O380" s="43" t="str">
        <f>+IFERROR(VLOOKUP(A380,[1]Directorio!$B$2:$Z$1100,15,FALSE),"")</f>
        <v/>
      </c>
      <c r="P380" s="43" t="str">
        <f>+IFERROR(VLOOKUP(A380,[1]Directorio!$B$2:$Z$1100,16,FALSE),"")</f>
        <v/>
      </c>
      <c r="Q380" s="43" t="str">
        <f>+IFERROR(VLOOKUP(A380,[1]Directorio!$B$2:$Z$1100,17,FALSE),"")</f>
        <v/>
      </c>
      <c r="R380" s="43" t="str">
        <f>+IFERROR(VLOOKUP(A380,[1]Directorio!$B$2:$Z$1100,18,FALSE),"")</f>
        <v/>
      </c>
      <c r="S380" s="43" t="str">
        <f>+IFERROR(VLOOKUP(A380,[1]Directorio!$B$2:$Z$1100,19,FALSE),"")</f>
        <v/>
      </c>
      <c r="T380" s="53" t="str">
        <f>+IFERROR(VLOOKUP(A380,[1]Directorio!$B$2:$Z$1100,20,FALSE),"")</f>
        <v/>
      </c>
      <c r="U380" s="53" t="str">
        <f>+IFERROR(VLOOKUP(A380,[1]Directorio!$B$2:$Z$1100,21,FALSE),"")</f>
        <v/>
      </c>
      <c r="V380" s="53" t="str">
        <f>+IFERROR(VLOOKUP(A380,[1]Directorio!$B$2:$Z$1100,22,FALSE),"")</f>
        <v/>
      </c>
      <c r="W380" s="54" t="str">
        <f>+IFERROR(VLOOKUP(A380,[1]Directorio!$B$2:$Z$1100,23,FALSE),"")</f>
        <v/>
      </c>
      <c r="X380" s="43" t="str">
        <f>+IFERROR(VLOOKUP(A380,[1]Directorio!$B$2:$Z$1100,24,FALSE),"")</f>
        <v/>
      </c>
      <c r="Y380" s="43" t="str">
        <f>+IFERROR(VLOOKUP(A380,[1]Directorio!$B$2:$Z$1100,25,FALSE),"")</f>
        <v/>
      </c>
      <c r="Z380" s="46"/>
      <c r="AA380" s="9"/>
      <c r="AB380" s="46"/>
      <c r="AC380" s="47"/>
      <c r="AD380" s="46"/>
      <c r="AE380" s="42"/>
      <c r="AF380" s="9"/>
      <c r="AG380" s="46"/>
      <c r="AH380" s="9"/>
      <c r="AI380" s="46"/>
      <c r="AJ380" s="46"/>
      <c r="AK380" s="48"/>
    </row>
    <row r="381" spans="1:37" x14ac:dyDescent="0.25">
      <c r="A381" s="42"/>
      <c r="B381" s="43" t="str">
        <f>+IFERROR(VLOOKUP(A381,[1]Directorio!$B$2:$Z$1100,2,FALSE),"")</f>
        <v/>
      </c>
      <c r="C381" s="44" t="str">
        <f>+IFERROR(VLOOKUP(A381,[1]Directorio!$B$2:$Z$1100,3,FALSE),"")</f>
        <v/>
      </c>
      <c r="D381" s="43" t="str">
        <f>+IFERROR(VLOOKUP(A381,[1]Directorio!$B$2:$Z$1100,4,FALSE),"")</f>
        <v/>
      </c>
      <c r="E381" s="43" t="str">
        <f>+IFERROR(VLOOKUP(A381,[1]Directorio!$B$2:$Z$1100,5,FALSE),"")</f>
        <v/>
      </c>
      <c r="F381" s="43" t="str">
        <f>+IFERROR(VLOOKUP(A381,[1]Directorio!$B$2:$Z$1100,6,FALSE),"")</f>
        <v/>
      </c>
      <c r="G381" s="43" t="str">
        <f>+IFERROR(VLOOKUP(A381,[1]Directorio!$B$2:$Z$1100,7,FALSE),"")</f>
        <v/>
      </c>
      <c r="H381" s="43" t="str">
        <f>+IFERROR(VLOOKUP(A381,[1]Directorio!$B$2:$Z$1100,8,FALSE),"")</f>
        <v/>
      </c>
      <c r="I381" s="43" t="str">
        <f>+IFERROR(VLOOKUP(A381,[1]Directorio!$B$2:$Z$1100,9,FALSE),"")</f>
        <v/>
      </c>
      <c r="J381" s="43" t="str">
        <f>+IFERROR(VLOOKUP(A381,[1]Directorio!$B$2:$Z$1100,10,FALSE),"")</f>
        <v/>
      </c>
      <c r="K381" s="43" t="str">
        <f>+IFERROR(VLOOKUP(A381,[1]Directorio!$B$2:$Z$1100,11,FALSE),"")</f>
        <v/>
      </c>
      <c r="L381" s="45" t="str">
        <f>+IFERROR(VLOOKUP(A381,[1]Directorio!$B$2:$Z$1100,12,FALSE),"")</f>
        <v/>
      </c>
      <c r="M381" s="43" t="str">
        <f>+IFERROR(VLOOKUP(A381,[1]Directorio!$B$2:$Z$1100,13,FALSE),"")</f>
        <v/>
      </c>
      <c r="N381" s="43" t="str">
        <f>+IFERROR(VLOOKUP(A381,[1]Directorio!$B$2:$Z$1100,14,FALSE),"")</f>
        <v/>
      </c>
      <c r="O381" s="43" t="str">
        <f>+IFERROR(VLOOKUP(A381,[1]Directorio!$B$2:$Z$1100,15,FALSE),"")</f>
        <v/>
      </c>
      <c r="P381" s="43" t="str">
        <f>+IFERROR(VLOOKUP(A381,[1]Directorio!$B$2:$Z$1100,16,FALSE),"")</f>
        <v/>
      </c>
      <c r="Q381" s="43" t="str">
        <f>+IFERROR(VLOOKUP(A381,[1]Directorio!$B$2:$Z$1100,17,FALSE),"")</f>
        <v/>
      </c>
      <c r="R381" s="43" t="str">
        <f>+IFERROR(VLOOKUP(A381,[1]Directorio!$B$2:$Z$1100,18,FALSE),"")</f>
        <v/>
      </c>
      <c r="S381" s="43" t="str">
        <f>+IFERROR(VLOOKUP(A381,[1]Directorio!$B$2:$Z$1100,19,FALSE),"")</f>
        <v/>
      </c>
      <c r="T381" s="53" t="str">
        <f>+IFERROR(VLOOKUP(A381,[1]Directorio!$B$2:$Z$1100,20,FALSE),"")</f>
        <v/>
      </c>
      <c r="U381" s="53" t="str">
        <f>+IFERROR(VLOOKUP(A381,[1]Directorio!$B$2:$Z$1100,21,FALSE),"")</f>
        <v/>
      </c>
      <c r="V381" s="53" t="str">
        <f>+IFERROR(VLOOKUP(A381,[1]Directorio!$B$2:$Z$1100,22,FALSE),"")</f>
        <v/>
      </c>
      <c r="W381" s="54" t="str">
        <f>+IFERROR(VLOOKUP(A381,[1]Directorio!$B$2:$Z$1100,23,FALSE),"")</f>
        <v/>
      </c>
      <c r="X381" s="43" t="str">
        <f>+IFERROR(VLOOKUP(A381,[1]Directorio!$B$2:$Z$1100,24,FALSE),"")</f>
        <v/>
      </c>
      <c r="Y381" s="43" t="str">
        <f>+IFERROR(VLOOKUP(A381,[1]Directorio!$B$2:$Z$1100,25,FALSE),"")</f>
        <v/>
      </c>
      <c r="Z381" s="46"/>
      <c r="AA381" s="9"/>
      <c r="AB381" s="46"/>
      <c r="AC381" s="47"/>
      <c r="AD381" s="46"/>
      <c r="AE381" s="42"/>
      <c r="AF381" s="9"/>
      <c r="AG381" s="46"/>
      <c r="AH381" s="9"/>
      <c r="AI381" s="46"/>
      <c r="AJ381" s="46"/>
      <c r="AK381" s="48"/>
    </row>
    <row r="382" spans="1:37" x14ac:dyDescent="0.25">
      <c r="A382" s="42"/>
      <c r="B382" s="43" t="str">
        <f>+IFERROR(VLOOKUP(A382,[1]Directorio!$B$2:$Z$1100,2,FALSE),"")</f>
        <v/>
      </c>
      <c r="C382" s="44" t="str">
        <f>+IFERROR(VLOOKUP(A382,[1]Directorio!$B$2:$Z$1100,3,FALSE),"")</f>
        <v/>
      </c>
      <c r="D382" s="43" t="str">
        <f>+IFERROR(VLOOKUP(A382,[1]Directorio!$B$2:$Z$1100,4,FALSE),"")</f>
        <v/>
      </c>
      <c r="E382" s="43" t="str">
        <f>+IFERROR(VLOOKUP(A382,[1]Directorio!$B$2:$Z$1100,5,FALSE),"")</f>
        <v/>
      </c>
      <c r="F382" s="43" t="str">
        <f>+IFERROR(VLOOKUP(A382,[1]Directorio!$B$2:$Z$1100,6,FALSE),"")</f>
        <v/>
      </c>
      <c r="G382" s="43" t="str">
        <f>+IFERROR(VLOOKUP(A382,[1]Directorio!$B$2:$Z$1100,7,FALSE),"")</f>
        <v/>
      </c>
      <c r="H382" s="43" t="str">
        <f>+IFERROR(VLOOKUP(A382,[1]Directorio!$B$2:$Z$1100,8,FALSE),"")</f>
        <v/>
      </c>
      <c r="I382" s="43" t="str">
        <f>+IFERROR(VLOOKUP(A382,[1]Directorio!$B$2:$Z$1100,9,FALSE),"")</f>
        <v/>
      </c>
      <c r="J382" s="43" t="str">
        <f>+IFERROR(VLOOKUP(A382,[1]Directorio!$B$2:$Z$1100,10,FALSE),"")</f>
        <v/>
      </c>
      <c r="K382" s="43" t="str">
        <f>+IFERROR(VLOOKUP(A382,[1]Directorio!$B$2:$Z$1100,11,FALSE),"")</f>
        <v/>
      </c>
      <c r="L382" s="45" t="str">
        <f>+IFERROR(VLOOKUP(A382,[1]Directorio!$B$2:$Z$1100,12,FALSE),"")</f>
        <v/>
      </c>
      <c r="M382" s="43" t="str">
        <f>+IFERROR(VLOOKUP(A382,[1]Directorio!$B$2:$Z$1100,13,FALSE),"")</f>
        <v/>
      </c>
      <c r="N382" s="43" t="str">
        <f>+IFERROR(VLOOKUP(A382,[1]Directorio!$B$2:$Z$1100,14,FALSE),"")</f>
        <v/>
      </c>
      <c r="O382" s="43" t="str">
        <f>+IFERROR(VLOOKUP(A382,[1]Directorio!$B$2:$Z$1100,15,FALSE),"")</f>
        <v/>
      </c>
      <c r="P382" s="43" t="str">
        <f>+IFERROR(VLOOKUP(A382,[1]Directorio!$B$2:$Z$1100,16,FALSE),"")</f>
        <v/>
      </c>
      <c r="Q382" s="43" t="str">
        <f>+IFERROR(VLOOKUP(A382,[1]Directorio!$B$2:$Z$1100,17,FALSE),"")</f>
        <v/>
      </c>
      <c r="R382" s="43" t="str">
        <f>+IFERROR(VLOOKUP(A382,[1]Directorio!$B$2:$Z$1100,18,FALSE),"")</f>
        <v/>
      </c>
      <c r="S382" s="43" t="str">
        <f>+IFERROR(VLOOKUP(A382,[1]Directorio!$B$2:$Z$1100,19,FALSE),"")</f>
        <v/>
      </c>
      <c r="T382" s="53" t="str">
        <f>+IFERROR(VLOOKUP(A382,[1]Directorio!$B$2:$Z$1100,20,FALSE),"")</f>
        <v/>
      </c>
      <c r="U382" s="53" t="str">
        <f>+IFERROR(VLOOKUP(A382,[1]Directorio!$B$2:$Z$1100,21,FALSE),"")</f>
        <v/>
      </c>
      <c r="V382" s="53" t="str">
        <f>+IFERROR(VLOOKUP(A382,[1]Directorio!$B$2:$Z$1100,22,FALSE),"")</f>
        <v/>
      </c>
      <c r="W382" s="54" t="str">
        <f>+IFERROR(VLOOKUP(A382,[1]Directorio!$B$2:$Z$1100,23,FALSE),"")</f>
        <v/>
      </c>
      <c r="X382" s="43" t="str">
        <f>+IFERROR(VLOOKUP(A382,[1]Directorio!$B$2:$Z$1100,24,FALSE),"")</f>
        <v/>
      </c>
      <c r="Y382" s="43" t="str">
        <f>+IFERROR(VLOOKUP(A382,[1]Directorio!$B$2:$Z$1100,25,FALSE),"")</f>
        <v/>
      </c>
      <c r="Z382" s="46"/>
      <c r="AA382" s="9"/>
      <c r="AB382" s="46"/>
      <c r="AC382" s="47"/>
      <c r="AD382" s="46"/>
      <c r="AE382" s="42"/>
      <c r="AF382" s="9"/>
      <c r="AG382" s="46"/>
      <c r="AH382" s="9"/>
      <c r="AI382" s="46"/>
      <c r="AJ382" s="46"/>
      <c r="AK382" s="48"/>
    </row>
    <row r="383" spans="1:37" x14ac:dyDescent="0.25">
      <c r="A383" s="42"/>
      <c r="B383" s="43" t="str">
        <f>+IFERROR(VLOOKUP(A383,[1]Directorio!$B$2:$Z$1100,2,FALSE),"")</f>
        <v/>
      </c>
      <c r="C383" s="44" t="str">
        <f>+IFERROR(VLOOKUP(A383,[1]Directorio!$B$2:$Z$1100,3,FALSE),"")</f>
        <v/>
      </c>
      <c r="D383" s="43" t="str">
        <f>+IFERROR(VLOOKUP(A383,[1]Directorio!$B$2:$Z$1100,4,FALSE),"")</f>
        <v/>
      </c>
      <c r="E383" s="43" t="str">
        <f>+IFERROR(VLOOKUP(A383,[1]Directorio!$B$2:$Z$1100,5,FALSE),"")</f>
        <v/>
      </c>
      <c r="F383" s="43" t="str">
        <f>+IFERROR(VLOOKUP(A383,[1]Directorio!$B$2:$Z$1100,6,FALSE),"")</f>
        <v/>
      </c>
      <c r="G383" s="43" t="str">
        <f>+IFERROR(VLOOKUP(A383,[1]Directorio!$B$2:$Z$1100,7,FALSE),"")</f>
        <v/>
      </c>
      <c r="H383" s="43" t="str">
        <f>+IFERROR(VLOOKUP(A383,[1]Directorio!$B$2:$Z$1100,8,FALSE),"")</f>
        <v/>
      </c>
      <c r="I383" s="43" t="str">
        <f>+IFERROR(VLOOKUP(A383,[1]Directorio!$B$2:$Z$1100,9,FALSE),"")</f>
        <v/>
      </c>
      <c r="J383" s="43" t="str">
        <f>+IFERROR(VLOOKUP(A383,[1]Directorio!$B$2:$Z$1100,10,FALSE),"")</f>
        <v/>
      </c>
      <c r="K383" s="43" t="str">
        <f>+IFERROR(VLOOKUP(A383,[1]Directorio!$B$2:$Z$1100,11,FALSE),"")</f>
        <v/>
      </c>
      <c r="L383" s="45" t="str">
        <f>+IFERROR(VLOOKUP(A383,[1]Directorio!$B$2:$Z$1100,12,FALSE),"")</f>
        <v/>
      </c>
      <c r="M383" s="43" t="str">
        <f>+IFERROR(VLOOKUP(A383,[1]Directorio!$B$2:$Z$1100,13,FALSE),"")</f>
        <v/>
      </c>
      <c r="N383" s="43" t="str">
        <f>+IFERROR(VLOOKUP(A383,[1]Directorio!$B$2:$Z$1100,14,FALSE),"")</f>
        <v/>
      </c>
      <c r="O383" s="43" t="str">
        <f>+IFERROR(VLOOKUP(A383,[1]Directorio!$B$2:$Z$1100,15,FALSE),"")</f>
        <v/>
      </c>
      <c r="P383" s="43" t="str">
        <f>+IFERROR(VLOOKUP(A383,[1]Directorio!$B$2:$Z$1100,16,FALSE),"")</f>
        <v/>
      </c>
      <c r="Q383" s="43" t="str">
        <f>+IFERROR(VLOOKUP(A383,[1]Directorio!$B$2:$Z$1100,17,FALSE),"")</f>
        <v/>
      </c>
      <c r="R383" s="43" t="str">
        <f>+IFERROR(VLOOKUP(A383,[1]Directorio!$B$2:$Z$1100,18,FALSE),"")</f>
        <v/>
      </c>
      <c r="S383" s="43" t="str">
        <f>+IFERROR(VLOOKUP(A383,[1]Directorio!$B$2:$Z$1100,19,FALSE),"")</f>
        <v/>
      </c>
      <c r="T383" s="53" t="str">
        <f>+IFERROR(VLOOKUP(A383,[1]Directorio!$B$2:$Z$1100,20,FALSE),"")</f>
        <v/>
      </c>
      <c r="U383" s="53" t="str">
        <f>+IFERROR(VLOOKUP(A383,[1]Directorio!$B$2:$Z$1100,21,FALSE),"")</f>
        <v/>
      </c>
      <c r="V383" s="53" t="str">
        <f>+IFERROR(VLOOKUP(A383,[1]Directorio!$B$2:$Z$1100,22,FALSE),"")</f>
        <v/>
      </c>
      <c r="W383" s="54" t="str">
        <f>+IFERROR(VLOOKUP(A383,[1]Directorio!$B$2:$Z$1100,23,FALSE),"")</f>
        <v/>
      </c>
      <c r="X383" s="43" t="str">
        <f>+IFERROR(VLOOKUP(A383,[1]Directorio!$B$2:$Z$1100,24,FALSE),"")</f>
        <v/>
      </c>
      <c r="Y383" s="43" t="str">
        <f>+IFERROR(VLOOKUP(A383,[1]Directorio!$B$2:$Z$1100,25,FALSE),"")</f>
        <v/>
      </c>
      <c r="Z383" s="46"/>
      <c r="AA383" s="9"/>
      <c r="AB383" s="46"/>
      <c r="AC383" s="47"/>
      <c r="AD383" s="46"/>
      <c r="AE383" s="42"/>
      <c r="AF383" s="9"/>
      <c r="AG383" s="46"/>
      <c r="AH383" s="9"/>
      <c r="AI383" s="46"/>
      <c r="AJ383" s="46"/>
      <c r="AK383" s="48"/>
    </row>
    <row r="384" spans="1:37" x14ac:dyDescent="0.25">
      <c r="A384" s="42"/>
      <c r="B384" s="43" t="str">
        <f>+IFERROR(VLOOKUP(A384,[1]Directorio!$B$2:$Z$1100,2,FALSE),"")</f>
        <v/>
      </c>
      <c r="C384" s="44" t="str">
        <f>+IFERROR(VLOOKUP(A384,[1]Directorio!$B$2:$Z$1100,3,FALSE),"")</f>
        <v/>
      </c>
      <c r="D384" s="43" t="str">
        <f>+IFERROR(VLOOKUP(A384,[1]Directorio!$B$2:$Z$1100,4,FALSE),"")</f>
        <v/>
      </c>
      <c r="E384" s="43" t="str">
        <f>+IFERROR(VLOOKUP(A384,[1]Directorio!$B$2:$Z$1100,5,FALSE),"")</f>
        <v/>
      </c>
      <c r="F384" s="43" t="str">
        <f>+IFERROR(VLOOKUP(A384,[1]Directorio!$B$2:$Z$1100,6,FALSE),"")</f>
        <v/>
      </c>
      <c r="G384" s="43" t="str">
        <f>+IFERROR(VLOOKUP(A384,[1]Directorio!$B$2:$Z$1100,7,FALSE),"")</f>
        <v/>
      </c>
      <c r="H384" s="43" t="str">
        <f>+IFERROR(VLOOKUP(A384,[1]Directorio!$B$2:$Z$1100,8,FALSE),"")</f>
        <v/>
      </c>
      <c r="I384" s="43" t="str">
        <f>+IFERROR(VLOOKUP(A384,[1]Directorio!$B$2:$Z$1100,9,FALSE),"")</f>
        <v/>
      </c>
      <c r="J384" s="43" t="str">
        <f>+IFERROR(VLOOKUP(A384,[1]Directorio!$B$2:$Z$1100,10,FALSE),"")</f>
        <v/>
      </c>
      <c r="K384" s="43" t="str">
        <f>+IFERROR(VLOOKUP(A384,[1]Directorio!$B$2:$Z$1100,11,FALSE),"")</f>
        <v/>
      </c>
      <c r="L384" s="45" t="str">
        <f>+IFERROR(VLOOKUP(A384,[1]Directorio!$B$2:$Z$1100,12,FALSE),"")</f>
        <v/>
      </c>
      <c r="M384" s="43" t="str">
        <f>+IFERROR(VLOOKUP(A384,[1]Directorio!$B$2:$Z$1100,13,FALSE),"")</f>
        <v/>
      </c>
      <c r="N384" s="43" t="str">
        <f>+IFERROR(VLOOKUP(A384,[1]Directorio!$B$2:$Z$1100,14,FALSE),"")</f>
        <v/>
      </c>
      <c r="O384" s="43" t="str">
        <f>+IFERROR(VLOOKUP(A384,[1]Directorio!$B$2:$Z$1100,15,FALSE),"")</f>
        <v/>
      </c>
      <c r="P384" s="43" t="str">
        <f>+IFERROR(VLOOKUP(A384,[1]Directorio!$B$2:$Z$1100,16,FALSE),"")</f>
        <v/>
      </c>
      <c r="Q384" s="43" t="str">
        <f>+IFERROR(VLOOKUP(A384,[1]Directorio!$B$2:$Z$1100,17,FALSE),"")</f>
        <v/>
      </c>
      <c r="R384" s="43" t="str">
        <f>+IFERROR(VLOOKUP(A384,[1]Directorio!$B$2:$Z$1100,18,FALSE),"")</f>
        <v/>
      </c>
      <c r="S384" s="43" t="str">
        <f>+IFERROR(VLOOKUP(A384,[1]Directorio!$B$2:$Z$1100,19,FALSE),"")</f>
        <v/>
      </c>
      <c r="T384" s="53" t="str">
        <f>+IFERROR(VLOOKUP(A384,[1]Directorio!$B$2:$Z$1100,20,FALSE),"")</f>
        <v/>
      </c>
      <c r="U384" s="53" t="str">
        <f>+IFERROR(VLOOKUP(A384,[1]Directorio!$B$2:$Z$1100,21,FALSE),"")</f>
        <v/>
      </c>
      <c r="V384" s="53" t="str">
        <f>+IFERROR(VLOOKUP(A384,[1]Directorio!$B$2:$Z$1100,22,FALSE),"")</f>
        <v/>
      </c>
      <c r="W384" s="54" t="str">
        <f>+IFERROR(VLOOKUP(A384,[1]Directorio!$B$2:$Z$1100,23,FALSE),"")</f>
        <v/>
      </c>
      <c r="X384" s="43" t="str">
        <f>+IFERROR(VLOOKUP(A384,[1]Directorio!$B$2:$Z$1100,24,FALSE),"")</f>
        <v/>
      </c>
      <c r="Y384" s="43" t="str">
        <f>+IFERROR(VLOOKUP(A384,[1]Directorio!$B$2:$Z$1100,25,FALSE),"")</f>
        <v/>
      </c>
      <c r="Z384" s="46"/>
      <c r="AA384" s="9"/>
      <c r="AB384" s="46"/>
      <c r="AC384" s="47"/>
      <c r="AD384" s="46"/>
      <c r="AE384" s="42"/>
      <c r="AF384" s="9"/>
      <c r="AG384" s="46"/>
      <c r="AH384" s="9"/>
      <c r="AI384" s="46"/>
      <c r="AJ384" s="46"/>
      <c r="AK384" s="48"/>
    </row>
    <row r="385" spans="1:37" x14ac:dyDescent="0.25">
      <c r="A385" s="42"/>
      <c r="B385" s="43" t="str">
        <f>+IFERROR(VLOOKUP(A385,[1]Directorio!$B$2:$Z$1100,2,FALSE),"")</f>
        <v/>
      </c>
      <c r="C385" s="44" t="str">
        <f>+IFERROR(VLOOKUP(A385,[1]Directorio!$B$2:$Z$1100,3,FALSE),"")</f>
        <v/>
      </c>
      <c r="D385" s="43" t="str">
        <f>+IFERROR(VLOOKUP(A385,[1]Directorio!$B$2:$Z$1100,4,FALSE),"")</f>
        <v/>
      </c>
      <c r="E385" s="43" t="str">
        <f>+IFERROR(VLOOKUP(A385,[1]Directorio!$B$2:$Z$1100,5,FALSE),"")</f>
        <v/>
      </c>
      <c r="F385" s="43" t="str">
        <f>+IFERROR(VLOOKUP(A385,[1]Directorio!$B$2:$Z$1100,6,FALSE),"")</f>
        <v/>
      </c>
      <c r="G385" s="43" t="str">
        <f>+IFERROR(VLOOKUP(A385,[1]Directorio!$B$2:$Z$1100,7,FALSE),"")</f>
        <v/>
      </c>
      <c r="H385" s="43" t="str">
        <f>+IFERROR(VLOOKUP(A385,[1]Directorio!$B$2:$Z$1100,8,FALSE),"")</f>
        <v/>
      </c>
      <c r="I385" s="43" t="str">
        <f>+IFERROR(VLOOKUP(A385,[1]Directorio!$B$2:$Z$1100,9,FALSE),"")</f>
        <v/>
      </c>
      <c r="J385" s="43" t="str">
        <f>+IFERROR(VLOOKUP(A385,[1]Directorio!$B$2:$Z$1100,10,FALSE),"")</f>
        <v/>
      </c>
      <c r="K385" s="43" t="str">
        <f>+IFERROR(VLOOKUP(A385,[1]Directorio!$B$2:$Z$1100,11,FALSE),"")</f>
        <v/>
      </c>
      <c r="L385" s="45" t="str">
        <f>+IFERROR(VLOOKUP(A385,[1]Directorio!$B$2:$Z$1100,12,FALSE),"")</f>
        <v/>
      </c>
      <c r="M385" s="43" t="str">
        <f>+IFERROR(VLOOKUP(A385,[1]Directorio!$B$2:$Z$1100,13,FALSE),"")</f>
        <v/>
      </c>
      <c r="N385" s="43" t="str">
        <f>+IFERROR(VLOOKUP(A385,[1]Directorio!$B$2:$Z$1100,14,FALSE),"")</f>
        <v/>
      </c>
      <c r="O385" s="43" t="str">
        <f>+IFERROR(VLOOKUP(A385,[1]Directorio!$B$2:$Z$1100,15,FALSE),"")</f>
        <v/>
      </c>
      <c r="P385" s="43" t="str">
        <f>+IFERROR(VLOOKUP(A385,[1]Directorio!$B$2:$Z$1100,16,FALSE),"")</f>
        <v/>
      </c>
      <c r="Q385" s="43" t="str">
        <f>+IFERROR(VLOOKUP(A385,[1]Directorio!$B$2:$Z$1100,17,FALSE),"")</f>
        <v/>
      </c>
      <c r="R385" s="43" t="str">
        <f>+IFERROR(VLOOKUP(A385,[1]Directorio!$B$2:$Z$1100,18,FALSE),"")</f>
        <v/>
      </c>
      <c r="S385" s="43" t="str">
        <f>+IFERROR(VLOOKUP(A385,[1]Directorio!$B$2:$Z$1100,19,FALSE),"")</f>
        <v/>
      </c>
      <c r="T385" s="53" t="str">
        <f>+IFERROR(VLOOKUP(A385,[1]Directorio!$B$2:$Z$1100,20,FALSE),"")</f>
        <v/>
      </c>
      <c r="U385" s="53" t="str">
        <f>+IFERROR(VLOOKUP(A385,[1]Directorio!$B$2:$Z$1100,21,FALSE),"")</f>
        <v/>
      </c>
      <c r="V385" s="53" t="str">
        <f>+IFERROR(VLOOKUP(A385,[1]Directorio!$B$2:$Z$1100,22,FALSE),"")</f>
        <v/>
      </c>
      <c r="W385" s="54" t="str">
        <f>+IFERROR(VLOOKUP(A385,[1]Directorio!$B$2:$Z$1100,23,FALSE),"")</f>
        <v/>
      </c>
      <c r="X385" s="43" t="str">
        <f>+IFERROR(VLOOKUP(A385,[1]Directorio!$B$2:$Z$1100,24,FALSE),"")</f>
        <v/>
      </c>
      <c r="Y385" s="43" t="str">
        <f>+IFERROR(VLOOKUP(A385,[1]Directorio!$B$2:$Z$1100,25,FALSE),"")</f>
        <v/>
      </c>
      <c r="Z385" s="46"/>
      <c r="AA385" s="9"/>
      <c r="AB385" s="46"/>
      <c r="AC385" s="47"/>
      <c r="AD385" s="46"/>
      <c r="AE385" s="42"/>
      <c r="AF385" s="9"/>
      <c r="AG385" s="46"/>
      <c r="AH385" s="9"/>
      <c r="AI385" s="46"/>
      <c r="AJ385" s="46"/>
      <c r="AK385" s="48"/>
    </row>
    <row r="386" spans="1:37" x14ac:dyDescent="0.25">
      <c r="A386" s="42"/>
      <c r="B386" s="43" t="str">
        <f>+IFERROR(VLOOKUP(A386,[1]Directorio!$B$2:$Z$1100,2,FALSE),"")</f>
        <v/>
      </c>
      <c r="C386" s="44" t="str">
        <f>+IFERROR(VLOOKUP(A386,[1]Directorio!$B$2:$Z$1100,3,FALSE),"")</f>
        <v/>
      </c>
      <c r="D386" s="43" t="str">
        <f>+IFERROR(VLOOKUP(A386,[1]Directorio!$B$2:$Z$1100,4,FALSE),"")</f>
        <v/>
      </c>
      <c r="E386" s="43" t="str">
        <f>+IFERROR(VLOOKUP(A386,[1]Directorio!$B$2:$Z$1100,5,FALSE),"")</f>
        <v/>
      </c>
      <c r="F386" s="43" t="str">
        <f>+IFERROR(VLOOKUP(A386,[1]Directorio!$B$2:$Z$1100,6,FALSE),"")</f>
        <v/>
      </c>
      <c r="G386" s="43" t="str">
        <f>+IFERROR(VLOOKUP(A386,[1]Directorio!$B$2:$Z$1100,7,FALSE),"")</f>
        <v/>
      </c>
      <c r="H386" s="43" t="str">
        <f>+IFERROR(VLOOKUP(A386,[1]Directorio!$B$2:$Z$1100,8,FALSE),"")</f>
        <v/>
      </c>
      <c r="I386" s="43" t="str">
        <f>+IFERROR(VLOOKUP(A386,[1]Directorio!$B$2:$Z$1100,9,FALSE),"")</f>
        <v/>
      </c>
      <c r="J386" s="43" t="str">
        <f>+IFERROR(VLOOKUP(A386,[1]Directorio!$B$2:$Z$1100,10,FALSE),"")</f>
        <v/>
      </c>
      <c r="K386" s="43" t="str">
        <f>+IFERROR(VLOOKUP(A386,[1]Directorio!$B$2:$Z$1100,11,FALSE),"")</f>
        <v/>
      </c>
      <c r="L386" s="45" t="str">
        <f>+IFERROR(VLOOKUP(A386,[1]Directorio!$B$2:$Z$1100,12,FALSE),"")</f>
        <v/>
      </c>
      <c r="M386" s="43" t="str">
        <f>+IFERROR(VLOOKUP(A386,[1]Directorio!$B$2:$Z$1100,13,FALSE),"")</f>
        <v/>
      </c>
      <c r="N386" s="43" t="str">
        <f>+IFERROR(VLOOKUP(A386,[1]Directorio!$B$2:$Z$1100,14,FALSE),"")</f>
        <v/>
      </c>
      <c r="O386" s="43" t="str">
        <f>+IFERROR(VLOOKUP(A386,[1]Directorio!$B$2:$Z$1100,15,FALSE),"")</f>
        <v/>
      </c>
      <c r="P386" s="43" t="str">
        <f>+IFERROR(VLOOKUP(A386,[1]Directorio!$B$2:$Z$1100,16,FALSE),"")</f>
        <v/>
      </c>
      <c r="Q386" s="43" t="str">
        <f>+IFERROR(VLOOKUP(A386,[1]Directorio!$B$2:$Z$1100,17,FALSE),"")</f>
        <v/>
      </c>
      <c r="R386" s="43" t="str">
        <f>+IFERROR(VLOOKUP(A386,[1]Directorio!$B$2:$Z$1100,18,FALSE),"")</f>
        <v/>
      </c>
      <c r="S386" s="43" t="str">
        <f>+IFERROR(VLOOKUP(A386,[1]Directorio!$B$2:$Z$1100,19,FALSE),"")</f>
        <v/>
      </c>
      <c r="T386" s="53" t="str">
        <f>+IFERROR(VLOOKUP(A386,[1]Directorio!$B$2:$Z$1100,20,FALSE),"")</f>
        <v/>
      </c>
      <c r="U386" s="53" t="str">
        <f>+IFERROR(VLOOKUP(A386,[1]Directorio!$B$2:$Z$1100,21,FALSE),"")</f>
        <v/>
      </c>
      <c r="V386" s="53" t="str">
        <f>+IFERROR(VLOOKUP(A386,[1]Directorio!$B$2:$Z$1100,22,FALSE),"")</f>
        <v/>
      </c>
      <c r="W386" s="54" t="str">
        <f>+IFERROR(VLOOKUP(A386,[1]Directorio!$B$2:$Z$1100,23,FALSE),"")</f>
        <v/>
      </c>
      <c r="X386" s="43" t="str">
        <f>+IFERROR(VLOOKUP(A386,[1]Directorio!$B$2:$Z$1100,24,FALSE),"")</f>
        <v/>
      </c>
      <c r="Y386" s="43" t="str">
        <f>+IFERROR(VLOOKUP(A386,[1]Directorio!$B$2:$Z$1100,25,FALSE),"")</f>
        <v/>
      </c>
      <c r="Z386" s="46"/>
      <c r="AA386" s="9"/>
      <c r="AB386" s="46"/>
      <c r="AC386" s="47"/>
      <c r="AD386" s="46"/>
      <c r="AE386" s="42"/>
      <c r="AF386" s="9"/>
      <c r="AG386" s="46"/>
      <c r="AH386" s="9"/>
      <c r="AI386" s="46"/>
      <c r="AJ386" s="46"/>
      <c r="AK386" s="48"/>
    </row>
    <row r="387" spans="1:37" x14ac:dyDescent="0.25">
      <c r="A387" s="42"/>
      <c r="B387" s="43" t="str">
        <f>+IFERROR(VLOOKUP(A387,[1]Directorio!$B$2:$Z$1100,2,FALSE),"")</f>
        <v/>
      </c>
      <c r="C387" s="44" t="str">
        <f>+IFERROR(VLOOKUP(A387,[1]Directorio!$B$2:$Z$1100,3,FALSE),"")</f>
        <v/>
      </c>
      <c r="D387" s="43" t="str">
        <f>+IFERROR(VLOOKUP(A387,[1]Directorio!$B$2:$Z$1100,4,FALSE),"")</f>
        <v/>
      </c>
      <c r="E387" s="43" t="str">
        <f>+IFERROR(VLOOKUP(A387,[1]Directorio!$B$2:$Z$1100,5,FALSE),"")</f>
        <v/>
      </c>
      <c r="F387" s="43" t="str">
        <f>+IFERROR(VLOOKUP(A387,[1]Directorio!$B$2:$Z$1100,6,FALSE),"")</f>
        <v/>
      </c>
      <c r="G387" s="43" t="str">
        <f>+IFERROR(VLOOKUP(A387,[1]Directorio!$B$2:$Z$1100,7,FALSE),"")</f>
        <v/>
      </c>
      <c r="H387" s="43" t="str">
        <f>+IFERROR(VLOOKUP(A387,[1]Directorio!$B$2:$Z$1100,8,FALSE),"")</f>
        <v/>
      </c>
      <c r="I387" s="43" t="str">
        <f>+IFERROR(VLOOKUP(A387,[1]Directorio!$B$2:$Z$1100,9,FALSE),"")</f>
        <v/>
      </c>
      <c r="J387" s="43" t="str">
        <f>+IFERROR(VLOOKUP(A387,[1]Directorio!$B$2:$Z$1100,10,FALSE),"")</f>
        <v/>
      </c>
      <c r="K387" s="43" t="str">
        <f>+IFERROR(VLOOKUP(A387,[1]Directorio!$B$2:$Z$1100,11,FALSE),"")</f>
        <v/>
      </c>
      <c r="L387" s="45" t="str">
        <f>+IFERROR(VLOOKUP(A387,[1]Directorio!$B$2:$Z$1100,12,FALSE),"")</f>
        <v/>
      </c>
      <c r="M387" s="43" t="str">
        <f>+IFERROR(VLOOKUP(A387,[1]Directorio!$B$2:$Z$1100,13,FALSE),"")</f>
        <v/>
      </c>
      <c r="N387" s="43" t="str">
        <f>+IFERROR(VLOOKUP(A387,[1]Directorio!$B$2:$Z$1100,14,FALSE),"")</f>
        <v/>
      </c>
      <c r="O387" s="43" t="str">
        <f>+IFERROR(VLOOKUP(A387,[1]Directorio!$B$2:$Z$1100,15,FALSE),"")</f>
        <v/>
      </c>
      <c r="P387" s="43" t="str">
        <f>+IFERROR(VLOOKUP(A387,[1]Directorio!$B$2:$Z$1100,16,FALSE),"")</f>
        <v/>
      </c>
      <c r="Q387" s="43" t="str">
        <f>+IFERROR(VLOOKUP(A387,[1]Directorio!$B$2:$Z$1100,17,FALSE),"")</f>
        <v/>
      </c>
      <c r="R387" s="43" t="str">
        <f>+IFERROR(VLOOKUP(A387,[1]Directorio!$B$2:$Z$1100,18,FALSE),"")</f>
        <v/>
      </c>
      <c r="S387" s="43" t="str">
        <f>+IFERROR(VLOOKUP(A387,[1]Directorio!$B$2:$Z$1100,19,FALSE),"")</f>
        <v/>
      </c>
      <c r="T387" s="53" t="str">
        <f>+IFERROR(VLOOKUP(A387,[1]Directorio!$B$2:$Z$1100,20,FALSE),"")</f>
        <v/>
      </c>
      <c r="U387" s="53" t="str">
        <f>+IFERROR(VLOOKUP(A387,[1]Directorio!$B$2:$Z$1100,21,FALSE),"")</f>
        <v/>
      </c>
      <c r="V387" s="53" t="str">
        <f>+IFERROR(VLOOKUP(A387,[1]Directorio!$B$2:$Z$1100,22,FALSE),"")</f>
        <v/>
      </c>
      <c r="W387" s="54" t="str">
        <f>+IFERROR(VLOOKUP(A387,[1]Directorio!$B$2:$Z$1100,23,FALSE),"")</f>
        <v/>
      </c>
      <c r="X387" s="43" t="str">
        <f>+IFERROR(VLOOKUP(A387,[1]Directorio!$B$2:$Z$1100,24,FALSE),"")</f>
        <v/>
      </c>
      <c r="Y387" s="43" t="str">
        <f>+IFERROR(VLOOKUP(A387,[1]Directorio!$B$2:$Z$1100,25,FALSE),"")</f>
        <v/>
      </c>
      <c r="Z387" s="46"/>
      <c r="AA387" s="9"/>
      <c r="AB387" s="46"/>
      <c r="AC387" s="47"/>
      <c r="AD387" s="46"/>
      <c r="AE387" s="42"/>
      <c r="AF387" s="9"/>
      <c r="AG387" s="46"/>
      <c r="AH387" s="9"/>
      <c r="AI387" s="46"/>
      <c r="AJ387" s="46"/>
      <c r="AK387" s="48"/>
    </row>
    <row r="388" spans="1:37" x14ac:dyDescent="0.25">
      <c r="A388" s="42"/>
      <c r="B388" s="43" t="str">
        <f>+IFERROR(VLOOKUP(A388,[1]Directorio!$B$2:$Z$1100,2,FALSE),"")</f>
        <v/>
      </c>
      <c r="C388" s="44" t="str">
        <f>+IFERROR(VLOOKUP(A388,[1]Directorio!$B$2:$Z$1100,3,FALSE),"")</f>
        <v/>
      </c>
      <c r="D388" s="43" t="str">
        <f>+IFERROR(VLOOKUP(A388,[1]Directorio!$B$2:$Z$1100,4,FALSE),"")</f>
        <v/>
      </c>
      <c r="E388" s="43" t="str">
        <f>+IFERROR(VLOOKUP(A388,[1]Directorio!$B$2:$Z$1100,5,FALSE),"")</f>
        <v/>
      </c>
      <c r="F388" s="43" t="str">
        <f>+IFERROR(VLOOKUP(A388,[1]Directorio!$B$2:$Z$1100,6,FALSE),"")</f>
        <v/>
      </c>
      <c r="G388" s="43" t="str">
        <f>+IFERROR(VLOOKUP(A388,[1]Directorio!$B$2:$Z$1100,7,FALSE),"")</f>
        <v/>
      </c>
      <c r="H388" s="43" t="str">
        <f>+IFERROR(VLOOKUP(A388,[1]Directorio!$B$2:$Z$1100,8,FALSE),"")</f>
        <v/>
      </c>
      <c r="I388" s="43" t="str">
        <f>+IFERROR(VLOOKUP(A388,[1]Directorio!$B$2:$Z$1100,9,FALSE),"")</f>
        <v/>
      </c>
      <c r="J388" s="43" t="str">
        <f>+IFERROR(VLOOKUP(A388,[1]Directorio!$B$2:$Z$1100,10,FALSE),"")</f>
        <v/>
      </c>
      <c r="K388" s="43" t="str">
        <f>+IFERROR(VLOOKUP(A388,[1]Directorio!$B$2:$Z$1100,11,FALSE),"")</f>
        <v/>
      </c>
      <c r="L388" s="45" t="str">
        <f>+IFERROR(VLOOKUP(A388,[1]Directorio!$B$2:$Z$1100,12,FALSE),"")</f>
        <v/>
      </c>
      <c r="M388" s="43" t="str">
        <f>+IFERROR(VLOOKUP(A388,[1]Directorio!$B$2:$Z$1100,13,FALSE),"")</f>
        <v/>
      </c>
      <c r="N388" s="43" t="str">
        <f>+IFERROR(VLOOKUP(A388,[1]Directorio!$B$2:$Z$1100,14,FALSE),"")</f>
        <v/>
      </c>
      <c r="O388" s="43" t="str">
        <f>+IFERROR(VLOOKUP(A388,[1]Directorio!$B$2:$Z$1100,15,FALSE),"")</f>
        <v/>
      </c>
      <c r="P388" s="43" t="str">
        <f>+IFERROR(VLOOKUP(A388,[1]Directorio!$B$2:$Z$1100,16,FALSE),"")</f>
        <v/>
      </c>
      <c r="Q388" s="43" t="str">
        <f>+IFERROR(VLOOKUP(A388,[1]Directorio!$B$2:$Z$1100,17,FALSE),"")</f>
        <v/>
      </c>
      <c r="R388" s="43" t="str">
        <f>+IFERROR(VLOOKUP(A388,[1]Directorio!$B$2:$Z$1100,18,FALSE),"")</f>
        <v/>
      </c>
      <c r="S388" s="43" t="str">
        <f>+IFERROR(VLOOKUP(A388,[1]Directorio!$B$2:$Z$1100,19,FALSE),"")</f>
        <v/>
      </c>
      <c r="T388" s="53" t="str">
        <f>+IFERROR(VLOOKUP(A388,[1]Directorio!$B$2:$Z$1100,20,FALSE),"")</f>
        <v/>
      </c>
      <c r="U388" s="53" t="str">
        <f>+IFERROR(VLOOKUP(A388,[1]Directorio!$B$2:$Z$1100,21,FALSE),"")</f>
        <v/>
      </c>
      <c r="V388" s="53" t="str">
        <f>+IFERROR(VLOOKUP(A388,[1]Directorio!$B$2:$Z$1100,22,FALSE),"")</f>
        <v/>
      </c>
      <c r="W388" s="54" t="str">
        <f>+IFERROR(VLOOKUP(A388,[1]Directorio!$B$2:$Z$1100,23,FALSE),"")</f>
        <v/>
      </c>
      <c r="X388" s="43" t="str">
        <f>+IFERROR(VLOOKUP(A388,[1]Directorio!$B$2:$Z$1100,24,FALSE),"")</f>
        <v/>
      </c>
      <c r="Y388" s="43" t="str">
        <f>+IFERROR(VLOOKUP(A388,[1]Directorio!$B$2:$Z$1100,25,FALSE),"")</f>
        <v/>
      </c>
      <c r="Z388" s="46"/>
      <c r="AA388" s="9"/>
      <c r="AB388" s="46"/>
      <c r="AC388" s="47"/>
      <c r="AD388" s="46"/>
      <c r="AE388" s="42"/>
      <c r="AF388" s="9"/>
      <c r="AG388" s="46"/>
      <c r="AH388" s="9"/>
      <c r="AI388" s="46"/>
      <c r="AJ388" s="46"/>
      <c r="AK388" s="48"/>
    </row>
    <row r="389" spans="1:37" x14ac:dyDescent="0.25">
      <c r="A389" s="42"/>
      <c r="B389" s="43" t="str">
        <f>+IFERROR(VLOOKUP(A389,[1]Directorio!$B$2:$Z$1100,2,FALSE),"")</f>
        <v/>
      </c>
      <c r="C389" s="44" t="str">
        <f>+IFERROR(VLOOKUP(A389,[1]Directorio!$B$2:$Z$1100,3,FALSE),"")</f>
        <v/>
      </c>
      <c r="D389" s="43" t="str">
        <f>+IFERROR(VLOOKUP(A389,[1]Directorio!$B$2:$Z$1100,4,FALSE),"")</f>
        <v/>
      </c>
      <c r="E389" s="43" t="str">
        <f>+IFERROR(VLOOKUP(A389,[1]Directorio!$B$2:$Z$1100,5,FALSE),"")</f>
        <v/>
      </c>
      <c r="F389" s="43" t="str">
        <f>+IFERROR(VLOOKUP(A389,[1]Directorio!$B$2:$Z$1100,6,FALSE),"")</f>
        <v/>
      </c>
      <c r="G389" s="43" t="str">
        <f>+IFERROR(VLOOKUP(A389,[1]Directorio!$B$2:$Z$1100,7,FALSE),"")</f>
        <v/>
      </c>
      <c r="H389" s="43" t="str">
        <f>+IFERROR(VLOOKUP(A389,[1]Directorio!$B$2:$Z$1100,8,FALSE),"")</f>
        <v/>
      </c>
      <c r="I389" s="43" t="str">
        <f>+IFERROR(VLOOKUP(A389,[1]Directorio!$B$2:$Z$1100,9,FALSE),"")</f>
        <v/>
      </c>
      <c r="J389" s="43" t="str">
        <f>+IFERROR(VLOOKUP(A389,[1]Directorio!$B$2:$Z$1100,10,FALSE),"")</f>
        <v/>
      </c>
      <c r="K389" s="43" t="str">
        <f>+IFERROR(VLOOKUP(A389,[1]Directorio!$B$2:$Z$1100,11,FALSE),"")</f>
        <v/>
      </c>
      <c r="L389" s="45" t="str">
        <f>+IFERROR(VLOOKUP(A389,[1]Directorio!$B$2:$Z$1100,12,FALSE),"")</f>
        <v/>
      </c>
      <c r="M389" s="43" t="str">
        <f>+IFERROR(VLOOKUP(A389,[1]Directorio!$B$2:$Z$1100,13,FALSE),"")</f>
        <v/>
      </c>
      <c r="N389" s="43" t="str">
        <f>+IFERROR(VLOOKUP(A389,[1]Directorio!$B$2:$Z$1100,14,FALSE),"")</f>
        <v/>
      </c>
      <c r="O389" s="43" t="str">
        <f>+IFERROR(VLOOKUP(A389,[1]Directorio!$B$2:$Z$1100,15,FALSE),"")</f>
        <v/>
      </c>
      <c r="P389" s="43" t="str">
        <f>+IFERROR(VLOOKUP(A389,[1]Directorio!$B$2:$Z$1100,16,FALSE),"")</f>
        <v/>
      </c>
      <c r="Q389" s="43" t="str">
        <f>+IFERROR(VLOOKUP(A389,[1]Directorio!$B$2:$Z$1100,17,FALSE),"")</f>
        <v/>
      </c>
      <c r="R389" s="43" t="str">
        <f>+IFERROR(VLOOKUP(A389,[1]Directorio!$B$2:$Z$1100,18,FALSE),"")</f>
        <v/>
      </c>
      <c r="S389" s="43" t="str">
        <f>+IFERROR(VLOOKUP(A389,[1]Directorio!$B$2:$Z$1100,19,FALSE),"")</f>
        <v/>
      </c>
      <c r="T389" s="53" t="str">
        <f>+IFERROR(VLOOKUP(A389,[1]Directorio!$B$2:$Z$1100,20,FALSE),"")</f>
        <v/>
      </c>
      <c r="U389" s="53" t="str">
        <f>+IFERROR(VLOOKUP(A389,[1]Directorio!$B$2:$Z$1100,21,FALSE),"")</f>
        <v/>
      </c>
      <c r="V389" s="53" t="str">
        <f>+IFERROR(VLOOKUP(A389,[1]Directorio!$B$2:$Z$1100,22,FALSE),"")</f>
        <v/>
      </c>
      <c r="W389" s="54" t="str">
        <f>+IFERROR(VLOOKUP(A389,[1]Directorio!$B$2:$Z$1100,23,FALSE),"")</f>
        <v/>
      </c>
      <c r="X389" s="43" t="str">
        <f>+IFERROR(VLOOKUP(A389,[1]Directorio!$B$2:$Z$1100,24,FALSE),"")</f>
        <v/>
      </c>
      <c r="Y389" s="43" t="str">
        <f>+IFERROR(VLOOKUP(A389,[1]Directorio!$B$2:$Z$1100,25,FALSE),"")</f>
        <v/>
      </c>
      <c r="Z389" s="46"/>
      <c r="AA389" s="9"/>
      <c r="AB389" s="46"/>
      <c r="AC389" s="47"/>
      <c r="AD389" s="46"/>
      <c r="AE389" s="42"/>
      <c r="AF389" s="9"/>
      <c r="AG389" s="46"/>
      <c r="AH389" s="9"/>
      <c r="AI389" s="46"/>
      <c r="AJ389" s="46"/>
      <c r="AK389" s="48"/>
    </row>
    <row r="390" spans="1:37" x14ac:dyDescent="0.25">
      <c r="A390" s="42"/>
      <c r="B390" s="43" t="str">
        <f>+IFERROR(VLOOKUP(A390,[1]Directorio!$B$2:$Z$1100,2,FALSE),"")</f>
        <v/>
      </c>
      <c r="C390" s="44" t="str">
        <f>+IFERROR(VLOOKUP(A390,[1]Directorio!$B$2:$Z$1100,3,FALSE),"")</f>
        <v/>
      </c>
      <c r="D390" s="43" t="str">
        <f>+IFERROR(VLOOKUP(A390,[1]Directorio!$B$2:$Z$1100,4,FALSE),"")</f>
        <v/>
      </c>
      <c r="E390" s="43" t="str">
        <f>+IFERROR(VLOOKUP(A390,[1]Directorio!$B$2:$Z$1100,5,FALSE),"")</f>
        <v/>
      </c>
      <c r="F390" s="43" t="str">
        <f>+IFERROR(VLOOKUP(A390,[1]Directorio!$B$2:$Z$1100,6,FALSE),"")</f>
        <v/>
      </c>
      <c r="G390" s="43" t="str">
        <f>+IFERROR(VLOOKUP(A390,[1]Directorio!$B$2:$Z$1100,7,FALSE),"")</f>
        <v/>
      </c>
      <c r="H390" s="43" t="str">
        <f>+IFERROR(VLOOKUP(A390,[1]Directorio!$B$2:$Z$1100,8,FALSE),"")</f>
        <v/>
      </c>
      <c r="I390" s="43" t="str">
        <f>+IFERROR(VLOOKUP(A390,[1]Directorio!$B$2:$Z$1100,9,FALSE),"")</f>
        <v/>
      </c>
      <c r="J390" s="43" t="str">
        <f>+IFERROR(VLOOKUP(A390,[1]Directorio!$B$2:$Z$1100,10,FALSE),"")</f>
        <v/>
      </c>
      <c r="K390" s="43" t="str">
        <f>+IFERROR(VLOOKUP(A390,[1]Directorio!$B$2:$Z$1100,11,FALSE),"")</f>
        <v/>
      </c>
      <c r="L390" s="45" t="str">
        <f>+IFERROR(VLOOKUP(A390,[1]Directorio!$B$2:$Z$1100,12,FALSE),"")</f>
        <v/>
      </c>
      <c r="M390" s="43" t="str">
        <f>+IFERROR(VLOOKUP(A390,[1]Directorio!$B$2:$Z$1100,13,FALSE),"")</f>
        <v/>
      </c>
      <c r="N390" s="43" t="str">
        <f>+IFERROR(VLOOKUP(A390,[1]Directorio!$B$2:$Z$1100,14,FALSE),"")</f>
        <v/>
      </c>
      <c r="O390" s="43" t="str">
        <f>+IFERROR(VLOOKUP(A390,[1]Directorio!$B$2:$Z$1100,15,FALSE),"")</f>
        <v/>
      </c>
      <c r="P390" s="43" t="str">
        <f>+IFERROR(VLOOKUP(A390,[1]Directorio!$B$2:$Z$1100,16,FALSE),"")</f>
        <v/>
      </c>
      <c r="Q390" s="43" t="str">
        <f>+IFERROR(VLOOKUP(A390,[1]Directorio!$B$2:$Z$1100,17,FALSE),"")</f>
        <v/>
      </c>
      <c r="R390" s="43" t="str">
        <f>+IFERROR(VLOOKUP(A390,[1]Directorio!$B$2:$Z$1100,18,FALSE),"")</f>
        <v/>
      </c>
      <c r="S390" s="43" t="str">
        <f>+IFERROR(VLOOKUP(A390,[1]Directorio!$B$2:$Z$1100,19,FALSE),"")</f>
        <v/>
      </c>
      <c r="T390" s="53" t="str">
        <f>+IFERROR(VLOOKUP(A390,[1]Directorio!$B$2:$Z$1100,20,FALSE),"")</f>
        <v/>
      </c>
      <c r="U390" s="53" t="str">
        <f>+IFERROR(VLOOKUP(A390,[1]Directorio!$B$2:$Z$1100,21,FALSE),"")</f>
        <v/>
      </c>
      <c r="V390" s="53" t="str">
        <f>+IFERROR(VLOOKUP(A390,[1]Directorio!$B$2:$Z$1100,22,FALSE),"")</f>
        <v/>
      </c>
      <c r="W390" s="54" t="str">
        <f>+IFERROR(VLOOKUP(A390,[1]Directorio!$B$2:$Z$1100,23,FALSE),"")</f>
        <v/>
      </c>
      <c r="X390" s="43" t="str">
        <f>+IFERROR(VLOOKUP(A390,[1]Directorio!$B$2:$Z$1100,24,FALSE),"")</f>
        <v/>
      </c>
      <c r="Y390" s="43" t="str">
        <f>+IFERROR(VLOOKUP(A390,[1]Directorio!$B$2:$Z$1100,25,FALSE),"")</f>
        <v/>
      </c>
      <c r="Z390" s="46"/>
      <c r="AA390" s="9"/>
      <c r="AB390" s="46"/>
      <c r="AC390" s="47"/>
      <c r="AD390" s="46"/>
      <c r="AE390" s="42"/>
      <c r="AF390" s="9"/>
      <c r="AG390" s="46"/>
      <c r="AH390" s="9"/>
      <c r="AI390" s="46"/>
      <c r="AJ390" s="46"/>
      <c r="AK390" s="48"/>
    </row>
    <row r="391" spans="1:37" x14ac:dyDescent="0.25">
      <c r="A391" s="42"/>
      <c r="B391" s="43" t="str">
        <f>+IFERROR(VLOOKUP(A391,[1]Directorio!$B$2:$Z$1100,2,FALSE),"")</f>
        <v/>
      </c>
      <c r="C391" s="44" t="str">
        <f>+IFERROR(VLOOKUP(A391,[1]Directorio!$B$2:$Z$1100,3,FALSE),"")</f>
        <v/>
      </c>
      <c r="D391" s="43" t="str">
        <f>+IFERROR(VLOOKUP(A391,[1]Directorio!$B$2:$Z$1100,4,FALSE),"")</f>
        <v/>
      </c>
      <c r="E391" s="43" t="str">
        <f>+IFERROR(VLOOKUP(A391,[1]Directorio!$B$2:$Z$1100,5,FALSE),"")</f>
        <v/>
      </c>
      <c r="F391" s="43" t="str">
        <f>+IFERROR(VLOOKUP(A391,[1]Directorio!$B$2:$Z$1100,6,FALSE),"")</f>
        <v/>
      </c>
      <c r="G391" s="43" t="str">
        <f>+IFERROR(VLOOKUP(A391,[1]Directorio!$B$2:$Z$1100,7,FALSE),"")</f>
        <v/>
      </c>
      <c r="H391" s="43" t="str">
        <f>+IFERROR(VLOOKUP(A391,[1]Directorio!$B$2:$Z$1100,8,FALSE),"")</f>
        <v/>
      </c>
      <c r="I391" s="43" t="str">
        <f>+IFERROR(VLOOKUP(A391,[1]Directorio!$B$2:$Z$1100,9,FALSE),"")</f>
        <v/>
      </c>
      <c r="J391" s="43" t="str">
        <f>+IFERROR(VLOOKUP(A391,[1]Directorio!$B$2:$Z$1100,10,FALSE),"")</f>
        <v/>
      </c>
      <c r="K391" s="43" t="str">
        <f>+IFERROR(VLOOKUP(A391,[1]Directorio!$B$2:$Z$1100,11,FALSE),"")</f>
        <v/>
      </c>
      <c r="L391" s="45" t="str">
        <f>+IFERROR(VLOOKUP(A391,[1]Directorio!$B$2:$Z$1100,12,FALSE),"")</f>
        <v/>
      </c>
      <c r="M391" s="43" t="str">
        <f>+IFERROR(VLOOKUP(A391,[1]Directorio!$B$2:$Z$1100,13,FALSE),"")</f>
        <v/>
      </c>
      <c r="N391" s="43" t="str">
        <f>+IFERROR(VLOOKUP(A391,[1]Directorio!$B$2:$Z$1100,14,FALSE),"")</f>
        <v/>
      </c>
      <c r="O391" s="43" t="str">
        <f>+IFERROR(VLOOKUP(A391,[1]Directorio!$B$2:$Z$1100,15,FALSE),"")</f>
        <v/>
      </c>
      <c r="P391" s="43" t="str">
        <f>+IFERROR(VLOOKUP(A391,[1]Directorio!$B$2:$Z$1100,16,FALSE),"")</f>
        <v/>
      </c>
      <c r="Q391" s="43" t="str">
        <f>+IFERROR(VLOOKUP(A391,[1]Directorio!$B$2:$Z$1100,17,FALSE),"")</f>
        <v/>
      </c>
      <c r="R391" s="43" t="str">
        <f>+IFERROR(VLOOKUP(A391,[1]Directorio!$B$2:$Z$1100,18,FALSE),"")</f>
        <v/>
      </c>
      <c r="S391" s="43" t="str">
        <f>+IFERROR(VLOOKUP(A391,[1]Directorio!$B$2:$Z$1100,19,FALSE),"")</f>
        <v/>
      </c>
      <c r="T391" s="53" t="str">
        <f>+IFERROR(VLOOKUP(A391,[1]Directorio!$B$2:$Z$1100,20,FALSE),"")</f>
        <v/>
      </c>
      <c r="U391" s="53" t="str">
        <f>+IFERROR(VLOOKUP(A391,[1]Directorio!$B$2:$Z$1100,21,FALSE),"")</f>
        <v/>
      </c>
      <c r="V391" s="53" t="str">
        <f>+IFERROR(VLOOKUP(A391,[1]Directorio!$B$2:$Z$1100,22,FALSE),"")</f>
        <v/>
      </c>
      <c r="W391" s="54" t="str">
        <f>+IFERROR(VLOOKUP(A391,[1]Directorio!$B$2:$Z$1100,23,FALSE),"")</f>
        <v/>
      </c>
      <c r="X391" s="43" t="str">
        <f>+IFERROR(VLOOKUP(A391,[1]Directorio!$B$2:$Z$1100,24,FALSE),"")</f>
        <v/>
      </c>
      <c r="Y391" s="43" t="str">
        <f>+IFERROR(VLOOKUP(A391,[1]Directorio!$B$2:$Z$1100,25,FALSE),"")</f>
        <v/>
      </c>
      <c r="Z391" s="46"/>
      <c r="AA391" s="9"/>
      <c r="AB391" s="46"/>
      <c r="AC391" s="47"/>
      <c r="AD391" s="46"/>
      <c r="AE391" s="42"/>
      <c r="AF391" s="9"/>
      <c r="AG391" s="46"/>
      <c r="AH391" s="9"/>
      <c r="AI391" s="46"/>
      <c r="AJ391" s="46"/>
      <c r="AK391" s="48"/>
    </row>
    <row r="392" spans="1:37" x14ac:dyDescent="0.25">
      <c r="A392" s="42"/>
      <c r="B392" s="43" t="str">
        <f>+IFERROR(VLOOKUP(A392,[1]Directorio!$B$2:$Z$1100,2,FALSE),"")</f>
        <v/>
      </c>
      <c r="C392" s="44" t="str">
        <f>+IFERROR(VLOOKUP(A392,[1]Directorio!$B$2:$Z$1100,3,FALSE),"")</f>
        <v/>
      </c>
      <c r="D392" s="43" t="str">
        <f>+IFERROR(VLOOKUP(A392,[1]Directorio!$B$2:$Z$1100,4,FALSE),"")</f>
        <v/>
      </c>
      <c r="E392" s="43" t="str">
        <f>+IFERROR(VLOOKUP(A392,[1]Directorio!$B$2:$Z$1100,5,FALSE),"")</f>
        <v/>
      </c>
      <c r="F392" s="43" t="str">
        <f>+IFERROR(VLOOKUP(A392,[1]Directorio!$B$2:$Z$1100,6,FALSE),"")</f>
        <v/>
      </c>
      <c r="G392" s="43" t="str">
        <f>+IFERROR(VLOOKUP(A392,[1]Directorio!$B$2:$Z$1100,7,FALSE),"")</f>
        <v/>
      </c>
      <c r="H392" s="43" t="str">
        <f>+IFERROR(VLOOKUP(A392,[1]Directorio!$B$2:$Z$1100,8,FALSE),"")</f>
        <v/>
      </c>
      <c r="I392" s="43" t="str">
        <f>+IFERROR(VLOOKUP(A392,[1]Directorio!$B$2:$Z$1100,9,FALSE),"")</f>
        <v/>
      </c>
      <c r="J392" s="43" t="str">
        <f>+IFERROR(VLOOKUP(A392,[1]Directorio!$B$2:$Z$1100,10,FALSE),"")</f>
        <v/>
      </c>
      <c r="K392" s="43" t="str">
        <f>+IFERROR(VLOOKUP(A392,[1]Directorio!$B$2:$Z$1100,11,FALSE),"")</f>
        <v/>
      </c>
      <c r="L392" s="45" t="str">
        <f>+IFERROR(VLOOKUP(A392,[1]Directorio!$B$2:$Z$1100,12,FALSE),"")</f>
        <v/>
      </c>
      <c r="M392" s="43" t="str">
        <f>+IFERROR(VLOOKUP(A392,[1]Directorio!$B$2:$Z$1100,13,FALSE),"")</f>
        <v/>
      </c>
      <c r="N392" s="43" t="str">
        <f>+IFERROR(VLOOKUP(A392,[1]Directorio!$B$2:$Z$1100,14,FALSE),"")</f>
        <v/>
      </c>
      <c r="O392" s="43" t="str">
        <f>+IFERROR(VLOOKUP(A392,[1]Directorio!$B$2:$Z$1100,15,FALSE),"")</f>
        <v/>
      </c>
      <c r="P392" s="43" t="str">
        <f>+IFERROR(VLOOKUP(A392,[1]Directorio!$B$2:$Z$1100,16,FALSE),"")</f>
        <v/>
      </c>
      <c r="Q392" s="43" t="str">
        <f>+IFERROR(VLOOKUP(A392,[1]Directorio!$B$2:$Z$1100,17,FALSE),"")</f>
        <v/>
      </c>
      <c r="R392" s="43" t="str">
        <f>+IFERROR(VLOOKUP(A392,[1]Directorio!$B$2:$Z$1100,18,FALSE),"")</f>
        <v/>
      </c>
      <c r="S392" s="43" t="str">
        <f>+IFERROR(VLOOKUP(A392,[1]Directorio!$B$2:$Z$1100,19,FALSE),"")</f>
        <v/>
      </c>
      <c r="T392" s="53" t="str">
        <f>+IFERROR(VLOOKUP(A392,[1]Directorio!$B$2:$Z$1100,20,FALSE),"")</f>
        <v/>
      </c>
      <c r="U392" s="53" t="str">
        <f>+IFERROR(VLOOKUP(A392,[1]Directorio!$B$2:$Z$1100,21,FALSE),"")</f>
        <v/>
      </c>
      <c r="V392" s="53" t="str">
        <f>+IFERROR(VLOOKUP(A392,[1]Directorio!$B$2:$Z$1100,22,FALSE),"")</f>
        <v/>
      </c>
      <c r="W392" s="54" t="str">
        <f>+IFERROR(VLOOKUP(A392,[1]Directorio!$B$2:$Z$1100,23,FALSE),"")</f>
        <v/>
      </c>
      <c r="X392" s="43" t="str">
        <f>+IFERROR(VLOOKUP(A392,[1]Directorio!$B$2:$Z$1100,24,FALSE),"")</f>
        <v/>
      </c>
      <c r="Y392" s="43" t="str">
        <f>+IFERROR(VLOOKUP(A392,[1]Directorio!$B$2:$Z$1100,25,FALSE),"")</f>
        <v/>
      </c>
      <c r="Z392" s="46"/>
      <c r="AA392" s="9"/>
      <c r="AB392" s="46"/>
      <c r="AC392" s="47"/>
      <c r="AD392" s="46"/>
      <c r="AE392" s="42"/>
      <c r="AF392" s="9"/>
      <c r="AG392" s="46"/>
      <c r="AH392" s="9"/>
      <c r="AI392" s="46"/>
      <c r="AJ392" s="46"/>
      <c r="AK392" s="48"/>
    </row>
    <row r="393" spans="1:37" x14ac:dyDescent="0.25">
      <c r="A393" s="42"/>
      <c r="B393" s="43" t="str">
        <f>+IFERROR(VLOOKUP(A393,[1]Directorio!$B$2:$Z$1100,2,FALSE),"")</f>
        <v/>
      </c>
      <c r="C393" s="44" t="str">
        <f>+IFERROR(VLOOKUP(A393,[1]Directorio!$B$2:$Z$1100,3,FALSE),"")</f>
        <v/>
      </c>
      <c r="D393" s="43" t="str">
        <f>+IFERROR(VLOOKUP(A393,[1]Directorio!$B$2:$Z$1100,4,FALSE),"")</f>
        <v/>
      </c>
      <c r="E393" s="43" t="str">
        <f>+IFERROR(VLOOKUP(A393,[1]Directorio!$B$2:$Z$1100,5,FALSE),"")</f>
        <v/>
      </c>
      <c r="F393" s="43" t="str">
        <f>+IFERROR(VLOOKUP(A393,[1]Directorio!$B$2:$Z$1100,6,FALSE),"")</f>
        <v/>
      </c>
      <c r="G393" s="43" t="str">
        <f>+IFERROR(VLOOKUP(A393,[1]Directorio!$B$2:$Z$1100,7,FALSE),"")</f>
        <v/>
      </c>
      <c r="H393" s="43" t="str">
        <f>+IFERROR(VLOOKUP(A393,[1]Directorio!$B$2:$Z$1100,8,FALSE),"")</f>
        <v/>
      </c>
      <c r="I393" s="43" t="str">
        <f>+IFERROR(VLOOKUP(A393,[1]Directorio!$B$2:$Z$1100,9,FALSE),"")</f>
        <v/>
      </c>
      <c r="J393" s="43" t="str">
        <f>+IFERROR(VLOOKUP(A393,[1]Directorio!$B$2:$Z$1100,10,FALSE),"")</f>
        <v/>
      </c>
      <c r="K393" s="43" t="str">
        <f>+IFERROR(VLOOKUP(A393,[1]Directorio!$B$2:$Z$1100,11,FALSE),"")</f>
        <v/>
      </c>
      <c r="L393" s="45" t="str">
        <f>+IFERROR(VLOOKUP(A393,[1]Directorio!$B$2:$Z$1100,12,FALSE),"")</f>
        <v/>
      </c>
      <c r="M393" s="43" t="str">
        <f>+IFERROR(VLOOKUP(A393,[1]Directorio!$B$2:$Z$1100,13,FALSE),"")</f>
        <v/>
      </c>
      <c r="N393" s="43" t="str">
        <f>+IFERROR(VLOOKUP(A393,[1]Directorio!$B$2:$Z$1100,14,FALSE),"")</f>
        <v/>
      </c>
      <c r="O393" s="43" t="str">
        <f>+IFERROR(VLOOKUP(A393,[1]Directorio!$B$2:$Z$1100,15,FALSE),"")</f>
        <v/>
      </c>
      <c r="P393" s="43" t="str">
        <f>+IFERROR(VLOOKUP(A393,[1]Directorio!$B$2:$Z$1100,16,FALSE),"")</f>
        <v/>
      </c>
      <c r="Q393" s="43" t="str">
        <f>+IFERROR(VLOOKUP(A393,[1]Directorio!$B$2:$Z$1100,17,FALSE),"")</f>
        <v/>
      </c>
      <c r="R393" s="43" t="str">
        <f>+IFERROR(VLOOKUP(A393,[1]Directorio!$B$2:$Z$1100,18,FALSE),"")</f>
        <v/>
      </c>
      <c r="S393" s="43" t="str">
        <f>+IFERROR(VLOOKUP(A393,[1]Directorio!$B$2:$Z$1100,19,FALSE),"")</f>
        <v/>
      </c>
      <c r="T393" s="53" t="str">
        <f>+IFERROR(VLOOKUP(A393,[1]Directorio!$B$2:$Z$1100,20,FALSE),"")</f>
        <v/>
      </c>
      <c r="U393" s="53" t="str">
        <f>+IFERROR(VLOOKUP(A393,[1]Directorio!$B$2:$Z$1100,21,FALSE),"")</f>
        <v/>
      </c>
      <c r="V393" s="53" t="str">
        <f>+IFERROR(VLOOKUP(A393,[1]Directorio!$B$2:$Z$1100,22,FALSE),"")</f>
        <v/>
      </c>
      <c r="W393" s="54" t="str">
        <f>+IFERROR(VLOOKUP(A393,[1]Directorio!$B$2:$Z$1100,23,FALSE),"")</f>
        <v/>
      </c>
      <c r="X393" s="43" t="str">
        <f>+IFERROR(VLOOKUP(A393,[1]Directorio!$B$2:$Z$1100,24,FALSE),"")</f>
        <v/>
      </c>
      <c r="Y393" s="43" t="str">
        <f>+IFERROR(VLOOKUP(A393,[1]Directorio!$B$2:$Z$1100,25,FALSE),"")</f>
        <v/>
      </c>
      <c r="Z393" s="46"/>
      <c r="AA393" s="9"/>
      <c r="AB393" s="46"/>
      <c r="AC393" s="47"/>
      <c r="AD393" s="46"/>
      <c r="AE393" s="42"/>
      <c r="AF393" s="9"/>
      <c r="AG393" s="46"/>
      <c r="AH393" s="9"/>
      <c r="AI393" s="46"/>
      <c r="AJ393" s="46"/>
      <c r="AK393" s="48"/>
    </row>
    <row r="394" spans="1:37" x14ac:dyDescent="0.25">
      <c r="A394" s="42"/>
      <c r="B394" s="43" t="str">
        <f>+IFERROR(VLOOKUP(A394,[1]Directorio!$B$2:$Z$1100,2,FALSE),"")</f>
        <v/>
      </c>
      <c r="C394" s="44" t="str">
        <f>+IFERROR(VLOOKUP(A394,[1]Directorio!$B$2:$Z$1100,3,FALSE),"")</f>
        <v/>
      </c>
      <c r="D394" s="43" t="str">
        <f>+IFERROR(VLOOKUP(A394,[1]Directorio!$B$2:$Z$1100,4,FALSE),"")</f>
        <v/>
      </c>
      <c r="E394" s="43" t="str">
        <f>+IFERROR(VLOOKUP(A394,[1]Directorio!$B$2:$Z$1100,5,FALSE),"")</f>
        <v/>
      </c>
      <c r="F394" s="43" t="str">
        <f>+IFERROR(VLOOKUP(A394,[1]Directorio!$B$2:$Z$1100,6,FALSE),"")</f>
        <v/>
      </c>
      <c r="G394" s="43" t="str">
        <f>+IFERROR(VLOOKUP(A394,[1]Directorio!$B$2:$Z$1100,7,FALSE),"")</f>
        <v/>
      </c>
      <c r="H394" s="43" t="str">
        <f>+IFERROR(VLOOKUP(A394,[1]Directorio!$B$2:$Z$1100,8,FALSE),"")</f>
        <v/>
      </c>
      <c r="I394" s="43" t="str">
        <f>+IFERROR(VLOOKUP(A394,[1]Directorio!$B$2:$Z$1100,9,FALSE),"")</f>
        <v/>
      </c>
      <c r="J394" s="43" t="str">
        <f>+IFERROR(VLOOKUP(A394,[1]Directorio!$B$2:$Z$1100,10,FALSE),"")</f>
        <v/>
      </c>
      <c r="K394" s="43" t="str">
        <f>+IFERROR(VLOOKUP(A394,[1]Directorio!$B$2:$Z$1100,11,FALSE),"")</f>
        <v/>
      </c>
      <c r="L394" s="45" t="str">
        <f>+IFERROR(VLOOKUP(A394,[1]Directorio!$B$2:$Z$1100,12,FALSE),"")</f>
        <v/>
      </c>
      <c r="M394" s="43" t="str">
        <f>+IFERROR(VLOOKUP(A394,[1]Directorio!$B$2:$Z$1100,13,FALSE),"")</f>
        <v/>
      </c>
      <c r="N394" s="43" t="str">
        <f>+IFERROR(VLOOKUP(A394,[1]Directorio!$B$2:$Z$1100,14,FALSE),"")</f>
        <v/>
      </c>
      <c r="O394" s="43" t="str">
        <f>+IFERROR(VLOOKUP(A394,[1]Directorio!$B$2:$Z$1100,15,FALSE),"")</f>
        <v/>
      </c>
      <c r="P394" s="43" t="str">
        <f>+IFERROR(VLOOKUP(A394,[1]Directorio!$B$2:$Z$1100,16,FALSE),"")</f>
        <v/>
      </c>
      <c r="Q394" s="43" t="str">
        <f>+IFERROR(VLOOKUP(A394,[1]Directorio!$B$2:$Z$1100,17,FALSE),"")</f>
        <v/>
      </c>
      <c r="R394" s="43" t="str">
        <f>+IFERROR(VLOOKUP(A394,[1]Directorio!$B$2:$Z$1100,18,FALSE),"")</f>
        <v/>
      </c>
      <c r="S394" s="43" t="str">
        <f>+IFERROR(VLOOKUP(A394,[1]Directorio!$B$2:$Z$1100,19,FALSE),"")</f>
        <v/>
      </c>
      <c r="T394" s="53" t="str">
        <f>+IFERROR(VLOOKUP(A394,[1]Directorio!$B$2:$Z$1100,20,FALSE),"")</f>
        <v/>
      </c>
      <c r="U394" s="53" t="str">
        <f>+IFERROR(VLOOKUP(A394,[1]Directorio!$B$2:$Z$1100,21,FALSE),"")</f>
        <v/>
      </c>
      <c r="V394" s="53" t="str">
        <f>+IFERROR(VLOOKUP(A394,[1]Directorio!$B$2:$Z$1100,22,FALSE),"")</f>
        <v/>
      </c>
      <c r="W394" s="54" t="str">
        <f>+IFERROR(VLOOKUP(A394,[1]Directorio!$B$2:$Z$1100,23,FALSE),"")</f>
        <v/>
      </c>
      <c r="X394" s="43" t="str">
        <f>+IFERROR(VLOOKUP(A394,[1]Directorio!$B$2:$Z$1100,24,FALSE),"")</f>
        <v/>
      </c>
      <c r="Y394" s="43" t="str">
        <f>+IFERROR(VLOOKUP(A394,[1]Directorio!$B$2:$Z$1100,25,FALSE),"")</f>
        <v/>
      </c>
      <c r="Z394" s="46"/>
      <c r="AA394" s="9"/>
      <c r="AB394" s="46"/>
      <c r="AC394" s="47"/>
      <c r="AD394" s="46"/>
      <c r="AE394" s="42"/>
      <c r="AF394" s="9"/>
      <c r="AG394" s="46"/>
      <c r="AH394" s="9"/>
      <c r="AI394" s="46"/>
      <c r="AJ394" s="46"/>
      <c r="AK394" s="48"/>
    </row>
    <row r="395" spans="1:37" x14ac:dyDescent="0.25">
      <c r="A395" s="42"/>
      <c r="B395" s="43" t="str">
        <f>+IFERROR(VLOOKUP(A395,[1]Directorio!$B$2:$Z$1100,2,FALSE),"")</f>
        <v/>
      </c>
      <c r="C395" s="44" t="str">
        <f>+IFERROR(VLOOKUP(A395,[1]Directorio!$B$2:$Z$1100,3,FALSE),"")</f>
        <v/>
      </c>
      <c r="D395" s="43" t="str">
        <f>+IFERROR(VLOOKUP(A395,[1]Directorio!$B$2:$Z$1100,4,FALSE),"")</f>
        <v/>
      </c>
      <c r="E395" s="43" t="str">
        <f>+IFERROR(VLOOKUP(A395,[1]Directorio!$B$2:$Z$1100,5,FALSE),"")</f>
        <v/>
      </c>
      <c r="F395" s="43" t="str">
        <f>+IFERROR(VLOOKUP(A395,[1]Directorio!$B$2:$Z$1100,6,FALSE),"")</f>
        <v/>
      </c>
      <c r="G395" s="43" t="str">
        <f>+IFERROR(VLOOKUP(A395,[1]Directorio!$B$2:$Z$1100,7,FALSE),"")</f>
        <v/>
      </c>
      <c r="H395" s="43" t="str">
        <f>+IFERROR(VLOOKUP(A395,[1]Directorio!$B$2:$Z$1100,8,FALSE),"")</f>
        <v/>
      </c>
      <c r="I395" s="43" t="str">
        <f>+IFERROR(VLOOKUP(A395,[1]Directorio!$B$2:$Z$1100,9,FALSE),"")</f>
        <v/>
      </c>
      <c r="J395" s="43" t="str">
        <f>+IFERROR(VLOOKUP(A395,[1]Directorio!$B$2:$Z$1100,10,FALSE),"")</f>
        <v/>
      </c>
      <c r="K395" s="43" t="str">
        <f>+IFERROR(VLOOKUP(A395,[1]Directorio!$B$2:$Z$1100,11,FALSE),"")</f>
        <v/>
      </c>
      <c r="L395" s="45" t="str">
        <f>+IFERROR(VLOOKUP(A395,[1]Directorio!$B$2:$Z$1100,12,FALSE),"")</f>
        <v/>
      </c>
      <c r="M395" s="43" t="str">
        <f>+IFERROR(VLOOKUP(A395,[1]Directorio!$B$2:$Z$1100,13,FALSE),"")</f>
        <v/>
      </c>
      <c r="N395" s="43" t="str">
        <f>+IFERROR(VLOOKUP(A395,[1]Directorio!$B$2:$Z$1100,14,FALSE),"")</f>
        <v/>
      </c>
      <c r="O395" s="43" t="str">
        <f>+IFERROR(VLOOKUP(A395,[1]Directorio!$B$2:$Z$1100,15,FALSE),"")</f>
        <v/>
      </c>
      <c r="P395" s="43" t="str">
        <f>+IFERROR(VLOOKUP(A395,[1]Directorio!$B$2:$Z$1100,16,FALSE),"")</f>
        <v/>
      </c>
      <c r="Q395" s="43" t="str">
        <f>+IFERROR(VLOOKUP(A395,[1]Directorio!$B$2:$Z$1100,17,FALSE),"")</f>
        <v/>
      </c>
      <c r="R395" s="43" t="str">
        <f>+IFERROR(VLOOKUP(A395,[1]Directorio!$B$2:$Z$1100,18,FALSE),"")</f>
        <v/>
      </c>
      <c r="S395" s="43" t="str">
        <f>+IFERROR(VLOOKUP(A395,[1]Directorio!$B$2:$Z$1100,19,FALSE),"")</f>
        <v/>
      </c>
      <c r="T395" s="53" t="str">
        <f>+IFERROR(VLOOKUP(A395,[1]Directorio!$B$2:$Z$1100,20,FALSE),"")</f>
        <v/>
      </c>
      <c r="U395" s="53" t="str">
        <f>+IFERROR(VLOOKUP(A395,[1]Directorio!$B$2:$Z$1100,21,FALSE),"")</f>
        <v/>
      </c>
      <c r="V395" s="53" t="str">
        <f>+IFERROR(VLOOKUP(A395,[1]Directorio!$B$2:$Z$1100,22,FALSE),"")</f>
        <v/>
      </c>
      <c r="W395" s="54" t="str">
        <f>+IFERROR(VLOOKUP(A395,[1]Directorio!$B$2:$Z$1100,23,FALSE),"")</f>
        <v/>
      </c>
      <c r="X395" s="43" t="str">
        <f>+IFERROR(VLOOKUP(A395,[1]Directorio!$B$2:$Z$1100,24,FALSE),"")</f>
        <v/>
      </c>
      <c r="Y395" s="43" t="str">
        <f>+IFERROR(VLOOKUP(A395,[1]Directorio!$B$2:$Z$1100,25,FALSE),"")</f>
        <v/>
      </c>
      <c r="Z395" s="46"/>
      <c r="AA395" s="9"/>
      <c r="AB395" s="46"/>
      <c r="AC395" s="47"/>
      <c r="AD395" s="46"/>
      <c r="AE395" s="42"/>
      <c r="AF395" s="9"/>
      <c r="AG395" s="46"/>
      <c r="AH395" s="9"/>
      <c r="AI395" s="46"/>
      <c r="AJ395" s="46"/>
      <c r="AK395" s="48"/>
    </row>
    <row r="396" spans="1:37" x14ac:dyDescent="0.25">
      <c r="A396" s="42"/>
      <c r="B396" s="43" t="str">
        <f>+IFERROR(VLOOKUP(A396,[1]Directorio!$B$2:$Z$1100,2,FALSE),"")</f>
        <v/>
      </c>
      <c r="C396" s="44" t="str">
        <f>+IFERROR(VLOOKUP(A396,[1]Directorio!$B$2:$Z$1100,3,FALSE),"")</f>
        <v/>
      </c>
      <c r="D396" s="43" t="str">
        <f>+IFERROR(VLOOKUP(A396,[1]Directorio!$B$2:$Z$1100,4,FALSE),"")</f>
        <v/>
      </c>
      <c r="E396" s="43" t="str">
        <f>+IFERROR(VLOOKUP(A396,[1]Directorio!$B$2:$Z$1100,5,FALSE),"")</f>
        <v/>
      </c>
      <c r="F396" s="43" t="str">
        <f>+IFERROR(VLOOKUP(A396,[1]Directorio!$B$2:$Z$1100,6,FALSE),"")</f>
        <v/>
      </c>
      <c r="G396" s="43" t="str">
        <f>+IFERROR(VLOOKUP(A396,[1]Directorio!$B$2:$Z$1100,7,FALSE),"")</f>
        <v/>
      </c>
      <c r="H396" s="43" t="str">
        <f>+IFERROR(VLOOKUP(A396,[1]Directorio!$B$2:$Z$1100,8,FALSE),"")</f>
        <v/>
      </c>
      <c r="I396" s="43" t="str">
        <f>+IFERROR(VLOOKUP(A396,[1]Directorio!$B$2:$Z$1100,9,FALSE),"")</f>
        <v/>
      </c>
      <c r="J396" s="43" t="str">
        <f>+IFERROR(VLOOKUP(A396,[1]Directorio!$B$2:$Z$1100,10,FALSE),"")</f>
        <v/>
      </c>
      <c r="K396" s="43" t="str">
        <f>+IFERROR(VLOOKUP(A396,[1]Directorio!$B$2:$Z$1100,11,FALSE),"")</f>
        <v/>
      </c>
      <c r="L396" s="45" t="str">
        <f>+IFERROR(VLOOKUP(A396,[1]Directorio!$B$2:$Z$1100,12,FALSE),"")</f>
        <v/>
      </c>
      <c r="M396" s="43" t="str">
        <f>+IFERROR(VLOOKUP(A396,[1]Directorio!$B$2:$Z$1100,13,FALSE),"")</f>
        <v/>
      </c>
      <c r="N396" s="43" t="str">
        <f>+IFERROR(VLOOKUP(A396,[1]Directorio!$B$2:$Z$1100,14,FALSE),"")</f>
        <v/>
      </c>
      <c r="O396" s="43" t="str">
        <f>+IFERROR(VLOOKUP(A396,[1]Directorio!$B$2:$Z$1100,15,FALSE),"")</f>
        <v/>
      </c>
      <c r="P396" s="43" t="str">
        <f>+IFERROR(VLOOKUP(A396,[1]Directorio!$B$2:$Z$1100,16,FALSE),"")</f>
        <v/>
      </c>
      <c r="Q396" s="43" t="str">
        <f>+IFERROR(VLOOKUP(A396,[1]Directorio!$B$2:$Z$1100,17,FALSE),"")</f>
        <v/>
      </c>
      <c r="R396" s="43" t="str">
        <f>+IFERROR(VLOOKUP(A396,[1]Directorio!$B$2:$Z$1100,18,FALSE),"")</f>
        <v/>
      </c>
      <c r="S396" s="43" t="str">
        <f>+IFERROR(VLOOKUP(A396,[1]Directorio!$B$2:$Z$1100,19,FALSE),"")</f>
        <v/>
      </c>
      <c r="T396" s="53" t="str">
        <f>+IFERROR(VLOOKUP(A396,[1]Directorio!$B$2:$Z$1100,20,FALSE),"")</f>
        <v/>
      </c>
      <c r="U396" s="53" t="str">
        <f>+IFERROR(VLOOKUP(A396,[1]Directorio!$B$2:$Z$1100,21,FALSE),"")</f>
        <v/>
      </c>
      <c r="V396" s="53" t="str">
        <f>+IFERROR(VLOOKUP(A396,[1]Directorio!$B$2:$Z$1100,22,FALSE),"")</f>
        <v/>
      </c>
      <c r="W396" s="54" t="str">
        <f>+IFERROR(VLOOKUP(A396,[1]Directorio!$B$2:$Z$1100,23,FALSE),"")</f>
        <v/>
      </c>
      <c r="X396" s="43" t="str">
        <f>+IFERROR(VLOOKUP(A396,[1]Directorio!$B$2:$Z$1100,24,FALSE),"")</f>
        <v/>
      </c>
      <c r="Y396" s="43" t="str">
        <f>+IFERROR(VLOOKUP(A396,[1]Directorio!$B$2:$Z$1100,25,FALSE),"")</f>
        <v/>
      </c>
      <c r="Z396" s="46"/>
      <c r="AA396" s="9"/>
      <c r="AB396" s="46"/>
      <c r="AC396" s="47"/>
      <c r="AD396" s="46"/>
      <c r="AE396" s="42"/>
      <c r="AF396" s="9"/>
      <c r="AG396" s="46"/>
      <c r="AH396" s="9"/>
      <c r="AI396" s="46"/>
      <c r="AJ396" s="46"/>
      <c r="AK396" s="48"/>
    </row>
    <row r="397" spans="1:37" x14ac:dyDescent="0.25">
      <c r="A397" s="42"/>
      <c r="B397" s="43" t="str">
        <f>+IFERROR(VLOOKUP(A397,[1]Directorio!$B$2:$Z$1100,2,FALSE),"")</f>
        <v/>
      </c>
      <c r="C397" s="44" t="str">
        <f>+IFERROR(VLOOKUP(A397,[1]Directorio!$B$2:$Z$1100,3,FALSE),"")</f>
        <v/>
      </c>
      <c r="D397" s="43" t="str">
        <f>+IFERROR(VLOOKUP(A397,[1]Directorio!$B$2:$Z$1100,4,FALSE),"")</f>
        <v/>
      </c>
      <c r="E397" s="43" t="str">
        <f>+IFERROR(VLOOKUP(A397,[1]Directorio!$B$2:$Z$1100,5,FALSE),"")</f>
        <v/>
      </c>
      <c r="F397" s="43" t="str">
        <f>+IFERROR(VLOOKUP(A397,[1]Directorio!$B$2:$Z$1100,6,FALSE),"")</f>
        <v/>
      </c>
      <c r="G397" s="43" t="str">
        <f>+IFERROR(VLOOKUP(A397,[1]Directorio!$B$2:$Z$1100,7,FALSE),"")</f>
        <v/>
      </c>
      <c r="H397" s="43" t="str">
        <f>+IFERROR(VLOOKUP(A397,[1]Directorio!$B$2:$Z$1100,8,FALSE),"")</f>
        <v/>
      </c>
      <c r="I397" s="43" t="str">
        <f>+IFERROR(VLOOKUP(A397,[1]Directorio!$B$2:$Z$1100,9,FALSE),"")</f>
        <v/>
      </c>
      <c r="J397" s="43" t="str">
        <f>+IFERROR(VLOOKUP(A397,[1]Directorio!$B$2:$Z$1100,10,FALSE),"")</f>
        <v/>
      </c>
      <c r="K397" s="43" t="str">
        <f>+IFERROR(VLOOKUP(A397,[1]Directorio!$B$2:$Z$1100,11,FALSE),"")</f>
        <v/>
      </c>
      <c r="L397" s="45" t="str">
        <f>+IFERROR(VLOOKUP(A397,[1]Directorio!$B$2:$Z$1100,12,FALSE),"")</f>
        <v/>
      </c>
      <c r="M397" s="43" t="str">
        <f>+IFERROR(VLOOKUP(A397,[1]Directorio!$B$2:$Z$1100,13,FALSE),"")</f>
        <v/>
      </c>
      <c r="N397" s="43" t="str">
        <f>+IFERROR(VLOOKUP(A397,[1]Directorio!$B$2:$Z$1100,14,FALSE),"")</f>
        <v/>
      </c>
      <c r="O397" s="43" t="str">
        <f>+IFERROR(VLOOKUP(A397,[1]Directorio!$B$2:$Z$1100,15,FALSE),"")</f>
        <v/>
      </c>
      <c r="P397" s="43" t="str">
        <f>+IFERROR(VLOOKUP(A397,[1]Directorio!$B$2:$Z$1100,16,FALSE),"")</f>
        <v/>
      </c>
      <c r="Q397" s="43" t="str">
        <f>+IFERROR(VLOOKUP(A397,[1]Directorio!$B$2:$Z$1100,17,FALSE),"")</f>
        <v/>
      </c>
      <c r="R397" s="43" t="str">
        <f>+IFERROR(VLOOKUP(A397,[1]Directorio!$B$2:$Z$1100,18,FALSE),"")</f>
        <v/>
      </c>
      <c r="S397" s="43" t="str">
        <f>+IFERROR(VLOOKUP(A397,[1]Directorio!$B$2:$Z$1100,19,FALSE),"")</f>
        <v/>
      </c>
      <c r="T397" s="53" t="str">
        <f>+IFERROR(VLOOKUP(A397,[1]Directorio!$B$2:$Z$1100,20,FALSE),"")</f>
        <v/>
      </c>
      <c r="U397" s="53" t="str">
        <f>+IFERROR(VLOOKUP(A397,[1]Directorio!$B$2:$Z$1100,21,FALSE),"")</f>
        <v/>
      </c>
      <c r="V397" s="53" t="str">
        <f>+IFERROR(VLOOKUP(A397,[1]Directorio!$B$2:$Z$1100,22,FALSE),"")</f>
        <v/>
      </c>
      <c r="W397" s="54" t="str">
        <f>+IFERROR(VLOOKUP(A397,[1]Directorio!$B$2:$Z$1100,23,FALSE),"")</f>
        <v/>
      </c>
      <c r="X397" s="43" t="str">
        <f>+IFERROR(VLOOKUP(A397,[1]Directorio!$B$2:$Z$1100,24,FALSE),"")</f>
        <v/>
      </c>
      <c r="Y397" s="43" t="str">
        <f>+IFERROR(VLOOKUP(A397,[1]Directorio!$B$2:$Z$1100,25,FALSE),"")</f>
        <v/>
      </c>
      <c r="Z397" s="46"/>
      <c r="AA397" s="9"/>
      <c r="AB397" s="46"/>
      <c r="AC397" s="47"/>
      <c r="AD397" s="46"/>
      <c r="AE397" s="42"/>
      <c r="AF397" s="9"/>
      <c r="AG397" s="46"/>
      <c r="AH397" s="9"/>
      <c r="AI397" s="46"/>
      <c r="AJ397" s="46"/>
      <c r="AK397" s="48"/>
    </row>
    <row r="398" spans="1:37" x14ac:dyDescent="0.25">
      <c r="A398" s="42"/>
      <c r="B398" s="43" t="str">
        <f>+IFERROR(VLOOKUP(A398,[1]Directorio!$B$2:$Z$1100,2,FALSE),"")</f>
        <v/>
      </c>
      <c r="C398" s="44" t="str">
        <f>+IFERROR(VLOOKUP(A398,[1]Directorio!$B$2:$Z$1100,3,FALSE),"")</f>
        <v/>
      </c>
      <c r="D398" s="43" t="str">
        <f>+IFERROR(VLOOKUP(A398,[1]Directorio!$B$2:$Z$1100,4,FALSE),"")</f>
        <v/>
      </c>
      <c r="E398" s="43" t="str">
        <f>+IFERROR(VLOOKUP(A398,[1]Directorio!$B$2:$Z$1100,5,FALSE),"")</f>
        <v/>
      </c>
      <c r="F398" s="43" t="str">
        <f>+IFERROR(VLOOKUP(A398,[1]Directorio!$B$2:$Z$1100,6,FALSE),"")</f>
        <v/>
      </c>
      <c r="G398" s="43" t="str">
        <f>+IFERROR(VLOOKUP(A398,[1]Directorio!$B$2:$Z$1100,7,FALSE),"")</f>
        <v/>
      </c>
      <c r="H398" s="43" t="str">
        <f>+IFERROR(VLOOKUP(A398,[1]Directorio!$B$2:$Z$1100,8,FALSE),"")</f>
        <v/>
      </c>
      <c r="I398" s="43" t="str">
        <f>+IFERROR(VLOOKUP(A398,[1]Directorio!$B$2:$Z$1100,9,FALSE),"")</f>
        <v/>
      </c>
      <c r="J398" s="43" t="str">
        <f>+IFERROR(VLOOKUP(A398,[1]Directorio!$B$2:$Z$1100,10,FALSE),"")</f>
        <v/>
      </c>
      <c r="K398" s="43" t="str">
        <f>+IFERROR(VLOOKUP(A398,[1]Directorio!$B$2:$Z$1100,11,FALSE),"")</f>
        <v/>
      </c>
      <c r="L398" s="45" t="str">
        <f>+IFERROR(VLOOKUP(A398,[1]Directorio!$B$2:$Z$1100,12,FALSE),"")</f>
        <v/>
      </c>
      <c r="M398" s="43" t="str">
        <f>+IFERROR(VLOOKUP(A398,[1]Directorio!$B$2:$Z$1100,13,FALSE),"")</f>
        <v/>
      </c>
      <c r="N398" s="43" t="str">
        <f>+IFERROR(VLOOKUP(A398,[1]Directorio!$B$2:$Z$1100,14,FALSE),"")</f>
        <v/>
      </c>
      <c r="O398" s="43" t="str">
        <f>+IFERROR(VLOOKUP(A398,[1]Directorio!$B$2:$Z$1100,15,FALSE),"")</f>
        <v/>
      </c>
      <c r="P398" s="43" t="str">
        <f>+IFERROR(VLOOKUP(A398,[1]Directorio!$B$2:$Z$1100,16,FALSE),"")</f>
        <v/>
      </c>
      <c r="Q398" s="43" t="str">
        <f>+IFERROR(VLOOKUP(A398,[1]Directorio!$B$2:$Z$1100,17,FALSE),"")</f>
        <v/>
      </c>
      <c r="R398" s="43" t="str">
        <f>+IFERROR(VLOOKUP(A398,[1]Directorio!$B$2:$Z$1100,18,FALSE),"")</f>
        <v/>
      </c>
      <c r="S398" s="43" t="str">
        <f>+IFERROR(VLOOKUP(A398,[1]Directorio!$B$2:$Z$1100,19,FALSE),"")</f>
        <v/>
      </c>
      <c r="T398" s="53" t="str">
        <f>+IFERROR(VLOOKUP(A398,[1]Directorio!$B$2:$Z$1100,20,FALSE),"")</f>
        <v/>
      </c>
      <c r="U398" s="53" t="str">
        <f>+IFERROR(VLOOKUP(A398,[1]Directorio!$B$2:$Z$1100,21,FALSE),"")</f>
        <v/>
      </c>
      <c r="V398" s="53" t="str">
        <f>+IFERROR(VLOOKUP(A398,[1]Directorio!$B$2:$Z$1100,22,FALSE),"")</f>
        <v/>
      </c>
      <c r="W398" s="54" t="str">
        <f>+IFERROR(VLOOKUP(A398,[1]Directorio!$B$2:$Z$1100,23,FALSE),"")</f>
        <v/>
      </c>
      <c r="X398" s="43" t="str">
        <f>+IFERROR(VLOOKUP(A398,[1]Directorio!$B$2:$Z$1100,24,FALSE),"")</f>
        <v/>
      </c>
      <c r="Y398" s="43" t="str">
        <f>+IFERROR(VLOOKUP(A398,[1]Directorio!$B$2:$Z$1100,25,FALSE),"")</f>
        <v/>
      </c>
      <c r="Z398" s="46"/>
      <c r="AA398" s="9"/>
      <c r="AB398" s="46"/>
      <c r="AC398" s="47"/>
      <c r="AD398" s="46"/>
      <c r="AE398" s="42"/>
      <c r="AF398" s="9"/>
      <c r="AG398" s="46"/>
      <c r="AH398" s="9"/>
      <c r="AI398" s="46"/>
      <c r="AJ398" s="46"/>
      <c r="AK398" s="48"/>
    </row>
    <row r="399" spans="1:37" x14ac:dyDescent="0.25">
      <c r="A399" s="42"/>
      <c r="B399" s="43" t="str">
        <f>+IFERROR(VLOOKUP(A399,[1]Directorio!$B$2:$Z$1100,2,FALSE),"")</f>
        <v/>
      </c>
      <c r="C399" s="44" t="str">
        <f>+IFERROR(VLOOKUP(A399,[1]Directorio!$B$2:$Z$1100,3,FALSE),"")</f>
        <v/>
      </c>
      <c r="D399" s="43" t="str">
        <f>+IFERROR(VLOOKUP(A399,[1]Directorio!$B$2:$Z$1100,4,FALSE),"")</f>
        <v/>
      </c>
      <c r="E399" s="43" t="str">
        <f>+IFERROR(VLOOKUP(A399,[1]Directorio!$B$2:$Z$1100,5,FALSE),"")</f>
        <v/>
      </c>
      <c r="F399" s="43" t="str">
        <f>+IFERROR(VLOOKUP(A399,[1]Directorio!$B$2:$Z$1100,6,FALSE),"")</f>
        <v/>
      </c>
      <c r="G399" s="43" t="str">
        <f>+IFERROR(VLOOKUP(A399,[1]Directorio!$B$2:$Z$1100,7,FALSE),"")</f>
        <v/>
      </c>
      <c r="H399" s="43" t="str">
        <f>+IFERROR(VLOOKUP(A399,[1]Directorio!$B$2:$Z$1100,8,FALSE),"")</f>
        <v/>
      </c>
      <c r="I399" s="43" t="str">
        <f>+IFERROR(VLOOKUP(A399,[1]Directorio!$B$2:$Z$1100,9,FALSE),"")</f>
        <v/>
      </c>
      <c r="J399" s="43" t="str">
        <f>+IFERROR(VLOOKUP(A399,[1]Directorio!$B$2:$Z$1100,10,FALSE),"")</f>
        <v/>
      </c>
      <c r="K399" s="43" t="str">
        <f>+IFERROR(VLOOKUP(A399,[1]Directorio!$B$2:$Z$1100,11,FALSE),"")</f>
        <v/>
      </c>
      <c r="L399" s="45" t="str">
        <f>+IFERROR(VLOOKUP(A399,[1]Directorio!$B$2:$Z$1100,12,FALSE),"")</f>
        <v/>
      </c>
      <c r="M399" s="43" t="str">
        <f>+IFERROR(VLOOKUP(A399,[1]Directorio!$B$2:$Z$1100,13,FALSE),"")</f>
        <v/>
      </c>
      <c r="N399" s="43" t="str">
        <f>+IFERROR(VLOOKUP(A399,[1]Directorio!$B$2:$Z$1100,14,FALSE),"")</f>
        <v/>
      </c>
      <c r="O399" s="43" t="str">
        <f>+IFERROR(VLOOKUP(A399,[1]Directorio!$B$2:$Z$1100,15,FALSE),"")</f>
        <v/>
      </c>
      <c r="P399" s="43" t="str">
        <f>+IFERROR(VLOOKUP(A399,[1]Directorio!$B$2:$Z$1100,16,FALSE),"")</f>
        <v/>
      </c>
      <c r="Q399" s="43" t="str">
        <f>+IFERROR(VLOOKUP(A399,[1]Directorio!$B$2:$Z$1100,17,FALSE),"")</f>
        <v/>
      </c>
      <c r="R399" s="43" t="str">
        <f>+IFERROR(VLOOKUP(A399,[1]Directorio!$B$2:$Z$1100,18,FALSE),"")</f>
        <v/>
      </c>
      <c r="S399" s="43" t="str">
        <f>+IFERROR(VLOOKUP(A399,[1]Directorio!$B$2:$Z$1100,19,FALSE),"")</f>
        <v/>
      </c>
      <c r="T399" s="53" t="str">
        <f>+IFERROR(VLOOKUP(A399,[1]Directorio!$B$2:$Z$1100,20,FALSE),"")</f>
        <v/>
      </c>
      <c r="U399" s="53" t="str">
        <f>+IFERROR(VLOOKUP(A399,[1]Directorio!$B$2:$Z$1100,21,FALSE),"")</f>
        <v/>
      </c>
      <c r="V399" s="53" t="str">
        <f>+IFERROR(VLOOKUP(A399,[1]Directorio!$B$2:$Z$1100,22,FALSE),"")</f>
        <v/>
      </c>
      <c r="W399" s="54" t="str">
        <f>+IFERROR(VLOOKUP(A399,[1]Directorio!$B$2:$Z$1100,23,FALSE),"")</f>
        <v/>
      </c>
      <c r="X399" s="43" t="str">
        <f>+IFERROR(VLOOKUP(A399,[1]Directorio!$B$2:$Z$1100,24,FALSE),"")</f>
        <v/>
      </c>
      <c r="Y399" s="43" t="str">
        <f>+IFERROR(VLOOKUP(A399,[1]Directorio!$B$2:$Z$1100,25,FALSE),"")</f>
        <v/>
      </c>
      <c r="Z399" s="46"/>
      <c r="AA399" s="9"/>
      <c r="AB399" s="46"/>
      <c r="AC399" s="47"/>
      <c r="AD399" s="46"/>
      <c r="AE399" s="42"/>
      <c r="AF399" s="9"/>
      <c r="AG399" s="46"/>
      <c r="AH399" s="9"/>
      <c r="AI399" s="46"/>
      <c r="AJ399" s="46"/>
      <c r="AK399" s="48"/>
    </row>
    <row r="400" spans="1:37" x14ac:dyDescent="0.25">
      <c r="A400" s="42"/>
      <c r="B400" s="43" t="str">
        <f>+IFERROR(VLOOKUP(A400,[1]Directorio!$B$2:$Z$1100,2,FALSE),"")</f>
        <v/>
      </c>
      <c r="C400" s="44" t="str">
        <f>+IFERROR(VLOOKUP(A400,[1]Directorio!$B$2:$Z$1100,3,FALSE),"")</f>
        <v/>
      </c>
      <c r="D400" s="43" t="str">
        <f>+IFERROR(VLOOKUP(A400,[1]Directorio!$B$2:$Z$1100,4,FALSE),"")</f>
        <v/>
      </c>
      <c r="E400" s="43" t="str">
        <f>+IFERROR(VLOOKUP(A400,[1]Directorio!$B$2:$Z$1100,5,FALSE),"")</f>
        <v/>
      </c>
      <c r="F400" s="43" t="str">
        <f>+IFERROR(VLOOKUP(A400,[1]Directorio!$B$2:$Z$1100,6,FALSE),"")</f>
        <v/>
      </c>
      <c r="G400" s="43" t="str">
        <f>+IFERROR(VLOOKUP(A400,[1]Directorio!$B$2:$Z$1100,7,FALSE),"")</f>
        <v/>
      </c>
      <c r="H400" s="43" t="str">
        <f>+IFERROR(VLOOKUP(A400,[1]Directorio!$B$2:$Z$1100,8,FALSE),"")</f>
        <v/>
      </c>
      <c r="I400" s="43" t="str">
        <f>+IFERROR(VLOOKUP(A400,[1]Directorio!$B$2:$Z$1100,9,FALSE),"")</f>
        <v/>
      </c>
      <c r="J400" s="43" t="str">
        <f>+IFERROR(VLOOKUP(A400,[1]Directorio!$B$2:$Z$1100,10,FALSE),"")</f>
        <v/>
      </c>
      <c r="K400" s="43" t="str">
        <f>+IFERROR(VLOOKUP(A400,[1]Directorio!$B$2:$Z$1100,11,FALSE),"")</f>
        <v/>
      </c>
      <c r="L400" s="45" t="str">
        <f>+IFERROR(VLOOKUP(A400,[1]Directorio!$B$2:$Z$1100,12,FALSE),"")</f>
        <v/>
      </c>
      <c r="M400" s="43" t="str">
        <f>+IFERROR(VLOOKUP(A400,[1]Directorio!$B$2:$Z$1100,13,FALSE),"")</f>
        <v/>
      </c>
      <c r="N400" s="43" t="str">
        <f>+IFERROR(VLOOKUP(A400,[1]Directorio!$B$2:$Z$1100,14,FALSE),"")</f>
        <v/>
      </c>
      <c r="O400" s="43" t="str">
        <f>+IFERROR(VLOOKUP(A400,[1]Directorio!$B$2:$Z$1100,15,FALSE),"")</f>
        <v/>
      </c>
      <c r="P400" s="43" t="str">
        <f>+IFERROR(VLOOKUP(A400,[1]Directorio!$B$2:$Z$1100,16,FALSE),"")</f>
        <v/>
      </c>
      <c r="Q400" s="43" t="str">
        <f>+IFERROR(VLOOKUP(A400,[1]Directorio!$B$2:$Z$1100,17,FALSE),"")</f>
        <v/>
      </c>
      <c r="R400" s="43" t="str">
        <f>+IFERROR(VLOOKUP(A400,[1]Directorio!$B$2:$Z$1100,18,FALSE),"")</f>
        <v/>
      </c>
      <c r="S400" s="43" t="str">
        <f>+IFERROR(VLOOKUP(A400,[1]Directorio!$B$2:$Z$1100,19,FALSE),"")</f>
        <v/>
      </c>
      <c r="T400" s="53" t="str">
        <f>+IFERROR(VLOOKUP(A400,[1]Directorio!$B$2:$Z$1100,20,FALSE),"")</f>
        <v/>
      </c>
      <c r="U400" s="53" t="str">
        <f>+IFERROR(VLOOKUP(A400,[1]Directorio!$B$2:$Z$1100,21,FALSE),"")</f>
        <v/>
      </c>
      <c r="V400" s="53" t="str">
        <f>+IFERROR(VLOOKUP(A400,[1]Directorio!$B$2:$Z$1100,22,FALSE),"")</f>
        <v/>
      </c>
      <c r="W400" s="54" t="str">
        <f>+IFERROR(VLOOKUP(A400,[1]Directorio!$B$2:$Z$1100,23,FALSE),"")</f>
        <v/>
      </c>
      <c r="X400" s="43" t="str">
        <f>+IFERROR(VLOOKUP(A400,[1]Directorio!$B$2:$Z$1100,24,FALSE),"")</f>
        <v/>
      </c>
      <c r="Y400" s="43" t="str">
        <f>+IFERROR(VLOOKUP(A400,[1]Directorio!$B$2:$Z$1100,25,FALSE),"")</f>
        <v/>
      </c>
      <c r="Z400" s="46"/>
      <c r="AA400" s="9"/>
      <c r="AB400" s="46"/>
      <c r="AC400" s="47"/>
      <c r="AD400" s="46"/>
      <c r="AE400" s="42"/>
      <c r="AF400" s="9"/>
      <c r="AG400" s="46"/>
      <c r="AH400" s="9"/>
      <c r="AI400" s="46"/>
      <c r="AJ400" s="46"/>
      <c r="AK400" s="48"/>
    </row>
    <row r="401" spans="1:37" x14ac:dyDescent="0.25">
      <c r="A401" s="42"/>
      <c r="B401" s="43" t="str">
        <f>+IFERROR(VLOOKUP(A401,[1]Directorio!$B$2:$Z$1100,2,FALSE),"")</f>
        <v/>
      </c>
      <c r="C401" s="44" t="str">
        <f>+IFERROR(VLOOKUP(A401,[1]Directorio!$B$2:$Z$1100,3,FALSE),"")</f>
        <v/>
      </c>
      <c r="D401" s="43" t="str">
        <f>+IFERROR(VLOOKUP(A401,[1]Directorio!$B$2:$Z$1100,4,FALSE),"")</f>
        <v/>
      </c>
      <c r="E401" s="43" t="str">
        <f>+IFERROR(VLOOKUP(A401,[1]Directorio!$B$2:$Z$1100,5,FALSE),"")</f>
        <v/>
      </c>
      <c r="F401" s="43" t="str">
        <f>+IFERROR(VLOOKUP(A401,[1]Directorio!$B$2:$Z$1100,6,FALSE),"")</f>
        <v/>
      </c>
      <c r="G401" s="43" t="str">
        <f>+IFERROR(VLOOKUP(A401,[1]Directorio!$B$2:$Z$1100,7,FALSE),"")</f>
        <v/>
      </c>
      <c r="H401" s="43" t="str">
        <f>+IFERROR(VLOOKUP(A401,[1]Directorio!$B$2:$Z$1100,8,FALSE),"")</f>
        <v/>
      </c>
      <c r="I401" s="43" t="str">
        <f>+IFERROR(VLOOKUP(A401,[1]Directorio!$B$2:$Z$1100,9,FALSE),"")</f>
        <v/>
      </c>
      <c r="J401" s="43" t="str">
        <f>+IFERROR(VLOOKUP(A401,[1]Directorio!$B$2:$Z$1100,10,FALSE),"")</f>
        <v/>
      </c>
      <c r="K401" s="43" t="str">
        <f>+IFERROR(VLOOKUP(A401,[1]Directorio!$B$2:$Z$1100,11,FALSE),"")</f>
        <v/>
      </c>
      <c r="L401" s="45" t="str">
        <f>+IFERROR(VLOOKUP(A401,[1]Directorio!$B$2:$Z$1100,12,FALSE),"")</f>
        <v/>
      </c>
      <c r="M401" s="43" t="str">
        <f>+IFERROR(VLOOKUP(A401,[1]Directorio!$B$2:$Z$1100,13,FALSE),"")</f>
        <v/>
      </c>
      <c r="N401" s="43" t="str">
        <f>+IFERROR(VLOOKUP(A401,[1]Directorio!$B$2:$Z$1100,14,FALSE),"")</f>
        <v/>
      </c>
      <c r="O401" s="43" t="str">
        <f>+IFERROR(VLOOKUP(A401,[1]Directorio!$B$2:$Z$1100,15,FALSE),"")</f>
        <v/>
      </c>
      <c r="P401" s="43" t="str">
        <f>+IFERROR(VLOOKUP(A401,[1]Directorio!$B$2:$Z$1100,16,FALSE),"")</f>
        <v/>
      </c>
      <c r="Q401" s="43" t="str">
        <f>+IFERROR(VLOOKUP(A401,[1]Directorio!$B$2:$Z$1100,17,FALSE),"")</f>
        <v/>
      </c>
      <c r="R401" s="43" t="str">
        <f>+IFERROR(VLOOKUP(A401,[1]Directorio!$B$2:$Z$1100,18,FALSE),"")</f>
        <v/>
      </c>
      <c r="S401" s="43" t="str">
        <f>+IFERROR(VLOOKUP(A401,[1]Directorio!$B$2:$Z$1100,19,FALSE),"")</f>
        <v/>
      </c>
      <c r="T401" s="53" t="str">
        <f>+IFERROR(VLOOKUP(A401,[1]Directorio!$B$2:$Z$1100,20,FALSE),"")</f>
        <v/>
      </c>
      <c r="U401" s="53" t="str">
        <f>+IFERROR(VLOOKUP(A401,[1]Directorio!$B$2:$Z$1100,21,FALSE),"")</f>
        <v/>
      </c>
      <c r="V401" s="53" t="str">
        <f>+IFERROR(VLOOKUP(A401,[1]Directorio!$B$2:$Z$1100,22,FALSE),"")</f>
        <v/>
      </c>
      <c r="W401" s="54" t="str">
        <f>+IFERROR(VLOOKUP(A401,[1]Directorio!$B$2:$Z$1100,23,FALSE),"")</f>
        <v/>
      </c>
      <c r="X401" s="43" t="str">
        <f>+IFERROR(VLOOKUP(A401,[1]Directorio!$B$2:$Z$1100,24,FALSE),"")</f>
        <v/>
      </c>
      <c r="Y401" s="43" t="str">
        <f>+IFERROR(VLOOKUP(A401,[1]Directorio!$B$2:$Z$1100,25,FALSE),"")</f>
        <v/>
      </c>
      <c r="Z401" s="46"/>
      <c r="AA401" s="9"/>
      <c r="AB401" s="46"/>
      <c r="AC401" s="47"/>
      <c r="AD401" s="46"/>
      <c r="AE401" s="42"/>
      <c r="AF401" s="9"/>
      <c r="AG401" s="46"/>
      <c r="AH401" s="9"/>
      <c r="AI401" s="46"/>
      <c r="AJ401" s="46"/>
      <c r="AK401" s="48"/>
    </row>
    <row r="402" spans="1:37" x14ac:dyDescent="0.25">
      <c r="A402" s="42"/>
      <c r="B402" s="43" t="str">
        <f>+IFERROR(VLOOKUP(A402,[1]Directorio!$B$2:$Z$1100,2,FALSE),"")</f>
        <v/>
      </c>
      <c r="C402" s="44" t="str">
        <f>+IFERROR(VLOOKUP(A402,[1]Directorio!$B$2:$Z$1100,3,FALSE),"")</f>
        <v/>
      </c>
      <c r="D402" s="43" t="str">
        <f>+IFERROR(VLOOKUP(A402,[1]Directorio!$B$2:$Z$1100,4,FALSE),"")</f>
        <v/>
      </c>
      <c r="E402" s="43" t="str">
        <f>+IFERROR(VLOOKUP(A402,[1]Directorio!$B$2:$Z$1100,5,FALSE),"")</f>
        <v/>
      </c>
      <c r="F402" s="43" t="str">
        <f>+IFERROR(VLOOKUP(A402,[1]Directorio!$B$2:$Z$1100,6,FALSE),"")</f>
        <v/>
      </c>
      <c r="G402" s="43" t="str">
        <f>+IFERROR(VLOOKUP(A402,[1]Directorio!$B$2:$Z$1100,7,FALSE),"")</f>
        <v/>
      </c>
      <c r="H402" s="43" t="str">
        <f>+IFERROR(VLOOKUP(A402,[1]Directorio!$B$2:$Z$1100,8,FALSE),"")</f>
        <v/>
      </c>
      <c r="I402" s="43" t="str">
        <f>+IFERROR(VLOOKUP(A402,[1]Directorio!$B$2:$Z$1100,9,FALSE),"")</f>
        <v/>
      </c>
      <c r="J402" s="43" t="str">
        <f>+IFERROR(VLOOKUP(A402,[1]Directorio!$B$2:$Z$1100,10,FALSE),"")</f>
        <v/>
      </c>
      <c r="K402" s="43" t="str">
        <f>+IFERROR(VLOOKUP(A402,[1]Directorio!$B$2:$Z$1100,11,FALSE),"")</f>
        <v/>
      </c>
      <c r="L402" s="45" t="str">
        <f>+IFERROR(VLOOKUP(A402,[1]Directorio!$B$2:$Z$1100,12,FALSE),"")</f>
        <v/>
      </c>
      <c r="M402" s="43" t="str">
        <f>+IFERROR(VLOOKUP(A402,[1]Directorio!$B$2:$Z$1100,13,FALSE),"")</f>
        <v/>
      </c>
      <c r="N402" s="43" t="str">
        <f>+IFERROR(VLOOKUP(A402,[1]Directorio!$B$2:$Z$1100,14,FALSE),"")</f>
        <v/>
      </c>
      <c r="O402" s="43" t="str">
        <f>+IFERROR(VLOOKUP(A402,[1]Directorio!$B$2:$Z$1100,15,FALSE),"")</f>
        <v/>
      </c>
      <c r="P402" s="43" t="str">
        <f>+IFERROR(VLOOKUP(A402,[1]Directorio!$B$2:$Z$1100,16,FALSE),"")</f>
        <v/>
      </c>
      <c r="Q402" s="43" t="str">
        <f>+IFERROR(VLOOKUP(A402,[1]Directorio!$B$2:$Z$1100,17,FALSE),"")</f>
        <v/>
      </c>
      <c r="R402" s="43" t="str">
        <f>+IFERROR(VLOOKUP(A402,[1]Directorio!$B$2:$Z$1100,18,FALSE),"")</f>
        <v/>
      </c>
      <c r="S402" s="43" t="str">
        <f>+IFERROR(VLOOKUP(A402,[1]Directorio!$B$2:$Z$1100,19,FALSE),"")</f>
        <v/>
      </c>
      <c r="T402" s="53" t="str">
        <f>+IFERROR(VLOOKUP(A402,[1]Directorio!$B$2:$Z$1100,20,FALSE),"")</f>
        <v/>
      </c>
      <c r="U402" s="53" t="str">
        <f>+IFERROR(VLOOKUP(A402,[1]Directorio!$B$2:$Z$1100,21,FALSE),"")</f>
        <v/>
      </c>
      <c r="V402" s="53" t="str">
        <f>+IFERROR(VLOOKUP(A402,[1]Directorio!$B$2:$Z$1100,22,FALSE),"")</f>
        <v/>
      </c>
      <c r="W402" s="54" t="str">
        <f>+IFERROR(VLOOKUP(A402,[1]Directorio!$B$2:$Z$1100,23,FALSE),"")</f>
        <v/>
      </c>
      <c r="X402" s="43" t="str">
        <f>+IFERROR(VLOOKUP(A402,[1]Directorio!$B$2:$Z$1100,24,FALSE),"")</f>
        <v/>
      </c>
      <c r="Y402" s="43" t="str">
        <f>+IFERROR(VLOOKUP(A402,[1]Directorio!$B$2:$Z$1100,25,FALSE),"")</f>
        <v/>
      </c>
      <c r="Z402" s="46"/>
      <c r="AA402" s="9"/>
      <c r="AB402" s="46"/>
      <c r="AC402" s="47"/>
      <c r="AD402" s="46"/>
      <c r="AE402" s="42"/>
      <c r="AF402" s="9"/>
      <c r="AG402" s="46"/>
      <c r="AH402" s="9"/>
      <c r="AI402" s="46"/>
      <c r="AJ402" s="46"/>
      <c r="AK402" s="48"/>
    </row>
    <row r="403" spans="1:37" x14ac:dyDescent="0.25">
      <c r="A403" s="42"/>
      <c r="B403" s="43" t="str">
        <f>+IFERROR(VLOOKUP(A403,[1]Directorio!$B$2:$Z$1100,2,FALSE),"")</f>
        <v/>
      </c>
      <c r="C403" s="44" t="str">
        <f>+IFERROR(VLOOKUP(A403,[1]Directorio!$B$2:$Z$1100,3,FALSE),"")</f>
        <v/>
      </c>
      <c r="D403" s="43" t="str">
        <f>+IFERROR(VLOOKUP(A403,[1]Directorio!$B$2:$Z$1100,4,FALSE),"")</f>
        <v/>
      </c>
      <c r="E403" s="43" t="str">
        <f>+IFERROR(VLOOKUP(A403,[1]Directorio!$B$2:$Z$1100,5,FALSE),"")</f>
        <v/>
      </c>
      <c r="F403" s="43" t="str">
        <f>+IFERROR(VLOOKUP(A403,[1]Directorio!$B$2:$Z$1100,6,FALSE),"")</f>
        <v/>
      </c>
      <c r="G403" s="43" t="str">
        <f>+IFERROR(VLOOKUP(A403,[1]Directorio!$B$2:$Z$1100,7,FALSE),"")</f>
        <v/>
      </c>
      <c r="H403" s="43" t="str">
        <f>+IFERROR(VLOOKUP(A403,[1]Directorio!$B$2:$Z$1100,8,FALSE),"")</f>
        <v/>
      </c>
      <c r="I403" s="43" t="str">
        <f>+IFERROR(VLOOKUP(A403,[1]Directorio!$B$2:$Z$1100,9,FALSE),"")</f>
        <v/>
      </c>
      <c r="J403" s="43" t="str">
        <f>+IFERROR(VLOOKUP(A403,[1]Directorio!$B$2:$Z$1100,10,FALSE),"")</f>
        <v/>
      </c>
      <c r="K403" s="43" t="str">
        <f>+IFERROR(VLOOKUP(A403,[1]Directorio!$B$2:$Z$1100,11,FALSE),"")</f>
        <v/>
      </c>
      <c r="L403" s="45" t="str">
        <f>+IFERROR(VLOOKUP(A403,[1]Directorio!$B$2:$Z$1100,12,FALSE),"")</f>
        <v/>
      </c>
      <c r="M403" s="43" t="str">
        <f>+IFERROR(VLOOKUP(A403,[1]Directorio!$B$2:$Z$1100,13,FALSE),"")</f>
        <v/>
      </c>
      <c r="N403" s="43" t="str">
        <f>+IFERROR(VLOOKUP(A403,[1]Directorio!$B$2:$Z$1100,14,FALSE),"")</f>
        <v/>
      </c>
      <c r="O403" s="43" t="str">
        <f>+IFERROR(VLOOKUP(A403,[1]Directorio!$B$2:$Z$1100,15,FALSE),"")</f>
        <v/>
      </c>
      <c r="P403" s="43" t="str">
        <f>+IFERROR(VLOOKUP(A403,[1]Directorio!$B$2:$Z$1100,16,FALSE),"")</f>
        <v/>
      </c>
      <c r="Q403" s="43" t="str">
        <f>+IFERROR(VLOOKUP(A403,[1]Directorio!$B$2:$Z$1100,17,FALSE),"")</f>
        <v/>
      </c>
      <c r="R403" s="43" t="str">
        <f>+IFERROR(VLOOKUP(A403,[1]Directorio!$B$2:$Z$1100,18,FALSE),"")</f>
        <v/>
      </c>
      <c r="S403" s="43" t="str">
        <f>+IFERROR(VLOOKUP(A403,[1]Directorio!$B$2:$Z$1100,19,FALSE),"")</f>
        <v/>
      </c>
      <c r="T403" s="53" t="str">
        <f>+IFERROR(VLOOKUP(A403,[1]Directorio!$B$2:$Z$1100,20,FALSE),"")</f>
        <v/>
      </c>
      <c r="U403" s="53" t="str">
        <f>+IFERROR(VLOOKUP(A403,[1]Directorio!$B$2:$Z$1100,21,FALSE),"")</f>
        <v/>
      </c>
      <c r="V403" s="53" t="str">
        <f>+IFERROR(VLOOKUP(A403,[1]Directorio!$B$2:$Z$1100,22,FALSE),"")</f>
        <v/>
      </c>
      <c r="W403" s="54" t="str">
        <f>+IFERROR(VLOOKUP(A403,[1]Directorio!$B$2:$Z$1100,23,FALSE),"")</f>
        <v/>
      </c>
      <c r="X403" s="43" t="str">
        <f>+IFERROR(VLOOKUP(A403,[1]Directorio!$B$2:$Z$1100,24,FALSE),"")</f>
        <v/>
      </c>
      <c r="Y403" s="43" t="str">
        <f>+IFERROR(VLOOKUP(A403,[1]Directorio!$B$2:$Z$1100,25,FALSE),"")</f>
        <v/>
      </c>
      <c r="Z403" s="46"/>
      <c r="AA403" s="9"/>
      <c r="AB403" s="46"/>
      <c r="AC403" s="47"/>
      <c r="AD403" s="46"/>
      <c r="AE403" s="42"/>
      <c r="AF403" s="9"/>
      <c r="AG403" s="46"/>
      <c r="AH403" s="9"/>
      <c r="AI403" s="46"/>
      <c r="AJ403" s="46"/>
      <c r="AK403" s="48"/>
    </row>
    <row r="404" spans="1:37" x14ac:dyDescent="0.25">
      <c r="A404" s="42"/>
      <c r="B404" s="43" t="str">
        <f>+IFERROR(VLOOKUP(A404,[1]Directorio!$B$2:$Z$1100,2,FALSE),"")</f>
        <v/>
      </c>
      <c r="C404" s="44" t="str">
        <f>+IFERROR(VLOOKUP(A404,[1]Directorio!$B$2:$Z$1100,3,FALSE),"")</f>
        <v/>
      </c>
      <c r="D404" s="43" t="str">
        <f>+IFERROR(VLOOKUP(A404,[1]Directorio!$B$2:$Z$1100,4,FALSE),"")</f>
        <v/>
      </c>
      <c r="E404" s="43" t="str">
        <f>+IFERROR(VLOOKUP(A404,[1]Directorio!$B$2:$Z$1100,5,FALSE),"")</f>
        <v/>
      </c>
      <c r="F404" s="43" t="str">
        <f>+IFERROR(VLOOKUP(A404,[1]Directorio!$B$2:$Z$1100,6,FALSE),"")</f>
        <v/>
      </c>
      <c r="G404" s="43" t="str">
        <f>+IFERROR(VLOOKUP(A404,[1]Directorio!$B$2:$Z$1100,7,FALSE),"")</f>
        <v/>
      </c>
      <c r="H404" s="43" t="str">
        <f>+IFERROR(VLOOKUP(A404,[1]Directorio!$B$2:$Z$1100,8,FALSE),"")</f>
        <v/>
      </c>
      <c r="I404" s="43" t="str">
        <f>+IFERROR(VLOOKUP(A404,[1]Directorio!$B$2:$Z$1100,9,FALSE),"")</f>
        <v/>
      </c>
      <c r="J404" s="43" t="str">
        <f>+IFERROR(VLOOKUP(A404,[1]Directorio!$B$2:$Z$1100,10,FALSE),"")</f>
        <v/>
      </c>
      <c r="K404" s="43" t="str">
        <f>+IFERROR(VLOOKUP(A404,[1]Directorio!$B$2:$Z$1100,11,FALSE),"")</f>
        <v/>
      </c>
      <c r="L404" s="45" t="str">
        <f>+IFERROR(VLOOKUP(A404,[1]Directorio!$B$2:$Z$1100,12,FALSE),"")</f>
        <v/>
      </c>
      <c r="M404" s="43" t="str">
        <f>+IFERROR(VLOOKUP(A404,[1]Directorio!$B$2:$Z$1100,13,FALSE),"")</f>
        <v/>
      </c>
      <c r="N404" s="43" t="str">
        <f>+IFERROR(VLOOKUP(A404,[1]Directorio!$B$2:$Z$1100,14,FALSE),"")</f>
        <v/>
      </c>
      <c r="O404" s="43" t="str">
        <f>+IFERROR(VLOOKUP(A404,[1]Directorio!$B$2:$Z$1100,15,FALSE),"")</f>
        <v/>
      </c>
      <c r="P404" s="43" t="str">
        <f>+IFERROR(VLOOKUP(A404,[1]Directorio!$B$2:$Z$1100,16,FALSE),"")</f>
        <v/>
      </c>
      <c r="Q404" s="43" t="str">
        <f>+IFERROR(VLOOKUP(A404,[1]Directorio!$B$2:$Z$1100,17,FALSE),"")</f>
        <v/>
      </c>
      <c r="R404" s="43" t="str">
        <f>+IFERROR(VLOOKUP(A404,[1]Directorio!$B$2:$Z$1100,18,FALSE),"")</f>
        <v/>
      </c>
      <c r="S404" s="43" t="str">
        <f>+IFERROR(VLOOKUP(A404,[1]Directorio!$B$2:$Z$1100,19,FALSE),"")</f>
        <v/>
      </c>
      <c r="T404" s="53" t="str">
        <f>+IFERROR(VLOOKUP(A404,[1]Directorio!$B$2:$Z$1100,20,FALSE),"")</f>
        <v/>
      </c>
      <c r="U404" s="53" t="str">
        <f>+IFERROR(VLOOKUP(A404,[1]Directorio!$B$2:$Z$1100,21,FALSE),"")</f>
        <v/>
      </c>
      <c r="V404" s="53" t="str">
        <f>+IFERROR(VLOOKUP(A404,[1]Directorio!$B$2:$Z$1100,22,FALSE),"")</f>
        <v/>
      </c>
      <c r="W404" s="54" t="str">
        <f>+IFERROR(VLOOKUP(A404,[1]Directorio!$B$2:$Z$1100,23,FALSE),"")</f>
        <v/>
      </c>
      <c r="X404" s="43" t="str">
        <f>+IFERROR(VLOOKUP(A404,[1]Directorio!$B$2:$Z$1100,24,FALSE),"")</f>
        <v/>
      </c>
      <c r="Y404" s="43" t="str">
        <f>+IFERROR(VLOOKUP(A404,[1]Directorio!$B$2:$Z$1100,25,FALSE),"")</f>
        <v/>
      </c>
      <c r="Z404" s="46"/>
      <c r="AA404" s="9"/>
      <c r="AB404" s="46"/>
      <c r="AC404" s="47"/>
      <c r="AD404" s="46"/>
      <c r="AE404" s="42"/>
      <c r="AF404" s="9"/>
      <c r="AG404" s="46"/>
      <c r="AH404" s="9"/>
      <c r="AI404" s="46"/>
      <c r="AJ404" s="46"/>
      <c r="AK404" s="48"/>
    </row>
    <row r="405" spans="1:37" x14ac:dyDescent="0.25">
      <c r="A405" s="42"/>
      <c r="B405" s="43" t="str">
        <f>+IFERROR(VLOOKUP(A405,[1]Directorio!$B$2:$Z$1100,2,FALSE),"")</f>
        <v/>
      </c>
      <c r="C405" s="44" t="str">
        <f>+IFERROR(VLOOKUP(A405,[1]Directorio!$B$2:$Z$1100,3,FALSE),"")</f>
        <v/>
      </c>
      <c r="D405" s="43" t="str">
        <f>+IFERROR(VLOOKUP(A405,[1]Directorio!$B$2:$Z$1100,4,FALSE),"")</f>
        <v/>
      </c>
      <c r="E405" s="43" t="str">
        <f>+IFERROR(VLOOKUP(A405,[1]Directorio!$B$2:$Z$1100,5,FALSE),"")</f>
        <v/>
      </c>
      <c r="F405" s="43" t="str">
        <f>+IFERROR(VLOOKUP(A405,[1]Directorio!$B$2:$Z$1100,6,FALSE),"")</f>
        <v/>
      </c>
      <c r="G405" s="43" t="str">
        <f>+IFERROR(VLOOKUP(A405,[1]Directorio!$B$2:$Z$1100,7,FALSE),"")</f>
        <v/>
      </c>
      <c r="H405" s="43" t="str">
        <f>+IFERROR(VLOOKUP(A405,[1]Directorio!$B$2:$Z$1100,8,FALSE),"")</f>
        <v/>
      </c>
      <c r="I405" s="43" t="str">
        <f>+IFERROR(VLOOKUP(A405,[1]Directorio!$B$2:$Z$1100,9,FALSE),"")</f>
        <v/>
      </c>
      <c r="J405" s="43" t="str">
        <f>+IFERROR(VLOOKUP(A405,[1]Directorio!$B$2:$Z$1100,10,FALSE),"")</f>
        <v/>
      </c>
      <c r="K405" s="43" t="str">
        <f>+IFERROR(VLOOKUP(A405,[1]Directorio!$B$2:$Z$1100,11,FALSE),"")</f>
        <v/>
      </c>
      <c r="L405" s="45" t="str">
        <f>+IFERROR(VLOOKUP(A405,[1]Directorio!$B$2:$Z$1100,12,FALSE),"")</f>
        <v/>
      </c>
      <c r="M405" s="43" t="str">
        <f>+IFERROR(VLOOKUP(A405,[1]Directorio!$B$2:$Z$1100,13,FALSE),"")</f>
        <v/>
      </c>
      <c r="N405" s="43" t="str">
        <f>+IFERROR(VLOOKUP(A405,[1]Directorio!$B$2:$Z$1100,14,FALSE),"")</f>
        <v/>
      </c>
      <c r="O405" s="43" t="str">
        <f>+IFERROR(VLOOKUP(A405,[1]Directorio!$B$2:$Z$1100,15,FALSE),"")</f>
        <v/>
      </c>
      <c r="P405" s="43" t="str">
        <f>+IFERROR(VLOOKUP(A405,[1]Directorio!$B$2:$Z$1100,16,FALSE),"")</f>
        <v/>
      </c>
      <c r="Q405" s="43" t="str">
        <f>+IFERROR(VLOOKUP(A405,[1]Directorio!$B$2:$Z$1100,17,FALSE),"")</f>
        <v/>
      </c>
      <c r="R405" s="43" t="str">
        <f>+IFERROR(VLOOKUP(A405,[1]Directorio!$B$2:$Z$1100,18,FALSE),"")</f>
        <v/>
      </c>
      <c r="S405" s="43" t="str">
        <f>+IFERROR(VLOOKUP(A405,[1]Directorio!$B$2:$Z$1100,19,FALSE),"")</f>
        <v/>
      </c>
      <c r="T405" s="53" t="str">
        <f>+IFERROR(VLOOKUP(A405,[1]Directorio!$B$2:$Z$1100,20,FALSE),"")</f>
        <v/>
      </c>
      <c r="U405" s="53" t="str">
        <f>+IFERROR(VLOOKUP(A405,[1]Directorio!$B$2:$Z$1100,21,FALSE),"")</f>
        <v/>
      </c>
      <c r="V405" s="53" t="str">
        <f>+IFERROR(VLOOKUP(A405,[1]Directorio!$B$2:$Z$1100,22,FALSE),"")</f>
        <v/>
      </c>
      <c r="W405" s="54" t="str">
        <f>+IFERROR(VLOOKUP(A405,[1]Directorio!$B$2:$Z$1100,23,FALSE),"")</f>
        <v/>
      </c>
      <c r="X405" s="43" t="str">
        <f>+IFERROR(VLOOKUP(A405,[1]Directorio!$B$2:$Z$1100,24,FALSE),"")</f>
        <v/>
      </c>
      <c r="Y405" s="43" t="str">
        <f>+IFERROR(VLOOKUP(A405,[1]Directorio!$B$2:$Z$1100,25,FALSE),"")</f>
        <v/>
      </c>
      <c r="Z405" s="46"/>
      <c r="AA405" s="9"/>
      <c r="AB405" s="46"/>
      <c r="AC405" s="47"/>
      <c r="AD405" s="46"/>
      <c r="AE405" s="42"/>
      <c r="AF405" s="9"/>
      <c r="AG405" s="46"/>
      <c r="AH405" s="9"/>
      <c r="AI405" s="46"/>
      <c r="AJ405" s="46"/>
      <c r="AK405" s="48"/>
    </row>
    <row r="406" spans="1:37" x14ac:dyDescent="0.25">
      <c r="A406" s="42"/>
      <c r="B406" s="43" t="str">
        <f>+IFERROR(VLOOKUP(A406,[1]Directorio!$B$2:$Z$1100,2,FALSE),"")</f>
        <v/>
      </c>
      <c r="C406" s="44" t="str">
        <f>+IFERROR(VLOOKUP(A406,[1]Directorio!$B$2:$Z$1100,3,FALSE),"")</f>
        <v/>
      </c>
      <c r="D406" s="43" t="str">
        <f>+IFERROR(VLOOKUP(A406,[1]Directorio!$B$2:$Z$1100,4,FALSE),"")</f>
        <v/>
      </c>
      <c r="E406" s="43" t="str">
        <f>+IFERROR(VLOOKUP(A406,[1]Directorio!$B$2:$Z$1100,5,FALSE),"")</f>
        <v/>
      </c>
      <c r="F406" s="43" t="str">
        <f>+IFERROR(VLOOKUP(A406,[1]Directorio!$B$2:$Z$1100,6,FALSE),"")</f>
        <v/>
      </c>
      <c r="G406" s="43" t="str">
        <f>+IFERROR(VLOOKUP(A406,[1]Directorio!$B$2:$Z$1100,7,FALSE),"")</f>
        <v/>
      </c>
      <c r="H406" s="43" t="str">
        <f>+IFERROR(VLOOKUP(A406,[1]Directorio!$B$2:$Z$1100,8,FALSE),"")</f>
        <v/>
      </c>
      <c r="I406" s="43" t="str">
        <f>+IFERROR(VLOOKUP(A406,[1]Directorio!$B$2:$Z$1100,9,FALSE),"")</f>
        <v/>
      </c>
      <c r="J406" s="43" t="str">
        <f>+IFERROR(VLOOKUP(A406,[1]Directorio!$B$2:$Z$1100,10,FALSE),"")</f>
        <v/>
      </c>
      <c r="K406" s="43" t="str">
        <f>+IFERROR(VLOOKUP(A406,[1]Directorio!$B$2:$Z$1100,11,FALSE),"")</f>
        <v/>
      </c>
      <c r="L406" s="45" t="str">
        <f>+IFERROR(VLOOKUP(A406,[1]Directorio!$B$2:$Z$1100,12,FALSE),"")</f>
        <v/>
      </c>
      <c r="M406" s="43" t="str">
        <f>+IFERROR(VLOOKUP(A406,[1]Directorio!$B$2:$Z$1100,13,FALSE),"")</f>
        <v/>
      </c>
      <c r="N406" s="43" t="str">
        <f>+IFERROR(VLOOKUP(A406,[1]Directorio!$B$2:$Z$1100,14,FALSE),"")</f>
        <v/>
      </c>
      <c r="O406" s="43" t="str">
        <f>+IFERROR(VLOOKUP(A406,[1]Directorio!$B$2:$Z$1100,15,FALSE),"")</f>
        <v/>
      </c>
      <c r="P406" s="43" t="str">
        <f>+IFERROR(VLOOKUP(A406,[1]Directorio!$B$2:$Z$1100,16,FALSE),"")</f>
        <v/>
      </c>
      <c r="Q406" s="43" t="str">
        <f>+IFERROR(VLOOKUP(A406,[1]Directorio!$B$2:$Z$1100,17,FALSE),"")</f>
        <v/>
      </c>
      <c r="R406" s="43" t="str">
        <f>+IFERROR(VLOOKUP(A406,[1]Directorio!$B$2:$Z$1100,18,FALSE),"")</f>
        <v/>
      </c>
      <c r="S406" s="43" t="str">
        <f>+IFERROR(VLOOKUP(A406,[1]Directorio!$B$2:$Z$1100,19,FALSE),"")</f>
        <v/>
      </c>
      <c r="T406" s="53" t="str">
        <f>+IFERROR(VLOOKUP(A406,[1]Directorio!$B$2:$Z$1100,20,FALSE),"")</f>
        <v/>
      </c>
      <c r="U406" s="53" t="str">
        <f>+IFERROR(VLOOKUP(A406,[1]Directorio!$B$2:$Z$1100,21,FALSE),"")</f>
        <v/>
      </c>
      <c r="V406" s="53" t="str">
        <f>+IFERROR(VLOOKUP(A406,[1]Directorio!$B$2:$Z$1100,22,FALSE),"")</f>
        <v/>
      </c>
      <c r="W406" s="54" t="str">
        <f>+IFERROR(VLOOKUP(A406,[1]Directorio!$B$2:$Z$1100,23,FALSE),"")</f>
        <v/>
      </c>
      <c r="X406" s="43" t="str">
        <f>+IFERROR(VLOOKUP(A406,[1]Directorio!$B$2:$Z$1100,24,FALSE),"")</f>
        <v/>
      </c>
      <c r="Y406" s="43" t="str">
        <f>+IFERROR(VLOOKUP(A406,[1]Directorio!$B$2:$Z$1100,25,FALSE),"")</f>
        <v/>
      </c>
      <c r="Z406" s="46"/>
      <c r="AA406" s="9"/>
      <c r="AB406" s="46"/>
      <c r="AC406" s="47"/>
      <c r="AD406" s="46"/>
      <c r="AE406" s="42"/>
      <c r="AF406" s="9"/>
      <c r="AG406" s="46"/>
      <c r="AH406" s="9"/>
      <c r="AI406" s="46"/>
      <c r="AJ406" s="46"/>
      <c r="AK406" s="48"/>
    </row>
    <row r="407" spans="1:37" x14ac:dyDescent="0.25">
      <c r="A407" s="42"/>
      <c r="B407" s="43" t="str">
        <f>+IFERROR(VLOOKUP(A407,[1]Directorio!$B$2:$Z$1100,2,FALSE),"")</f>
        <v/>
      </c>
      <c r="C407" s="44" t="str">
        <f>+IFERROR(VLOOKUP(A407,[1]Directorio!$B$2:$Z$1100,3,FALSE),"")</f>
        <v/>
      </c>
      <c r="D407" s="43" t="str">
        <f>+IFERROR(VLOOKUP(A407,[1]Directorio!$B$2:$Z$1100,4,FALSE),"")</f>
        <v/>
      </c>
      <c r="E407" s="43" t="str">
        <f>+IFERROR(VLOOKUP(A407,[1]Directorio!$B$2:$Z$1100,5,FALSE),"")</f>
        <v/>
      </c>
      <c r="F407" s="43" t="str">
        <f>+IFERROR(VLOOKUP(A407,[1]Directorio!$B$2:$Z$1100,6,FALSE),"")</f>
        <v/>
      </c>
      <c r="G407" s="43" t="str">
        <f>+IFERROR(VLOOKUP(A407,[1]Directorio!$B$2:$Z$1100,7,FALSE),"")</f>
        <v/>
      </c>
      <c r="H407" s="43" t="str">
        <f>+IFERROR(VLOOKUP(A407,[1]Directorio!$B$2:$Z$1100,8,FALSE),"")</f>
        <v/>
      </c>
      <c r="I407" s="43" t="str">
        <f>+IFERROR(VLOOKUP(A407,[1]Directorio!$B$2:$Z$1100,9,FALSE),"")</f>
        <v/>
      </c>
      <c r="J407" s="43" t="str">
        <f>+IFERROR(VLOOKUP(A407,[1]Directorio!$B$2:$Z$1100,10,FALSE),"")</f>
        <v/>
      </c>
      <c r="K407" s="43" t="str">
        <f>+IFERROR(VLOOKUP(A407,[1]Directorio!$B$2:$Z$1100,11,FALSE),"")</f>
        <v/>
      </c>
      <c r="L407" s="45" t="str">
        <f>+IFERROR(VLOOKUP(A407,[1]Directorio!$B$2:$Z$1100,12,FALSE),"")</f>
        <v/>
      </c>
      <c r="M407" s="43" t="str">
        <f>+IFERROR(VLOOKUP(A407,[1]Directorio!$B$2:$Z$1100,13,FALSE),"")</f>
        <v/>
      </c>
      <c r="N407" s="43" t="str">
        <f>+IFERROR(VLOOKUP(A407,[1]Directorio!$B$2:$Z$1100,14,FALSE),"")</f>
        <v/>
      </c>
      <c r="O407" s="43" t="str">
        <f>+IFERROR(VLOOKUP(A407,[1]Directorio!$B$2:$Z$1100,15,FALSE),"")</f>
        <v/>
      </c>
      <c r="P407" s="43" t="str">
        <f>+IFERROR(VLOOKUP(A407,[1]Directorio!$B$2:$Z$1100,16,FALSE),"")</f>
        <v/>
      </c>
      <c r="Q407" s="43" t="str">
        <f>+IFERROR(VLOOKUP(A407,[1]Directorio!$B$2:$Z$1100,17,FALSE),"")</f>
        <v/>
      </c>
      <c r="R407" s="43" t="str">
        <f>+IFERROR(VLOOKUP(A407,[1]Directorio!$B$2:$Z$1100,18,FALSE),"")</f>
        <v/>
      </c>
      <c r="S407" s="43" t="str">
        <f>+IFERROR(VLOOKUP(A407,[1]Directorio!$B$2:$Z$1100,19,FALSE),"")</f>
        <v/>
      </c>
      <c r="T407" s="53" t="str">
        <f>+IFERROR(VLOOKUP(A407,[1]Directorio!$B$2:$Z$1100,20,FALSE),"")</f>
        <v/>
      </c>
      <c r="U407" s="53" t="str">
        <f>+IFERROR(VLOOKUP(A407,[1]Directorio!$B$2:$Z$1100,21,FALSE),"")</f>
        <v/>
      </c>
      <c r="V407" s="53" t="str">
        <f>+IFERROR(VLOOKUP(A407,[1]Directorio!$B$2:$Z$1100,22,FALSE),"")</f>
        <v/>
      </c>
      <c r="W407" s="54" t="str">
        <f>+IFERROR(VLOOKUP(A407,[1]Directorio!$B$2:$Z$1100,23,FALSE),"")</f>
        <v/>
      </c>
      <c r="X407" s="43" t="str">
        <f>+IFERROR(VLOOKUP(A407,[1]Directorio!$B$2:$Z$1100,24,FALSE),"")</f>
        <v/>
      </c>
      <c r="Y407" s="43" t="str">
        <f>+IFERROR(VLOOKUP(A407,[1]Directorio!$B$2:$Z$1100,25,FALSE),"")</f>
        <v/>
      </c>
      <c r="Z407" s="46"/>
      <c r="AA407" s="9"/>
      <c r="AB407" s="46"/>
      <c r="AC407" s="47"/>
      <c r="AD407" s="46"/>
      <c r="AE407" s="42"/>
      <c r="AF407" s="9"/>
      <c r="AG407" s="46"/>
      <c r="AH407" s="9"/>
      <c r="AI407" s="46"/>
      <c r="AJ407" s="46"/>
      <c r="AK407" s="48"/>
    </row>
    <row r="408" spans="1:37" x14ac:dyDescent="0.25">
      <c r="A408" s="42"/>
      <c r="B408" s="43" t="str">
        <f>+IFERROR(VLOOKUP(A408,[1]Directorio!$B$2:$Z$1100,2,FALSE),"")</f>
        <v/>
      </c>
      <c r="C408" s="44" t="str">
        <f>+IFERROR(VLOOKUP(A408,[1]Directorio!$B$2:$Z$1100,3,FALSE),"")</f>
        <v/>
      </c>
      <c r="D408" s="43" t="str">
        <f>+IFERROR(VLOOKUP(A408,[1]Directorio!$B$2:$Z$1100,4,FALSE),"")</f>
        <v/>
      </c>
      <c r="E408" s="43" t="str">
        <f>+IFERROR(VLOOKUP(A408,[1]Directorio!$B$2:$Z$1100,5,FALSE),"")</f>
        <v/>
      </c>
      <c r="F408" s="43" t="str">
        <f>+IFERROR(VLOOKUP(A408,[1]Directorio!$B$2:$Z$1100,6,FALSE),"")</f>
        <v/>
      </c>
      <c r="G408" s="43" t="str">
        <f>+IFERROR(VLOOKUP(A408,[1]Directorio!$B$2:$Z$1100,7,FALSE),"")</f>
        <v/>
      </c>
      <c r="H408" s="43" t="str">
        <f>+IFERROR(VLOOKUP(A408,[1]Directorio!$B$2:$Z$1100,8,FALSE),"")</f>
        <v/>
      </c>
      <c r="I408" s="43" t="str">
        <f>+IFERROR(VLOOKUP(A408,[1]Directorio!$B$2:$Z$1100,9,FALSE),"")</f>
        <v/>
      </c>
      <c r="J408" s="43" t="str">
        <f>+IFERROR(VLOOKUP(A408,[1]Directorio!$B$2:$Z$1100,10,FALSE),"")</f>
        <v/>
      </c>
      <c r="K408" s="43" t="str">
        <f>+IFERROR(VLOOKUP(A408,[1]Directorio!$B$2:$Z$1100,11,FALSE),"")</f>
        <v/>
      </c>
      <c r="L408" s="45" t="str">
        <f>+IFERROR(VLOOKUP(A408,[1]Directorio!$B$2:$Z$1100,12,FALSE),"")</f>
        <v/>
      </c>
      <c r="M408" s="43" t="str">
        <f>+IFERROR(VLOOKUP(A408,[1]Directorio!$B$2:$Z$1100,13,FALSE),"")</f>
        <v/>
      </c>
      <c r="N408" s="43" t="str">
        <f>+IFERROR(VLOOKUP(A408,[1]Directorio!$B$2:$Z$1100,14,FALSE),"")</f>
        <v/>
      </c>
      <c r="O408" s="43" t="str">
        <f>+IFERROR(VLOOKUP(A408,[1]Directorio!$B$2:$Z$1100,15,FALSE),"")</f>
        <v/>
      </c>
      <c r="P408" s="43" t="str">
        <f>+IFERROR(VLOOKUP(A408,[1]Directorio!$B$2:$Z$1100,16,FALSE),"")</f>
        <v/>
      </c>
      <c r="Q408" s="43" t="str">
        <f>+IFERROR(VLOOKUP(A408,[1]Directorio!$B$2:$Z$1100,17,FALSE),"")</f>
        <v/>
      </c>
      <c r="R408" s="43" t="str">
        <f>+IFERROR(VLOOKUP(A408,[1]Directorio!$B$2:$Z$1100,18,FALSE),"")</f>
        <v/>
      </c>
      <c r="S408" s="43" t="str">
        <f>+IFERROR(VLOOKUP(A408,[1]Directorio!$B$2:$Z$1100,19,FALSE),"")</f>
        <v/>
      </c>
      <c r="T408" s="53" t="str">
        <f>+IFERROR(VLOOKUP(A408,[1]Directorio!$B$2:$Z$1100,20,FALSE),"")</f>
        <v/>
      </c>
      <c r="U408" s="53" t="str">
        <f>+IFERROR(VLOOKUP(A408,[1]Directorio!$B$2:$Z$1100,21,FALSE),"")</f>
        <v/>
      </c>
      <c r="V408" s="53" t="str">
        <f>+IFERROR(VLOOKUP(A408,[1]Directorio!$B$2:$Z$1100,22,FALSE),"")</f>
        <v/>
      </c>
      <c r="W408" s="54" t="str">
        <f>+IFERROR(VLOOKUP(A408,[1]Directorio!$B$2:$Z$1100,23,FALSE),"")</f>
        <v/>
      </c>
      <c r="X408" s="43" t="str">
        <f>+IFERROR(VLOOKUP(A408,[1]Directorio!$B$2:$Z$1100,24,FALSE),"")</f>
        <v/>
      </c>
      <c r="Y408" s="43" t="str">
        <f>+IFERROR(VLOOKUP(A408,[1]Directorio!$B$2:$Z$1100,25,FALSE),"")</f>
        <v/>
      </c>
      <c r="Z408" s="46"/>
      <c r="AA408" s="9"/>
      <c r="AB408" s="46"/>
      <c r="AC408" s="47"/>
      <c r="AD408" s="46"/>
      <c r="AE408" s="42"/>
      <c r="AF408" s="9"/>
      <c r="AG408" s="46"/>
      <c r="AH408" s="9"/>
      <c r="AI408" s="46"/>
      <c r="AJ408" s="46"/>
      <c r="AK408" s="48"/>
    </row>
    <row r="409" spans="1:37" x14ac:dyDescent="0.25">
      <c r="A409" s="42"/>
      <c r="B409" s="43" t="str">
        <f>+IFERROR(VLOOKUP(A409,[1]Directorio!$B$2:$Z$1100,2,FALSE),"")</f>
        <v/>
      </c>
      <c r="C409" s="44" t="str">
        <f>+IFERROR(VLOOKUP(A409,[1]Directorio!$B$2:$Z$1100,3,FALSE),"")</f>
        <v/>
      </c>
      <c r="D409" s="43" t="str">
        <f>+IFERROR(VLOOKUP(A409,[1]Directorio!$B$2:$Z$1100,4,FALSE),"")</f>
        <v/>
      </c>
      <c r="E409" s="43" t="str">
        <f>+IFERROR(VLOOKUP(A409,[1]Directorio!$B$2:$Z$1100,5,FALSE),"")</f>
        <v/>
      </c>
      <c r="F409" s="43" t="str">
        <f>+IFERROR(VLOOKUP(A409,[1]Directorio!$B$2:$Z$1100,6,FALSE),"")</f>
        <v/>
      </c>
      <c r="G409" s="43" t="str">
        <f>+IFERROR(VLOOKUP(A409,[1]Directorio!$B$2:$Z$1100,7,FALSE),"")</f>
        <v/>
      </c>
      <c r="H409" s="43" t="str">
        <f>+IFERROR(VLOOKUP(A409,[1]Directorio!$B$2:$Z$1100,8,FALSE),"")</f>
        <v/>
      </c>
      <c r="I409" s="43" t="str">
        <f>+IFERROR(VLOOKUP(A409,[1]Directorio!$B$2:$Z$1100,9,FALSE),"")</f>
        <v/>
      </c>
      <c r="J409" s="43" t="str">
        <f>+IFERROR(VLOOKUP(A409,[1]Directorio!$B$2:$Z$1100,10,FALSE),"")</f>
        <v/>
      </c>
      <c r="K409" s="43" t="str">
        <f>+IFERROR(VLOOKUP(A409,[1]Directorio!$B$2:$Z$1100,11,FALSE),"")</f>
        <v/>
      </c>
      <c r="L409" s="45" t="str">
        <f>+IFERROR(VLOOKUP(A409,[1]Directorio!$B$2:$Z$1100,12,FALSE),"")</f>
        <v/>
      </c>
      <c r="M409" s="43" t="str">
        <f>+IFERROR(VLOOKUP(A409,[1]Directorio!$B$2:$Z$1100,13,FALSE),"")</f>
        <v/>
      </c>
      <c r="N409" s="43" t="str">
        <f>+IFERROR(VLOOKUP(A409,[1]Directorio!$B$2:$Z$1100,14,FALSE),"")</f>
        <v/>
      </c>
      <c r="O409" s="43" t="str">
        <f>+IFERROR(VLOOKUP(A409,[1]Directorio!$B$2:$Z$1100,15,FALSE),"")</f>
        <v/>
      </c>
      <c r="P409" s="43" t="str">
        <f>+IFERROR(VLOOKUP(A409,[1]Directorio!$B$2:$Z$1100,16,FALSE),"")</f>
        <v/>
      </c>
      <c r="Q409" s="43" t="str">
        <f>+IFERROR(VLOOKUP(A409,[1]Directorio!$B$2:$Z$1100,17,FALSE),"")</f>
        <v/>
      </c>
      <c r="R409" s="43" t="str">
        <f>+IFERROR(VLOOKUP(A409,[1]Directorio!$B$2:$Z$1100,18,FALSE),"")</f>
        <v/>
      </c>
      <c r="S409" s="43" t="str">
        <f>+IFERROR(VLOOKUP(A409,[1]Directorio!$B$2:$Z$1100,19,FALSE),"")</f>
        <v/>
      </c>
      <c r="T409" s="53" t="str">
        <f>+IFERROR(VLOOKUP(A409,[1]Directorio!$B$2:$Z$1100,20,FALSE),"")</f>
        <v/>
      </c>
      <c r="U409" s="53" t="str">
        <f>+IFERROR(VLOOKUP(A409,[1]Directorio!$B$2:$Z$1100,21,FALSE),"")</f>
        <v/>
      </c>
      <c r="V409" s="53" t="str">
        <f>+IFERROR(VLOOKUP(A409,[1]Directorio!$B$2:$Z$1100,22,FALSE),"")</f>
        <v/>
      </c>
      <c r="W409" s="54" t="str">
        <f>+IFERROR(VLOOKUP(A409,[1]Directorio!$B$2:$Z$1100,23,FALSE),"")</f>
        <v/>
      </c>
      <c r="X409" s="43" t="str">
        <f>+IFERROR(VLOOKUP(A409,[1]Directorio!$B$2:$Z$1100,24,FALSE),"")</f>
        <v/>
      </c>
      <c r="Y409" s="43" t="str">
        <f>+IFERROR(VLOOKUP(A409,[1]Directorio!$B$2:$Z$1100,25,FALSE),"")</f>
        <v/>
      </c>
      <c r="Z409" s="46"/>
      <c r="AA409" s="9"/>
      <c r="AB409" s="46"/>
      <c r="AC409" s="47"/>
      <c r="AD409" s="46"/>
      <c r="AE409" s="42"/>
      <c r="AF409" s="9"/>
      <c r="AG409" s="46"/>
      <c r="AH409" s="9"/>
      <c r="AI409" s="46"/>
      <c r="AJ409" s="46"/>
      <c r="AK409" s="48"/>
    </row>
    <row r="410" spans="1:37" x14ac:dyDescent="0.25">
      <c r="A410" s="42"/>
      <c r="B410" s="43" t="str">
        <f>+IFERROR(VLOOKUP(A410,[1]Directorio!$B$2:$Z$1100,2,FALSE),"")</f>
        <v/>
      </c>
      <c r="C410" s="44" t="str">
        <f>+IFERROR(VLOOKUP(A410,[1]Directorio!$B$2:$Z$1100,3,FALSE),"")</f>
        <v/>
      </c>
      <c r="D410" s="43" t="str">
        <f>+IFERROR(VLOOKUP(A410,[1]Directorio!$B$2:$Z$1100,4,FALSE),"")</f>
        <v/>
      </c>
      <c r="E410" s="43" t="str">
        <f>+IFERROR(VLOOKUP(A410,[1]Directorio!$B$2:$Z$1100,5,FALSE),"")</f>
        <v/>
      </c>
      <c r="F410" s="43" t="str">
        <f>+IFERROR(VLOOKUP(A410,[1]Directorio!$B$2:$Z$1100,6,FALSE),"")</f>
        <v/>
      </c>
      <c r="G410" s="43" t="str">
        <f>+IFERROR(VLOOKUP(A410,[1]Directorio!$B$2:$Z$1100,7,FALSE),"")</f>
        <v/>
      </c>
      <c r="H410" s="43" t="str">
        <f>+IFERROR(VLOOKUP(A410,[1]Directorio!$B$2:$Z$1100,8,FALSE),"")</f>
        <v/>
      </c>
      <c r="I410" s="43" t="str">
        <f>+IFERROR(VLOOKUP(A410,[1]Directorio!$B$2:$Z$1100,9,FALSE),"")</f>
        <v/>
      </c>
      <c r="J410" s="43" t="str">
        <f>+IFERROR(VLOOKUP(A410,[1]Directorio!$B$2:$Z$1100,10,FALSE),"")</f>
        <v/>
      </c>
      <c r="K410" s="43" t="str">
        <f>+IFERROR(VLOOKUP(A410,[1]Directorio!$B$2:$Z$1100,11,FALSE),"")</f>
        <v/>
      </c>
      <c r="L410" s="45" t="str">
        <f>+IFERROR(VLOOKUP(A410,[1]Directorio!$B$2:$Z$1100,12,FALSE),"")</f>
        <v/>
      </c>
      <c r="M410" s="43" t="str">
        <f>+IFERROR(VLOOKUP(A410,[1]Directorio!$B$2:$Z$1100,13,FALSE),"")</f>
        <v/>
      </c>
      <c r="N410" s="43" t="str">
        <f>+IFERROR(VLOOKUP(A410,[1]Directorio!$B$2:$Z$1100,14,FALSE),"")</f>
        <v/>
      </c>
      <c r="O410" s="43" t="str">
        <f>+IFERROR(VLOOKUP(A410,[1]Directorio!$B$2:$Z$1100,15,FALSE),"")</f>
        <v/>
      </c>
      <c r="P410" s="43" t="str">
        <f>+IFERROR(VLOOKUP(A410,[1]Directorio!$B$2:$Z$1100,16,FALSE),"")</f>
        <v/>
      </c>
      <c r="Q410" s="43" t="str">
        <f>+IFERROR(VLOOKUP(A410,[1]Directorio!$B$2:$Z$1100,17,FALSE),"")</f>
        <v/>
      </c>
      <c r="R410" s="43" t="str">
        <f>+IFERROR(VLOOKUP(A410,[1]Directorio!$B$2:$Z$1100,18,FALSE),"")</f>
        <v/>
      </c>
      <c r="S410" s="43" t="str">
        <f>+IFERROR(VLOOKUP(A410,[1]Directorio!$B$2:$Z$1100,19,FALSE),"")</f>
        <v/>
      </c>
      <c r="T410" s="53" t="str">
        <f>+IFERROR(VLOOKUP(A410,[1]Directorio!$B$2:$Z$1100,20,FALSE),"")</f>
        <v/>
      </c>
      <c r="U410" s="53" t="str">
        <f>+IFERROR(VLOOKUP(A410,[1]Directorio!$B$2:$Z$1100,21,FALSE),"")</f>
        <v/>
      </c>
      <c r="V410" s="53" t="str">
        <f>+IFERROR(VLOOKUP(A410,[1]Directorio!$B$2:$Z$1100,22,FALSE),"")</f>
        <v/>
      </c>
      <c r="W410" s="54" t="str">
        <f>+IFERROR(VLOOKUP(A410,[1]Directorio!$B$2:$Z$1100,23,FALSE),"")</f>
        <v/>
      </c>
      <c r="X410" s="43" t="str">
        <f>+IFERROR(VLOOKUP(A410,[1]Directorio!$B$2:$Z$1100,24,FALSE),"")</f>
        <v/>
      </c>
      <c r="Y410" s="43" t="str">
        <f>+IFERROR(VLOOKUP(A410,[1]Directorio!$B$2:$Z$1100,25,FALSE),"")</f>
        <v/>
      </c>
      <c r="Z410" s="46"/>
      <c r="AA410" s="9"/>
      <c r="AB410" s="46"/>
      <c r="AC410" s="47"/>
      <c r="AD410" s="46"/>
      <c r="AE410" s="42"/>
      <c r="AF410" s="9"/>
      <c r="AG410" s="46"/>
      <c r="AH410" s="9"/>
      <c r="AI410" s="46"/>
      <c r="AJ410" s="46"/>
      <c r="AK410" s="48"/>
    </row>
    <row r="411" spans="1:37" x14ac:dyDescent="0.25">
      <c r="A411" s="42"/>
      <c r="B411" s="43" t="str">
        <f>+IFERROR(VLOOKUP(A411,[1]Directorio!$B$2:$Z$1100,2,FALSE),"")</f>
        <v/>
      </c>
      <c r="C411" s="44" t="str">
        <f>+IFERROR(VLOOKUP(A411,[1]Directorio!$B$2:$Z$1100,3,FALSE),"")</f>
        <v/>
      </c>
      <c r="D411" s="43" t="str">
        <f>+IFERROR(VLOOKUP(A411,[1]Directorio!$B$2:$Z$1100,4,FALSE),"")</f>
        <v/>
      </c>
      <c r="E411" s="43" t="str">
        <f>+IFERROR(VLOOKUP(A411,[1]Directorio!$B$2:$Z$1100,5,FALSE),"")</f>
        <v/>
      </c>
      <c r="F411" s="43" t="str">
        <f>+IFERROR(VLOOKUP(A411,[1]Directorio!$B$2:$Z$1100,6,FALSE),"")</f>
        <v/>
      </c>
      <c r="G411" s="43" t="str">
        <f>+IFERROR(VLOOKUP(A411,[1]Directorio!$B$2:$Z$1100,7,FALSE),"")</f>
        <v/>
      </c>
      <c r="H411" s="43" t="str">
        <f>+IFERROR(VLOOKUP(A411,[1]Directorio!$B$2:$Z$1100,8,FALSE),"")</f>
        <v/>
      </c>
      <c r="I411" s="43" t="str">
        <f>+IFERROR(VLOOKUP(A411,[1]Directorio!$B$2:$Z$1100,9,FALSE),"")</f>
        <v/>
      </c>
      <c r="J411" s="43" t="str">
        <f>+IFERROR(VLOOKUP(A411,[1]Directorio!$B$2:$Z$1100,10,FALSE),"")</f>
        <v/>
      </c>
      <c r="K411" s="43" t="str">
        <f>+IFERROR(VLOOKUP(A411,[1]Directorio!$B$2:$Z$1100,11,FALSE),"")</f>
        <v/>
      </c>
      <c r="L411" s="45" t="str">
        <f>+IFERROR(VLOOKUP(A411,[1]Directorio!$B$2:$Z$1100,12,FALSE),"")</f>
        <v/>
      </c>
      <c r="M411" s="43" t="str">
        <f>+IFERROR(VLOOKUP(A411,[1]Directorio!$B$2:$Z$1100,13,FALSE),"")</f>
        <v/>
      </c>
      <c r="N411" s="43" t="str">
        <f>+IFERROR(VLOOKUP(A411,[1]Directorio!$B$2:$Z$1100,14,FALSE),"")</f>
        <v/>
      </c>
      <c r="O411" s="43" t="str">
        <f>+IFERROR(VLOOKUP(A411,[1]Directorio!$B$2:$Z$1100,15,FALSE),"")</f>
        <v/>
      </c>
      <c r="P411" s="43" t="str">
        <f>+IFERROR(VLOOKUP(A411,[1]Directorio!$B$2:$Z$1100,16,FALSE),"")</f>
        <v/>
      </c>
      <c r="Q411" s="43" t="str">
        <f>+IFERROR(VLOOKUP(A411,[1]Directorio!$B$2:$Z$1100,17,FALSE),"")</f>
        <v/>
      </c>
      <c r="R411" s="43" t="str">
        <f>+IFERROR(VLOOKUP(A411,[1]Directorio!$B$2:$Z$1100,18,FALSE),"")</f>
        <v/>
      </c>
      <c r="S411" s="43" t="str">
        <f>+IFERROR(VLOOKUP(A411,[1]Directorio!$B$2:$Z$1100,19,FALSE),"")</f>
        <v/>
      </c>
      <c r="T411" s="53" t="str">
        <f>+IFERROR(VLOOKUP(A411,[1]Directorio!$B$2:$Z$1100,20,FALSE),"")</f>
        <v/>
      </c>
      <c r="U411" s="53" t="str">
        <f>+IFERROR(VLOOKUP(A411,[1]Directorio!$B$2:$Z$1100,21,FALSE),"")</f>
        <v/>
      </c>
      <c r="V411" s="53" t="str">
        <f>+IFERROR(VLOOKUP(A411,[1]Directorio!$B$2:$Z$1100,22,FALSE),"")</f>
        <v/>
      </c>
      <c r="W411" s="54" t="str">
        <f>+IFERROR(VLOOKUP(A411,[1]Directorio!$B$2:$Z$1100,23,FALSE),"")</f>
        <v/>
      </c>
      <c r="X411" s="43" t="str">
        <f>+IFERROR(VLOOKUP(A411,[1]Directorio!$B$2:$Z$1100,24,FALSE),"")</f>
        <v/>
      </c>
      <c r="Y411" s="43" t="str">
        <f>+IFERROR(VLOOKUP(A411,[1]Directorio!$B$2:$Z$1100,25,FALSE),"")</f>
        <v/>
      </c>
      <c r="Z411" s="46"/>
      <c r="AA411" s="9"/>
      <c r="AB411" s="46"/>
      <c r="AC411" s="47"/>
      <c r="AD411" s="46"/>
      <c r="AE411" s="42"/>
      <c r="AF411" s="9"/>
      <c r="AG411" s="46"/>
      <c r="AH411" s="9"/>
      <c r="AI411" s="46"/>
      <c r="AJ411" s="46"/>
      <c r="AK411" s="48"/>
    </row>
    <row r="412" spans="1:37" x14ac:dyDescent="0.25">
      <c r="A412" s="42"/>
      <c r="B412" s="43" t="str">
        <f>+IFERROR(VLOOKUP(A412,[1]Directorio!$B$2:$Z$1100,2,FALSE),"")</f>
        <v/>
      </c>
      <c r="C412" s="44" t="str">
        <f>+IFERROR(VLOOKUP(A412,[1]Directorio!$B$2:$Z$1100,3,FALSE),"")</f>
        <v/>
      </c>
      <c r="D412" s="43" t="str">
        <f>+IFERROR(VLOOKUP(A412,[1]Directorio!$B$2:$Z$1100,4,FALSE),"")</f>
        <v/>
      </c>
      <c r="E412" s="43" t="str">
        <f>+IFERROR(VLOOKUP(A412,[1]Directorio!$B$2:$Z$1100,5,FALSE),"")</f>
        <v/>
      </c>
      <c r="F412" s="43" t="str">
        <f>+IFERROR(VLOOKUP(A412,[1]Directorio!$B$2:$Z$1100,6,FALSE),"")</f>
        <v/>
      </c>
      <c r="G412" s="43" t="str">
        <f>+IFERROR(VLOOKUP(A412,[1]Directorio!$B$2:$Z$1100,7,FALSE),"")</f>
        <v/>
      </c>
      <c r="H412" s="43" t="str">
        <f>+IFERROR(VLOOKUP(A412,[1]Directorio!$B$2:$Z$1100,8,FALSE),"")</f>
        <v/>
      </c>
      <c r="I412" s="43" t="str">
        <f>+IFERROR(VLOOKUP(A412,[1]Directorio!$B$2:$Z$1100,9,FALSE),"")</f>
        <v/>
      </c>
      <c r="J412" s="43" t="str">
        <f>+IFERROR(VLOOKUP(A412,[1]Directorio!$B$2:$Z$1100,10,FALSE),"")</f>
        <v/>
      </c>
      <c r="K412" s="43" t="str">
        <f>+IFERROR(VLOOKUP(A412,[1]Directorio!$B$2:$Z$1100,11,FALSE),"")</f>
        <v/>
      </c>
      <c r="L412" s="45" t="str">
        <f>+IFERROR(VLOOKUP(A412,[1]Directorio!$B$2:$Z$1100,12,FALSE),"")</f>
        <v/>
      </c>
      <c r="M412" s="43" t="str">
        <f>+IFERROR(VLOOKUP(A412,[1]Directorio!$B$2:$Z$1100,13,FALSE),"")</f>
        <v/>
      </c>
      <c r="N412" s="43" t="str">
        <f>+IFERROR(VLOOKUP(A412,[1]Directorio!$B$2:$Z$1100,14,FALSE),"")</f>
        <v/>
      </c>
      <c r="O412" s="43" t="str">
        <f>+IFERROR(VLOOKUP(A412,[1]Directorio!$B$2:$Z$1100,15,FALSE),"")</f>
        <v/>
      </c>
      <c r="P412" s="43" t="str">
        <f>+IFERROR(VLOOKUP(A412,[1]Directorio!$B$2:$Z$1100,16,FALSE),"")</f>
        <v/>
      </c>
      <c r="Q412" s="43" t="str">
        <f>+IFERROR(VLOOKUP(A412,[1]Directorio!$B$2:$Z$1100,17,FALSE),"")</f>
        <v/>
      </c>
      <c r="R412" s="43" t="str">
        <f>+IFERROR(VLOOKUP(A412,[1]Directorio!$B$2:$Z$1100,18,FALSE),"")</f>
        <v/>
      </c>
      <c r="S412" s="43" t="str">
        <f>+IFERROR(VLOOKUP(A412,[1]Directorio!$B$2:$Z$1100,19,FALSE),"")</f>
        <v/>
      </c>
      <c r="T412" s="53" t="str">
        <f>+IFERROR(VLOOKUP(A412,[1]Directorio!$B$2:$Z$1100,20,FALSE),"")</f>
        <v/>
      </c>
      <c r="U412" s="53" t="str">
        <f>+IFERROR(VLOOKUP(A412,[1]Directorio!$B$2:$Z$1100,21,FALSE),"")</f>
        <v/>
      </c>
      <c r="V412" s="53" t="str">
        <f>+IFERROR(VLOOKUP(A412,[1]Directorio!$B$2:$Z$1100,22,FALSE),"")</f>
        <v/>
      </c>
      <c r="W412" s="54" t="str">
        <f>+IFERROR(VLOOKUP(A412,[1]Directorio!$B$2:$Z$1100,23,FALSE),"")</f>
        <v/>
      </c>
      <c r="X412" s="43" t="str">
        <f>+IFERROR(VLOOKUP(A412,[1]Directorio!$B$2:$Z$1100,24,FALSE),"")</f>
        <v/>
      </c>
      <c r="Y412" s="43" t="str">
        <f>+IFERROR(VLOOKUP(A412,[1]Directorio!$B$2:$Z$1100,25,FALSE),"")</f>
        <v/>
      </c>
      <c r="Z412" s="46"/>
      <c r="AA412" s="9"/>
      <c r="AB412" s="46"/>
      <c r="AC412" s="47"/>
      <c r="AD412" s="46"/>
      <c r="AE412" s="42"/>
      <c r="AF412" s="9"/>
      <c r="AG412" s="46"/>
      <c r="AH412" s="9"/>
      <c r="AI412" s="46"/>
      <c r="AJ412" s="46"/>
      <c r="AK412" s="48"/>
    </row>
    <row r="413" spans="1:37" x14ac:dyDescent="0.25">
      <c r="A413" s="42"/>
      <c r="B413" s="43" t="str">
        <f>+IFERROR(VLOOKUP(A413,[1]Directorio!$B$2:$Z$1100,2,FALSE),"")</f>
        <v/>
      </c>
      <c r="C413" s="44" t="str">
        <f>+IFERROR(VLOOKUP(A413,[1]Directorio!$B$2:$Z$1100,3,FALSE),"")</f>
        <v/>
      </c>
      <c r="D413" s="43" t="str">
        <f>+IFERROR(VLOOKUP(A413,[1]Directorio!$B$2:$Z$1100,4,FALSE),"")</f>
        <v/>
      </c>
      <c r="E413" s="43" t="str">
        <f>+IFERROR(VLOOKUP(A413,[1]Directorio!$B$2:$Z$1100,5,FALSE),"")</f>
        <v/>
      </c>
      <c r="F413" s="43" t="str">
        <f>+IFERROR(VLOOKUP(A413,[1]Directorio!$B$2:$Z$1100,6,FALSE),"")</f>
        <v/>
      </c>
      <c r="G413" s="43" t="str">
        <f>+IFERROR(VLOOKUP(A413,[1]Directorio!$B$2:$Z$1100,7,FALSE),"")</f>
        <v/>
      </c>
      <c r="H413" s="43" t="str">
        <f>+IFERROR(VLOOKUP(A413,[1]Directorio!$B$2:$Z$1100,8,FALSE),"")</f>
        <v/>
      </c>
      <c r="I413" s="43" t="str">
        <f>+IFERROR(VLOOKUP(A413,[1]Directorio!$B$2:$Z$1100,9,FALSE),"")</f>
        <v/>
      </c>
      <c r="J413" s="43" t="str">
        <f>+IFERROR(VLOOKUP(A413,[1]Directorio!$B$2:$Z$1100,10,FALSE),"")</f>
        <v/>
      </c>
      <c r="K413" s="43" t="str">
        <f>+IFERROR(VLOOKUP(A413,[1]Directorio!$B$2:$Z$1100,11,FALSE),"")</f>
        <v/>
      </c>
      <c r="L413" s="45" t="str">
        <f>+IFERROR(VLOOKUP(A413,[1]Directorio!$B$2:$Z$1100,12,FALSE),"")</f>
        <v/>
      </c>
      <c r="M413" s="43" t="str">
        <f>+IFERROR(VLOOKUP(A413,[1]Directorio!$B$2:$Z$1100,13,FALSE),"")</f>
        <v/>
      </c>
      <c r="N413" s="43" t="str">
        <f>+IFERROR(VLOOKUP(A413,[1]Directorio!$B$2:$Z$1100,14,FALSE),"")</f>
        <v/>
      </c>
      <c r="O413" s="43" t="str">
        <f>+IFERROR(VLOOKUP(A413,[1]Directorio!$B$2:$Z$1100,15,FALSE),"")</f>
        <v/>
      </c>
      <c r="P413" s="43" t="str">
        <f>+IFERROR(VLOOKUP(A413,[1]Directorio!$B$2:$Z$1100,16,FALSE),"")</f>
        <v/>
      </c>
      <c r="Q413" s="43" t="str">
        <f>+IFERROR(VLOOKUP(A413,[1]Directorio!$B$2:$Z$1100,17,FALSE),"")</f>
        <v/>
      </c>
      <c r="R413" s="43" t="str">
        <f>+IFERROR(VLOOKUP(A413,[1]Directorio!$B$2:$Z$1100,18,FALSE),"")</f>
        <v/>
      </c>
      <c r="S413" s="43" t="str">
        <f>+IFERROR(VLOOKUP(A413,[1]Directorio!$B$2:$Z$1100,19,FALSE),"")</f>
        <v/>
      </c>
      <c r="T413" s="53" t="str">
        <f>+IFERROR(VLOOKUP(A413,[1]Directorio!$B$2:$Z$1100,20,FALSE),"")</f>
        <v/>
      </c>
      <c r="U413" s="53" t="str">
        <f>+IFERROR(VLOOKUP(A413,[1]Directorio!$B$2:$Z$1100,21,FALSE),"")</f>
        <v/>
      </c>
      <c r="V413" s="53" t="str">
        <f>+IFERROR(VLOOKUP(A413,[1]Directorio!$B$2:$Z$1100,22,FALSE),"")</f>
        <v/>
      </c>
      <c r="W413" s="54" t="str">
        <f>+IFERROR(VLOOKUP(A413,[1]Directorio!$B$2:$Z$1100,23,FALSE),"")</f>
        <v/>
      </c>
      <c r="X413" s="43" t="str">
        <f>+IFERROR(VLOOKUP(A413,[1]Directorio!$B$2:$Z$1100,24,FALSE),"")</f>
        <v/>
      </c>
      <c r="Y413" s="43" t="str">
        <f>+IFERROR(VLOOKUP(A413,[1]Directorio!$B$2:$Z$1100,25,FALSE),"")</f>
        <v/>
      </c>
      <c r="Z413" s="46"/>
      <c r="AA413" s="9"/>
      <c r="AB413" s="46"/>
      <c r="AC413" s="47"/>
      <c r="AD413" s="46"/>
      <c r="AE413" s="42"/>
      <c r="AF413" s="9"/>
      <c r="AG413" s="46"/>
      <c r="AH413" s="9"/>
      <c r="AI413" s="46"/>
      <c r="AJ413" s="46"/>
      <c r="AK413" s="48"/>
    </row>
    <row r="414" spans="1:37" x14ac:dyDescent="0.25">
      <c r="A414" s="42"/>
      <c r="B414" s="43" t="str">
        <f>+IFERROR(VLOOKUP(A414,[1]Directorio!$B$2:$Z$1100,2,FALSE),"")</f>
        <v/>
      </c>
      <c r="C414" s="44" t="str">
        <f>+IFERROR(VLOOKUP(A414,[1]Directorio!$B$2:$Z$1100,3,FALSE),"")</f>
        <v/>
      </c>
      <c r="D414" s="43" t="str">
        <f>+IFERROR(VLOOKUP(A414,[1]Directorio!$B$2:$Z$1100,4,FALSE),"")</f>
        <v/>
      </c>
      <c r="E414" s="43" t="str">
        <f>+IFERROR(VLOOKUP(A414,[1]Directorio!$B$2:$Z$1100,5,FALSE),"")</f>
        <v/>
      </c>
      <c r="F414" s="43" t="str">
        <f>+IFERROR(VLOOKUP(A414,[1]Directorio!$B$2:$Z$1100,6,FALSE),"")</f>
        <v/>
      </c>
      <c r="G414" s="43" t="str">
        <f>+IFERROR(VLOOKUP(A414,[1]Directorio!$B$2:$Z$1100,7,FALSE),"")</f>
        <v/>
      </c>
      <c r="H414" s="43" t="str">
        <f>+IFERROR(VLOOKUP(A414,[1]Directorio!$B$2:$Z$1100,8,FALSE),"")</f>
        <v/>
      </c>
      <c r="I414" s="43" t="str">
        <f>+IFERROR(VLOOKUP(A414,[1]Directorio!$B$2:$Z$1100,9,FALSE),"")</f>
        <v/>
      </c>
      <c r="J414" s="43" t="str">
        <f>+IFERROR(VLOOKUP(A414,[1]Directorio!$B$2:$Z$1100,10,FALSE),"")</f>
        <v/>
      </c>
      <c r="K414" s="43" t="str">
        <f>+IFERROR(VLOOKUP(A414,[1]Directorio!$B$2:$Z$1100,11,FALSE),"")</f>
        <v/>
      </c>
      <c r="L414" s="45" t="str">
        <f>+IFERROR(VLOOKUP(A414,[1]Directorio!$B$2:$Z$1100,12,FALSE),"")</f>
        <v/>
      </c>
      <c r="M414" s="43" t="str">
        <f>+IFERROR(VLOOKUP(A414,[1]Directorio!$B$2:$Z$1100,13,FALSE),"")</f>
        <v/>
      </c>
      <c r="N414" s="43" t="str">
        <f>+IFERROR(VLOOKUP(A414,[1]Directorio!$B$2:$Z$1100,14,FALSE),"")</f>
        <v/>
      </c>
      <c r="O414" s="43" t="str">
        <f>+IFERROR(VLOOKUP(A414,[1]Directorio!$B$2:$Z$1100,15,FALSE),"")</f>
        <v/>
      </c>
      <c r="P414" s="43" t="str">
        <f>+IFERROR(VLOOKUP(A414,[1]Directorio!$B$2:$Z$1100,16,FALSE),"")</f>
        <v/>
      </c>
      <c r="Q414" s="43" t="str">
        <f>+IFERROR(VLOOKUP(A414,[1]Directorio!$B$2:$Z$1100,17,FALSE),"")</f>
        <v/>
      </c>
      <c r="R414" s="43" t="str">
        <f>+IFERROR(VLOOKUP(A414,[1]Directorio!$B$2:$Z$1100,18,FALSE),"")</f>
        <v/>
      </c>
      <c r="S414" s="43" t="str">
        <f>+IFERROR(VLOOKUP(A414,[1]Directorio!$B$2:$Z$1100,19,FALSE),"")</f>
        <v/>
      </c>
      <c r="T414" s="53" t="str">
        <f>+IFERROR(VLOOKUP(A414,[1]Directorio!$B$2:$Z$1100,20,FALSE),"")</f>
        <v/>
      </c>
      <c r="U414" s="53" t="str">
        <f>+IFERROR(VLOOKUP(A414,[1]Directorio!$B$2:$Z$1100,21,FALSE),"")</f>
        <v/>
      </c>
      <c r="V414" s="53" t="str">
        <f>+IFERROR(VLOOKUP(A414,[1]Directorio!$B$2:$Z$1100,22,FALSE),"")</f>
        <v/>
      </c>
      <c r="W414" s="54" t="str">
        <f>+IFERROR(VLOOKUP(A414,[1]Directorio!$B$2:$Z$1100,23,FALSE),"")</f>
        <v/>
      </c>
      <c r="X414" s="43" t="str">
        <f>+IFERROR(VLOOKUP(A414,[1]Directorio!$B$2:$Z$1100,24,FALSE),"")</f>
        <v/>
      </c>
      <c r="Y414" s="43" t="str">
        <f>+IFERROR(VLOOKUP(A414,[1]Directorio!$B$2:$Z$1100,25,FALSE),"")</f>
        <v/>
      </c>
      <c r="Z414" s="46"/>
      <c r="AA414" s="9"/>
      <c r="AB414" s="46"/>
      <c r="AC414" s="47"/>
      <c r="AD414" s="46"/>
      <c r="AE414" s="42"/>
      <c r="AF414" s="9"/>
      <c r="AG414" s="46"/>
      <c r="AH414" s="9"/>
      <c r="AI414" s="46"/>
      <c r="AJ414" s="46"/>
      <c r="AK414" s="48"/>
    </row>
    <row r="415" spans="1:37" x14ac:dyDescent="0.25">
      <c r="A415" s="42"/>
      <c r="B415" s="43" t="str">
        <f>+IFERROR(VLOOKUP(A415,[1]Directorio!$B$2:$Z$1100,2,FALSE),"")</f>
        <v/>
      </c>
      <c r="C415" s="44" t="str">
        <f>+IFERROR(VLOOKUP(A415,[1]Directorio!$B$2:$Z$1100,3,FALSE),"")</f>
        <v/>
      </c>
      <c r="D415" s="43" t="str">
        <f>+IFERROR(VLOOKUP(A415,[1]Directorio!$B$2:$Z$1100,4,FALSE),"")</f>
        <v/>
      </c>
      <c r="E415" s="43" t="str">
        <f>+IFERROR(VLOOKUP(A415,[1]Directorio!$B$2:$Z$1100,5,FALSE),"")</f>
        <v/>
      </c>
      <c r="F415" s="43" t="str">
        <f>+IFERROR(VLOOKUP(A415,[1]Directorio!$B$2:$Z$1100,6,FALSE),"")</f>
        <v/>
      </c>
      <c r="G415" s="43" t="str">
        <f>+IFERROR(VLOOKUP(A415,[1]Directorio!$B$2:$Z$1100,7,FALSE),"")</f>
        <v/>
      </c>
      <c r="H415" s="43" t="str">
        <f>+IFERROR(VLOOKUP(A415,[1]Directorio!$B$2:$Z$1100,8,FALSE),"")</f>
        <v/>
      </c>
      <c r="I415" s="43" t="str">
        <f>+IFERROR(VLOOKUP(A415,[1]Directorio!$B$2:$Z$1100,9,FALSE),"")</f>
        <v/>
      </c>
      <c r="J415" s="43" t="str">
        <f>+IFERROR(VLOOKUP(A415,[1]Directorio!$B$2:$Z$1100,10,FALSE),"")</f>
        <v/>
      </c>
      <c r="K415" s="43" t="str">
        <f>+IFERROR(VLOOKUP(A415,[1]Directorio!$B$2:$Z$1100,11,FALSE),"")</f>
        <v/>
      </c>
      <c r="L415" s="45" t="str">
        <f>+IFERROR(VLOOKUP(A415,[1]Directorio!$B$2:$Z$1100,12,FALSE),"")</f>
        <v/>
      </c>
      <c r="M415" s="43" t="str">
        <f>+IFERROR(VLOOKUP(A415,[1]Directorio!$B$2:$Z$1100,13,FALSE),"")</f>
        <v/>
      </c>
      <c r="N415" s="43" t="str">
        <f>+IFERROR(VLOOKUP(A415,[1]Directorio!$B$2:$Z$1100,14,FALSE),"")</f>
        <v/>
      </c>
      <c r="O415" s="43" t="str">
        <f>+IFERROR(VLOOKUP(A415,[1]Directorio!$B$2:$Z$1100,15,FALSE),"")</f>
        <v/>
      </c>
      <c r="P415" s="43" t="str">
        <f>+IFERROR(VLOOKUP(A415,[1]Directorio!$B$2:$Z$1100,16,FALSE),"")</f>
        <v/>
      </c>
      <c r="Q415" s="43" t="str">
        <f>+IFERROR(VLOOKUP(A415,[1]Directorio!$B$2:$Z$1100,17,FALSE),"")</f>
        <v/>
      </c>
      <c r="R415" s="43" t="str">
        <f>+IFERROR(VLOOKUP(A415,[1]Directorio!$B$2:$Z$1100,18,FALSE),"")</f>
        <v/>
      </c>
      <c r="S415" s="43" t="str">
        <f>+IFERROR(VLOOKUP(A415,[1]Directorio!$B$2:$Z$1100,19,FALSE),"")</f>
        <v/>
      </c>
      <c r="T415" s="53" t="str">
        <f>+IFERROR(VLOOKUP(A415,[1]Directorio!$B$2:$Z$1100,20,FALSE),"")</f>
        <v/>
      </c>
      <c r="U415" s="53" t="str">
        <f>+IFERROR(VLOOKUP(A415,[1]Directorio!$B$2:$Z$1100,21,FALSE),"")</f>
        <v/>
      </c>
      <c r="V415" s="53" t="str">
        <f>+IFERROR(VLOOKUP(A415,[1]Directorio!$B$2:$Z$1100,22,FALSE),"")</f>
        <v/>
      </c>
      <c r="W415" s="54" t="str">
        <f>+IFERROR(VLOOKUP(A415,[1]Directorio!$B$2:$Z$1100,23,FALSE),"")</f>
        <v/>
      </c>
      <c r="X415" s="43" t="str">
        <f>+IFERROR(VLOOKUP(A415,[1]Directorio!$B$2:$Z$1100,24,FALSE),"")</f>
        <v/>
      </c>
      <c r="Y415" s="43" t="str">
        <f>+IFERROR(VLOOKUP(A415,[1]Directorio!$B$2:$Z$1100,25,FALSE),"")</f>
        <v/>
      </c>
      <c r="Z415" s="46"/>
      <c r="AA415" s="9"/>
      <c r="AB415" s="46"/>
      <c r="AC415" s="47"/>
      <c r="AD415" s="46"/>
      <c r="AE415" s="42"/>
      <c r="AF415" s="9"/>
      <c r="AG415" s="46"/>
      <c r="AH415" s="9"/>
      <c r="AI415" s="46"/>
      <c r="AJ415" s="46"/>
      <c r="AK415" s="48"/>
    </row>
    <row r="416" spans="1:37" x14ac:dyDescent="0.25">
      <c r="A416" s="42"/>
      <c r="B416" s="43" t="str">
        <f>+IFERROR(VLOOKUP(A416,[1]Directorio!$B$2:$Z$1100,2,FALSE),"")</f>
        <v/>
      </c>
      <c r="C416" s="44" t="str">
        <f>+IFERROR(VLOOKUP(A416,[1]Directorio!$B$2:$Z$1100,3,FALSE),"")</f>
        <v/>
      </c>
      <c r="D416" s="43" t="str">
        <f>+IFERROR(VLOOKUP(A416,[1]Directorio!$B$2:$Z$1100,4,FALSE),"")</f>
        <v/>
      </c>
      <c r="E416" s="43" t="str">
        <f>+IFERROR(VLOOKUP(A416,[1]Directorio!$B$2:$Z$1100,5,FALSE),"")</f>
        <v/>
      </c>
      <c r="F416" s="43" t="str">
        <f>+IFERROR(VLOOKUP(A416,[1]Directorio!$B$2:$Z$1100,6,FALSE),"")</f>
        <v/>
      </c>
      <c r="G416" s="43" t="str">
        <f>+IFERROR(VLOOKUP(A416,[1]Directorio!$B$2:$Z$1100,7,FALSE),"")</f>
        <v/>
      </c>
      <c r="H416" s="43" t="str">
        <f>+IFERROR(VLOOKUP(A416,[1]Directorio!$B$2:$Z$1100,8,FALSE),"")</f>
        <v/>
      </c>
      <c r="I416" s="43" t="str">
        <f>+IFERROR(VLOOKUP(A416,[1]Directorio!$B$2:$Z$1100,9,FALSE),"")</f>
        <v/>
      </c>
      <c r="J416" s="43" t="str">
        <f>+IFERROR(VLOOKUP(A416,[1]Directorio!$B$2:$Z$1100,10,FALSE),"")</f>
        <v/>
      </c>
      <c r="K416" s="43" t="str">
        <f>+IFERROR(VLOOKUP(A416,[1]Directorio!$B$2:$Z$1100,11,FALSE),"")</f>
        <v/>
      </c>
      <c r="L416" s="45" t="str">
        <f>+IFERROR(VLOOKUP(A416,[1]Directorio!$B$2:$Z$1100,12,FALSE),"")</f>
        <v/>
      </c>
      <c r="M416" s="43" t="str">
        <f>+IFERROR(VLOOKUP(A416,[1]Directorio!$B$2:$Z$1100,13,FALSE),"")</f>
        <v/>
      </c>
      <c r="N416" s="43" t="str">
        <f>+IFERROR(VLOOKUP(A416,[1]Directorio!$B$2:$Z$1100,14,FALSE),"")</f>
        <v/>
      </c>
      <c r="O416" s="43" t="str">
        <f>+IFERROR(VLOOKUP(A416,[1]Directorio!$B$2:$Z$1100,15,FALSE),"")</f>
        <v/>
      </c>
      <c r="P416" s="43" t="str">
        <f>+IFERROR(VLOOKUP(A416,[1]Directorio!$B$2:$Z$1100,16,FALSE),"")</f>
        <v/>
      </c>
      <c r="Q416" s="43" t="str">
        <f>+IFERROR(VLOOKUP(A416,[1]Directorio!$B$2:$Z$1100,17,FALSE),"")</f>
        <v/>
      </c>
      <c r="R416" s="43" t="str">
        <f>+IFERROR(VLOOKUP(A416,[1]Directorio!$B$2:$Z$1100,18,FALSE),"")</f>
        <v/>
      </c>
      <c r="S416" s="43" t="str">
        <f>+IFERROR(VLOOKUP(A416,[1]Directorio!$B$2:$Z$1100,19,FALSE),"")</f>
        <v/>
      </c>
      <c r="T416" s="53" t="str">
        <f>+IFERROR(VLOOKUP(A416,[1]Directorio!$B$2:$Z$1100,20,FALSE),"")</f>
        <v/>
      </c>
      <c r="U416" s="53" t="str">
        <f>+IFERROR(VLOOKUP(A416,[1]Directorio!$B$2:$Z$1100,21,FALSE),"")</f>
        <v/>
      </c>
      <c r="V416" s="53" t="str">
        <f>+IFERROR(VLOOKUP(A416,[1]Directorio!$B$2:$Z$1100,22,FALSE),"")</f>
        <v/>
      </c>
      <c r="W416" s="54" t="str">
        <f>+IFERROR(VLOOKUP(A416,[1]Directorio!$B$2:$Z$1100,23,FALSE),"")</f>
        <v/>
      </c>
      <c r="X416" s="43" t="str">
        <f>+IFERROR(VLOOKUP(A416,[1]Directorio!$B$2:$Z$1100,24,FALSE),"")</f>
        <v/>
      </c>
      <c r="Y416" s="43" t="str">
        <f>+IFERROR(VLOOKUP(A416,[1]Directorio!$B$2:$Z$1100,25,FALSE),"")</f>
        <v/>
      </c>
      <c r="Z416" s="46"/>
      <c r="AA416" s="9"/>
      <c r="AB416" s="46"/>
      <c r="AC416" s="47"/>
      <c r="AD416" s="46"/>
      <c r="AE416" s="42"/>
      <c r="AF416" s="9"/>
      <c r="AG416" s="46"/>
      <c r="AH416" s="9"/>
      <c r="AI416" s="46"/>
      <c r="AJ416" s="46"/>
      <c r="AK416" s="48"/>
    </row>
    <row r="417" spans="1:37" x14ac:dyDescent="0.25">
      <c r="A417" s="42"/>
      <c r="B417" s="43" t="str">
        <f>+IFERROR(VLOOKUP(A417,[1]Directorio!$B$2:$Z$1100,2,FALSE),"")</f>
        <v/>
      </c>
      <c r="C417" s="44" t="str">
        <f>+IFERROR(VLOOKUP(A417,[1]Directorio!$B$2:$Z$1100,3,FALSE),"")</f>
        <v/>
      </c>
      <c r="D417" s="43" t="str">
        <f>+IFERROR(VLOOKUP(A417,[1]Directorio!$B$2:$Z$1100,4,FALSE),"")</f>
        <v/>
      </c>
      <c r="E417" s="43" t="str">
        <f>+IFERROR(VLOOKUP(A417,[1]Directorio!$B$2:$Z$1100,5,FALSE),"")</f>
        <v/>
      </c>
      <c r="F417" s="43" t="str">
        <f>+IFERROR(VLOOKUP(A417,[1]Directorio!$B$2:$Z$1100,6,FALSE),"")</f>
        <v/>
      </c>
      <c r="G417" s="43" t="str">
        <f>+IFERROR(VLOOKUP(A417,[1]Directorio!$B$2:$Z$1100,7,FALSE),"")</f>
        <v/>
      </c>
      <c r="H417" s="43" t="str">
        <f>+IFERROR(VLOOKUP(A417,[1]Directorio!$B$2:$Z$1100,8,FALSE),"")</f>
        <v/>
      </c>
      <c r="I417" s="43" t="str">
        <f>+IFERROR(VLOOKUP(A417,[1]Directorio!$B$2:$Z$1100,9,FALSE),"")</f>
        <v/>
      </c>
      <c r="J417" s="43" t="str">
        <f>+IFERROR(VLOOKUP(A417,[1]Directorio!$B$2:$Z$1100,10,FALSE),"")</f>
        <v/>
      </c>
      <c r="K417" s="43" t="str">
        <f>+IFERROR(VLOOKUP(A417,[1]Directorio!$B$2:$Z$1100,11,FALSE),"")</f>
        <v/>
      </c>
      <c r="L417" s="45" t="str">
        <f>+IFERROR(VLOOKUP(A417,[1]Directorio!$B$2:$Z$1100,12,FALSE),"")</f>
        <v/>
      </c>
      <c r="M417" s="43" t="str">
        <f>+IFERROR(VLOOKUP(A417,[1]Directorio!$B$2:$Z$1100,13,FALSE),"")</f>
        <v/>
      </c>
      <c r="N417" s="43" t="str">
        <f>+IFERROR(VLOOKUP(A417,[1]Directorio!$B$2:$Z$1100,14,FALSE),"")</f>
        <v/>
      </c>
      <c r="O417" s="43" t="str">
        <f>+IFERROR(VLOOKUP(A417,[1]Directorio!$B$2:$Z$1100,15,FALSE),"")</f>
        <v/>
      </c>
      <c r="P417" s="43" t="str">
        <f>+IFERROR(VLOOKUP(A417,[1]Directorio!$B$2:$Z$1100,16,FALSE),"")</f>
        <v/>
      </c>
      <c r="Q417" s="43" t="str">
        <f>+IFERROR(VLOOKUP(A417,[1]Directorio!$B$2:$Z$1100,17,FALSE),"")</f>
        <v/>
      </c>
      <c r="R417" s="43" t="str">
        <f>+IFERROR(VLOOKUP(A417,[1]Directorio!$B$2:$Z$1100,18,FALSE),"")</f>
        <v/>
      </c>
      <c r="S417" s="43" t="str">
        <f>+IFERROR(VLOOKUP(A417,[1]Directorio!$B$2:$Z$1100,19,FALSE),"")</f>
        <v/>
      </c>
      <c r="T417" s="53" t="str">
        <f>+IFERROR(VLOOKUP(A417,[1]Directorio!$B$2:$Z$1100,20,FALSE),"")</f>
        <v/>
      </c>
      <c r="U417" s="53" t="str">
        <f>+IFERROR(VLOOKUP(A417,[1]Directorio!$B$2:$Z$1100,21,FALSE),"")</f>
        <v/>
      </c>
      <c r="V417" s="53" t="str">
        <f>+IFERROR(VLOOKUP(A417,[1]Directorio!$B$2:$Z$1100,22,FALSE),"")</f>
        <v/>
      </c>
      <c r="W417" s="54" t="str">
        <f>+IFERROR(VLOOKUP(A417,[1]Directorio!$B$2:$Z$1100,23,FALSE),"")</f>
        <v/>
      </c>
      <c r="X417" s="43" t="str">
        <f>+IFERROR(VLOOKUP(A417,[1]Directorio!$B$2:$Z$1100,24,FALSE),"")</f>
        <v/>
      </c>
      <c r="Y417" s="43" t="str">
        <f>+IFERROR(VLOOKUP(A417,[1]Directorio!$B$2:$Z$1100,25,FALSE),"")</f>
        <v/>
      </c>
      <c r="Z417" s="46"/>
      <c r="AA417" s="9"/>
      <c r="AB417" s="46"/>
      <c r="AC417" s="47"/>
      <c r="AD417" s="46"/>
      <c r="AE417" s="42"/>
      <c r="AF417" s="9"/>
      <c r="AG417" s="46"/>
      <c r="AH417" s="9"/>
      <c r="AI417" s="46"/>
      <c r="AJ417" s="46"/>
      <c r="AK417" s="48"/>
    </row>
    <row r="418" spans="1:37" x14ac:dyDescent="0.25">
      <c r="A418" s="42"/>
      <c r="B418" s="43" t="str">
        <f>+IFERROR(VLOOKUP(A418,[1]Directorio!$B$2:$Z$1100,2,FALSE),"")</f>
        <v/>
      </c>
      <c r="C418" s="44" t="str">
        <f>+IFERROR(VLOOKUP(A418,[1]Directorio!$B$2:$Z$1100,3,FALSE),"")</f>
        <v/>
      </c>
      <c r="D418" s="43" t="str">
        <f>+IFERROR(VLOOKUP(A418,[1]Directorio!$B$2:$Z$1100,4,FALSE),"")</f>
        <v/>
      </c>
      <c r="E418" s="43" t="str">
        <f>+IFERROR(VLOOKUP(A418,[1]Directorio!$B$2:$Z$1100,5,FALSE),"")</f>
        <v/>
      </c>
      <c r="F418" s="43" t="str">
        <f>+IFERROR(VLOOKUP(A418,[1]Directorio!$B$2:$Z$1100,6,FALSE),"")</f>
        <v/>
      </c>
      <c r="G418" s="43" t="str">
        <f>+IFERROR(VLOOKUP(A418,[1]Directorio!$B$2:$Z$1100,7,FALSE),"")</f>
        <v/>
      </c>
      <c r="H418" s="43" t="str">
        <f>+IFERROR(VLOOKUP(A418,[1]Directorio!$B$2:$Z$1100,8,FALSE),"")</f>
        <v/>
      </c>
      <c r="I418" s="43" t="str">
        <f>+IFERROR(VLOOKUP(A418,[1]Directorio!$B$2:$Z$1100,9,FALSE),"")</f>
        <v/>
      </c>
      <c r="J418" s="43" t="str">
        <f>+IFERROR(VLOOKUP(A418,[1]Directorio!$B$2:$Z$1100,10,FALSE),"")</f>
        <v/>
      </c>
      <c r="K418" s="43" t="str">
        <f>+IFERROR(VLOOKUP(A418,[1]Directorio!$B$2:$Z$1100,11,FALSE),"")</f>
        <v/>
      </c>
      <c r="L418" s="45" t="str">
        <f>+IFERROR(VLOOKUP(A418,[1]Directorio!$B$2:$Z$1100,12,FALSE),"")</f>
        <v/>
      </c>
      <c r="M418" s="43" t="str">
        <f>+IFERROR(VLOOKUP(A418,[1]Directorio!$B$2:$Z$1100,13,FALSE),"")</f>
        <v/>
      </c>
      <c r="N418" s="43" t="str">
        <f>+IFERROR(VLOOKUP(A418,[1]Directorio!$B$2:$Z$1100,14,FALSE),"")</f>
        <v/>
      </c>
      <c r="O418" s="43" t="str">
        <f>+IFERROR(VLOOKUP(A418,[1]Directorio!$B$2:$Z$1100,15,FALSE),"")</f>
        <v/>
      </c>
      <c r="P418" s="43" t="str">
        <f>+IFERROR(VLOOKUP(A418,[1]Directorio!$B$2:$Z$1100,16,FALSE),"")</f>
        <v/>
      </c>
      <c r="Q418" s="43" t="str">
        <f>+IFERROR(VLOOKUP(A418,[1]Directorio!$B$2:$Z$1100,17,FALSE),"")</f>
        <v/>
      </c>
      <c r="R418" s="43" t="str">
        <f>+IFERROR(VLOOKUP(A418,[1]Directorio!$B$2:$Z$1100,18,FALSE),"")</f>
        <v/>
      </c>
      <c r="S418" s="43" t="str">
        <f>+IFERROR(VLOOKUP(A418,[1]Directorio!$B$2:$Z$1100,19,FALSE),"")</f>
        <v/>
      </c>
      <c r="T418" s="53" t="str">
        <f>+IFERROR(VLOOKUP(A418,[1]Directorio!$B$2:$Z$1100,20,FALSE),"")</f>
        <v/>
      </c>
      <c r="U418" s="53" t="str">
        <f>+IFERROR(VLOOKUP(A418,[1]Directorio!$B$2:$Z$1100,21,FALSE),"")</f>
        <v/>
      </c>
      <c r="V418" s="53" t="str">
        <f>+IFERROR(VLOOKUP(A418,[1]Directorio!$B$2:$Z$1100,22,FALSE),"")</f>
        <v/>
      </c>
      <c r="W418" s="54" t="str">
        <f>+IFERROR(VLOOKUP(A418,[1]Directorio!$B$2:$Z$1100,23,FALSE),"")</f>
        <v/>
      </c>
      <c r="X418" s="43" t="str">
        <f>+IFERROR(VLOOKUP(A418,[1]Directorio!$B$2:$Z$1100,24,FALSE),"")</f>
        <v/>
      </c>
      <c r="Y418" s="43" t="str">
        <f>+IFERROR(VLOOKUP(A418,[1]Directorio!$B$2:$Z$1100,25,FALSE),"")</f>
        <v/>
      </c>
      <c r="Z418" s="46"/>
      <c r="AA418" s="9"/>
      <c r="AB418" s="46"/>
      <c r="AC418" s="47"/>
      <c r="AD418" s="46"/>
      <c r="AE418" s="42"/>
      <c r="AF418" s="9"/>
      <c r="AG418" s="46"/>
      <c r="AH418" s="9"/>
      <c r="AI418" s="46"/>
      <c r="AJ418" s="46"/>
      <c r="AK418" s="48"/>
    </row>
    <row r="419" spans="1:37" x14ac:dyDescent="0.25">
      <c r="A419" s="42"/>
      <c r="B419" s="43" t="str">
        <f>+IFERROR(VLOOKUP(A419,[1]Directorio!$B$2:$Z$1100,2,FALSE),"")</f>
        <v/>
      </c>
      <c r="C419" s="44" t="str">
        <f>+IFERROR(VLOOKUP(A419,[1]Directorio!$B$2:$Z$1100,3,FALSE),"")</f>
        <v/>
      </c>
      <c r="D419" s="43" t="str">
        <f>+IFERROR(VLOOKUP(A419,[1]Directorio!$B$2:$Z$1100,4,FALSE),"")</f>
        <v/>
      </c>
      <c r="E419" s="43" t="str">
        <f>+IFERROR(VLOOKUP(A419,[1]Directorio!$B$2:$Z$1100,5,FALSE),"")</f>
        <v/>
      </c>
      <c r="F419" s="43" t="str">
        <f>+IFERROR(VLOOKUP(A419,[1]Directorio!$B$2:$Z$1100,6,FALSE),"")</f>
        <v/>
      </c>
      <c r="G419" s="43" t="str">
        <f>+IFERROR(VLOOKUP(A419,[1]Directorio!$B$2:$Z$1100,7,FALSE),"")</f>
        <v/>
      </c>
      <c r="H419" s="43" t="str">
        <f>+IFERROR(VLOOKUP(A419,[1]Directorio!$B$2:$Z$1100,8,FALSE),"")</f>
        <v/>
      </c>
      <c r="I419" s="43" t="str">
        <f>+IFERROR(VLOOKUP(A419,[1]Directorio!$B$2:$Z$1100,9,FALSE),"")</f>
        <v/>
      </c>
      <c r="J419" s="43" t="str">
        <f>+IFERROR(VLOOKUP(A419,[1]Directorio!$B$2:$Z$1100,10,FALSE),"")</f>
        <v/>
      </c>
      <c r="K419" s="43" t="str">
        <f>+IFERROR(VLOOKUP(A419,[1]Directorio!$B$2:$Z$1100,11,FALSE),"")</f>
        <v/>
      </c>
      <c r="L419" s="45" t="str">
        <f>+IFERROR(VLOOKUP(A419,[1]Directorio!$B$2:$Z$1100,12,FALSE),"")</f>
        <v/>
      </c>
      <c r="M419" s="43" t="str">
        <f>+IFERROR(VLOOKUP(A419,[1]Directorio!$B$2:$Z$1100,13,FALSE),"")</f>
        <v/>
      </c>
      <c r="N419" s="43" t="str">
        <f>+IFERROR(VLOOKUP(A419,[1]Directorio!$B$2:$Z$1100,14,FALSE),"")</f>
        <v/>
      </c>
      <c r="O419" s="43" t="str">
        <f>+IFERROR(VLOOKUP(A419,[1]Directorio!$B$2:$Z$1100,15,FALSE),"")</f>
        <v/>
      </c>
      <c r="P419" s="43" t="str">
        <f>+IFERROR(VLOOKUP(A419,[1]Directorio!$B$2:$Z$1100,16,FALSE),"")</f>
        <v/>
      </c>
      <c r="Q419" s="43" t="str">
        <f>+IFERROR(VLOOKUP(A419,[1]Directorio!$B$2:$Z$1100,17,FALSE),"")</f>
        <v/>
      </c>
      <c r="R419" s="43" t="str">
        <f>+IFERROR(VLOOKUP(A419,[1]Directorio!$B$2:$Z$1100,18,FALSE),"")</f>
        <v/>
      </c>
      <c r="S419" s="43" t="str">
        <f>+IFERROR(VLOOKUP(A419,[1]Directorio!$B$2:$Z$1100,19,FALSE),"")</f>
        <v/>
      </c>
      <c r="T419" s="53" t="str">
        <f>+IFERROR(VLOOKUP(A419,[1]Directorio!$B$2:$Z$1100,20,FALSE),"")</f>
        <v/>
      </c>
      <c r="U419" s="53" t="str">
        <f>+IFERROR(VLOOKUP(A419,[1]Directorio!$B$2:$Z$1100,21,FALSE),"")</f>
        <v/>
      </c>
      <c r="V419" s="53" t="str">
        <f>+IFERROR(VLOOKUP(A419,[1]Directorio!$B$2:$Z$1100,22,FALSE),"")</f>
        <v/>
      </c>
      <c r="W419" s="54" t="str">
        <f>+IFERROR(VLOOKUP(A419,[1]Directorio!$B$2:$Z$1100,23,FALSE),"")</f>
        <v/>
      </c>
      <c r="X419" s="43" t="str">
        <f>+IFERROR(VLOOKUP(A419,[1]Directorio!$B$2:$Z$1100,24,FALSE),"")</f>
        <v/>
      </c>
      <c r="Y419" s="43" t="str">
        <f>+IFERROR(VLOOKUP(A419,[1]Directorio!$B$2:$Z$1100,25,FALSE),"")</f>
        <v/>
      </c>
      <c r="Z419" s="46"/>
      <c r="AA419" s="9"/>
      <c r="AB419" s="46"/>
      <c r="AC419" s="47"/>
      <c r="AD419" s="46"/>
      <c r="AE419" s="42"/>
      <c r="AF419" s="9"/>
      <c r="AG419" s="46"/>
      <c r="AH419" s="9"/>
      <c r="AI419" s="46"/>
      <c r="AJ419" s="46"/>
      <c r="AK419" s="48"/>
    </row>
    <row r="420" spans="1:37" x14ac:dyDescent="0.25">
      <c r="A420" s="42"/>
      <c r="B420" s="43" t="str">
        <f>+IFERROR(VLOOKUP(A420,[1]Directorio!$B$2:$Z$1100,2,FALSE),"")</f>
        <v/>
      </c>
      <c r="C420" s="44" t="str">
        <f>+IFERROR(VLOOKUP(A420,[1]Directorio!$B$2:$Z$1100,3,FALSE),"")</f>
        <v/>
      </c>
      <c r="D420" s="43" t="str">
        <f>+IFERROR(VLOOKUP(A420,[1]Directorio!$B$2:$Z$1100,4,FALSE),"")</f>
        <v/>
      </c>
      <c r="E420" s="43" t="str">
        <f>+IFERROR(VLOOKUP(A420,[1]Directorio!$B$2:$Z$1100,5,FALSE),"")</f>
        <v/>
      </c>
      <c r="F420" s="43" t="str">
        <f>+IFERROR(VLOOKUP(A420,[1]Directorio!$B$2:$Z$1100,6,FALSE),"")</f>
        <v/>
      </c>
      <c r="G420" s="43" t="str">
        <f>+IFERROR(VLOOKUP(A420,[1]Directorio!$B$2:$Z$1100,7,FALSE),"")</f>
        <v/>
      </c>
      <c r="H420" s="43" t="str">
        <f>+IFERROR(VLOOKUP(A420,[1]Directorio!$B$2:$Z$1100,8,FALSE),"")</f>
        <v/>
      </c>
      <c r="I420" s="43" t="str">
        <f>+IFERROR(VLOOKUP(A420,[1]Directorio!$B$2:$Z$1100,9,FALSE),"")</f>
        <v/>
      </c>
      <c r="J420" s="43" t="str">
        <f>+IFERROR(VLOOKUP(A420,[1]Directorio!$B$2:$Z$1100,10,FALSE),"")</f>
        <v/>
      </c>
      <c r="K420" s="43" t="str">
        <f>+IFERROR(VLOOKUP(A420,[1]Directorio!$B$2:$Z$1100,11,FALSE),"")</f>
        <v/>
      </c>
      <c r="L420" s="45" t="str">
        <f>+IFERROR(VLOOKUP(A420,[1]Directorio!$B$2:$Z$1100,12,FALSE),"")</f>
        <v/>
      </c>
      <c r="M420" s="43" t="str">
        <f>+IFERROR(VLOOKUP(A420,[1]Directorio!$B$2:$Z$1100,13,FALSE),"")</f>
        <v/>
      </c>
      <c r="N420" s="43" t="str">
        <f>+IFERROR(VLOOKUP(A420,[1]Directorio!$B$2:$Z$1100,14,FALSE),"")</f>
        <v/>
      </c>
      <c r="O420" s="43" t="str">
        <f>+IFERROR(VLOOKUP(A420,[1]Directorio!$B$2:$Z$1100,15,FALSE),"")</f>
        <v/>
      </c>
      <c r="P420" s="43" t="str">
        <f>+IFERROR(VLOOKUP(A420,[1]Directorio!$B$2:$Z$1100,16,FALSE),"")</f>
        <v/>
      </c>
      <c r="Q420" s="43" t="str">
        <f>+IFERROR(VLOOKUP(A420,[1]Directorio!$B$2:$Z$1100,17,FALSE),"")</f>
        <v/>
      </c>
      <c r="R420" s="43" t="str">
        <f>+IFERROR(VLOOKUP(A420,[1]Directorio!$B$2:$Z$1100,18,FALSE),"")</f>
        <v/>
      </c>
      <c r="S420" s="43" t="str">
        <f>+IFERROR(VLOOKUP(A420,[1]Directorio!$B$2:$Z$1100,19,FALSE),"")</f>
        <v/>
      </c>
      <c r="T420" s="53" t="str">
        <f>+IFERROR(VLOOKUP(A420,[1]Directorio!$B$2:$Z$1100,20,FALSE),"")</f>
        <v/>
      </c>
      <c r="U420" s="53" t="str">
        <f>+IFERROR(VLOOKUP(A420,[1]Directorio!$B$2:$Z$1100,21,FALSE),"")</f>
        <v/>
      </c>
      <c r="V420" s="53" t="str">
        <f>+IFERROR(VLOOKUP(A420,[1]Directorio!$B$2:$Z$1100,22,FALSE),"")</f>
        <v/>
      </c>
      <c r="W420" s="54" t="str">
        <f>+IFERROR(VLOOKUP(A420,[1]Directorio!$B$2:$Z$1100,23,FALSE),"")</f>
        <v/>
      </c>
      <c r="X420" s="43" t="str">
        <f>+IFERROR(VLOOKUP(A420,[1]Directorio!$B$2:$Z$1100,24,FALSE),"")</f>
        <v/>
      </c>
      <c r="Y420" s="43" t="str">
        <f>+IFERROR(VLOOKUP(A420,[1]Directorio!$B$2:$Z$1100,25,FALSE),"")</f>
        <v/>
      </c>
      <c r="Z420" s="46"/>
      <c r="AA420" s="9"/>
      <c r="AB420" s="46"/>
      <c r="AC420" s="47"/>
      <c r="AD420" s="46"/>
      <c r="AE420" s="42"/>
      <c r="AF420" s="9"/>
      <c r="AG420" s="46"/>
      <c r="AH420" s="9"/>
      <c r="AI420" s="46"/>
      <c r="AJ420" s="46"/>
      <c r="AK420" s="48"/>
    </row>
    <row r="421" spans="1:37" x14ac:dyDescent="0.25">
      <c r="A421" s="42"/>
      <c r="B421" s="43" t="str">
        <f>+IFERROR(VLOOKUP(A421,[1]Directorio!$B$2:$Z$1100,2,FALSE),"")</f>
        <v/>
      </c>
      <c r="C421" s="44" t="str">
        <f>+IFERROR(VLOOKUP(A421,[1]Directorio!$B$2:$Z$1100,3,FALSE),"")</f>
        <v/>
      </c>
      <c r="D421" s="43" t="str">
        <f>+IFERROR(VLOOKUP(A421,[1]Directorio!$B$2:$Z$1100,4,FALSE),"")</f>
        <v/>
      </c>
      <c r="E421" s="43" t="str">
        <f>+IFERROR(VLOOKUP(A421,[1]Directorio!$B$2:$Z$1100,5,FALSE),"")</f>
        <v/>
      </c>
      <c r="F421" s="43" t="str">
        <f>+IFERROR(VLOOKUP(A421,[1]Directorio!$B$2:$Z$1100,6,FALSE),"")</f>
        <v/>
      </c>
      <c r="G421" s="43" t="str">
        <f>+IFERROR(VLOOKUP(A421,[1]Directorio!$B$2:$Z$1100,7,FALSE),"")</f>
        <v/>
      </c>
      <c r="H421" s="43" t="str">
        <f>+IFERROR(VLOOKUP(A421,[1]Directorio!$B$2:$Z$1100,8,FALSE),"")</f>
        <v/>
      </c>
      <c r="I421" s="43" t="str">
        <f>+IFERROR(VLOOKUP(A421,[1]Directorio!$B$2:$Z$1100,9,FALSE),"")</f>
        <v/>
      </c>
      <c r="J421" s="43" t="str">
        <f>+IFERROR(VLOOKUP(A421,[1]Directorio!$B$2:$Z$1100,10,FALSE),"")</f>
        <v/>
      </c>
      <c r="K421" s="43" t="str">
        <f>+IFERROR(VLOOKUP(A421,[1]Directorio!$B$2:$Z$1100,11,FALSE),"")</f>
        <v/>
      </c>
      <c r="L421" s="45" t="str">
        <f>+IFERROR(VLOOKUP(A421,[1]Directorio!$B$2:$Z$1100,12,FALSE),"")</f>
        <v/>
      </c>
      <c r="M421" s="43" t="str">
        <f>+IFERROR(VLOOKUP(A421,[1]Directorio!$B$2:$Z$1100,13,FALSE),"")</f>
        <v/>
      </c>
      <c r="N421" s="43" t="str">
        <f>+IFERROR(VLOOKUP(A421,[1]Directorio!$B$2:$Z$1100,14,FALSE),"")</f>
        <v/>
      </c>
      <c r="O421" s="43" t="str">
        <f>+IFERROR(VLOOKUP(A421,[1]Directorio!$B$2:$Z$1100,15,FALSE),"")</f>
        <v/>
      </c>
      <c r="P421" s="43" t="str">
        <f>+IFERROR(VLOOKUP(A421,[1]Directorio!$B$2:$Z$1100,16,FALSE),"")</f>
        <v/>
      </c>
      <c r="Q421" s="43" t="str">
        <f>+IFERROR(VLOOKUP(A421,[1]Directorio!$B$2:$Z$1100,17,FALSE),"")</f>
        <v/>
      </c>
      <c r="R421" s="43" t="str">
        <f>+IFERROR(VLOOKUP(A421,[1]Directorio!$B$2:$Z$1100,18,FALSE),"")</f>
        <v/>
      </c>
      <c r="S421" s="43" t="str">
        <f>+IFERROR(VLOOKUP(A421,[1]Directorio!$B$2:$Z$1100,19,FALSE),"")</f>
        <v/>
      </c>
      <c r="T421" s="53" t="str">
        <f>+IFERROR(VLOOKUP(A421,[1]Directorio!$B$2:$Z$1100,20,FALSE),"")</f>
        <v/>
      </c>
      <c r="U421" s="53" t="str">
        <f>+IFERROR(VLOOKUP(A421,[1]Directorio!$B$2:$Z$1100,21,FALSE),"")</f>
        <v/>
      </c>
      <c r="V421" s="53" t="str">
        <f>+IFERROR(VLOOKUP(A421,[1]Directorio!$B$2:$Z$1100,22,FALSE),"")</f>
        <v/>
      </c>
      <c r="W421" s="54" t="str">
        <f>+IFERROR(VLOOKUP(A421,[1]Directorio!$B$2:$Z$1100,23,FALSE),"")</f>
        <v/>
      </c>
      <c r="X421" s="43" t="str">
        <f>+IFERROR(VLOOKUP(A421,[1]Directorio!$B$2:$Z$1100,24,FALSE),"")</f>
        <v/>
      </c>
      <c r="Y421" s="43" t="str">
        <f>+IFERROR(VLOOKUP(A421,[1]Directorio!$B$2:$Z$1100,25,FALSE),"")</f>
        <v/>
      </c>
      <c r="Z421" s="46"/>
      <c r="AA421" s="9"/>
      <c r="AB421" s="46"/>
      <c r="AC421" s="47"/>
      <c r="AD421" s="46"/>
      <c r="AE421" s="42"/>
      <c r="AF421" s="9"/>
      <c r="AG421" s="46"/>
      <c r="AH421" s="9"/>
      <c r="AI421" s="46"/>
      <c r="AJ421" s="46"/>
      <c r="AK421" s="48"/>
    </row>
    <row r="422" spans="1:37" x14ac:dyDescent="0.25">
      <c r="A422" s="42"/>
      <c r="B422" s="43" t="str">
        <f>+IFERROR(VLOOKUP(A422,[1]Directorio!$B$2:$Z$1100,2,FALSE),"")</f>
        <v/>
      </c>
      <c r="C422" s="44" t="str">
        <f>+IFERROR(VLOOKUP(A422,[1]Directorio!$B$2:$Z$1100,3,FALSE),"")</f>
        <v/>
      </c>
      <c r="D422" s="43" t="str">
        <f>+IFERROR(VLOOKUP(A422,[1]Directorio!$B$2:$Z$1100,4,FALSE),"")</f>
        <v/>
      </c>
      <c r="E422" s="43" t="str">
        <f>+IFERROR(VLOOKUP(A422,[1]Directorio!$B$2:$Z$1100,5,FALSE),"")</f>
        <v/>
      </c>
      <c r="F422" s="43" t="str">
        <f>+IFERROR(VLOOKUP(A422,[1]Directorio!$B$2:$Z$1100,6,FALSE),"")</f>
        <v/>
      </c>
      <c r="G422" s="43" t="str">
        <f>+IFERROR(VLOOKUP(A422,[1]Directorio!$B$2:$Z$1100,7,FALSE),"")</f>
        <v/>
      </c>
      <c r="H422" s="43" t="str">
        <f>+IFERROR(VLOOKUP(A422,[1]Directorio!$B$2:$Z$1100,8,FALSE),"")</f>
        <v/>
      </c>
      <c r="I422" s="43" t="str">
        <f>+IFERROR(VLOOKUP(A422,[1]Directorio!$B$2:$Z$1100,9,FALSE),"")</f>
        <v/>
      </c>
      <c r="J422" s="43" t="str">
        <f>+IFERROR(VLOOKUP(A422,[1]Directorio!$B$2:$Z$1100,10,FALSE),"")</f>
        <v/>
      </c>
      <c r="K422" s="43" t="str">
        <f>+IFERROR(VLOOKUP(A422,[1]Directorio!$B$2:$Z$1100,11,FALSE),"")</f>
        <v/>
      </c>
      <c r="L422" s="45" t="str">
        <f>+IFERROR(VLOOKUP(A422,[1]Directorio!$B$2:$Z$1100,12,FALSE),"")</f>
        <v/>
      </c>
      <c r="M422" s="43" t="str">
        <f>+IFERROR(VLOOKUP(A422,[1]Directorio!$B$2:$Z$1100,13,FALSE),"")</f>
        <v/>
      </c>
      <c r="N422" s="43" t="str">
        <f>+IFERROR(VLOOKUP(A422,[1]Directorio!$B$2:$Z$1100,14,FALSE),"")</f>
        <v/>
      </c>
      <c r="O422" s="43" t="str">
        <f>+IFERROR(VLOOKUP(A422,[1]Directorio!$B$2:$Z$1100,15,FALSE),"")</f>
        <v/>
      </c>
      <c r="P422" s="43" t="str">
        <f>+IFERROR(VLOOKUP(A422,[1]Directorio!$B$2:$Z$1100,16,FALSE),"")</f>
        <v/>
      </c>
      <c r="Q422" s="43" t="str">
        <f>+IFERROR(VLOOKUP(A422,[1]Directorio!$B$2:$Z$1100,17,FALSE),"")</f>
        <v/>
      </c>
      <c r="R422" s="43" t="str">
        <f>+IFERROR(VLOOKUP(A422,[1]Directorio!$B$2:$Z$1100,18,FALSE),"")</f>
        <v/>
      </c>
      <c r="S422" s="43" t="str">
        <f>+IFERROR(VLOOKUP(A422,[1]Directorio!$B$2:$Z$1100,19,FALSE),"")</f>
        <v/>
      </c>
      <c r="T422" s="53" t="str">
        <f>+IFERROR(VLOOKUP(A422,[1]Directorio!$B$2:$Z$1100,20,FALSE),"")</f>
        <v/>
      </c>
      <c r="U422" s="53" t="str">
        <f>+IFERROR(VLOOKUP(A422,[1]Directorio!$B$2:$Z$1100,21,FALSE),"")</f>
        <v/>
      </c>
      <c r="V422" s="53" t="str">
        <f>+IFERROR(VLOOKUP(A422,[1]Directorio!$B$2:$Z$1100,22,FALSE),"")</f>
        <v/>
      </c>
      <c r="W422" s="54" t="str">
        <f>+IFERROR(VLOOKUP(A422,[1]Directorio!$B$2:$Z$1100,23,FALSE),"")</f>
        <v/>
      </c>
      <c r="X422" s="43" t="str">
        <f>+IFERROR(VLOOKUP(A422,[1]Directorio!$B$2:$Z$1100,24,FALSE),"")</f>
        <v/>
      </c>
      <c r="Y422" s="43" t="str">
        <f>+IFERROR(VLOOKUP(A422,[1]Directorio!$B$2:$Z$1100,25,FALSE),"")</f>
        <v/>
      </c>
      <c r="Z422" s="46"/>
      <c r="AA422" s="9"/>
      <c r="AB422" s="46"/>
      <c r="AC422" s="47"/>
      <c r="AD422" s="46"/>
      <c r="AE422" s="42"/>
      <c r="AF422" s="9"/>
      <c r="AG422" s="46"/>
      <c r="AH422" s="9"/>
      <c r="AI422" s="46"/>
      <c r="AJ422" s="46"/>
      <c r="AK422" s="48"/>
    </row>
    <row r="423" spans="1:37" x14ac:dyDescent="0.25">
      <c r="A423" s="42"/>
      <c r="B423" s="43" t="str">
        <f>+IFERROR(VLOOKUP(A423,[1]Directorio!$B$2:$Z$1100,2,FALSE),"")</f>
        <v/>
      </c>
      <c r="C423" s="44" t="str">
        <f>+IFERROR(VLOOKUP(A423,[1]Directorio!$B$2:$Z$1100,3,FALSE),"")</f>
        <v/>
      </c>
      <c r="D423" s="43" t="str">
        <f>+IFERROR(VLOOKUP(A423,[1]Directorio!$B$2:$Z$1100,4,FALSE),"")</f>
        <v/>
      </c>
      <c r="E423" s="43" t="str">
        <f>+IFERROR(VLOOKUP(A423,[1]Directorio!$B$2:$Z$1100,5,FALSE),"")</f>
        <v/>
      </c>
      <c r="F423" s="43" t="str">
        <f>+IFERROR(VLOOKUP(A423,[1]Directorio!$B$2:$Z$1100,6,FALSE),"")</f>
        <v/>
      </c>
      <c r="G423" s="43" t="str">
        <f>+IFERROR(VLOOKUP(A423,[1]Directorio!$B$2:$Z$1100,7,FALSE),"")</f>
        <v/>
      </c>
      <c r="H423" s="43" t="str">
        <f>+IFERROR(VLOOKUP(A423,[1]Directorio!$B$2:$Z$1100,8,FALSE),"")</f>
        <v/>
      </c>
      <c r="I423" s="43" t="str">
        <f>+IFERROR(VLOOKUP(A423,[1]Directorio!$B$2:$Z$1100,9,FALSE),"")</f>
        <v/>
      </c>
      <c r="J423" s="43" t="str">
        <f>+IFERROR(VLOOKUP(A423,[1]Directorio!$B$2:$Z$1100,10,FALSE),"")</f>
        <v/>
      </c>
      <c r="K423" s="43" t="str">
        <f>+IFERROR(VLOOKUP(A423,[1]Directorio!$B$2:$Z$1100,11,FALSE),"")</f>
        <v/>
      </c>
      <c r="L423" s="45" t="str">
        <f>+IFERROR(VLOOKUP(A423,[1]Directorio!$B$2:$Z$1100,12,FALSE),"")</f>
        <v/>
      </c>
      <c r="M423" s="43" t="str">
        <f>+IFERROR(VLOOKUP(A423,[1]Directorio!$B$2:$Z$1100,13,FALSE),"")</f>
        <v/>
      </c>
      <c r="N423" s="43" t="str">
        <f>+IFERROR(VLOOKUP(A423,[1]Directorio!$B$2:$Z$1100,14,FALSE),"")</f>
        <v/>
      </c>
      <c r="O423" s="43" t="str">
        <f>+IFERROR(VLOOKUP(A423,[1]Directorio!$B$2:$Z$1100,15,FALSE),"")</f>
        <v/>
      </c>
      <c r="P423" s="43" t="str">
        <f>+IFERROR(VLOOKUP(A423,[1]Directorio!$B$2:$Z$1100,16,FALSE),"")</f>
        <v/>
      </c>
      <c r="Q423" s="43" t="str">
        <f>+IFERROR(VLOOKUP(A423,[1]Directorio!$B$2:$Z$1100,17,FALSE),"")</f>
        <v/>
      </c>
      <c r="R423" s="43" t="str">
        <f>+IFERROR(VLOOKUP(A423,[1]Directorio!$B$2:$Z$1100,18,FALSE),"")</f>
        <v/>
      </c>
      <c r="S423" s="43" t="str">
        <f>+IFERROR(VLOOKUP(A423,[1]Directorio!$B$2:$Z$1100,19,FALSE),"")</f>
        <v/>
      </c>
      <c r="T423" s="53" t="str">
        <f>+IFERROR(VLOOKUP(A423,[1]Directorio!$B$2:$Z$1100,20,FALSE),"")</f>
        <v/>
      </c>
      <c r="U423" s="53" t="str">
        <f>+IFERROR(VLOOKUP(A423,[1]Directorio!$B$2:$Z$1100,21,FALSE),"")</f>
        <v/>
      </c>
      <c r="V423" s="53" t="str">
        <f>+IFERROR(VLOOKUP(A423,[1]Directorio!$B$2:$Z$1100,22,FALSE),"")</f>
        <v/>
      </c>
      <c r="W423" s="54" t="str">
        <f>+IFERROR(VLOOKUP(A423,[1]Directorio!$B$2:$Z$1100,23,FALSE),"")</f>
        <v/>
      </c>
      <c r="X423" s="43" t="str">
        <f>+IFERROR(VLOOKUP(A423,[1]Directorio!$B$2:$Z$1100,24,FALSE),"")</f>
        <v/>
      </c>
      <c r="Y423" s="43" t="str">
        <f>+IFERROR(VLOOKUP(A423,[1]Directorio!$B$2:$Z$1100,25,FALSE),"")</f>
        <v/>
      </c>
      <c r="Z423" s="46"/>
      <c r="AA423" s="9"/>
      <c r="AB423" s="46"/>
      <c r="AC423" s="47"/>
      <c r="AD423" s="46"/>
      <c r="AE423" s="42"/>
      <c r="AF423" s="9"/>
      <c r="AG423" s="46"/>
      <c r="AH423" s="9"/>
      <c r="AI423" s="46"/>
      <c r="AJ423" s="46"/>
      <c r="AK423" s="48"/>
    </row>
    <row r="424" spans="1:37" x14ac:dyDescent="0.25">
      <c r="A424" s="42"/>
      <c r="B424" s="43" t="str">
        <f>+IFERROR(VLOOKUP(A424,[1]Directorio!$B$2:$Z$1100,2,FALSE),"")</f>
        <v/>
      </c>
      <c r="C424" s="44" t="str">
        <f>+IFERROR(VLOOKUP(A424,[1]Directorio!$B$2:$Z$1100,3,FALSE),"")</f>
        <v/>
      </c>
      <c r="D424" s="43" t="str">
        <f>+IFERROR(VLOOKUP(A424,[1]Directorio!$B$2:$Z$1100,4,FALSE),"")</f>
        <v/>
      </c>
      <c r="E424" s="43" t="str">
        <f>+IFERROR(VLOOKUP(A424,[1]Directorio!$B$2:$Z$1100,5,FALSE),"")</f>
        <v/>
      </c>
      <c r="F424" s="43" t="str">
        <f>+IFERROR(VLOOKUP(A424,[1]Directorio!$B$2:$Z$1100,6,FALSE),"")</f>
        <v/>
      </c>
      <c r="G424" s="43" t="str">
        <f>+IFERROR(VLOOKUP(A424,[1]Directorio!$B$2:$Z$1100,7,FALSE),"")</f>
        <v/>
      </c>
      <c r="H424" s="43" t="str">
        <f>+IFERROR(VLOOKUP(A424,[1]Directorio!$B$2:$Z$1100,8,FALSE),"")</f>
        <v/>
      </c>
      <c r="I424" s="43" t="str">
        <f>+IFERROR(VLOOKUP(A424,[1]Directorio!$B$2:$Z$1100,9,FALSE),"")</f>
        <v/>
      </c>
      <c r="J424" s="43" t="str">
        <f>+IFERROR(VLOOKUP(A424,[1]Directorio!$B$2:$Z$1100,10,FALSE),"")</f>
        <v/>
      </c>
      <c r="K424" s="43" t="str">
        <f>+IFERROR(VLOOKUP(A424,[1]Directorio!$B$2:$Z$1100,11,FALSE),"")</f>
        <v/>
      </c>
      <c r="L424" s="45" t="str">
        <f>+IFERROR(VLOOKUP(A424,[1]Directorio!$B$2:$Z$1100,12,FALSE),"")</f>
        <v/>
      </c>
      <c r="M424" s="43" t="str">
        <f>+IFERROR(VLOOKUP(A424,[1]Directorio!$B$2:$Z$1100,13,FALSE),"")</f>
        <v/>
      </c>
      <c r="N424" s="43" t="str">
        <f>+IFERROR(VLOOKUP(A424,[1]Directorio!$B$2:$Z$1100,14,FALSE),"")</f>
        <v/>
      </c>
      <c r="O424" s="43" t="str">
        <f>+IFERROR(VLOOKUP(A424,[1]Directorio!$B$2:$Z$1100,15,FALSE),"")</f>
        <v/>
      </c>
      <c r="P424" s="43" t="str">
        <f>+IFERROR(VLOOKUP(A424,[1]Directorio!$B$2:$Z$1100,16,FALSE),"")</f>
        <v/>
      </c>
      <c r="Q424" s="43" t="str">
        <f>+IFERROR(VLOOKUP(A424,[1]Directorio!$B$2:$Z$1100,17,FALSE),"")</f>
        <v/>
      </c>
      <c r="R424" s="43" t="str">
        <f>+IFERROR(VLOOKUP(A424,[1]Directorio!$B$2:$Z$1100,18,FALSE),"")</f>
        <v/>
      </c>
      <c r="S424" s="43" t="str">
        <f>+IFERROR(VLOOKUP(A424,[1]Directorio!$B$2:$Z$1100,19,FALSE),"")</f>
        <v/>
      </c>
      <c r="T424" s="53" t="str">
        <f>+IFERROR(VLOOKUP(A424,[1]Directorio!$B$2:$Z$1100,20,FALSE),"")</f>
        <v/>
      </c>
      <c r="U424" s="53" t="str">
        <f>+IFERROR(VLOOKUP(A424,[1]Directorio!$B$2:$Z$1100,21,FALSE),"")</f>
        <v/>
      </c>
      <c r="V424" s="53" t="str">
        <f>+IFERROR(VLOOKUP(A424,[1]Directorio!$B$2:$Z$1100,22,FALSE),"")</f>
        <v/>
      </c>
      <c r="W424" s="54" t="str">
        <f>+IFERROR(VLOOKUP(A424,[1]Directorio!$B$2:$Z$1100,23,FALSE),"")</f>
        <v/>
      </c>
      <c r="X424" s="43" t="str">
        <f>+IFERROR(VLOOKUP(A424,[1]Directorio!$B$2:$Z$1100,24,FALSE),"")</f>
        <v/>
      </c>
      <c r="Y424" s="43" t="str">
        <f>+IFERROR(VLOOKUP(A424,[1]Directorio!$B$2:$Z$1100,25,FALSE),"")</f>
        <v/>
      </c>
      <c r="Z424" s="46"/>
      <c r="AA424" s="9"/>
      <c r="AB424" s="46"/>
      <c r="AC424" s="47"/>
      <c r="AD424" s="46"/>
      <c r="AE424" s="42"/>
      <c r="AF424" s="9"/>
      <c r="AG424" s="46"/>
      <c r="AH424" s="9"/>
      <c r="AI424" s="46"/>
      <c r="AJ424" s="46"/>
      <c r="AK424" s="48"/>
    </row>
    <row r="425" spans="1:37" x14ac:dyDescent="0.25">
      <c r="A425" s="42"/>
      <c r="B425" s="43" t="str">
        <f>+IFERROR(VLOOKUP(A425,[1]Directorio!$B$2:$Z$1100,2,FALSE),"")</f>
        <v/>
      </c>
      <c r="C425" s="44" t="str">
        <f>+IFERROR(VLOOKUP(A425,[1]Directorio!$B$2:$Z$1100,3,FALSE),"")</f>
        <v/>
      </c>
      <c r="D425" s="43" t="str">
        <f>+IFERROR(VLOOKUP(A425,[1]Directorio!$B$2:$Z$1100,4,FALSE),"")</f>
        <v/>
      </c>
      <c r="E425" s="43" t="str">
        <f>+IFERROR(VLOOKUP(A425,[1]Directorio!$B$2:$Z$1100,5,FALSE),"")</f>
        <v/>
      </c>
      <c r="F425" s="43" t="str">
        <f>+IFERROR(VLOOKUP(A425,[1]Directorio!$B$2:$Z$1100,6,FALSE),"")</f>
        <v/>
      </c>
      <c r="G425" s="43" t="str">
        <f>+IFERROR(VLOOKUP(A425,[1]Directorio!$B$2:$Z$1100,7,FALSE),"")</f>
        <v/>
      </c>
      <c r="H425" s="43" t="str">
        <f>+IFERROR(VLOOKUP(A425,[1]Directorio!$B$2:$Z$1100,8,FALSE),"")</f>
        <v/>
      </c>
      <c r="I425" s="43" t="str">
        <f>+IFERROR(VLOOKUP(A425,[1]Directorio!$B$2:$Z$1100,9,FALSE),"")</f>
        <v/>
      </c>
      <c r="J425" s="43" t="str">
        <f>+IFERROR(VLOOKUP(A425,[1]Directorio!$B$2:$Z$1100,10,FALSE),"")</f>
        <v/>
      </c>
      <c r="K425" s="43" t="str">
        <f>+IFERROR(VLOOKUP(A425,[1]Directorio!$B$2:$Z$1100,11,FALSE),"")</f>
        <v/>
      </c>
      <c r="L425" s="45" t="str">
        <f>+IFERROR(VLOOKUP(A425,[1]Directorio!$B$2:$Z$1100,12,FALSE),"")</f>
        <v/>
      </c>
      <c r="M425" s="43" t="str">
        <f>+IFERROR(VLOOKUP(A425,[1]Directorio!$B$2:$Z$1100,13,FALSE),"")</f>
        <v/>
      </c>
      <c r="N425" s="43" t="str">
        <f>+IFERROR(VLOOKUP(A425,[1]Directorio!$B$2:$Z$1100,14,FALSE),"")</f>
        <v/>
      </c>
      <c r="O425" s="43" t="str">
        <f>+IFERROR(VLOOKUP(A425,[1]Directorio!$B$2:$Z$1100,15,FALSE),"")</f>
        <v/>
      </c>
      <c r="P425" s="43" t="str">
        <f>+IFERROR(VLOOKUP(A425,[1]Directorio!$B$2:$Z$1100,16,FALSE),"")</f>
        <v/>
      </c>
      <c r="Q425" s="43" t="str">
        <f>+IFERROR(VLOOKUP(A425,[1]Directorio!$B$2:$Z$1100,17,FALSE),"")</f>
        <v/>
      </c>
      <c r="R425" s="43" t="str">
        <f>+IFERROR(VLOOKUP(A425,[1]Directorio!$B$2:$Z$1100,18,FALSE),"")</f>
        <v/>
      </c>
      <c r="S425" s="43" t="str">
        <f>+IFERROR(VLOOKUP(A425,[1]Directorio!$B$2:$Z$1100,19,FALSE),"")</f>
        <v/>
      </c>
      <c r="T425" s="53" t="str">
        <f>+IFERROR(VLOOKUP(A425,[1]Directorio!$B$2:$Z$1100,20,FALSE),"")</f>
        <v/>
      </c>
      <c r="U425" s="53" t="str">
        <f>+IFERROR(VLOOKUP(A425,[1]Directorio!$B$2:$Z$1100,21,FALSE),"")</f>
        <v/>
      </c>
      <c r="V425" s="53" t="str">
        <f>+IFERROR(VLOOKUP(A425,[1]Directorio!$B$2:$Z$1100,22,FALSE),"")</f>
        <v/>
      </c>
      <c r="W425" s="54" t="str">
        <f>+IFERROR(VLOOKUP(A425,[1]Directorio!$B$2:$Z$1100,23,FALSE),"")</f>
        <v/>
      </c>
      <c r="X425" s="43" t="str">
        <f>+IFERROR(VLOOKUP(A425,[1]Directorio!$B$2:$Z$1100,24,FALSE),"")</f>
        <v/>
      </c>
      <c r="Y425" s="43" t="str">
        <f>+IFERROR(VLOOKUP(A425,[1]Directorio!$B$2:$Z$1100,25,FALSE),"")</f>
        <v/>
      </c>
      <c r="Z425" s="46"/>
      <c r="AA425" s="9"/>
      <c r="AB425" s="46"/>
      <c r="AC425" s="47"/>
      <c r="AD425" s="46"/>
      <c r="AE425" s="42"/>
      <c r="AF425" s="9"/>
      <c r="AG425" s="46"/>
      <c r="AH425" s="9"/>
      <c r="AI425" s="46"/>
      <c r="AJ425" s="46"/>
      <c r="AK425" s="48"/>
    </row>
    <row r="426" spans="1:37" x14ac:dyDescent="0.25">
      <c r="A426" s="42"/>
      <c r="B426" s="43" t="str">
        <f>+IFERROR(VLOOKUP(A426,[1]Directorio!$B$2:$Z$1100,2,FALSE),"")</f>
        <v/>
      </c>
      <c r="C426" s="44" t="str">
        <f>+IFERROR(VLOOKUP(A426,[1]Directorio!$B$2:$Z$1100,3,FALSE),"")</f>
        <v/>
      </c>
      <c r="D426" s="43" t="str">
        <f>+IFERROR(VLOOKUP(A426,[1]Directorio!$B$2:$Z$1100,4,FALSE),"")</f>
        <v/>
      </c>
      <c r="E426" s="43" t="str">
        <f>+IFERROR(VLOOKUP(A426,[1]Directorio!$B$2:$Z$1100,5,FALSE),"")</f>
        <v/>
      </c>
      <c r="F426" s="43" t="str">
        <f>+IFERROR(VLOOKUP(A426,[1]Directorio!$B$2:$Z$1100,6,FALSE),"")</f>
        <v/>
      </c>
      <c r="G426" s="43" t="str">
        <f>+IFERROR(VLOOKUP(A426,[1]Directorio!$B$2:$Z$1100,7,FALSE),"")</f>
        <v/>
      </c>
      <c r="H426" s="43" t="str">
        <f>+IFERROR(VLOOKUP(A426,[1]Directorio!$B$2:$Z$1100,8,FALSE),"")</f>
        <v/>
      </c>
      <c r="I426" s="43" t="str">
        <f>+IFERROR(VLOOKUP(A426,[1]Directorio!$B$2:$Z$1100,9,FALSE),"")</f>
        <v/>
      </c>
      <c r="J426" s="43" t="str">
        <f>+IFERROR(VLOOKUP(A426,[1]Directorio!$B$2:$Z$1100,10,FALSE),"")</f>
        <v/>
      </c>
      <c r="K426" s="43" t="str">
        <f>+IFERROR(VLOOKUP(A426,[1]Directorio!$B$2:$Z$1100,11,FALSE),"")</f>
        <v/>
      </c>
      <c r="L426" s="45" t="str">
        <f>+IFERROR(VLOOKUP(A426,[1]Directorio!$B$2:$Z$1100,12,FALSE),"")</f>
        <v/>
      </c>
      <c r="M426" s="43" t="str">
        <f>+IFERROR(VLOOKUP(A426,[1]Directorio!$B$2:$Z$1100,13,FALSE),"")</f>
        <v/>
      </c>
      <c r="N426" s="43" t="str">
        <f>+IFERROR(VLOOKUP(A426,[1]Directorio!$B$2:$Z$1100,14,FALSE),"")</f>
        <v/>
      </c>
      <c r="O426" s="43" t="str">
        <f>+IFERROR(VLOOKUP(A426,[1]Directorio!$B$2:$Z$1100,15,FALSE),"")</f>
        <v/>
      </c>
      <c r="P426" s="43" t="str">
        <f>+IFERROR(VLOOKUP(A426,[1]Directorio!$B$2:$Z$1100,16,FALSE),"")</f>
        <v/>
      </c>
      <c r="Q426" s="43" t="str">
        <f>+IFERROR(VLOOKUP(A426,[1]Directorio!$B$2:$Z$1100,17,FALSE),"")</f>
        <v/>
      </c>
      <c r="R426" s="43" t="str">
        <f>+IFERROR(VLOOKUP(A426,[1]Directorio!$B$2:$Z$1100,18,FALSE),"")</f>
        <v/>
      </c>
      <c r="S426" s="43" t="str">
        <f>+IFERROR(VLOOKUP(A426,[1]Directorio!$B$2:$Z$1100,19,FALSE),"")</f>
        <v/>
      </c>
      <c r="T426" s="53" t="str">
        <f>+IFERROR(VLOOKUP(A426,[1]Directorio!$B$2:$Z$1100,20,FALSE),"")</f>
        <v/>
      </c>
      <c r="U426" s="53" t="str">
        <f>+IFERROR(VLOOKUP(A426,[1]Directorio!$B$2:$Z$1100,21,FALSE),"")</f>
        <v/>
      </c>
      <c r="V426" s="53" t="str">
        <f>+IFERROR(VLOOKUP(A426,[1]Directorio!$B$2:$Z$1100,22,FALSE),"")</f>
        <v/>
      </c>
      <c r="W426" s="54" t="str">
        <f>+IFERROR(VLOOKUP(A426,[1]Directorio!$B$2:$Z$1100,23,FALSE),"")</f>
        <v/>
      </c>
      <c r="X426" s="43" t="str">
        <f>+IFERROR(VLOOKUP(A426,[1]Directorio!$B$2:$Z$1100,24,FALSE),"")</f>
        <v/>
      </c>
      <c r="Y426" s="43" t="str">
        <f>+IFERROR(VLOOKUP(A426,[1]Directorio!$B$2:$Z$1100,25,FALSE),"")</f>
        <v/>
      </c>
      <c r="Z426" s="46"/>
      <c r="AA426" s="9"/>
      <c r="AB426" s="46"/>
      <c r="AC426" s="47"/>
      <c r="AD426" s="46"/>
      <c r="AE426" s="42"/>
      <c r="AF426" s="9"/>
      <c r="AG426" s="46"/>
      <c r="AH426" s="9"/>
      <c r="AI426" s="46"/>
      <c r="AJ426" s="46"/>
      <c r="AK426" s="48"/>
    </row>
    <row r="427" spans="1:37" x14ac:dyDescent="0.25">
      <c r="A427" s="42"/>
      <c r="B427" s="43" t="str">
        <f>+IFERROR(VLOOKUP(A427,[1]Directorio!$B$2:$Z$1100,2,FALSE),"")</f>
        <v/>
      </c>
      <c r="C427" s="44" t="str">
        <f>+IFERROR(VLOOKUP(A427,[1]Directorio!$B$2:$Z$1100,3,FALSE),"")</f>
        <v/>
      </c>
      <c r="D427" s="43" t="str">
        <f>+IFERROR(VLOOKUP(A427,[1]Directorio!$B$2:$Z$1100,4,FALSE),"")</f>
        <v/>
      </c>
      <c r="E427" s="43" t="str">
        <f>+IFERROR(VLOOKUP(A427,[1]Directorio!$B$2:$Z$1100,5,FALSE),"")</f>
        <v/>
      </c>
      <c r="F427" s="43" t="str">
        <f>+IFERROR(VLOOKUP(A427,[1]Directorio!$B$2:$Z$1100,6,FALSE),"")</f>
        <v/>
      </c>
      <c r="G427" s="43" t="str">
        <f>+IFERROR(VLOOKUP(A427,[1]Directorio!$B$2:$Z$1100,7,FALSE),"")</f>
        <v/>
      </c>
      <c r="H427" s="43" t="str">
        <f>+IFERROR(VLOOKUP(A427,[1]Directorio!$B$2:$Z$1100,8,FALSE),"")</f>
        <v/>
      </c>
      <c r="I427" s="43" t="str">
        <f>+IFERROR(VLOOKUP(A427,[1]Directorio!$B$2:$Z$1100,9,FALSE),"")</f>
        <v/>
      </c>
      <c r="J427" s="43" t="str">
        <f>+IFERROR(VLOOKUP(A427,[1]Directorio!$B$2:$Z$1100,10,FALSE),"")</f>
        <v/>
      </c>
      <c r="K427" s="43" t="str">
        <f>+IFERROR(VLOOKUP(A427,[1]Directorio!$B$2:$Z$1100,11,FALSE),"")</f>
        <v/>
      </c>
      <c r="L427" s="45" t="str">
        <f>+IFERROR(VLOOKUP(A427,[1]Directorio!$B$2:$Z$1100,12,FALSE),"")</f>
        <v/>
      </c>
      <c r="M427" s="43" t="str">
        <f>+IFERROR(VLOOKUP(A427,[1]Directorio!$B$2:$Z$1100,13,FALSE),"")</f>
        <v/>
      </c>
      <c r="N427" s="43" t="str">
        <f>+IFERROR(VLOOKUP(A427,[1]Directorio!$B$2:$Z$1100,14,FALSE),"")</f>
        <v/>
      </c>
      <c r="O427" s="43" t="str">
        <f>+IFERROR(VLOOKUP(A427,[1]Directorio!$B$2:$Z$1100,15,FALSE),"")</f>
        <v/>
      </c>
      <c r="P427" s="43" t="str">
        <f>+IFERROR(VLOOKUP(A427,[1]Directorio!$B$2:$Z$1100,16,FALSE),"")</f>
        <v/>
      </c>
      <c r="Q427" s="43" t="str">
        <f>+IFERROR(VLOOKUP(A427,[1]Directorio!$B$2:$Z$1100,17,FALSE),"")</f>
        <v/>
      </c>
      <c r="R427" s="43" t="str">
        <f>+IFERROR(VLOOKUP(A427,[1]Directorio!$B$2:$Z$1100,18,FALSE),"")</f>
        <v/>
      </c>
      <c r="S427" s="43" t="str">
        <f>+IFERROR(VLOOKUP(A427,[1]Directorio!$B$2:$Z$1100,19,FALSE),"")</f>
        <v/>
      </c>
      <c r="T427" s="53" t="str">
        <f>+IFERROR(VLOOKUP(A427,[1]Directorio!$B$2:$Z$1100,20,FALSE),"")</f>
        <v/>
      </c>
      <c r="U427" s="53" t="str">
        <f>+IFERROR(VLOOKUP(A427,[1]Directorio!$B$2:$Z$1100,21,FALSE),"")</f>
        <v/>
      </c>
      <c r="V427" s="53" t="str">
        <f>+IFERROR(VLOOKUP(A427,[1]Directorio!$B$2:$Z$1100,22,FALSE),"")</f>
        <v/>
      </c>
      <c r="W427" s="54" t="str">
        <f>+IFERROR(VLOOKUP(A427,[1]Directorio!$B$2:$Z$1100,23,FALSE),"")</f>
        <v/>
      </c>
      <c r="X427" s="43" t="str">
        <f>+IFERROR(VLOOKUP(A427,[1]Directorio!$B$2:$Z$1100,24,FALSE),"")</f>
        <v/>
      </c>
      <c r="Y427" s="43" t="str">
        <f>+IFERROR(VLOOKUP(A427,[1]Directorio!$B$2:$Z$1100,25,FALSE),"")</f>
        <v/>
      </c>
      <c r="Z427" s="46"/>
      <c r="AA427" s="9"/>
      <c r="AB427" s="46"/>
      <c r="AC427" s="47"/>
      <c r="AD427" s="46"/>
      <c r="AE427" s="42"/>
      <c r="AF427" s="9"/>
      <c r="AG427" s="46"/>
      <c r="AH427" s="9"/>
      <c r="AI427" s="46"/>
      <c r="AJ427" s="46"/>
      <c r="AK427" s="48"/>
    </row>
    <row r="428" spans="1:37" x14ac:dyDescent="0.25">
      <c r="A428" s="42"/>
      <c r="B428" s="43" t="str">
        <f>+IFERROR(VLOOKUP(A428,[1]Directorio!$B$2:$Z$1100,2,FALSE),"")</f>
        <v/>
      </c>
      <c r="C428" s="44" t="str">
        <f>+IFERROR(VLOOKUP(A428,[1]Directorio!$B$2:$Z$1100,3,FALSE),"")</f>
        <v/>
      </c>
      <c r="D428" s="43" t="str">
        <f>+IFERROR(VLOOKUP(A428,[1]Directorio!$B$2:$Z$1100,4,FALSE),"")</f>
        <v/>
      </c>
      <c r="E428" s="43" t="str">
        <f>+IFERROR(VLOOKUP(A428,[1]Directorio!$B$2:$Z$1100,5,FALSE),"")</f>
        <v/>
      </c>
      <c r="F428" s="43" t="str">
        <f>+IFERROR(VLOOKUP(A428,[1]Directorio!$B$2:$Z$1100,6,FALSE),"")</f>
        <v/>
      </c>
      <c r="G428" s="43" t="str">
        <f>+IFERROR(VLOOKUP(A428,[1]Directorio!$B$2:$Z$1100,7,FALSE),"")</f>
        <v/>
      </c>
      <c r="H428" s="43" t="str">
        <f>+IFERROR(VLOOKUP(A428,[1]Directorio!$B$2:$Z$1100,8,FALSE),"")</f>
        <v/>
      </c>
      <c r="I428" s="43" t="str">
        <f>+IFERROR(VLOOKUP(A428,[1]Directorio!$B$2:$Z$1100,9,FALSE),"")</f>
        <v/>
      </c>
      <c r="J428" s="43" t="str">
        <f>+IFERROR(VLOOKUP(A428,[1]Directorio!$B$2:$Z$1100,10,FALSE),"")</f>
        <v/>
      </c>
      <c r="K428" s="43" t="str">
        <f>+IFERROR(VLOOKUP(A428,[1]Directorio!$B$2:$Z$1100,11,FALSE),"")</f>
        <v/>
      </c>
      <c r="L428" s="45" t="str">
        <f>+IFERROR(VLOOKUP(A428,[1]Directorio!$B$2:$Z$1100,12,FALSE),"")</f>
        <v/>
      </c>
      <c r="M428" s="43" t="str">
        <f>+IFERROR(VLOOKUP(A428,[1]Directorio!$B$2:$Z$1100,13,FALSE),"")</f>
        <v/>
      </c>
      <c r="N428" s="43" t="str">
        <f>+IFERROR(VLOOKUP(A428,[1]Directorio!$B$2:$Z$1100,14,FALSE),"")</f>
        <v/>
      </c>
      <c r="O428" s="43" t="str">
        <f>+IFERROR(VLOOKUP(A428,[1]Directorio!$B$2:$Z$1100,15,FALSE),"")</f>
        <v/>
      </c>
      <c r="P428" s="43" t="str">
        <f>+IFERROR(VLOOKUP(A428,[1]Directorio!$B$2:$Z$1100,16,FALSE),"")</f>
        <v/>
      </c>
      <c r="Q428" s="43" t="str">
        <f>+IFERROR(VLOOKUP(A428,[1]Directorio!$B$2:$Z$1100,17,FALSE),"")</f>
        <v/>
      </c>
      <c r="R428" s="43" t="str">
        <f>+IFERROR(VLOOKUP(A428,[1]Directorio!$B$2:$Z$1100,18,FALSE),"")</f>
        <v/>
      </c>
      <c r="S428" s="43" t="str">
        <f>+IFERROR(VLOOKUP(A428,[1]Directorio!$B$2:$Z$1100,19,FALSE),"")</f>
        <v/>
      </c>
      <c r="T428" s="53" t="str">
        <f>+IFERROR(VLOOKUP(A428,[1]Directorio!$B$2:$Z$1100,20,FALSE),"")</f>
        <v/>
      </c>
      <c r="U428" s="53" t="str">
        <f>+IFERROR(VLOOKUP(A428,[1]Directorio!$B$2:$Z$1100,21,FALSE),"")</f>
        <v/>
      </c>
      <c r="V428" s="53" t="str">
        <f>+IFERROR(VLOOKUP(A428,[1]Directorio!$B$2:$Z$1100,22,FALSE),"")</f>
        <v/>
      </c>
      <c r="W428" s="54" t="str">
        <f>+IFERROR(VLOOKUP(A428,[1]Directorio!$B$2:$Z$1100,23,FALSE),"")</f>
        <v/>
      </c>
      <c r="X428" s="43" t="str">
        <f>+IFERROR(VLOOKUP(A428,[1]Directorio!$B$2:$Z$1100,24,FALSE),"")</f>
        <v/>
      </c>
      <c r="Y428" s="43" t="str">
        <f>+IFERROR(VLOOKUP(A428,[1]Directorio!$B$2:$Z$1100,25,FALSE),"")</f>
        <v/>
      </c>
      <c r="Z428" s="46"/>
      <c r="AA428" s="9"/>
      <c r="AB428" s="46"/>
      <c r="AC428" s="47"/>
      <c r="AD428" s="46"/>
      <c r="AE428" s="42"/>
      <c r="AF428" s="9"/>
      <c r="AG428" s="46"/>
      <c r="AH428" s="9"/>
      <c r="AI428" s="46"/>
      <c r="AJ428" s="46"/>
      <c r="AK428" s="48"/>
    </row>
    <row r="429" spans="1:37" x14ac:dyDescent="0.25">
      <c r="A429" s="42"/>
      <c r="B429" s="43" t="str">
        <f>+IFERROR(VLOOKUP(A429,[1]Directorio!$B$2:$Z$1100,2,FALSE),"")</f>
        <v/>
      </c>
      <c r="C429" s="44" t="str">
        <f>+IFERROR(VLOOKUP(A429,[1]Directorio!$B$2:$Z$1100,3,FALSE),"")</f>
        <v/>
      </c>
      <c r="D429" s="43" t="str">
        <f>+IFERROR(VLOOKUP(A429,[1]Directorio!$B$2:$Z$1100,4,FALSE),"")</f>
        <v/>
      </c>
      <c r="E429" s="43" t="str">
        <f>+IFERROR(VLOOKUP(A429,[1]Directorio!$B$2:$Z$1100,5,FALSE),"")</f>
        <v/>
      </c>
      <c r="F429" s="43" t="str">
        <f>+IFERROR(VLOOKUP(A429,[1]Directorio!$B$2:$Z$1100,6,FALSE),"")</f>
        <v/>
      </c>
      <c r="G429" s="43" t="str">
        <f>+IFERROR(VLOOKUP(A429,[1]Directorio!$B$2:$Z$1100,7,FALSE),"")</f>
        <v/>
      </c>
      <c r="H429" s="43" t="str">
        <f>+IFERROR(VLOOKUP(A429,[1]Directorio!$B$2:$Z$1100,8,FALSE),"")</f>
        <v/>
      </c>
      <c r="I429" s="43" t="str">
        <f>+IFERROR(VLOOKUP(A429,[1]Directorio!$B$2:$Z$1100,9,FALSE),"")</f>
        <v/>
      </c>
      <c r="J429" s="43" t="str">
        <f>+IFERROR(VLOOKUP(A429,[1]Directorio!$B$2:$Z$1100,10,FALSE),"")</f>
        <v/>
      </c>
      <c r="K429" s="43" t="str">
        <f>+IFERROR(VLOOKUP(A429,[1]Directorio!$B$2:$Z$1100,11,FALSE),"")</f>
        <v/>
      </c>
      <c r="L429" s="45" t="str">
        <f>+IFERROR(VLOOKUP(A429,[1]Directorio!$B$2:$Z$1100,12,FALSE),"")</f>
        <v/>
      </c>
      <c r="M429" s="43" t="str">
        <f>+IFERROR(VLOOKUP(A429,[1]Directorio!$B$2:$Z$1100,13,FALSE),"")</f>
        <v/>
      </c>
      <c r="N429" s="43" t="str">
        <f>+IFERROR(VLOOKUP(A429,[1]Directorio!$B$2:$Z$1100,14,FALSE),"")</f>
        <v/>
      </c>
      <c r="O429" s="43" t="str">
        <f>+IFERROR(VLOOKUP(A429,[1]Directorio!$B$2:$Z$1100,15,FALSE),"")</f>
        <v/>
      </c>
      <c r="P429" s="43" t="str">
        <f>+IFERROR(VLOOKUP(A429,[1]Directorio!$B$2:$Z$1100,16,FALSE),"")</f>
        <v/>
      </c>
      <c r="Q429" s="43" t="str">
        <f>+IFERROR(VLOOKUP(A429,[1]Directorio!$B$2:$Z$1100,17,FALSE),"")</f>
        <v/>
      </c>
      <c r="R429" s="43" t="str">
        <f>+IFERROR(VLOOKUP(A429,[1]Directorio!$B$2:$Z$1100,18,FALSE),"")</f>
        <v/>
      </c>
      <c r="S429" s="43" t="str">
        <f>+IFERROR(VLOOKUP(A429,[1]Directorio!$B$2:$Z$1100,19,FALSE),"")</f>
        <v/>
      </c>
      <c r="T429" s="53" t="str">
        <f>+IFERROR(VLOOKUP(A429,[1]Directorio!$B$2:$Z$1100,20,FALSE),"")</f>
        <v/>
      </c>
      <c r="U429" s="53" t="str">
        <f>+IFERROR(VLOOKUP(A429,[1]Directorio!$B$2:$Z$1100,21,FALSE),"")</f>
        <v/>
      </c>
      <c r="V429" s="53" t="str">
        <f>+IFERROR(VLOOKUP(A429,[1]Directorio!$B$2:$Z$1100,22,FALSE),"")</f>
        <v/>
      </c>
      <c r="W429" s="54" t="str">
        <f>+IFERROR(VLOOKUP(A429,[1]Directorio!$B$2:$Z$1100,23,FALSE),"")</f>
        <v/>
      </c>
      <c r="X429" s="43" t="str">
        <f>+IFERROR(VLOOKUP(A429,[1]Directorio!$B$2:$Z$1100,24,FALSE),"")</f>
        <v/>
      </c>
      <c r="Y429" s="43" t="str">
        <f>+IFERROR(VLOOKUP(A429,[1]Directorio!$B$2:$Z$1100,25,FALSE),"")</f>
        <v/>
      </c>
      <c r="Z429" s="46"/>
      <c r="AA429" s="9"/>
      <c r="AB429" s="46"/>
      <c r="AC429" s="47"/>
      <c r="AD429" s="46"/>
      <c r="AE429" s="42"/>
      <c r="AF429" s="9"/>
      <c r="AG429" s="46"/>
      <c r="AH429" s="9"/>
      <c r="AI429" s="46"/>
      <c r="AJ429" s="46"/>
      <c r="AK429" s="48"/>
    </row>
    <row r="430" spans="1:37" x14ac:dyDescent="0.25">
      <c r="A430" s="42"/>
      <c r="B430" s="43" t="str">
        <f>+IFERROR(VLOOKUP(A430,[1]Directorio!$B$2:$Z$1100,2,FALSE),"")</f>
        <v/>
      </c>
      <c r="C430" s="44" t="str">
        <f>+IFERROR(VLOOKUP(A430,[1]Directorio!$B$2:$Z$1100,3,FALSE),"")</f>
        <v/>
      </c>
      <c r="D430" s="43" t="str">
        <f>+IFERROR(VLOOKUP(A430,[1]Directorio!$B$2:$Z$1100,4,FALSE),"")</f>
        <v/>
      </c>
      <c r="E430" s="43" t="str">
        <f>+IFERROR(VLOOKUP(A430,[1]Directorio!$B$2:$Z$1100,5,FALSE),"")</f>
        <v/>
      </c>
      <c r="F430" s="43" t="str">
        <f>+IFERROR(VLOOKUP(A430,[1]Directorio!$B$2:$Z$1100,6,FALSE),"")</f>
        <v/>
      </c>
      <c r="G430" s="43" t="str">
        <f>+IFERROR(VLOOKUP(A430,[1]Directorio!$B$2:$Z$1100,7,FALSE),"")</f>
        <v/>
      </c>
      <c r="H430" s="43" t="str">
        <f>+IFERROR(VLOOKUP(A430,[1]Directorio!$B$2:$Z$1100,8,FALSE),"")</f>
        <v/>
      </c>
      <c r="I430" s="43" t="str">
        <f>+IFERROR(VLOOKUP(A430,[1]Directorio!$B$2:$Z$1100,9,FALSE),"")</f>
        <v/>
      </c>
      <c r="J430" s="43" t="str">
        <f>+IFERROR(VLOOKUP(A430,[1]Directorio!$B$2:$Z$1100,10,FALSE),"")</f>
        <v/>
      </c>
      <c r="K430" s="43" t="str">
        <f>+IFERROR(VLOOKUP(A430,[1]Directorio!$B$2:$Z$1100,11,FALSE),"")</f>
        <v/>
      </c>
      <c r="L430" s="45" t="str">
        <f>+IFERROR(VLOOKUP(A430,[1]Directorio!$B$2:$Z$1100,12,FALSE),"")</f>
        <v/>
      </c>
      <c r="M430" s="43" t="str">
        <f>+IFERROR(VLOOKUP(A430,[1]Directorio!$B$2:$Z$1100,13,FALSE),"")</f>
        <v/>
      </c>
      <c r="N430" s="43" t="str">
        <f>+IFERROR(VLOOKUP(A430,[1]Directorio!$B$2:$Z$1100,14,FALSE),"")</f>
        <v/>
      </c>
      <c r="O430" s="43" t="str">
        <f>+IFERROR(VLOOKUP(A430,[1]Directorio!$B$2:$Z$1100,15,FALSE),"")</f>
        <v/>
      </c>
      <c r="P430" s="43" t="str">
        <f>+IFERROR(VLOOKUP(A430,[1]Directorio!$B$2:$Z$1100,16,FALSE),"")</f>
        <v/>
      </c>
      <c r="Q430" s="43" t="str">
        <f>+IFERROR(VLOOKUP(A430,[1]Directorio!$B$2:$Z$1100,17,FALSE),"")</f>
        <v/>
      </c>
      <c r="R430" s="43" t="str">
        <f>+IFERROR(VLOOKUP(A430,[1]Directorio!$B$2:$Z$1100,18,FALSE),"")</f>
        <v/>
      </c>
      <c r="S430" s="43" t="str">
        <f>+IFERROR(VLOOKUP(A430,[1]Directorio!$B$2:$Z$1100,19,FALSE),"")</f>
        <v/>
      </c>
      <c r="T430" s="53" t="str">
        <f>+IFERROR(VLOOKUP(A430,[1]Directorio!$B$2:$Z$1100,20,FALSE),"")</f>
        <v/>
      </c>
      <c r="U430" s="53" t="str">
        <f>+IFERROR(VLOOKUP(A430,[1]Directorio!$B$2:$Z$1100,21,FALSE),"")</f>
        <v/>
      </c>
      <c r="V430" s="53" t="str">
        <f>+IFERROR(VLOOKUP(A430,[1]Directorio!$B$2:$Z$1100,22,FALSE),"")</f>
        <v/>
      </c>
      <c r="W430" s="54" t="str">
        <f>+IFERROR(VLOOKUP(A430,[1]Directorio!$B$2:$Z$1100,23,FALSE),"")</f>
        <v/>
      </c>
      <c r="X430" s="43" t="str">
        <f>+IFERROR(VLOOKUP(A430,[1]Directorio!$B$2:$Z$1100,24,FALSE),"")</f>
        <v/>
      </c>
      <c r="Y430" s="43" t="str">
        <f>+IFERROR(VLOOKUP(A430,[1]Directorio!$B$2:$Z$1100,25,FALSE),"")</f>
        <v/>
      </c>
      <c r="Z430" s="46"/>
      <c r="AA430" s="9"/>
      <c r="AB430" s="46"/>
      <c r="AC430" s="47"/>
      <c r="AD430" s="46"/>
      <c r="AE430" s="42"/>
      <c r="AF430" s="9"/>
      <c r="AG430" s="46"/>
      <c r="AH430" s="9"/>
      <c r="AI430" s="46"/>
      <c r="AJ430" s="46"/>
      <c r="AK430" s="48"/>
    </row>
    <row r="431" spans="1:37" x14ac:dyDescent="0.25">
      <c r="A431" s="42"/>
      <c r="B431" s="43" t="str">
        <f>+IFERROR(VLOOKUP(A431,[1]Directorio!$B$2:$Z$1100,2,FALSE),"")</f>
        <v/>
      </c>
      <c r="C431" s="44" t="str">
        <f>+IFERROR(VLOOKUP(A431,[1]Directorio!$B$2:$Z$1100,3,FALSE),"")</f>
        <v/>
      </c>
      <c r="D431" s="43" t="str">
        <f>+IFERROR(VLOOKUP(A431,[1]Directorio!$B$2:$Z$1100,4,FALSE),"")</f>
        <v/>
      </c>
      <c r="E431" s="43" t="str">
        <f>+IFERROR(VLOOKUP(A431,[1]Directorio!$B$2:$Z$1100,5,FALSE),"")</f>
        <v/>
      </c>
      <c r="F431" s="43" t="str">
        <f>+IFERROR(VLOOKUP(A431,[1]Directorio!$B$2:$Z$1100,6,FALSE),"")</f>
        <v/>
      </c>
      <c r="G431" s="43" t="str">
        <f>+IFERROR(VLOOKUP(A431,[1]Directorio!$B$2:$Z$1100,7,FALSE),"")</f>
        <v/>
      </c>
      <c r="H431" s="43" t="str">
        <f>+IFERROR(VLOOKUP(A431,[1]Directorio!$B$2:$Z$1100,8,FALSE),"")</f>
        <v/>
      </c>
      <c r="I431" s="43" t="str">
        <f>+IFERROR(VLOOKUP(A431,[1]Directorio!$B$2:$Z$1100,9,FALSE),"")</f>
        <v/>
      </c>
      <c r="J431" s="43" t="str">
        <f>+IFERROR(VLOOKUP(A431,[1]Directorio!$B$2:$Z$1100,10,FALSE),"")</f>
        <v/>
      </c>
      <c r="K431" s="43" t="str">
        <f>+IFERROR(VLOOKUP(A431,[1]Directorio!$B$2:$Z$1100,11,FALSE),"")</f>
        <v/>
      </c>
      <c r="L431" s="45" t="str">
        <f>+IFERROR(VLOOKUP(A431,[1]Directorio!$B$2:$Z$1100,12,FALSE),"")</f>
        <v/>
      </c>
      <c r="M431" s="43" t="str">
        <f>+IFERROR(VLOOKUP(A431,[1]Directorio!$B$2:$Z$1100,13,FALSE),"")</f>
        <v/>
      </c>
      <c r="N431" s="43" t="str">
        <f>+IFERROR(VLOOKUP(A431,[1]Directorio!$B$2:$Z$1100,14,FALSE),"")</f>
        <v/>
      </c>
      <c r="O431" s="43" t="str">
        <f>+IFERROR(VLOOKUP(A431,[1]Directorio!$B$2:$Z$1100,15,FALSE),"")</f>
        <v/>
      </c>
      <c r="P431" s="43" t="str">
        <f>+IFERROR(VLOOKUP(A431,[1]Directorio!$B$2:$Z$1100,16,FALSE),"")</f>
        <v/>
      </c>
      <c r="Q431" s="43" t="str">
        <f>+IFERROR(VLOOKUP(A431,[1]Directorio!$B$2:$Z$1100,17,FALSE),"")</f>
        <v/>
      </c>
      <c r="R431" s="43" t="str">
        <f>+IFERROR(VLOOKUP(A431,[1]Directorio!$B$2:$Z$1100,18,FALSE),"")</f>
        <v/>
      </c>
      <c r="S431" s="43" t="str">
        <f>+IFERROR(VLOOKUP(A431,[1]Directorio!$B$2:$Z$1100,19,FALSE),"")</f>
        <v/>
      </c>
      <c r="T431" s="53" t="str">
        <f>+IFERROR(VLOOKUP(A431,[1]Directorio!$B$2:$Z$1100,20,FALSE),"")</f>
        <v/>
      </c>
      <c r="U431" s="53" t="str">
        <f>+IFERROR(VLOOKUP(A431,[1]Directorio!$B$2:$Z$1100,21,FALSE),"")</f>
        <v/>
      </c>
      <c r="V431" s="53" t="str">
        <f>+IFERROR(VLOOKUP(A431,[1]Directorio!$B$2:$Z$1100,22,FALSE),"")</f>
        <v/>
      </c>
      <c r="W431" s="54" t="str">
        <f>+IFERROR(VLOOKUP(A431,[1]Directorio!$B$2:$Z$1100,23,FALSE),"")</f>
        <v/>
      </c>
      <c r="X431" s="43" t="str">
        <f>+IFERROR(VLOOKUP(A431,[1]Directorio!$B$2:$Z$1100,24,FALSE),"")</f>
        <v/>
      </c>
      <c r="Y431" s="43" t="str">
        <f>+IFERROR(VLOOKUP(A431,[1]Directorio!$B$2:$Z$1100,25,FALSE),"")</f>
        <v/>
      </c>
      <c r="Z431" s="46"/>
      <c r="AA431" s="9"/>
      <c r="AB431" s="46"/>
      <c r="AC431" s="47"/>
      <c r="AD431" s="46"/>
      <c r="AE431" s="42"/>
      <c r="AF431" s="9"/>
      <c r="AG431" s="46"/>
      <c r="AH431" s="9"/>
      <c r="AI431" s="46"/>
      <c r="AJ431" s="46"/>
      <c r="AK431" s="48"/>
    </row>
    <row r="432" spans="1:37" x14ac:dyDescent="0.25">
      <c r="A432" s="42"/>
      <c r="B432" s="43" t="str">
        <f>+IFERROR(VLOOKUP(A432,[1]Directorio!$B$2:$Z$1100,2,FALSE),"")</f>
        <v/>
      </c>
      <c r="C432" s="44" t="str">
        <f>+IFERROR(VLOOKUP(A432,[1]Directorio!$B$2:$Z$1100,3,FALSE),"")</f>
        <v/>
      </c>
      <c r="D432" s="43" t="str">
        <f>+IFERROR(VLOOKUP(A432,[1]Directorio!$B$2:$Z$1100,4,FALSE),"")</f>
        <v/>
      </c>
      <c r="E432" s="43" t="str">
        <f>+IFERROR(VLOOKUP(A432,[1]Directorio!$B$2:$Z$1100,5,FALSE),"")</f>
        <v/>
      </c>
      <c r="F432" s="43" t="str">
        <f>+IFERROR(VLOOKUP(A432,[1]Directorio!$B$2:$Z$1100,6,FALSE),"")</f>
        <v/>
      </c>
      <c r="G432" s="43" t="str">
        <f>+IFERROR(VLOOKUP(A432,[1]Directorio!$B$2:$Z$1100,7,FALSE),"")</f>
        <v/>
      </c>
      <c r="H432" s="43" t="str">
        <f>+IFERROR(VLOOKUP(A432,[1]Directorio!$B$2:$Z$1100,8,FALSE),"")</f>
        <v/>
      </c>
      <c r="I432" s="43" t="str">
        <f>+IFERROR(VLOOKUP(A432,[1]Directorio!$B$2:$Z$1100,9,FALSE),"")</f>
        <v/>
      </c>
      <c r="J432" s="43" t="str">
        <f>+IFERROR(VLOOKUP(A432,[1]Directorio!$B$2:$Z$1100,10,FALSE),"")</f>
        <v/>
      </c>
      <c r="K432" s="43" t="str">
        <f>+IFERROR(VLOOKUP(A432,[1]Directorio!$B$2:$Z$1100,11,FALSE),"")</f>
        <v/>
      </c>
      <c r="L432" s="45" t="str">
        <f>+IFERROR(VLOOKUP(A432,[1]Directorio!$B$2:$Z$1100,12,FALSE),"")</f>
        <v/>
      </c>
      <c r="M432" s="43" t="str">
        <f>+IFERROR(VLOOKUP(A432,[1]Directorio!$B$2:$Z$1100,13,FALSE),"")</f>
        <v/>
      </c>
      <c r="N432" s="43" t="str">
        <f>+IFERROR(VLOOKUP(A432,[1]Directorio!$B$2:$Z$1100,14,FALSE),"")</f>
        <v/>
      </c>
      <c r="O432" s="43" t="str">
        <f>+IFERROR(VLOOKUP(A432,[1]Directorio!$B$2:$Z$1100,15,FALSE),"")</f>
        <v/>
      </c>
      <c r="P432" s="43" t="str">
        <f>+IFERROR(VLOOKUP(A432,[1]Directorio!$B$2:$Z$1100,16,FALSE),"")</f>
        <v/>
      </c>
      <c r="Q432" s="43" t="str">
        <f>+IFERROR(VLOOKUP(A432,[1]Directorio!$B$2:$Z$1100,17,FALSE),"")</f>
        <v/>
      </c>
      <c r="R432" s="43" t="str">
        <f>+IFERROR(VLOOKUP(A432,[1]Directorio!$B$2:$Z$1100,18,FALSE),"")</f>
        <v/>
      </c>
      <c r="S432" s="43" t="str">
        <f>+IFERROR(VLOOKUP(A432,[1]Directorio!$B$2:$Z$1100,19,FALSE),"")</f>
        <v/>
      </c>
      <c r="T432" s="53" t="str">
        <f>+IFERROR(VLOOKUP(A432,[1]Directorio!$B$2:$Z$1100,20,FALSE),"")</f>
        <v/>
      </c>
      <c r="U432" s="53" t="str">
        <f>+IFERROR(VLOOKUP(A432,[1]Directorio!$B$2:$Z$1100,21,FALSE),"")</f>
        <v/>
      </c>
      <c r="V432" s="53" t="str">
        <f>+IFERROR(VLOOKUP(A432,[1]Directorio!$B$2:$Z$1100,22,FALSE),"")</f>
        <v/>
      </c>
      <c r="W432" s="54" t="str">
        <f>+IFERROR(VLOOKUP(A432,[1]Directorio!$B$2:$Z$1100,23,FALSE),"")</f>
        <v/>
      </c>
      <c r="X432" s="43" t="str">
        <f>+IFERROR(VLOOKUP(A432,[1]Directorio!$B$2:$Z$1100,24,FALSE),"")</f>
        <v/>
      </c>
      <c r="Y432" s="43" t="str">
        <f>+IFERROR(VLOOKUP(A432,[1]Directorio!$B$2:$Z$1100,25,FALSE),"")</f>
        <v/>
      </c>
      <c r="Z432" s="46"/>
      <c r="AA432" s="9"/>
      <c r="AB432" s="46"/>
      <c r="AC432" s="47"/>
      <c r="AD432" s="46"/>
      <c r="AE432" s="42"/>
      <c r="AF432" s="9"/>
      <c r="AG432" s="46"/>
      <c r="AH432" s="9"/>
      <c r="AI432" s="46"/>
      <c r="AJ432" s="46"/>
      <c r="AK432" s="48"/>
    </row>
    <row r="433" spans="1:37" x14ac:dyDescent="0.25">
      <c r="A433" s="42"/>
      <c r="B433" s="43" t="str">
        <f>+IFERROR(VLOOKUP(A433,[1]Directorio!$B$2:$Z$1100,2,FALSE),"")</f>
        <v/>
      </c>
      <c r="C433" s="44" t="str">
        <f>+IFERROR(VLOOKUP(A433,[1]Directorio!$B$2:$Z$1100,3,FALSE),"")</f>
        <v/>
      </c>
      <c r="D433" s="43" t="str">
        <f>+IFERROR(VLOOKUP(A433,[1]Directorio!$B$2:$Z$1100,4,FALSE),"")</f>
        <v/>
      </c>
      <c r="E433" s="43" t="str">
        <f>+IFERROR(VLOOKUP(A433,[1]Directorio!$B$2:$Z$1100,5,FALSE),"")</f>
        <v/>
      </c>
      <c r="F433" s="43" t="str">
        <f>+IFERROR(VLOOKUP(A433,[1]Directorio!$B$2:$Z$1100,6,FALSE),"")</f>
        <v/>
      </c>
      <c r="G433" s="43" t="str">
        <f>+IFERROR(VLOOKUP(A433,[1]Directorio!$B$2:$Z$1100,7,FALSE),"")</f>
        <v/>
      </c>
      <c r="H433" s="43" t="str">
        <f>+IFERROR(VLOOKUP(A433,[1]Directorio!$B$2:$Z$1100,8,FALSE),"")</f>
        <v/>
      </c>
      <c r="I433" s="43" t="str">
        <f>+IFERROR(VLOOKUP(A433,[1]Directorio!$B$2:$Z$1100,9,FALSE),"")</f>
        <v/>
      </c>
      <c r="J433" s="43" t="str">
        <f>+IFERROR(VLOOKUP(A433,[1]Directorio!$B$2:$Z$1100,10,FALSE),"")</f>
        <v/>
      </c>
      <c r="K433" s="43" t="str">
        <f>+IFERROR(VLOOKUP(A433,[1]Directorio!$B$2:$Z$1100,11,FALSE),"")</f>
        <v/>
      </c>
      <c r="L433" s="45" t="str">
        <f>+IFERROR(VLOOKUP(A433,[1]Directorio!$B$2:$Z$1100,12,FALSE),"")</f>
        <v/>
      </c>
      <c r="M433" s="43" t="str">
        <f>+IFERROR(VLOOKUP(A433,[1]Directorio!$B$2:$Z$1100,13,FALSE),"")</f>
        <v/>
      </c>
      <c r="N433" s="43" t="str">
        <f>+IFERROR(VLOOKUP(A433,[1]Directorio!$B$2:$Z$1100,14,FALSE),"")</f>
        <v/>
      </c>
      <c r="O433" s="43" t="str">
        <f>+IFERROR(VLOOKUP(A433,[1]Directorio!$B$2:$Z$1100,15,FALSE),"")</f>
        <v/>
      </c>
      <c r="P433" s="43" t="str">
        <f>+IFERROR(VLOOKUP(A433,[1]Directorio!$B$2:$Z$1100,16,FALSE),"")</f>
        <v/>
      </c>
      <c r="Q433" s="43" t="str">
        <f>+IFERROR(VLOOKUP(A433,[1]Directorio!$B$2:$Z$1100,17,FALSE),"")</f>
        <v/>
      </c>
      <c r="R433" s="43" t="str">
        <f>+IFERROR(VLOOKUP(A433,[1]Directorio!$B$2:$Z$1100,18,FALSE),"")</f>
        <v/>
      </c>
      <c r="S433" s="43" t="str">
        <f>+IFERROR(VLOOKUP(A433,[1]Directorio!$B$2:$Z$1100,19,FALSE),"")</f>
        <v/>
      </c>
      <c r="T433" s="53" t="str">
        <f>+IFERROR(VLOOKUP(A433,[1]Directorio!$B$2:$Z$1100,20,FALSE),"")</f>
        <v/>
      </c>
      <c r="U433" s="53" t="str">
        <f>+IFERROR(VLOOKUP(A433,[1]Directorio!$B$2:$Z$1100,21,FALSE),"")</f>
        <v/>
      </c>
      <c r="V433" s="53" t="str">
        <f>+IFERROR(VLOOKUP(A433,[1]Directorio!$B$2:$Z$1100,22,FALSE),"")</f>
        <v/>
      </c>
      <c r="W433" s="54" t="str">
        <f>+IFERROR(VLOOKUP(A433,[1]Directorio!$B$2:$Z$1100,23,FALSE),"")</f>
        <v/>
      </c>
      <c r="X433" s="43" t="str">
        <f>+IFERROR(VLOOKUP(A433,[1]Directorio!$B$2:$Z$1100,24,FALSE),"")</f>
        <v/>
      </c>
      <c r="Y433" s="43" t="str">
        <f>+IFERROR(VLOOKUP(A433,[1]Directorio!$B$2:$Z$1100,25,FALSE),"")</f>
        <v/>
      </c>
      <c r="Z433" s="46"/>
      <c r="AA433" s="9"/>
      <c r="AB433" s="46"/>
      <c r="AC433" s="47"/>
      <c r="AD433" s="46"/>
      <c r="AE433" s="42"/>
      <c r="AF433" s="9"/>
      <c r="AG433" s="46"/>
      <c r="AH433" s="9"/>
      <c r="AI433" s="46"/>
      <c r="AJ433" s="46"/>
      <c r="AK433" s="48"/>
    </row>
    <row r="434" spans="1:37" x14ac:dyDescent="0.25">
      <c r="A434" s="42"/>
      <c r="B434" s="43" t="str">
        <f>+IFERROR(VLOOKUP(A434,[1]Directorio!$B$2:$Z$1100,2,FALSE),"")</f>
        <v/>
      </c>
      <c r="C434" s="44" t="str">
        <f>+IFERROR(VLOOKUP(A434,[1]Directorio!$B$2:$Z$1100,3,FALSE),"")</f>
        <v/>
      </c>
      <c r="D434" s="43" t="str">
        <f>+IFERROR(VLOOKUP(A434,[1]Directorio!$B$2:$Z$1100,4,FALSE),"")</f>
        <v/>
      </c>
      <c r="E434" s="43" t="str">
        <f>+IFERROR(VLOOKUP(A434,[1]Directorio!$B$2:$Z$1100,5,FALSE),"")</f>
        <v/>
      </c>
      <c r="F434" s="43" t="str">
        <f>+IFERROR(VLOOKUP(A434,[1]Directorio!$B$2:$Z$1100,6,FALSE),"")</f>
        <v/>
      </c>
      <c r="G434" s="43" t="str">
        <f>+IFERROR(VLOOKUP(A434,[1]Directorio!$B$2:$Z$1100,7,FALSE),"")</f>
        <v/>
      </c>
      <c r="H434" s="43" t="str">
        <f>+IFERROR(VLOOKUP(A434,[1]Directorio!$B$2:$Z$1100,8,FALSE),"")</f>
        <v/>
      </c>
      <c r="I434" s="43" t="str">
        <f>+IFERROR(VLOOKUP(A434,[1]Directorio!$B$2:$Z$1100,9,FALSE),"")</f>
        <v/>
      </c>
      <c r="J434" s="43" t="str">
        <f>+IFERROR(VLOOKUP(A434,[1]Directorio!$B$2:$Z$1100,10,FALSE),"")</f>
        <v/>
      </c>
      <c r="K434" s="43" t="str">
        <f>+IFERROR(VLOOKUP(A434,[1]Directorio!$B$2:$Z$1100,11,FALSE),"")</f>
        <v/>
      </c>
      <c r="L434" s="45" t="str">
        <f>+IFERROR(VLOOKUP(A434,[1]Directorio!$B$2:$Z$1100,12,FALSE),"")</f>
        <v/>
      </c>
      <c r="M434" s="43" t="str">
        <f>+IFERROR(VLOOKUP(A434,[1]Directorio!$B$2:$Z$1100,13,FALSE),"")</f>
        <v/>
      </c>
      <c r="N434" s="43" t="str">
        <f>+IFERROR(VLOOKUP(A434,[1]Directorio!$B$2:$Z$1100,14,FALSE),"")</f>
        <v/>
      </c>
      <c r="O434" s="43" t="str">
        <f>+IFERROR(VLOOKUP(A434,[1]Directorio!$B$2:$Z$1100,15,FALSE),"")</f>
        <v/>
      </c>
      <c r="P434" s="43" t="str">
        <f>+IFERROR(VLOOKUP(A434,[1]Directorio!$B$2:$Z$1100,16,FALSE),"")</f>
        <v/>
      </c>
      <c r="Q434" s="43" t="str">
        <f>+IFERROR(VLOOKUP(A434,[1]Directorio!$B$2:$Z$1100,17,FALSE),"")</f>
        <v/>
      </c>
      <c r="R434" s="43" t="str">
        <f>+IFERROR(VLOOKUP(A434,[1]Directorio!$B$2:$Z$1100,18,FALSE),"")</f>
        <v/>
      </c>
      <c r="S434" s="43" t="str">
        <f>+IFERROR(VLOOKUP(A434,[1]Directorio!$B$2:$Z$1100,19,FALSE),"")</f>
        <v/>
      </c>
      <c r="T434" s="53" t="str">
        <f>+IFERROR(VLOOKUP(A434,[1]Directorio!$B$2:$Z$1100,20,FALSE),"")</f>
        <v/>
      </c>
      <c r="U434" s="53" t="str">
        <f>+IFERROR(VLOOKUP(A434,[1]Directorio!$B$2:$Z$1100,21,FALSE),"")</f>
        <v/>
      </c>
      <c r="V434" s="53" t="str">
        <f>+IFERROR(VLOOKUP(A434,[1]Directorio!$B$2:$Z$1100,22,FALSE),"")</f>
        <v/>
      </c>
      <c r="W434" s="54" t="str">
        <f>+IFERROR(VLOOKUP(A434,[1]Directorio!$B$2:$Z$1100,23,FALSE),"")</f>
        <v/>
      </c>
      <c r="X434" s="43" t="str">
        <f>+IFERROR(VLOOKUP(A434,[1]Directorio!$B$2:$Z$1100,24,FALSE),"")</f>
        <v/>
      </c>
      <c r="Y434" s="43" t="str">
        <f>+IFERROR(VLOOKUP(A434,[1]Directorio!$B$2:$Z$1100,25,FALSE),"")</f>
        <v/>
      </c>
      <c r="Z434" s="46"/>
      <c r="AA434" s="9"/>
      <c r="AB434" s="46"/>
      <c r="AC434" s="47"/>
      <c r="AD434" s="46"/>
      <c r="AE434" s="42"/>
      <c r="AF434" s="9"/>
      <c r="AG434" s="46"/>
      <c r="AH434" s="9"/>
      <c r="AI434" s="46"/>
      <c r="AJ434" s="46"/>
      <c r="AK434" s="48"/>
    </row>
    <row r="435" spans="1:37" x14ac:dyDescent="0.25">
      <c r="A435" s="42"/>
      <c r="B435" s="43" t="str">
        <f>+IFERROR(VLOOKUP(A435,[1]Directorio!$B$2:$Z$1100,2,FALSE),"")</f>
        <v/>
      </c>
      <c r="C435" s="44" t="str">
        <f>+IFERROR(VLOOKUP(A435,[1]Directorio!$B$2:$Z$1100,3,FALSE),"")</f>
        <v/>
      </c>
      <c r="D435" s="43" t="str">
        <f>+IFERROR(VLOOKUP(A435,[1]Directorio!$B$2:$Z$1100,4,FALSE),"")</f>
        <v/>
      </c>
      <c r="E435" s="43" t="str">
        <f>+IFERROR(VLOOKUP(A435,[1]Directorio!$B$2:$Z$1100,5,FALSE),"")</f>
        <v/>
      </c>
      <c r="F435" s="43" t="str">
        <f>+IFERROR(VLOOKUP(A435,[1]Directorio!$B$2:$Z$1100,6,FALSE),"")</f>
        <v/>
      </c>
      <c r="G435" s="43" t="str">
        <f>+IFERROR(VLOOKUP(A435,[1]Directorio!$B$2:$Z$1100,7,FALSE),"")</f>
        <v/>
      </c>
      <c r="H435" s="43" t="str">
        <f>+IFERROR(VLOOKUP(A435,[1]Directorio!$B$2:$Z$1100,8,FALSE),"")</f>
        <v/>
      </c>
      <c r="I435" s="43" t="str">
        <f>+IFERROR(VLOOKUP(A435,[1]Directorio!$B$2:$Z$1100,9,FALSE),"")</f>
        <v/>
      </c>
      <c r="J435" s="43" t="str">
        <f>+IFERROR(VLOOKUP(A435,[1]Directorio!$B$2:$Z$1100,10,FALSE),"")</f>
        <v/>
      </c>
      <c r="K435" s="43" t="str">
        <f>+IFERROR(VLOOKUP(A435,[1]Directorio!$B$2:$Z$1100,11,FALSE),"")</f>
        <v/>
      </c>
      <c r="L435" s="45" t="str">
        <f>+IFERROR(VLOOKUP(A435,[1]Directorio!$B$2:$Z$1100,12,FALSE),"")</f>
        <v/>
      </c>
      <c r="M435" s="43" t="str">
        <f>+IFERROR(VLOOKUP(A435,[1]Directorio!$B$2:$Z$1100,13,FALSE),"")</f>
        <v/>
      </c>
      <c r="N435" s="43" t="str">
        <f>+IFERROR(VLOOKUP(A435,[1]Directorio!$B$2:$Z$1100,14,FALSE),"")</f>
        <v/>
      </c>
      <c r="O435" s="43" t="str">
        <f>+IFERROR(VLOOKUP(A435,[1]Directorio!$B$2:$Z$1100,15,FALSE),"")</f>
        <v/>
      </c>
      <c r="P435" s="43" t="str">
        <f>+IFERROR(VLOOKUP(A435,[1]Directorio!$B$2:$Z$1100,16,FALSE),"")</f>
        <v/>
      </c>
      <c r="Q435" s="43" t="str">
        <f>+IFERROR(VLOOKUP(A435,[1]Directorio!$B$2:$Z$1100,17,FALSE),"")</f>
        <v/>
      </c>
      <c r="R435" s="43" t="str">
        <f>+IFERROR(VLOOKUP(A435,[1]Directorio!$B$2:$Z$1100,18,FALSE),"")</f>
        <v/>
      </c>
      <c r="S435" s="43" t="str">
        <f>+IFERROR(VLOOKUP(A435,[1]Directorio!$B$2:$Z$1100,19,FALSE),"")</f>
        <v/>
      </c>
      <c r="T435" s="53" t="str">
        <f>+IFERROR(VLOOKUP(A435,[1]Directorio!$B$2:$Z$1100,20,FALSE),"")</f>
        <v/>
      </c>
      <c r="U435" s="53" t="str">
        <f>+IFERROR(VLOOKUP(A435,[1]Directorio!$B$2:$Z$1100,21,FALSE),"")</f>
        <v/>
      </c>
      <c r="V435" s="53" t="str">
        <f>+IFERROR(VLOOKUP(A435,[1]Directorio!$B$2:$Z$1100,22,FALSE),"")</f>
        <v/>
      </c>
      <c r="W435" s="54" t="str">
        <f>+IFERROR(VLOOKUP(A435,[1]Directorio!$B$2:$Z$1100,23,FALSE),"")</f>
        <v/>
      </c>
      <c r="X435" s="43" t="str">
        <f>+IFERROR(VLOOKUP(A435,[1]Directorio!$B$2:$Z$1100,24,FALSE),"")</f>
        <v/>
      </c>
      <c r="Y435" s="43" t="str">
        <f>+IFERROR(VLOOKUP(A435,[1]Directorio!$B$2:$Z$1100,25,FALSE),"")</f>
        <v/>
      </c>
      <c r="Z435" s="46"/>
      <c r="AA435" s="9"/>
      <c r="AB435" s="46"/>
      <c r="AC435" s="47"/>
      <c r="AD435" s="46"/>
      <c r="AE435" s="42"/>
      <c r="AF435" s="9"/>
      <c r="AG435" s="46"/>
      <c r="AH435" s="9"/>
      <c r="AI435" s="46"/>
      <c r="AJ435" s="46"/>
      <c r="AK435" s="48"/>
    </row>
    <row r="436" spans="1:37" x14ac:dyDescent="0.25">
      <c r="A436" s="42"/>
      <c r="B436" s="43" t="str">
        <f>+IFERROR(VLOOKUP(A436,[1]Directorio!$B$2:$Z$1100,2,FALSE),"")</f>
        <v/>
      </c>
      <c r="C436" s="44" t="str">
        <f>+IFERROR(VLOOKUP(A436,[1]Directorio!$B$2:$Z$1100,3,FALSE),"")</f>
        <v/>
      </c>
      <c r="D436" s="43" t="str">
        <f>+IFERROR(VLOOKUP(A436,[1]Directorio!$B$2:$Z$1100,4,FALSE),"")</f>
        <v/>
      </c>
      <c r="E436" s="43" t="str">
        <f>+IFERROR(VLOOKUP(A436,[1]Directorio!$B$2:$Z$1100,5,FALSE),"")</f>
        <v/>
      </c>
      <c r="F436" s="43" t="str">
        <f>+IFERROR(VLOOKUP(A436,[1]Directorio!$B$2:$Z$1100,6,FALSE),"")</f>
        <v/>
      </c>
      <c r="G436" s="43" t="str">
        <f>+IFERROR(VLOOKUP(A436,[1]Directorio!$B$2:$Z$1100,7,FALSE),"")</f>
        <v/>
      </c>
      <c r="H436" s="43" t="str">
        <f>+IFERROR(VLOOKUP(A436,[1]Directorio!$B$2:$Z$1100,8,FALSE),"")</f>
        <v/>
      </c>
      <c r="I436" s="43" t="str">
        <f>+IFERROR(VLOOKUP(A436,[1]Directorio!$B$2:$Z$1100,9,FALSE),"")</f>
        <v/>
      </c>
      <c r="J436" s="43" t="str">
        <f>+IFERROR(VLOOKUP(A436,[1]Directorio!$B$2:$Z$1100,10,FALSE),"")</f>
        <v/>
      </c>
      <c r="K436" s="43" t="str">
        <f>+IFERROR(VLOOKUP(A436,[1]Directorio!$B$2:$Z$1100,11,FALSE),"")</f>
        <v/>
      </c>
      <c r="L436" s="45" t="str">
        <f>+IFERROR(VLOOKUP(A436,[1]Directorio!$B$2:$Z$1100,12,FALSE),"")</f>
        <v/>
      </c>
      <c r="M436" s="43" t="str">
        <f>+IFERROR(VLOOKUP(A436,[1]Directorio!$B$2:$Z$1100,13,FALSE),"")</f>
        <v/>
      </c>
      <c r="N436" s="43" t="str">
        <f>+IFERROR(VLOOKUP(A436,[1]Directorio!$B$2:$Z$1100,14,FALSE),"")</f>
        <v/>
      </c>
      <c r="O436" s="43" t="str">
        <f>+IFERROR(VLOOKUP(A436,[1]Directorio!$B$2:$Z$1100,15,FALSE),"")</f>
        <v/>
      </c>
      <c r="P436" s="43" t="str">
        <f>+IFERROR(VLOOKUP(A436,[1]Directorio!$B$2:$Z$1100,16,FALSE),"")</f>
        <v/>
      </c>
      <c r="Q436" s="43" t="str">
        <f>+IFERROR(VLOOKUP(A436,[1]Directorio!$B$2:$Z$1100,17,FALSE),"")</f>
        <v/>
      </c>
      <c r="R436" s="43" t="str">
        <f>+IFERROR(VLOOKUP(A436,[1]Directorio!$B$2:$Z$1100,18,FALSE),"")</f>
        <v/>
      </c>
      <c r="S436" s="43" t="str">
        <f>+IFERROR(VLOOKUP(A436,[1]Directorio!$B$2:$Z$1100,19,FALSE),"")</f>
        <v/>
      </c>
      <c r="T436" s="53" t="str">
        <f>+IFERROR(VLOOKUP(A436,[1]Directorio!$B$2:$Z$1100,20,FALSE),"")</f>
        <v/>
      </c>
      <c r="U436" s="53" t="str">
        <f>+IFERROR(VLOOKUP(A436,[1]Directorio!$B$2:$Z$1100,21,FALSE),"")</f>
        <v/>
      </c>
      <c r="V436" s="53" t="str">
        <f>+IFERROR(VLOOKUP(A436,[1]Directorio!$B$2:$Z$1100,22,FALSE),"")</f>
        <v/>
      </c>
      <c r="W436" s="54" t="str">
        <f>+IFERROR(VLOOKUP(A436,[1]Directorio!$B$2:$Z$1100,23,FALSE),"")</f>
        <v/>
      </c>
      <c r="X436" s="43" t="str">
        <f>+IFERROR(VLOOKUP(A436,[1]Directorio!$B$2:$Z$1100,24,FALSE),"")</f>
        <v/>
      </c>
      <c r="Y436" s="43" t="str">
        <f>+IFERROR(VLOOKUP(A436,[1]Directorio!$B$2:$Z$1100,25,FALSE),"")</f>
        <v/>
      </c>
      <c r="Z436" s="46"/>
      <c r="AA436" s="9"/>
      <c r="AB436" s="46"/>
      <c r="AC436" s="47"/>
      <c r="AD436" s="46"/>
      <c r="AE436" s="42"/>
      <c r="AF436" s="9"/>
      <c r="AG436" s="46"/>
      <c r="AH436" s="9"/>
      <c r="AI436" s="46"/>
      <c r="AJ436" s="46"/>
      <c r="AK436" s="48"/>
    </row>
    <row r="437" spans="1:37" x14ac:dyDescent="0.25">
      <c r="A437" s="42"/>
      <c r="B437" s="43" t="str">
        <f>+IFERROR(VLOOKUP(A437,[1]Directorio!$B$2:$Z$1100,2,FALSE),"")</f>
        <v/>
      </c>
      <c r="C437" s="44" t="str">
        <f>+IFERROR(VLOOKUP(A437,[1]Directorio!$B$2:$Z$1100,3,FALSE),"")</f>
        <v/>
      </c>
      <c r="D437" s="43" t="str">
        <f>+IFERROR(VLOOKUP(A437,[1]Directorio!$B$2:$Z$1100,4,FALSE),"")</f>
        <v/>
      </c>
      <c r="E437" s="43" t="str">
        <f>+IFERROR(VLOOKUP(A437,[1]Directorio!$B$2:$Z$1100,5,FALSE),"")</f>
        <v/>
      </c>
      <c r="F437" s="43" t="str">
        <f>+IFERROR(VLOOKUP(A437,[1]Directorio!$B$2:$Z$1100,6,FALSE),"")</f>
        <v/>
      </c>
      <c r="G437" s="43" t="str">
        <f>+IFERROR(VLOOKUP(A437,[1]Directorio!$B$2:$Z$1100,7,FALSE),"")</f>
        <v/>
      </c>
      <c r="H437" s="43" t="str">
        <f>+IFERROR(VLOOKUP(A437,[1]Directorio!$B$2:$Z$1100,8,FALSE),"")</f>
        <v/>
      </c>
      <c r="I437" s="43" t="str">
        <f>+IFERROR(VLOOKUP(A437,[1]Directorio!$B$2:$Z$1100,9,FALSE),"")</f>
        <v/>
      </c>
      <c r="J437" s="43" t="str">
        <f>+IFERROR(VLOOKUP(A437,[1]Directorio!$B$2:$Z$1100,10,FALSE),"")</f>
        <v/>
      </c>
      <c r="K437" s="43" t="str">
        <f>+IFERROR(VLOOKUP(A437,[1]Directorio!$B$2:$Z$1100,11,FALSE),"")</f>
        <v/>
      </c>
      <c r="L437" s="45" t="str">
        <f>+IFERROR(VLOOKUP(A437,[1]Directorio!$B$2:$Z$1100,12,FALSE),"")</f>
        <v/>
      </c>
      <c r="M437" s="43" t="str">
        <f>+IFERROR(VLOOKUP(A437,[1]Directorio!$B$2:$Z$1100,13,FALSE),"")</f>
        <v/>
      </c>
      <c r="N437" s="43" t="str">
        <f>+IFERROR(VLOOKUP(A437,[1]Directorio!$B$2:$Z$1100,14,FALSE),"")</f>
        <v/>
      </c>
      <c r="O437" s="43" t="str">
        <f>+IFERROR(VLOOKUP(A437,[1]Directorio!$B$2:$Z$1100,15,FALSE),"")</f>
        <v/>
      </c>
      <c r="P437" s="43" t="str">
        <f>+IFERROR(VLOOKUP(A437,[1]Directorio!$B$2:$Z$1100,16,FALSE),"")</f>
        <v/>
      </c>
      <c r="Q437" s="43" t="str">
        <f>+IFERROR(VLOOKUP(A437,[1]Directorio!$B$2:$Z$1100,17,FALSE),"")</f>
        <v/>
      </c>
      <c r="R437" s="43" t="str">
        <f>+IFERROR(VLOOKUP(A437,[1]Directorio!$B$2:$Z$1100,18,FALSE),"")</f>
        <v/>
      </c>
      <c r="S437" s="43" t="str">
        <f>+IFERROR(VLOOKUP(A437,[1]Directorio!$B$2:$Z$1100,19,FALSE),"")</f>
        <v/>
      </c>
      <c r="T437" s="53" t="str">
        <f>+IFERROR(VLOOKUP(A437,[1]Directorio!$B$2:$Z$1100,20,FALSE),"")</f>
        <v/>
      </c>
      <c r="U437" s="53" t="str">
        <f>+IFERROR(VLOOKUP(A437,[1]Directorio!$B$2:$Z$1100,21,FALSE),"")</f>
        <v/>
      </c>
      <c r="V437" s="53" t="str">
        <f>+IFERROR(VLOOKUP(A437,[1]Directorio!$B$2:$Z$1100,22,FALSE),"")</f>
        <v/>
      </c>
      <c r="W437" s="54" t="str">
        <f>+IFERROR(VLOOKUP(A437,[1]Directorio!$B$2:$Z$1100,23,FALSE),"")</f>
        <v/>
      </c>
      <c r="X437" s="43" t="str">
        <f>+IFERROR(VLOOKUP(A437,[1]Directorio!$B$2:$Z$1100,24,FALSE),"")</f>
        <v/>
      </c>
      <c r="Y437" s="43" t="str">
        <f>+IFERROR(VLOOKUP(A437,[1]Directorio!$B$2:$Z$1100,25,FALSE),"")</f>
        <v/>
      </c>
      <c r="Z437" s="46"/>
      <c r="AA437" s="9"/>
      <c r="AB437" s="46"/>
      <c r="AC437" s="47"/>
      <c r="AD437" s="46"/>
      <c r="AE437" s="42"/>
      <c r="AF437" s="9"/>
      <c r="AG437" s="46"/>
      <c r="AH437" s="9"/>
      <c r="AI437" s="46"/>
      <c r="AJ437" s="46"/>
      <c r="AK437" s="48"/>
    </row>
    <row r="438" spans="1:37" x14ac:dyDescent="0.25">
      <c r="A438" s="42"/>
      <c r="B438" s="43" t="str">
        <f>+IFERROR(VLOOKUP(A438,[1]Directorio!$B$2:$Z$1100,2,FALSE),"")</f>
        <v/>
      </c>
      <c r="C438" s="44" t="str">
        <f>+IFERROR(VLOOKUP(A438,[1]Directorio!$B$2:$Z$1100,3,FALSE),"")</f>
        <v/>
      </c>
      <c r="D438" s="43" t="str">
        <f>+IFERROR(VLOOKUP(A438,[1]Directorio!$B$2:$Z$1100,4,FALSE),"")</f>
        <v/>
      </c>
      <c r="E438" s="43" t="str">
        <f>+IFERROR(VLOOKUP(A438,[1]Directorio!$B$2:$Z$1100,5,FALSE),"")</f>
        <v/>
      </c>
      <c r="F438" s="43" t="str">
        <f>+IFERROR(VLOOKUP(A438,[1]Directorio!$B$2:$Z$1100,6,FALSE),"")</f>
        <v/>
      </c>
      <c r="G438" s="43" t="str">
        <f>+IFERROR(VLOOKUP(A438,[1]Directorio!$B$2:$Z$1100,7,FALSE),"")</f>
        <v/>
      </c>
      <c r="H438" s="43" t="str">
        <f>+IFERROR(VLOOKUP(A438,[1]Directorio!$B$2:$Z$1100,8,FALSE),"")</f>
        <v/>
      </c>
      <c r="I438" s="43" t="str">
        <f>+IFERROR(VLOOKUP(A438,[1]Directorio!$B$2:$Z$1100,9,FALSE),"")</f>
        <v/>
      </c>
      <c r="J438" s="43" t="str">
        <f>+IFERROR(VLOOKUP(A438,[1]Directorio!$B$2:$Z$1100,10,FALSE),"")</f>
        <v/>
      </c>
      <c r="K438" s="43" t="str">
        <f>+IFERROR(VLOOKUP(A438,[1]Directorio!$B$2:$Z$1100,11,FALSE),"")</f>
        <v/>
      </c>
      <c r="L438" s="45" t="str">
        <f>+IFERROR(VLOOKUP(A438,[1]Directorio!$B$2:$Z$1100,12,FALSE),"")</f>
        <v/>
      </c>
      <c r="M438" s="43" t="str">
        <f>+IFERROR(VLOOKUP(A438,[1]Directorio!$B$2:$Z$1100,13,FALSE),"")</f>
        <v/>
      </c>
      <c r="N438" s="43" t="str">
        <f>+IFERROR(VLOOKUP(A438,[1]Directorio!$B$2:$Z$1100,14,FALSE),"")</f>
        <v/>
      </c>
      <c r="O438" s="43" t="str">
        <f>+IFERROR(VLOOKUP(A438,[1]Directorio!$B$2:$Z$1100,15,FALSE),"")</f>
        <v/>
      </c>
      <c r="P438" s="43" t="str">
        <f>+IFERROR(VLOOKUP(A438,[1]Directorio!$B$2:$Z$1100,16,FALSE),"")</f>
        <v/>
      </c>
      <c r="Q438" s="43" t="str">
        <f>+IFERROR(VLOOKUP(A438,[1]Directorio!$B$2:$Z$1100,17,FALSE),"")</f>
        <v/>
      </c>
      <c r="R438" s="43" t="str">
        <f>+IFERROR(VLOOKUP(A438,[1]Directorio!$B$2:$Z$1100,18,FALSE),"")</f>
        <v/>
      </c>
      <c r="S438" s="43" t="str">
        <f>+IFERROR(VLOOKUP(A438,[1]Directorio!$B$2:$Z$1100,19,FALSE),"")</f>
        <v/>
      </c>
      <c r="T438" s="53" t="str">
        <f>+IFERROR(VLOOKUP(A438,[1]Directorio!$B$2:$Z$1100,20,FALSE),"")</f>
        <v/>
      </c>
      <c r="U438" s="53" t="str">
        <f>+IFERROR(VLOOKUP(A438,[1]Directorio!$B$2:$Z$1100,21,FALSE),"")</f>
        <v/>
      </c>
      <c r="V438" s="53" t="str">
        <f>+IFERROR(VLOOKUP(A438,[1]Directorio!$B$2:$Z$1100,22,FALSE),"")</f>
        <v/>
      </c>
      <c r="W438" s="54" t="str">
        <f>+IFERROR(VLOOKUP(A438,[1]Directorio!$B$2:$Z$1100,23,FALSE),"")</f>
        <v/>
      </c>
      <c r="X438" s="43" t="str">
        <f>+IFERROR(VLOOKUP(A438,[1]Directorio!$B$2:$Z$1100,24,FALSE),"")</f>
        <v/>
      </c>
      <c r="Y438" s="43" t="str">
        <f>+IFERROR(VLOOKUP(A438,[1]Directorio!$B$2:$Z$1100,25,FALSE),"")</f>
        <v/>
      </c>
      <c r="Z438" s="46"/>
      <c r="AA438" s="9"/>
      <c r="AB438" s="46"/>
      <c r="AC438" s="47"/>
      <c r="AD438" s="46"/>
      <c r="AE438" s="42"/>
      <c r="AF438" s="9"/>
      <c r="AG438" s="46"/>
      <c r="AH438" s="9"/>
      <c r="AI438" s="46"/>
      <c r="AJ438" s="46"/>
      <c r="AK438" s="48"/>
    </row>
    <row r="439" spans="1:37" x14ac:dyDescent="0.25">
      <c r="A439" s="42"/>
      <c r="B439" s="43" t="str">
        <f>+IFERROR(VLOOKUP(A439,[1]Directorio!$B$2:$Z$1100,2,FALSE),"")</f>
        <v/>
      </c>
      <c r="C439" s="44" t="str">
        <f>+IFERROR(VLOOKUP(A439,[1]Directorio!$B$2:$Z$1100,3,FALSE),"")</f>
        <v/>
      </c>
      <c r="D439" s="43" t="str">
        <f>+IFERROR(VLOOKUP(A439,[1]Directorio!$B$2:$Z$1100,4,FALSE),"")</f>
        <v/>
      </c>
      <c r="E439" s="43" t="str">
        <f>+IFERROR(VLOOKUP(A439,[1]Directorio!$B$2:$Z$1100,5,FALSE),"")</f>
        <v/>
      </c>
      <c r="F439" s="43" t="str">
        <f>+IFERROR(VLOOKUP(A439,[1]Directorio!$B$2:$Z$1100,6,FALSE),"")</f>
        <v/>
      </c>
      <c r="G439" s="43" t="str">
        <f>+IFERROR(VLOOKUP(A439,[1]Directorio!$B$2:$Z$1100,7,FALSE),"")</f>
        <v/>
      </c>
      <c r="H439" s="43" t="str">
        <f>+IFERROR(VLOOKUP(A439,[1]Directorio!$B$2:$Z$1100,8,FALSE),"")</f>
        <v/>
      </c>
      <c r="I439" s="43" t="str">
        <f>+IFERROR(VLOOKUP(A439,[1]Directorio!$B$2:$Z$1100,9,FALSE),"")</f>
        <v/>
      </c>
      <c r="J439" s="43" t="str">
        <f>+IFERROR(VLOOKUP(A439,[1]Directorio!$B$2:$Z$1100,10,FALSE),"")</f>
        <v/>
      </c>
      <c r="K439" s="43" t="str">
        <f>+IFERROR(VLOOKUP(A439,[1]Directorio!$B$2:$Z$1100,11,FALSE),"")</f>
        <v/>
      </c>
      <c r="L439" s="45" t="str">
        <f>+IFERROR(VLOOKUP(A439,[1]Directorio!$B$2:$Z$1100,12,FALSE),"")</f>
        <v/>
      </c>
      <c r="M439" s="43" t="str">
        <f>+IFERROR(VLOOKUP(A439,[1]Directorio!$B$2:$Z$1100,13,FALSE),"")</f>
        <v/>
      </c>
      <c r="N439" s="43" t="str">
        <f>+IFERROR(VLOOKUP(A439,[1]Directorio!$B$2:$Z$1100,14,FALSE),"")</f>
        <v/>
      </c>
      <c r="O439" s="43" t="str">
        <f>+IFERROR(VLOOKUP(A439,[1]Directorio!$B$2:$Z$1100,15,FALSE),"")</f>
        <v/>
      </c>
      <c r="P439" s="43" t="str">
        <f>+IFERROR(VLOOKUP(A439,[1]Directorio!$B$2:$Z$1100,16,FALSE),"")</f>
        <v/>
      </c>
      <c r="Q439" s="43" t="str">
        <f>+IFERROR(VLOOKUP(A439,[1]Directorio!$B$2:$Z$1100,17,FALSE),"")</f>
        <v/>
      </c>
      <c r="R439" s="43" t="str">
        <f>+IFERROR(VLOOKUP(A439,[1]Directorio!$B$2:$Z$1100,18,FALSE),"")</f>
        <v/>
      </c>
      <c r="S439" s="43" t="str">
        <f>+IFERROR(VLOOKUP(A439,[1]Directorio!$B$2:$Z$1100,19,FALSE),"")</f>
        <v/>
      </c>
      <c r="T439" s="53" t="str">
        <f>+IFERROR(VLOOKUP(A439,[1]Directorio!$B$2:$Z$1100,20,FALSE),"")</f>
        <v/>
      </c>
      <c r="U439" s="53" t="str">
        <f>+IFERROR(VLOOKUP(A439,[1]Directorio!$B$2:$Z$1100,21,FALSE),"")</f>
        <v/>
      </c>
      <c r="V439" s="53" t="str">
        <f>+IFERROR(VLOOKUP(A439,[1]Directorio!$B$2:$Z$1100,22,FALSE),"")</f>
        <v/>
      </c>
      <c r="W439" s="54" t="str">
        <f>+IFERROR(VLOOKUP(A439,[1]Directorio!$B$2:$Z$1100,23,FALSE),"")</f>
        <v/>
      </c>
      <c r="X439" s="43" t="str">
        <f>+IFERROR(VLOOKUP(A439,[1]Directorio!$B$2:$Z$1100,24,FALSE),"")</f>
        <v/>
      </c>
      <c r="Y439" s="43" t="str">
        <f>+IFERROR(VLOOKUP(A439,[1]Directorio!$B$2:$Z$1100,25,FALSE),"")</f>
        <v/>
      </c>
      <c r="Z439" s="46"/>
      <c r="AA439" s="9"/>
      <c r="AB439" s="46"/>
      <c r="AC439" s="47"/>
      <c r="AD439" s="46"/>
      <c r="AE439" s="42"/>
      <c r="AF439" s="9"/>
      <c r="AG439" s="46"/>
      <c r="AH439" s="9"/>
      <c r="AI439" s="46"/>
      <c r="AJ439" s="46"/>
      <c r="AK439" s="48"/>
    </row>
    <row r="440" spans="1:37" x14ac:dyDescent="0.25">
      <c r="A440" s="42"/>
      <c r="B440" s="43" t="str">
        <f>+IFERROR(VLOOKUP(A440,[1]Directorio!$B$2:$Z$1100,2,FALSE),"")</f>
        <v/>
      </c>
      <c r="C440" s="44" t="str">
        <f>+IFERROR(VLOOKUP(A440,[1]Directorio!$B$2:$Z$1100,3,FALSE),"")</f>
        <v/>
      </c>
      <c r="D440" s="43" t="str">
        <f>+IFERROR(VLOOKUP(A440,[1]Directorio!$B$2:$Z$1100,4,FALSE),"")</f>
        <v/>
      </c>
      <c r="E440" s="43" t="str">
        <f>+IFERROR(VLOOKUP(A440,[1]Directorio!$B$2:$Z$1100,5,FALSE),"")</f>
        <v/>
      </c>
      <c r="F440" s="43" t="str">
        <f>+IFERROR(VLOOKUP(A440,[1]Directorio!$B$2:$Z$1100,6,FALSE),"")</f>
        <v/>
      </c>
      <c r="G440" s="43" t="str">
        <f>+IFERROR(VLOOKUP(A440,[1]Directorio!$B$2:$Z$1100,7,FALSE),"")</f>
        <v/>
      </c>
      <c r="H440" s="43" t="str">
        <f>+IFERROR(VLOOKUP(A440,[1]Directorio!$B$2:$Z$1100,8,FALSE),"")</f>
        <v/>
      </c>
      <c r="I440" s="43" t="str">
        <f>+IFERROR(VLOOKUP(A440,[1]Directorio!$B$2:$Z$1100,9,FALSE),"")</f>
        <v/>
      </c>
      <c r="J440" s="43" t="str">
        <f>+IFERROR(VLOOKUP(A440,[1]Directorio!$B$2:$Z$1100,10,FALSE),"")</f>
        <v/>
      </c>
      <c r="K440" s="43" t="str">
        <f>+IFERROR(VLOOKUP(A440,[1]Directorio!$B$2:$Z$1100,11,FALSE),"")</f>
        <v/>
      </c>
      <c r="L440" s="45" t="str">
        <f>+IFERROR(VLOOKUP(A440,[1]Directorio!$B$2:$Z$1100,12,FALSE),"")</f>
        <v/>
      </c>
      <c r="M440" s="43" t="str">
        <f>+IFERROR(VLOOKUP(A440,[1]Directorio!$B$2:$Z$1100,13,FALSE),"")</f>
        <v/>
      </c>
      <c r="N440" s="43" t="str">
        <f>+IFERROR(VLOOKUP(A440,[1]Directorio!$B$2:$Z$1100,14,FALSE),"")</f>
        <v/>
      </c>
      <c r="O440" s="43" t="str">
        <f>+IFERROR(VLOOKUP(A440,[1]Directorio!$B$2:$Z$1100,15,FALSE),"")</f>
        <v/>
      </c>
      <c r="P440" s="43" t="str">
        <f>+IFERROR(VLOOKUP(A440,[1]Directorio!$B$2:$Z$1100,16,FALSE),"")</f>
        <v/>
      </c>
      <c r="Q440" s="43" t="str">
        <f>+IFERROR(VLOOKUP(A440,[1]Directorio!$B$2:$Z$1100,17,FALSE),"")</f>
        <v/>
      </c>
      <c r="R440" s="43" t="str">
        <f>+IFERROR(VLOOKUP(A440,[1]Directorio!$B$2:$Z$1100,18,FALSE),"")</f>
        <v/>
      </c>
      <c r="S440" s="43" t="str">
        <f>+IFERROR(VLOOKUP(A440,[1]Directorio!$B$2:$Z$1100,19,FALSE),"")</f>
        <v/>
      </c>
      <c r="T440" s="53" t="str">
        <f>+IFERROR(VLOOKUP(A440,[1]Directorio!$B$2:$Z$1100,20,FALSE),"")</f>
        <v/>
      </c>
      <c r="U440" s="53" t="str">
        <f>+IFERROR(VLOOKUP(A440,[1]Directorio!$B$2:$Z$1100,21,FALSE),"")</f>
        <v/>
      </c>
      <c r="V440" s="53" t="str">
        <f>+IFERROR(VLOOKUP(A440,[1]Directorio!$B$2:$Z$1100,22,FALSE),"")</f>
        <v/>
      </c>
      <c r="W440" s="54" t="str">
        <f>+IFERROR(VLOOKUP(A440,[1]Directorio!$B$2:$Z$1100,23,FALSE),"")</f>
        <v/>
      </c>
      <c r="X440" s="43" t="str">
        <f>+IFERROR(VLOOKUP(A440,[1]Directorio!$B$2:$Z$1100,24,FALSE),"")</f>
        <v/>
      </c>
      <c r="Y440" s="43" t="str">
        <f>+IFERROR(VLOOKUP(A440,[1]Directorio!$B$2:$Z$1100,25,FALSE),"")</f>
        <v/>
      </c>
      <c r="Z440" s="46"/>
      <c r="AA440" s="9"/>
      <c r="AB440" s="46"/>
      <c r="AC440" s="47"/>
      <c r="AD440" s="46"/>
      <c r="AE440" s="42"/>
      <c r="AF440" s="9"/>
      <c r="AG440" s="46"/>
      <c r="AH440" s="9"/>
      <c r="AI440" s="46"/>
      <c r="AJ440" s="46"/>
      <c r="AK440" s="48"/>
    </row>
    <row r="441" spans="1:37" x14ac:dyDescent="0.25">
      <c r="A441" s="42"/>
      <c r="B441" s="43" t="str">
        <f>+IFERROR(VLOOKUP(A441,[1]Directorio!$B$2:$Z$1100,2,FALSE),"")</f>
        <v/>
      </c>
      <c r="C441" s="44" t="str">
        <f>+IFERROR(VLOOKUP(A441,[1]Directorio!$B$2:$Z$1100,3,FALSE),"")</f>
        <v/>
      </c>
      <c r="D441" s="43" t="str">
        <f>+IFERROR(VLOOKUP(A441,[1]Directorio!$B$2:$Z$1100,4,FALSE),"")</f>
        <v/>
      </c>
      <c r="E441" s="43" t="str">
        <f>+IFERROR(VLOOKUP(A441,[1]Directorio!$B$2:$Z$1100,5,FALSE),"")</f>
        <v/>
      </c>
      <c r="F441" s="43" t="str">
        <f>+IFERROR(VLOOKUP(A441,[1]Directorio!$B$2:$Z$1100,6,FALSE),"")</f>
        <v/>
      </c>
      <c r="G441" s="43" t="str">
        <f>+IFERROR(VLOOKUP(A441,[1]Directorio!$B$2:$Z$1100,7,FALSE),"")</f>
        <v/>
      </c>
      <c r="H441" s="43" t="str">
        <f>+IFERROR(VLOOKUP(A441,[1]Directorio!$B$2:$Z$1100,8,FALSE),"")</f>
        <v/>
      </c>
      <c r="I441" s="43" t="str">
        <f>+IFERROR(VLOOKUP(A441,[1]Directorio!$B$2:$Z$1100,9,FALSE),"")</f>
        <v/>
      </c>
      <c r="J441" s="43" t="str">
        <f>+IFERROR(VLOOKUP(A441,[1]Directorio!$B$2:$Z$1100,10,FALSE),"")</f>
        <v/>
      </c>
      <c r="K441" s="43" t="str">
        <f>+IFERROR(VLOOKUP(A441,[1]Directorio!$B$2:$Z$1100,11,FALSE),"")</f>
        <v/>
      </c>
      <c r="L441" s="45" t="str">
        <f>+IFERROR(VLOOKUP(A441,[1]Directorio!$B$2:$Z$1100,12,FALSE),"")</f>
        <v/>
      </c>
      <c r="M441" s="43" t="str">
        <f>+IFERROR(VLOOKUP(A441,[1]Directorio!$B$2:$Z$1100,13,FALSE),"")</f>
        <v/>
      </c>
      <c r="N441" s="43" t="str">
        <f>+IFERROR(VLOOKUP(A441,[1]Directorio!$B$2:$Z$1100,14,FALSE),"")</f>
        <v/>
      </c>
      <c r="O441" s="43" t="str">
        <f>+IFERROR(VLOOKUP(A441,[1]Directorio!$B$2:$Z$1100,15,FALSE),"")</f>
        <v/>
      </c>
      <c r="P441" s="43" t="str">
        <f>+IFERROR(VLOOKUP(A441,[1]Directorio!$B$2:$Z$1100,16,FALSE),"")</f>
        <v/>
      </c>
      <c r="Q441" s="43" t="str">
        <f>+IFERROR(VLOOKUP(A441,[1]Directorio!$B$2:$Z$1100,17,FALSE),"")</f>
        <v/>
      </c>
      <c r="R441" s="43" t="str">
        <f>+IFERROR(VLOOKUP(A441,[1]Directorio!$B$2:$Z$1100,18,FALSE),"")</f>
        <v/>
      </c>
      <c r="S441" s="43" t="str">
        <f>+IFERROR(VLOOKUP(A441,[1]Directorio!$B$2:$Z$1100,19,FALSE),"")</f>
        <v/>
      </c>
      <c r="T441" s="53" t="str">
        <f>+IFERROR(VLOOKUP(A441,[1]Directorio!$B$2:$Z$1100,20,FALSE),"")</f>
        <v/>
      </c>
      <c r="U441" s="53" t="str">
        <f>+IFERROR(VLOOKUP(A441,[1]Directorio!$B$2:$Z$1100,21,FALSE),"")</f>
        <v/>
      </c>
      <c r="V441" s="53" t="str">
        <f>+IFERROR(VLOOKUP(A441,[1]Directorio!$B$2:$Z$1100,22,FALSE),"")</f>
        <v/>
      </c>
      <c r="W441" s="54" t="str">
        <f>+IFERROR(VLOOKUP(A441,[1]Directorio!$B$2:$Z$1100,23,FALSE),"")</f>
        <v/>
      </c>
      <c r="X441" s="43" t="str">
        <f>+IFERROR(VLOOKUP(A441,[1]Directorio!$B$2:$Z$1100,24,FALSE),"")</f>
        <v/>
      </c>
      <c r="Y441" s="43" t="str">
        <f>+IFERROR(VLOOKUP(A441,[1]Directorio!$B$2:$Z$1100,25,FALSE),"")</f>
        <v/>
      </c>
      <c r="Z441" s="46"/>
      <c r="AA441" s="9"/>
      <c r="AB441" s="46"/>
      <c r="AC441" s="47"/>
      <c r="AD441" s="46"/>
      <c r="AE441" s="42"/>
      <c r="AF441" s="9"/>
      <c r="AG441" s="46"/>
      <c r="AH441" s="9"/>
      <c r="AI441" s="46"/>
      <c r="AJ441" s="46"/>
      <c r="AK441" s="48"/>
    </row>
    <row r="442" spans="1:37" x14ac:dyDescent="0.25">
      <c r="A442" s="42"/>
      <c r="B442" s="43" t="str">
        <f>+IFERROR(VLOOKUP(A442,[1]Directorio!$B$2:$Z$1100,2,FALSE),"")</f>
        <v/>
      </c>
      <c r="C442" s="44" t="str">
        <f>+IFERROR(VLOOKUP(A442,[1]Directorio!$B$2:$Z$1100,3,FALSE),"")</f>
        <v/>
      </c>
      <c r="D442" s="43" t="str">
        <f>+IFERROR(VLOOKUP(A442,[1]Directorio!$B$2:$Z$1100,4,FALSE),"")</f>
        <v/>
      </c>
      <c r="E442" s="43" t="str">
        <f>+IFERROR(VLOOKUP(A442,[1]Directorio!$B$2:$Z$1100,5,FALSE),"")</f>
        <v/>
      </c>
      <c r="F442" s="43" t="str">
        <f>+IFERROR(VLOOKUP(A442,[1]Directorio!$B$2:$Z$1100,6,FALSE),"")</f>
        <v/>
      </c>
      <c r="G442" s="43" t="str">
        <f>+IFERROR(VLOOKUP(A442,[1]Directorio!$B$2:$Z$1100,7,FALSE),"")</f>
        <v/>
      </c>
      <c r="H442" s="43" t="str">
        <f>+IFERROR(VLOOKUP(A442,[1]Directorio!$B$2:$Z$1100,8,FALSE),"")</f>
        <v/>
      </c>
      <c r="I442" s="43" t="str">
        <f>+IFERROR(VLOOKUP(A442,[1]Directorio!$B$2:$Z$1100,9,FALSE),"")</f>
        <v/>
      </c>
      <c r="J442" s="43" t="str">
        <f>+IFERROR(VLOOKUP(A442,[1]Directorio!$B$2:$Z$1100,10,FALSE),"")</f>
        <v/>
      </c>
      <c r="K442" s="43" t="str">
        <f>+IFERROR(VLOOKUP(A442,[1]Directorio!$B$2:$Z$1100,11,FALSE),"")</f>
        <v/>
      </c>
      <c r="L442" s="45" t="str">
        <f>+IFERROR(VLOOKUP(A442,[1]Directorio!$B$2:$Z$1100,12,FALSE),"")</f>
        <v/>
      </c>
      <c r="M442" s="43" t="str">
        <f>+IFERROR(VLOOKUP(A442,[1]Directorio!$B$2:$Z$1100,13,FALSE),"")</f>
        <v/>
      </c>
      <c r="N442" s="43" t="str">
        <f>+IFERROR(VLOOKUP(A442,[1]Directorio!$B$2:$Z$1100,14,FALSE),"")</f>
        <v/>
      </c>
      <c r="O442" s="43" t="str">
        <f>+IFERROR(VLOOKUP(A442,[1]Directorio!$B$2:$Z$1100,15,FALSE),"")</f>
        <v/>
      </c>
      <c r="P442" s="43" t="str">
        <f>+IFERROR(VLOOKUP(A442,[1]Directorio!$B$2:$Z$1100,16,FALSE),"")</f>
        <v/>
      </c>
      <c r="Q442" s="43" t="str">
        <f>+IFERROR(VLOOKUP(A442,[1]Directorio!$B$2:$Z$1100,17,FALSE),"")</f>
        <v/>
      </c>
      <c r="R442" s="43" t="str">
        <f>+IFERROR(VLOOKUP(A442,[1]Directorio!$B$2:$Z$1100,18,FALSE),"")</f>
        <v/>
      </c>
      <c r="S442" s="43" t="str">
        <f>+IFERROR(VLOOKUP(A442,[1]Directorio!$B$2:$Z$1100,19,FALSE),"")</f>
        <v/>
      </c>
      <c r="T442" s="53" t="str">
        <f>+IFERROR(VLOOKUP(A442,[1]Directorio!$B$2:$Z$1100,20,FALSE),"")</f>
        <v/>
      </c>
      <c r="U442" s="53" t="str">
        <f>+IFERROR(VLOOKUP(A442,[1]Directorio!$B$2:$Z$1100,21,FALSE),"")</f>
        <v/>
      </c>
      <c r="V442" s="53" t="str">
        <f>+IFERROR(VLOOKUP(A442,[1]Directorio!$B$2:$Z$1100,22,FALSE),"")</f>
        <v/>
      </c>
      <c r="W442" s="54" t="str">
        <f>+IFERROR(VLOOKUP(A442,[1]Directorio!$B$2:$Z$1100,23,FALSE),"")</f>
        <v/>
      </c>
      <c r="X442" s="43" t="str">
        <f>+IFERROR(VLOOKUP(A442,[1]Directorio!$B$2:$Z$1100,24,FALSE),"")</f>
        <v/>
      </c>
      <c r="Y442" s="43" t="str">
        <f>+IFERROR(VLOOKUP(A442,[1]Directorio!$B$2:$Z$1100,25,FALSE),"")</f>
        <v/>
      </c>
      <c r="Z442" s="46"/>
      <c r="AA442" s="9"/>
      <c r="AB442" s="46"/>
      <c r="AC442" s="47"/>
      <c r="AD442" s="46"/>
      <c r="AE442" s="42"/>
      <c r="AF442" s="9"/>
      <c r="AG442" s="46"/>
      <c r="AH442" s="9"/>
      <c r="AI442" s="46"/>
      <c r="AJ442" s="46"/>
      <c r="AK442" s="48"/>
    </row>
    <row r="443" spans="1:37" x14ac:dyDescent="0.25">
      <c r="A443" s="42"/>
      <c r="B443" s="43" t="str">
        <f>+IFERROR(VLOOKUP(A443,[1]Directorio!$B$2:$Z$1100,2,FALSE),"")</f>
        <v/>
      </c>
      <c r="C443" s="44" t="str">
        <f>+IFERROR(VLOOKUP(A443,[1]Directorio!$B$2:$Z$1100,3,FALSE),"")</f>
        <v/>
      </c>
      <c r="D443" s="43" t="str">
        <f>+IFERROR(VLOOKUP(A443,[1]Directorio!$B$2:$Z$1100,4,FALSE),"")</f>
        <v/>
      </c>
      <c r="E443" s="43" t="str">
        <f>+IFERROR(VLOOKUP(A443,[1]Directorio!$B$2:$Z$1100,5,FALSE),"")</f>
        <v/>
      </c>
      <c r="F443" s="43" t="str">
        <f>+IFERROR(VLOOKUP(A443,[1]Directorio!$B$2:$Z$1100,6,FALSE),"")</f>
        <v/>
      </c>
      <c r="G443" s="43" t="str">
        <f>+IFERROR(VLOOKUP(A443,[1]Directorio!$B$2:$Z$1100,7,FALSE),"")</f>
        <v/>
      </c>
      <c r="H443" s="43" t="str">
        <f>+IFERROR(VLOOKUP(A443,[1]Directorio!$B$2:$Z$1100,8,FALSE),"")</f>
        <v/>
      </c>
      <c r="I443" s="43" t="str">
        <f>+IFERROR(VLOOKUP(A443,[1]Directorio!$B$2:$Z$1100,9,FALSE),"")</f>
        <v/>
      </c>
      <c r="J443" s="43" t="str">
        <f>+IFERROR(VLOOKUP(A443,[1]Directorio!$B$2:$Z$1100,10,FALSE),"")</f>
        <v/>
      </c>
      <c r="K443" s="43" t="str">
        <f>+IFERROR(VLOOKUP(A443,[1]Directorio!$B$2:$Z$1100,11,FALSE),"")</f>
        <v/>
      </c>
      <c r="L443" s="45" t="str">
        <f>+IFERROR(VLOOKUP(A443,[1]Directorio!$B$2:$Z$1100,12,FALSE),"")</f>
        <v/>
      </c>
      <c r="M443" s="43" t="str">
        <f>+IFERROR(VLOOKUP(A443,[1]Directorio!$B$2:$Z$1100,13,FALSE),"")</f>
        <v/>
      </c>
      <c r="N443" s="43" t="str">
        <f>+IFERROR(VLOOKUP(A443,[1]Directorio!$B$2:$Z$1100,14,FALSE),"")</f>
        <v/>
      </c>
      <c r="O443" s="43" t="str">
        <f>+IFERROR(VLOOKUP(A443,[1]Directorio!$B$2:$Z$1100,15,FALSE),"")</f>
        <v/>
      </c>
      <c r="P443" s="43" t="str">
        <f>+IFERROR(VLOOKUP(A443,[1]Directorio!$B$2:$Z$1100,16,FALSE),"")</f>
        <v/>
      </c>
      <c r="Q443" s="43" t="str">
        <f>+IFERROR(VLOOKUP(A443,[1]Directorio!$B$2:$Z$1100,17,FALSE),"")</f>
        <v/>
      </c>
      <c r="R443" s="43" t="str">
        <f>+IFERROR(VLOOKUP(A443,[1]Directorio!$B$2:$Z$1100,18,FALSE),"")</f>
        <v/>
      </c>
      <c r="S443" s="43" t="str">
        <f>+IFERROR(VLOOKUP(A443,[1]Directorio!$B$2:$Z$1100,19,FALSE),"")</f>
        <v/>
      </c>
      <c r="T443" s="53" t="str">
        <f>+IFERROR(VLOOKUP(A443,[1]Directorio!$B$2:$Z$1100,20,FALSE),"")</f>
        <v/>
      </c>
      <c r="U443" s="53" t="str">
        <f>+IFERROR(VLOOKUP(A443,[1]Directorio!$B$2:$Z$1100,21,FALSE),"")</f>
        <v/>
      </c>
      <c r="V443" s="53" t="str">
        <f>+IFERROR(VLOOKUP(A443,[1]Directorio!$B$2:$Z$1100,22,FALSE),"")</f>
        <v/>
      </c>
      <c r="W443" s="54" t="str">
        <f>+IFERROR(VLOOKUP(A443,[1]Directorio!$B$2:$Z$1100,23,FALSE),"")</f>
        <v/>
      </c>
      <c r="X443" s="43" t="str">
        <f>+IFERROR(VLOOKUP(A443,[1]Directorio!$B$2:$Z$1100,24,FALSE),"")</f>
        <v/>
      </c>
      <c r="Y443" s="43" t="str">
        <f>+IFERROR(VLOOKUP(A443,[1]Directorio!$B$2:$Z$1100,25,FALSE),"")</f>
        <v/>
      </c>
      <c r="Z443" s="46"/>
      <c r="AA443" s="9"/>
      <c r="AB443" s="46"/>
      <c r="AC443" s="47"/>
      <c r="AD443" s="46"/>
      <c r="AE443" s="42"/>
      <c r="AF443" s="9"/>
      <c r="AG443" s="46"/>
      <c r="AH443" s="9"/>
      <c r="AI443" s="46"/>
      <c r="AJ443" s="46"/>
      <c r="AK443" s="48"/>
    </row>
    <row r="444" spans="1:37" x14ac:dyDescent="0.25">
      <c r="A444" s="42"/>
      <c r="B444" s="43" t="str">
        <f>+IFERROR(VLOOKUP(A444,[1]Directorio!$B$2:$Z$1100,2,FALSE),"")</f>
        <v/>
      </c>
      <c r="C444" s="44" t="str">
        <f>+IFERROR(VLOOKUP(A444,[1]Directorio!$B$2:$Z$1100,3,FALSE),"")</f>
        <v/>
      </c>
      <c r="D444" s="43" t="str">
        <f>+IFERROR(VLOOKUP(A444,[1]Directorio!$B$2:$Z$1100,4,FALSE),"")</f>
        <v/>
      </c>
      <c r="E444" s="43" t="str">
        <f>+IFERROR(VLOOKUP(A444,[1]Directorio!$B$2:$Z$1100,5,FALSE),"")</f>
        <v/>
      </c>
      <c r="F444" s="43" t="str">
        <f>+IFERROR(VLOOKUP(A444,[1]Directorio!$B$2:$Z$1100,6,FALSE),"")</f>
        <v/>
      </c>
      <c r="G444" s="43" t="str">
        <f>+IFERROR(VLOOKUP(A444,[1]Directorio!$B$2:$Z$1100,7,FALSE),"")</f>
        <v/>
      </c>
      <c r="H444" s="43" t="str">
        <f>+IFERROR(VLOOKUP(A444,[1]Directorio!$B$2:$Z$1100,8,FALSE),"")</f>
        <v/>
      </c>
      <c r="I444" s="43" t="str">
        <f>+IFERROR(VLOOKUP(A444,[1]Directorio!$B$2:$Z$1100,9,FALSE),"")</f>
        <v/>
      </c>
      <c r="J444" s="43" t="str">
        <f>+IFERROR(VLOOKUP(A444,[1]Directorio!$B$2:$Z$1100,10,FALSE),"")</f>
        <v/>
      </c>
      <c r="K444" s="43" t="str">
        <f>+IFERROR(VLOOKUP(A444,[1]Directorio!$B$2:$Z$1100,11,FALSE),"")</f>
        <v/>
      </c>
      <c r="L444" s="45" t="str">
        <f>+IFERROR(VLOOKUP(A444,[1]Directorio!$B$2:$Z$1100,12,FALSE),"")</f>
        <v/>
      </c>
      <c r="M444" s="43" t="str">
        <f>+IFERROR(VLOOKUP(A444,[1]Directorio!$B$2:$Z$1100,13,FALSE),"")</f>
        <v/>
      </c>
      <c r="N444" s="43" t="str">
        <f>+IFERROR(VLOOKUP(A444,[1]Directorio!$B$2:$Z$1100,14,FALSE),"")</f>
        <v/>
      </c>
      <c r="O444" s="43" t="str">
        <f>+IFERROR(VLOOKUP(A444,[1]Directorio!$B$2:$Z$1100,15,FALSE),"")</f>
        <v/>
      </c>
      <c r="P444" s="43" t="str">
        <f>+IFERROR(VLOOKUP(A444,[1]Directorio!$B$2:$Z$1100,16,FALSE),"")</f>
        <v/>
      </c>
      <c r="Q444" s="43" t="str">
        <f>+IFERROR(VLOOKUP(A444,[1]Directorio!$B$2:$Z$1100,17,FALSE),"")</f>
        <v/>
      </c>
      <c r="R444" s="43" t="str">
        <f>+IFERROR(VLOOKUP(A444,[1]Directorio!$B$2:$Z$1100,18,FALSE),"")</f>
        <v/>
      </c>
      <c r="S444" s="43" t="str">
        <f>+IFERROR(VLOOKUP(A444,[1]Directorio!$B$2:$Z$1100,19,FALSE),"")</f>
        <v/>
      </c>
      <c r="T444" s="53" t="str">
        <f>+IFERROR(VLOOKUP(A444,[1]Directorio!$B$2:$Z$1100,20,FALSE),"")</f>
        <v/>
      </c>
      <c r="U444" s="53" t="str">
        <f>+IFERROR(VLOOKUP(A444,[1]Directorio!$B$2:$Z$1100,21,FALSE),"")</f>
        <v/>
      </c>
      <c r="V444" s="53" t="str">
        <f>+IFERROR(VLOOKUP(A444,[1]Directorio!$B$2:$Z$1100,22,FALSE),"")</f>
        <v/>
      </c>
      <c r="W444" s="54" t="str">
        <f>+IFERROR(VLOOKUP(A444,[1]Directorio!$B$2:$Z$1100,23,FALSE),"")</f>
        <v/>
      </c>
      <c r="X444" s="43" t="str">
        <f>+IFERROR(VLOOKUP(A444,[1]Directorio!$B$2:$Z$1100,24,FALSE),"")</f>
        <v/>
      </c>
      <c r="Y444" s="43" t="str">
        <f>+IFERROR(VLOOKUP(A444,[1]Directorio!$B$2:$Z$1100,25,FALSE),"")</f>
        <v/>
      </c>
      <c r="Z444" s="46"/>
      <c r="AA444" s="9"/>
      <c r="AB444" s="46"/>
      <c r="AC444" s="47"/>
      <c r="AD444" s="46"/>
      <c r="AE444" s="42"/>
      <c r="AF444" s="9"/>
      <c r="AG444" s="46"/>
      <c r="AH444" s="9"/>
      <c r="AI444" s="46"/>
      <c r="AJ444" s="46"/>
      <c r="AK444" s="48"/>
    </row>
    <row r="445" spans="1:37" x14ac:dyDescent="0.25">
      <c r="A445" s="42"/>
      <c r="B445" s="43" t="str">
        <f>+IFERROR(VLOOKUP(A445,[1]Directorio!$B$2:$Z$1100,2,FALSE),"")</f>
        <v/>
      </c>
      <c r="C445" s="44" t="str">
        <f>+IFERROR(VLOOKUP(A445,[1]Directorio!$B$2:$Z$1100,3,FALSE),"")</f>
        <v/>
      </c>
      <c r="D445" s="43" t="str">
        <f>+IFERROR(VLOOKUP(A445,[1]Directorio!$B$2:$Z$1100,4,FALSE),"")</f>
        <v/>
      </c>
      <c r="E445" s="43" t="str">
        <f>+IFERROR(VLOOKUP(A445,[1]Directorio!$B$2:$Z$1100,5,FALSE),"")</f>
        <v/>
      </c>
      <c r="F445" s="43" t="str">
        <f>+IFERROR(VLOOKUP(A445,[1]Directorio!$B$2:$Z$1100,6,FALSE),"")</f>
        <v/>
      </c>
      <c r="G445" s="43" t="str">
        <f>+IFERROR(VLOOKUP(A445,[1]Directorio!$B$2:$Z$1100,7,FALSE),"")</f>
        <v/>
      </c>
      <c r="H445" s="43" t="str">
        <f>+IFERROR(VLOOKUP(A445,[1]Directorio!$B$2:$Z$1100,8,FALSE),"")</f>
        <v/>
      </c>
      <c r="I445" s="43" t="str">
        <f>+IFERROR(VLOOKUP(A445,[1]Directorio!$B$2:$Z$1100,9,FALSE),"")</f>
        <v/>
      </c>
      <c r="J445" s="43" t="str">
        <f>+IFERROR(VLOOKUP(A445,[1]Directorio!$B$2:$Z$1100,10,FALSE),"")</f>
        <v/>
      </c>
      <c r="K445" s="43" t="str">
        <f>+IFERROR(VLOOKUP(A445,[1]Directorio!$B$2:$Z$1100,11,FALSE),"")</f>
        <v/>
      </c>
      <c r="L445" s="45" t="str">
        <f>+IFERROR(VLOOKUP(A445,[1]Directorio!$B$2:$Z$1100,12,FALSE),"")</f>
        <v/>
      </c>
      <c r="M445" s="43" t="str">
        <f>+IFERROR(VLOOKUP(A445,[1]Directorio!$B$2:$Z$1100,13,FALSE),"")</f>
        <v/>
      </c>
      <c r="N445" s="43" t="str">
        <f>+IFERROR(VLOOKUP(A445,[1]Directorio!$B$2:$Z$1100,14,FALSE),"")</f>
        <v/>
      </c>
      <c r="O445" s="43" t="str">
        <f>+IFERROR(VLOOKUP(A445,[1]Directorio!$B$2:$Z$1100,15,FALSE),"")</f>
        <v/>
      </c>
      <c r="P445" s="43" t="str">
        <f>+IFERROR(VLOOKUP(A445,[1]Directorio!$B$2:$Z$1100,16,FALSE),"")</f>
        <v/>
      </c>
      <c r="Q445" s="43" t="str">
        <f>+IFERROR(VLOOKUP(A445,[1]Directorio!$B$2:$Z$1100,17,FALSE),"")</f>
        <v/>
      </c>
      <c r="R445" s="43" t="str">
        <f>+IFERROR(VLOOKUP(A445,[1]Directorio!$B$2:$Z$1100,18,FALSE),"")</f>
        <v/>
      </c>
      <c r="S445" s="43" t="str">
        <f>+IFERROR(VLOOKUP(A445,[1]Directorio!$B$2:$Z$1100,19,FALSE),"")</f>
        <v/>
      </c>
      <c r="T445" s="53" t="str">
        <f>+IFERROR(VLOOKUP(A445,[1]Directorio!$B$2:$Z$1100,20,FALSE),"")</f>
        <v/>
      </c>
      <c r="U445" s="53" t="str">
        <f>+IFERROR(VLOOKUP(A445,[1]Directorio!$B$2:$Z$1100,21,FALSE),"")</f>
        <v/>
      </c>
      <c r="V445" s="53" t="str">
        <f>+IFERROR(VLOOKUP(A445,[1]Directorio!$B$2:$Z$1100,22,FALSE),"")</f>
        <v/>
      </c>
      <c r="W445" s="54" t="str">
        <f>+IFERROR(VLOOKUP(A445,[1]Directorio!$B$2:$Z$1100,23,FALSE),"")</f>
        <v/>
      </c>
      <c r="X445" s="43" t="str">
        <f>+IFERROR(VLOOKUP(A445,[1]Directorio!$B$2:$Z$1100,24,FALSE),"")</f>
        <v/>
      </c>
      <c r="Y445" s="43" t="str">
        <f>+IFERROR(VLOOKUP(A445,[1]Directorio!$B$2:$Z$1100,25,FALSE),"")</f>
        <v/>
      </c>
      <c r="Z445" s="46"/>
      <c r="AA445" s="9"/>
      <c r="AB445" s="46"/>
      <c r="AC445" s="47"/>
      <c r="AD445" s="46"/>
      <c r="AE445" s="42"/>
      <c r="AF445" s="9"/>
      <c r="AG445" s="46"/>
      <c r="AH445" s="9"/>
      <c r="AI445" s="46"/>
      <c r="AJ445" s="46"/>
      <c r="AK445" s="48"/>
    </row>
    <row r="446" spans="1:37" x14ac:dyDescent="0.25">
      <c r="A446" s="42"/>
      <c r="B446" s="43" t="str">
        <f>+IFERROR(VLOOKUP(A446,[1]Directorio!$B$2:$Z$1100,2,FALSE),"")</f>
        <v/>
      </c>
      <c r="C446" s="44" t="str">
        <f>+IFERROR(VLOOKUP(A446,[1]Directorio!$B$2:$Z$1100,3,FALSE),"")</f>
        <v/>
      </c>
      <c r="D446" s="43" t="str">
        <f>+IFERROR(VLOOKUP(A446,[1]Directorio!$B$2:$Z$1100,4,FALSE),"")</f>
        <v/>
      </c>
      <c r="E446" s="43" t="str">
        <f>+IFERROR(VLOOKUP(A446,[1]Directorio!$B$2:$Z$1100,5,FALSE),"")</f>
        <v/>
      </c>
      <c r="F446" s="43" t="str">
        <f>+IFERROR(VLOOKUP(A446,[1]Directorio!$B$2:$Z$1100,6,FALSE),"")</f>
        <v/>
      </c>
      <c r="G446" s="43" t="str">
        <f>+IFERROR(VLOOKUP(A446,[1]Directorio!$B$2:$Z$1100,7,FALSE),"")</f>
        <v/>
      </c>
      <c r="H446" s="43" t="str">
        <f>+IFERROR(VLOOKUP(A446,[1]Directorio!$B$2:$Z$1100,8,FALSE),"")</f>
        <v/>
      </c>
      <c r="I446" s="43" t="str">
        <f>+IFERROR(VLOOKUP(A446,[1]Directorio!$B$2:$Z$1100,9,FALSE),"")</f>
        <v/>
      </c>
      <c r="J446" s="43" t="str">
        <f>+IFERROR(VLOOKUP(A446,[1]Directorio!$B$2:$Z$1100,10,FALSE),"")</f>
        <v/>
      </c>
      <c r="K446" s="43" t="str">
        <f>+IFERROR(VLOOKUP(A446,[1]Directorio!$B$2:$Z$1100,11,FALSE),"")</f>
        <v/>
      </c>
      <c r="L446" s="45" t="str">
        <f>+IFERROR(VLOOKUP(A446,[1]Directorio!$B$2:$Z$1100,12,FALSE),"")</f>
        <v/>
      </c>
      <c r="M446" s="43" t="str">
        <f>+IFERROR(VLOOKUP(A446,[1]Directorio!$B$2:$Z$1100,13,FALSE),"")</f>
        <v/>
      </c>
      <c r="N446" s="43" t="str">
        <f>+IFERROR(VLOOKUP(A446,[1]Directorio!$B$2:$Z$1100,14,FALSE),"")</f>
        <v/>
      </c>
      <c r="O446" s="43" t="str">
        <f>+IFERROR(VLOOKUP(A446,[1]Directorio!$B$2:$Z$1100,15,FALSE),"")</f>
        <v/>
      </c>
      <c r="P446" s="43" t="str">
        <f>+IFERROR(VLOOKUP(A446,[1]Directorio!$B$2:$Z$1100,16,FALSE),"")</f>
        <v/>
      </c>
      <c r="Q446" s="43" t="str">
        <f>+IFERROR(VLOOKUP(A446,[1]Directorio!$B$2:$Z$1100,17,FALSE),"")</f>
        <v/>
      </c>
      <c r="R446" s="43" t="str">
        <f>+IFERROR(VLOOKUP(A446,[1]Directorio!$B$2:$Z$1100,18,FALSE),"")</f>
        <v/>
      </c>
      <c r="S446" s="43" t="str">
        <f>+IFERROR(VLOOKUP(A446,[1]Directorio!$B$2:$Z$1100,19,FALSE),"")</f>
        <v/>
      </c>
      <c r="T446" s="53" t="str">
        <f>+IFERROR(VLOOKUP(A446,[1]Directorio!$B$2:$Z$1100,20,FALSE),"")</f>
        <v/>
      </c>
      <c r="U446" s="53" t="str">
        <f>+IFERROR(VLOOKUP(A446,[1]Directorio!$B$2:$Z$1100,21,FALSE),"")</f>
        <v/>
      </c>
      <c r="V446" s="53" t="str">
        <f>+IFERROR(VLOOKUP(A446,[1]Directorio!$B$2:$Z$1100,22,FALSE),"")</f>
        <v/>
      </c>
      <c r="W446" s="54" t="str">
        <f>+IFERROR(VLOOKUP(A446,[1]Directorio!$B$2:$Z$1100,23,FALSE),"")</f>
        <v/>
      </c>
      <c r="X446" s="43" t="str">
        <f>+IFERROR(VLOOKUP(A446,[1]Directorio!$B$2:$Z$1100,24,FALSE),"")</f>
        <v/>
      </c>
      <c r="Y446" s="43" t="str">
        <f>+IFERROR(VLOOKUP(A446,[1]Directorio!$B$2:$Z$1100,25,FALSE),"")</f>
        <v/>
      </c>
      <c r="Z446" s="46"/>
      <c r="AA446" s="9"/>
      <c r="AB446" s="46"/>
      <c r="AC446" s="47"/>
      <c r="AD446" s="46"/>
      <c r="AE446" s="42"/>
      <c r="AF446" s="9"/>
      <c r="AG446" s="46"/>
      <c r="AH446" s="9"/>
      <c r="AI446" s="46"/>
      <c r="AJ446" s="46"/>
      <c r="AK446" s="48"/>
    </row>
    <row r="447" spans="1:37" x14ac:dyDescent="0.25">
      <c r="A447" s="42"/>
      <c r="B447" s="43" t="str">
        <f>+IFERROR(VLOOKUP(A447,[1]Directorio!$B$2:$Z$1100,2,FALSE),"")</f>
        <v/>
      </c>
      <c r="C447" s="44" t="str">
        <f>+IFERROR(VLOOKUP(A447,[1]Directorio!$B$2:$Z$1100,3,FALSE),"")</f>
        <v/>
      </c>
      <c r="D447" s="43" t="str">
        <f>+IFERROR(VLOOKUP(A447,[1]Directorio!$B$2:$Z$1100,4,FALSE),"")</f>
        <v/>
      </c>
      <c r="E447" s="43" t="str">
        <f>+IFERROR(VLOOKUP(A447,[1]Directorio!$B$2:$Z$1100,5,FALSE),"")</f>
        <v/>
      </c>
      <c r="F447" s="43" t="str">
        <f>+IFERROR(VLOOKUP(A447,[1]Directorio!$B$2:$Z$1100,6,FALSE),"")</f>
        <v/>
      </c>
      <c r="G447" s="43" t="str">
        <f>+IFERROR(VLOOKUP(A447,[1]Directorio!$B$2:$Z$1100,7,FALSE),"")</f>
        <v/>
      </c>
      <c r="H447" s="43" t="str">
        <f>+IFERROR(VLOOKUP(A447,[1]Directorio!$B$2:$Z$1100,8,FALSE),"")</f>
        <v/>
      </c>
      <c r="I447" s="43" t="str">
        <f>+IFERROR(VLOOKUP(A447,[1]Directorio!$B$2:$Z$1100,9,FALSE),"")</f>
        <v/>
      </c>
      <c r="J447" s="43" t="str">
        <f>+IFERROR(VLOOKUP(A447,[1]Directorio!$B$2:$Z$1100,10,FALSE),"")</f>
        <v/>
      </c>
      <c r="K447" s="43" t="str">
        <f>+IFERROR(VLOOKUP(A447,[1]Directorio!$B$2:$Z$1100,11,FALSE),"")</f>
        <v/>
      </c>
      <c r="L447" s="45" t="str">
        <f>+IFERROR(VLOOKUP(A447,[1]Directorio!$B$2:$Z$1100,12,FALSE),"")</f>
        <v/>
      </c>
      <c r="M447" s="43" t="str">
        <f>+IFERROR(VLOOKUP(A447,[1]Directorio!$B$2:$Z$1100,13,FALSE),"")</f>
        <v/>
      </c>
      <c r="N447" s="43" t="str">
        <f>+IFERROR(VLOOKUP(A447,[1]Directorio!$B$2:$Z$1100,14,FALSE),"")</f>
        <v/>
      </c>
      <c r="O447" s="43" t="str">
        <f>+IFERROR(VLOOKUP(A447,[1]Directorio!$B$2:$Z$1100,15,FALSE),"")</f>
        <v/>
      </c>
      <c r="P447" s="43" t="str">
        <f>+IFERROR(VLOOKUP(A447,[1]Directorio!$B$2:$Z$1100,16,FALSE),"")</f>
        <v/>
      </c>
      <c r="Q447" s="43" t="str">
        <f>+IFERROR(VLOOKUP(A447,[1]Directorio!$B$2:$Z$1100,17,FALSE),"")</f>
        <v/>
      </c>
      <c r="R447" s="43" t="str">
        <f>+IFERROR(VLOOKUP(A447,[1]Directorio!$B$2:$Z$1100,18,FALSE),"")</f>
        <v/>
      </c>
      <c r="S447" s="43" t="str">
        <f>+IFERROR(VLOOKUP(A447,[1]Directorio!$B$2:$Z$1100,19,FALSE),"")</f>
        <v/>
      </c>
      <c r="T447" s="53" t="str">
        <f>+IFERROR(VLOOKUP(A447,[1]Directorio!$B$2:$Z$1100,20,FALSE),"")</f>
        <v/>
      </c>
      <c r="U447" s="53" t="str">
        <f>+IFERROR(VLOOKUP(A447,[1]Directorio!$B$2:$Z$1100,21,FALSE),"")</f>
        <v/>
      </c>
      <c r="V447" s="53" t="str">
        <f>+IFERROR(VLOOKUP(A447,[1]Directorio!$B$2:$Z$1100,22,FALSE),"")</f>
        <v/>
      </c>
      <c r="W447" s="54" t="str">
        <f>+IFERROR(VLOOKUP(A447,[1]Directorio!$B$2:$Z$1100,23,FALSE),"")</f>
        <v/>
      </c>
      <c r="X447" s="43" t="str">
        <f>+IFERROR(VLOOKUP(A447,[1]Directorio!$B$2:$Z$1100,24,FALSE),"")</f>
        <v/>
      </c>
      <c r="Y447" s="43" t="str">
        <f>+IFERROR(VLOOKUP(A447,[1]Directorio!$B$2:$Z$1100,25,FALSE),"")</f>
        <v/>
      </c>
      <c r="Z447" s="46"/>
      <c r="AA447" s="9"/>
      <c r="AB447" s="46"/>
      <c r="AC447" s="47"/>
      <c r="AD447" s="46"/>
      <c r="AE447" s="42"/>
      <c r="AF447" s="9"/>
      <c r="AG447" s="46"/>
      <c r="AH447" s="9"/>
      <c r="AI447" s="46"/>
      <c r="AJ447" s="46"/>
      <c r="AK447" s="48"/>
    </row>
    <row r="448" spans="1:37" x14ac:dyDescent="0.25">
      <c r="A448" s="42"/>
      <c r="B448" s="43" t="str">
        <f>+IFERROR(VLOOKUP(A448,[1]Directorio!$B$2:$Z$1100,2,FALSE),"")</f>
        <v/>
      </c>
      <c r="C448" s="44" t="str">
        <f>+IFERROR(VLOOKUP(A448,[1]Directorio!$B$2:$Z$1100,3,FALSE),"")</f>
        <v/>
      </c>
      <c r="D448" s="43" t="str">
        <f>+IFERROR(VLOOKUP(A448,[1]Directorio!$B$2:$Z$1100,4,FALSE),"")</f>
        <v/>
      </c>
      <c r="E448" s="43" t="str">
        <f>+IFERROR(VLOOKUP(A448,[1]Directorio!$B$2:$Z$1100,5,FALSE),"")</f>
        <v/>
      </c>
      <c r="F448" s="43" t="str">
        <f>+IFERROR(VLOOKUP(A448,[1]Directorio!$B$2:$Z$1100,6,FALSE),"")</f>
        <v/>
      </c>
      <c r="G448" s="43" t="str">
        <f>+IFERROR(VLOOKUP(A448,[1]Directorio!$B$2:$Z$1100,7,FALSE),"")</f>
        <v/>
      </c>
      <c r="H448" s="43" t="str">
        <f>+IFERROR(VLOOKUP(A448,[1]Directorio!$B$2:$Z$1100,8,FALSE),"")</f>
        <v/>
      </c>
      <c r="I448" s="43" t="str">
        <f>+IFERROR(VLOOKUP(A448,[1]Directorio!$B$2:$Z$1100,9,FALSE),"")</f>
        <v/>
      </c>
      <c r="J448" s="43" t="str">
        <f>+IFERROR(VLOOKUP(A448,[1]Directorio!$B$2:$Z$1100,10,FALSE),"")</f>
        <v/>
      </c>
      <c r="K448" s="43" t="str">
        <f>+IFERROR(VLOOKUP(A448,[1]Directorio!$B$2:$Z$1100,11,FALSE),"")</f>
        <v/>
      </c>
      <c r="L448" s="45" t="str">
        <f>+IFERROR(VLOOKUP(A448,[1]Directorio!$B$2:$Z$1100,12,FALSE),"")</f>
        <v/>
      </c>
      <c r="M448" s="43" t="str">
        <f>+IFERROR(VLOOKUP(A448,[1]Directorio!$B$2:$Z$1100,13,FALSE),"")</f>
        <v/>
      </c>
      <c r="N448" s="43" t="str">
        <f>+IFERROR(VLOOKUP(A448,[1]Directorio!$B$2:$Z$1100,14,FALSE),"")</f>
        <v/>
      </c>
      <c r="O448" s="43" t="str">
        <f>+IFERROR(VLOOKUP(A448,[1]Directorio!$B$2:$Z$1100,15,FALSE),"")</f>
        <v/>
      </c>
      <c r="P448" s="43" t="str">
        <f>+IFERROR(VLOOKUP(A448,[1]Directorio!$B$2:$Z$1100,16,FALSE),"")</f>
        <v/>
      </c>
      <c r="Q448" s="43" t="str">
        <f>+IFERROR(VLOOKUP(A448,[1]Directorio!$B$2:$Z$1100,17,FALSE),"")</f>
        <v/>
      </c>
      <c r="R448" s="43" t="str">
        <f>+IFERROR(VLOOKUP(A448,[1]Directorio!$B$2:$Z$1100,18,FALSE),"")</f>
        <v/>
      </c>
      <c r="S448" s="43" t="str">
        <f>+IFERROR(VLOOKUP(A448,[1]Directorio!$B$2:$Z$1100,19,FALSE),"")</f>
        <v/>
      </c>
      <c r="T448" s="53" t="str">
        <f>+IFERROR(VLOOKUP(A448,[1]Directorio!$B$2:$Z$1100,20,FALSE),"")</f>
        <v/>
      </c>
      <c r="U448" s="53" t="str">
        <f>+IFERROR(VLOOKUP(A448,[1]Directorio!$B$2:$Z$1100,21,FALSE),"")</f>
        <v/>
      </c>
      <c r="V448" s="53" t="str">
        <f>+IFERROR(VLOOKUP(A448,[1]Directorio!$B$2:$Z$1100,22,FALSE),"")</f>
        <v/>
      </c>
      <c r="W448" s="54" t="str">
        <f>+IFERROR(VLOOKUP(A448,[1]Directorio!$B$2:$Z$1100,23,FALSE),"")</f>
        <v/>
      </c>
      <c r="X448" s="43" t="str">
        <f>+IFERROR(VLOOKUP(A448,[1]Directorio!$B$2:$Z$1100,24,FALSE),"")</f>
        <v/>
      </c>
      <c r="Y448" s="43" t="str">
        <f>+IFERROR(VLOOKUP(A448,[1]Directorio!$B$2:$Z$1100,25,FALSE),"")</f>
        <v/>
      </c>
      <c r="Z448" s="46"/>
      <c r="AA448" s="9"/>
      <c r="AB448" s="46"/>
      <c r="AC448" s="47"/>
      <c r="AD448" s="46"/>
      <c r="AE448" s="42"/>
      <c r="AF448" s="9"/>
      <c r="AG448" s="46"/>
      <c r="AH448" s="9"/>
      <c r="AI448" s="46"/>
      <c r="AJ448" s="46"/>
      <c r="AK448" s="48"/>
    </row>
    <row r="449" spans="1:37" x14ac:dyDescent="0.25">
      <c r="A449" s="42"/>
      <c r="B449" s="43" t="str">
        <f>+IFERROR(VLOOKUP(A449,[1]Directorio!$B$2:$Z$1100,2,FALSE),"")</f>
        <v/>
      </c>
      <c r="C449" s="44" t="str">
        <f>+IFERROR(VLOOKUP(A449,[1]Directorio!$B$2:$Z$1100,3,FALSE),"")</f>
        <v/>
      </c>
      <c r="D449" s="43" t="str">
        <f>+IFERROR(VLOOKUP(A449,[1]Directorio!$B$2:$Z$1100,4,FALSE),"")</f>
        <v/>
      </c>
      <c r="E449" s="43" t="str">
        <f>+IFERROR(VLOOKUP(A449,[1]Directorio!$B$2:$Z$1100,5,FALSE),"")</f>
        <v/>
      </c>
      <c r="F449" s="43" t="str">
        <f>+IFERROR(VLOOKUP(A449,[1]Directorio!$B$2:$Z$1100,6,FALSE),"")</f>
        <v/>
      </c>
      <c r="G449" s="43" t="str">
        <f>+IFERROR(VLOOKUP(A449,[1]Directorio!$B$2:$Z$1100,7,FALSE),"")</f>
        <v/>
      </c>
      <c r="H449" s="43" t="str">
        <f>+IFERROR(VLOOKUP(A449,[1]Directorio!$B$2:$Z$1100,8,FALSE),"")</f>
        <v/>
      </c>
      <c r="I449" s="43" t="str">
        <f>+IFERROR(VLOOKUP(A449,[1]Directorio!$B$2:$Z$1100,9,FALSE),"")</f>
        <v/>
      </c>
      <c r="J449" s="43" t="str">
        <f>+IFERROR(VLOOKUP(A449,[1]Directorio!$B$2:$Z$1100,10,FALSE),"")</f>
        <v/>
      </c>
      <c r="K449" s="43" t="str">
        <f>+IFERROR(VLOOKUP(A449,[1]Directorio!$B$2:$Z$1100,11,FALSE),"")</f>
        <v/>
      </c>
      <c r="L449" s="45" t="str">
        <f>+IFERROR(VLOOKUP(A449,[1]Directorio!$B$2:$Z$1100,12,FALSE),"")</f>
        <v/>
      </c>
      <c r="M449" s="43" t="str">
        <f>+IFERROR(VLOOKUP(A449,[1]Directorio!$B$2:$Z$1100,13,FALSE),"")</f>
        <v/>
      </c>
      <c r="N449" s="43" t="str">
        <f>+IFERROR(VLOOKUP(A449,[1]Directorio!$B$2:$Z$1100,14,FALSE),"")</f>
        <v/>
      </c>
      <c r="O449" s="43" t="str">
        <f>+IFERROR(VLOOKUP(A449,[1]Directorio!$B$2:$Z$1100,15,FALSE),"")</f>
        <v/>
      </c>
      <c r="P449" s="43" t="str">
        <f>+IFERROR(VLOOKUP(A449,[1]Directorio!$B$2:$Z$1100,16,FALSE),"")</f>
        <v/>
      </c>
      <c r="Q449" s="43" t="str">
        <f>+IFERROR(VLOOKUP(A449,[1]Directorio!$B$2:$Z$1100,17,FALSE),"")</f>
        <v/>
      </c>
      <c r="R449" s="43" t="str">
        <f>+IFERROR(VLOOKUP(A449,[1]Directorio!$B$2:$Z$1100,18,FALSE),"")</f>
        <v/>
      </c>
      <c r="S449" s="43" t="str">
        <f>+IFERROR(VLOOKUP(A449,[1]Directorio!$B$2:$Z$1100,19,FALSE),"")</f>
        <v/>
      </c>
      <c r="T449" s="53" t="str">
        <f>+IFERROR(VLOOKUP(A449,[1]Directorio!$B$2:$Z$1100,20,FALSE),"")</f>
        <v/>
      </c>
      <c r="U449" s="53" t="str">
        <f>+IFERROR(VLOOKUP(A449,[1]Directorio!$B$2:$Z$1100,21,FALSE),"")</f>
        <v/>
      </c>
      <c r="V449" s="53" t="str">
        <f>+IFERROR(VLOOKUP(A449,[1]Directorio!$B$2:$Z$1100,22,FALSE),"")</f>
        <v/>
      </c>
      <c r="W449" s="54" t="str">
        <f>+IFERROR(VLOOKUP(A449,[1]Directorio!$B$2:$Z$1100,23,FALSE),"")</f>
        <v/>
      </c>
      <c r="X449" s="43" t="str">
        <f>+IFERROR(VLOOKUP(A449,[1]Directorio!$B$2:$Z$1100,24,FALSE),"")</f>
        <v/>
      </c>
      <c r="Y449" s="43" t="str">
        <f>+IFERROR(VLOOKUP(A449,[1]Directorio!$B$2:$Z$1100,25,FALSE),"")</f>
        <v/>
      </c>
      <c r="Z449" s="46"/>
      <c r="AA449" s="9"/>
      <c r="AB449" s="46"/>
      <c r="AC449" s="47"/>
      <c r="AD449" s="46"/>
      <c r="AE449" s="42"/>
      <c r="AF449" s="9"/>
      <c r="AG449" s="46"/>
      <c r="AH449" s="9"/>
      <c r="AI449" s="46"/>
      <c r="AJ449" s="46"/>
      <c r="AK449" s="48"/>
    </row>
    <row r="450" spans="1:37" x14ac:dyDescent="0.25">
      <c r="A450" s="42"/>
      <c r="B450" s="43" t="str">
        <f>+IFERROR(VLOOKUP(A450,[1]Directorio!$B$2:$Z$1100,2,FALSE),"")</f>
        <v/>
      </c>
      <c r="C450" s="44" t="str">
        <f>+IFERROR(VLOOKUP(A450,[1]Directorio!$B$2:$Z$1100,3,FALSE),"")</f>
        <v/>
      </c>
      <c r="D450" s="43" t="str">
        <f>+IFERROR(VLOOKUP(A450,[1]Directorio!$B$2:$Z$1100,4,FALSE),"")</f>
        <v/>
      </c>
      <c r="E450" s="43" t="str">
        <f>+IFERROR(VLOOKUP(A450,[1]Directorio!$B$2:$Z$1100,5,FALSE),"")</f>
        <v/>
      </c>
      <c r="F450" s="43" t="str">
        <f>+IFERROR(VLOOKUP(A450,[1]Directorio!$B$2:$Z$1100,6,FALSE),"")</f>
        <v/>
      </c>
      <c r="G450" s="43" t="str">
        <f>+IFERROR(VLOOKUP(A450,[1]Directorio!$B$2:$Z$1100,7,FALSE),"")</f>
        <v/>
      </c>
      <c r="H450" s="43" t="str">
        <f>+IFERROR(VLOOKUP(A450,[1]Directorio!$B$2:$Z$1100,8,FALSE),"")</f>
        <v/>
      </c>
      <c r="I450" s="43" t="str">
        <f>+IFERROR(VLOOKUP(A450,[1]Directorio!$B$2:$Z$1100,9,FALSE),"")</f>
        <v/>
      </c>
      <c r="J450" s="43" t="str">
        <f>+IFERROR(VLOOKUP(A450,[1]Directorio!$B$2:$Z$1100,10,FALSE),"")</f>
        <v/>
      </c>
      <c r="K450" s="43" t="str">
        <f>+IFERROR(VLOOKUP(A450,[1]Directorio!$B$2:$Z$1100,11,FALSE),"")</f>
        <v/>
      </c>
      <c r="L450" s="45" t="str">
        <f>+IFERROR(VLOOKUP(A450,[1]Directorio!$B$2:$Z$1100,12,FALSE),"")</f>
        <v/>
      </c>
      <c r="M450" s="43" t="str">
        <f>+IFERROR(VLOOKUP(A450,[1]Directorio!$B$2:$Z$1100,13,FALSE),"")</f>
        <v/>
      </c>
      <c r="N450" s="43" t="str">
        <f>+IFERROR(VLOOKUP(A450,[1]Directorio!$B$2:$Z$1100,14,FALSE),"")</f>
        <v/>
      </c>
      <c r="O450" s="43" t="str">
        <f>+IFERROR(VLOOKUP(A450,[1]Directorio!$B$2:$Z$1100,15,FALSE),"")</f>
        <v/>
      </c>
      <c r="P450" s="43" t="str">
        <f>+IFERROR(VLOOKUP(A450,[1]Directorio!$B$2:$Z$1100,16,FALSE),"")</f>
        <v/>
      </c>
      <c r="Q450" s="43" t="str">
        <f>+IFERROR(VLOOKUP(A450,[1]Directorio!$B$2:$Z$1100,17,FALSE),"")</f>
        <v/>
      </c>
      <c r="R450" s="43" t="str">
        <f>+IFERROR(VLOOKUP(A450,[1]Directorio!$B$2:$Z$1100,18,FALSE),"")</f>
        <v/>
      </c>
      <c r="S450" s="43" t="str">
        <f>+IFERROR(VLOOKUP(A450,[1]Directorio!$B$2:$Z$1100,19,FALSE),"")</f>
        <v/>
      </c>
      <c r="T450" s="53" t="str">
        <f>+IFERROR(VLOOKUP(A450,[1]Directorio!$B$2:$Z$1100,20,FALSE),"")</f>
        <v/>
      </c>
      <c r="U450" s="53" t="str">
        <f>+IFERROR(VLOOKUP(A450,[1]Directorio!$B$2:$Z$1100,21,FALSE),"")</f>
        <v/>
      </c>
      <c r="V450" s="53" t="str">
        <f>+IFERROR(VLOOKUP(A450,[1]Directorio!$B$2:$Z$1100,22,FALSE),"")</f>
        <v/>
      </c>
      <c r="W450" s="54" t="str">
        <f>+IFERROR(VLOOKUP(A450,[1]Directorio!$B$2:$Z$1100,23,FALSE),"")</f>
        <v/>
      </c>
      <c r="X450" s="43" t="str">
        <f>+IFERROR(VLOOKUP(A450,[1]Directorio!$B$2:$Z$1100,24,FALSE),"")</f>
        <v/>
      </c>
      <c r="Y450" s="43" t="str">
        <f>+IFERROR(VLOOKUP(A450,[1]Directorio!$B$2:$Z$1100,25,FALSE),"")</f>
        <v/>
      </c>
      <c r="Z450" s="46"/>
      <c r="AA450" s="9"/>
      <c r="AB450" s="46"/>
      <c r="AC450" s="47"/>
      <c r="AD450" s="46"/>
      <c r="AE450" s="42"/>
      <c r="AF450" s="9"/>
      <c r="AG450" s="46"/>
      <c r="AH450" s="9"/>
      <c r="AI450" s="46"/>
      <c r="AJ450" s="46"/>
      <c r="AK450" s="48"/>
    </row>
    <row r="451" spans="1:37" x14ac:dyDescent="0.25">
      <c r="A451" s="42"/>
      <c r="B451" s="43" t="str">
        <f>+IFERROR(VLOOKUP(A451,[1]Directorio!$B$2:$Z$1100,2,FALSE),"")</f>
        <v/>
      </c>
      <c r="C451" s="44" t="str">
        <f>+IFERROR(VLOOKUP(A451,[1]Directorio!$B$2:$Z$1100,3,FALSE),"")</f>
        <v/>
      </c>
      <c r="D451" s="43" t="str">
        <f>+IFERROR(VLOOKUP(A451,[1]Directorio!$B$2:$Z$1100,4,FALSE),"")</f>
        <v/>
      </c>
      <c r="E451" s="43" t="str">
        <f>+IFERROR(VLOOKUP(A451,[1]Directorio!$B$2:$Z$1100,5,FALSE),"")</f>
        <v/>
      </c>
      <c r="F451" s="43" t="str">
        <f>+IFERROR(VLOOKUP(A451,[1]Directorio!$B$2:$Z$1100,6,FALSE),"")</f>
        <v/>
      </c>
      <c r="G451" s="43" t="str">
        <f>+IFERROR(VLOOKUP(A451,[1]Directorio!$B$2:$Z$1100,7,FALSE),"")</f>
        <v/>
      </c>
      <c r="H451" s="43" t="str">
        <f>+IFERROR(VLOOKUP(A451,[1]Directorio!$B$2:$Z$1100,8,FALSE),"")</f>
        <v/>
      </c>
      <c r="I451" s="43" t="str">
        <f>+IFERROR(VLOOKUP(A451,[1]Directorio!$B$2:$Z$1100,9,FALSE),"")</f>
        <v/>
      </c>
      <c r="J451" s="43" t="str">
        <f>+IFERROR(VLOOKUP(A451,[1]Directorio!$B$2:$Z$1100,10,FALSE),"")</f>
        <v/>
      </c>
      <c r="K451" s="43" t="str">
        <f>+IFERROR(VLOOKUP(A451,[1]Directorio!$B$2:$Z$1100,11,FALSE),"")</f>
        <v/>
      </c>
      <c r="L451" s="45" t="str">
        <f>+IFERROR(VLOOKUP(A451,[1]Directorio!$B$2:$Z$1100,12,FALSE),"")</f>
        <v/>
      </c>
      <c r="M451" s="43" t="str">
        <f>+IFERROR(VLOOKUP(A451,[1]Directorio!$B$2:$Z$1100,13,FALSE),"")</f>
        <v/>
      </c>
      <c r="N451" s="43" t="str">
        <f>+IFERROR(VLOOKUP(A451,[1]Directorio!$B$2:$Z$1100,14,FALSE),"")</f>
        <v/>
      </c>
      <c r="O451" s="43" t="str">
        <f>+IFERROR(VLOOKUP(A451,[1]Directorio!$B$2:$Z$1100,15,FALSE),"")</f>
        <v/>
      </c>
      <c r="P451" s="43" t="str">
        <f>+IFERROR(VLOOKUP(A451,[1]Directorio!$B$2:$Z$1100,16,FALSE),"")</f>
        <v/>
      </c>
      <c r="Q451" s="43" t="str">
        <f>+IFERROR(VLOOKUP(A451,[1]Directorio!$B$2:$Z$1100,17,FALSE),"")</f>
        <v/>
      </c>
      <c r="R451" s="43" t="str">
        <f>+IFERROR(VLOOKUP(A451,[1]Directorio!$B$2:$Z$1100,18,FALSE),"")</f>
        <v/>
      </c>
      <c r="S451" s="43" t="str">
        <f>+IFERROR(VLOOKUP(A451,[1]Directorio!$B$2:$Z$1100,19,FALSE),"")</f>
        <v/>
      </c>
      <c r="T451" s="53" t="str">
        <f>+IFERROR(VLOOKUP(A451,[1]Directorio!$B$2:$Z$1100,20,FALSE),"")</f>
        <v/>
      </c>
      <c r="U451" s="53" t="str">
        <f>+IFERROR(VLOOKUP(A451,[1]Directorio!$B$2:$Z$1100,21,FALSE),"")</f>
        <v/>
      </c>
      <c r="V451" s="53" t="str">
        <f>+IFERROR(VLOOKUP(A451,[1]Directorio!$B$2:$Z$1100,22,FALSE),"")</f>
        <v/>
      </c>
      <c r="W451" s="54" t="str">
        <f>+IFERROR(VLOOKUP(A451,[1]Directorio!$B$2:$Z$1100,23,FALSE),"")</f>
        <v/>
      </c>
      <c r="X451" s="43" t="str">
        <f>+IFERROR(VLOOKUP(A451,[1]Directorio!$B$2:$Z$1100,24,FALSE),"")</f>
        <v/>
      </c>
      <c r="Y451" s="43" t="str">
        <f>+IFERROR(VLOOKUP(A451,[1]Directorio!$B$2:$Z$1100,25,FALSE),"")</f>
        <v/>
      </c>
      <c r="Z451" s="46"/>
      <c r="AA451" s="9"/>
      <c r="AB451" s="46"/>
      <c r="AC451" s="47"/>
      <c r="AD451" s="46"/>
      <c r="AE451" s="42"/>
      <c r="AF451" s="9"/>
      <c r="AG451" s="46"/>
      <c r="AH451" s="9"/>
      <c r="AI451" s="46"/>
      <c r="AJ451" s="46"/>
      <c r="AK451" s="48"/>
    </row>
    <row r="452" spans="1:37" x14ac:dyDescent="0.25">
      <c r="A452" s="42"/>
      <c r="B452" s="43" t="str">
        <f>+IFERROR(VLOOKUP(A452,[1]Directorio!$B$2:$Z$1100,2,FALSE),"")</f>
        <v/>
      </c>
      <c r="C452" s="44" t="str">
        <f>+IFERROR(VLOOKUP(A452,[1]Directorio!$B$2:$Z$1100,3,FALSE),"")</f>
        <v/>
      </c>
      <c r="D452" s="43" t="str">
        <f>+IFERROR(VLOOKUP(A452,[1]Directorio!$B$2:$Z$1100,4,FALSE),"")</f>
        <v/>
      </c>
      <c r="E452" s="43" t="str">
        <f>+IFERROR(VLOOKUP(A452,[1]Directorio!$B$2:$Z$1100,5,FALSE),"")</f>
        <v/>
      </c>
      <c r="F452" s="43" t="str">
        <f>+IFERROR(VLOOKUP(A452,[1]Directorio!$B$2:$Z$1100,6,FALSE),"")</f>
        <v/>
      </c>
      <c r="G452" s="43" t="str">
        <f>+IFERROR(VLOOKUP(A452,[1]Directorio!$B$2:$Z$1100,7,FALSE),"")</f>
        <v/>
      </c>
      <c r="H452" s="43" t="str">
        <f>+IFERROR(VLOOKUP(A452,[1]Directorio!$B$2:$Z$1100,8,FALSE),"")</f>
        <v/>
      </c>
      <c r="I452" s="43" t="str">
        <f>+IFERROR(VLOOKUP(A452,[1]Directorio!$B$2:$Z$1100,9,FALSE),"")</f>
        <v/>
      </c>
      <c r="J452" s="43" t="str">
        <f>+IFERROR(VLOOKUP(A452,[1]Directorio!$B$2:$Z$1100,10,FALSE),"")</f>
        <v/>
      </c>
      <c r="K452" s="43" t="str">
        <f>+IFERROR(VLOOKUP(A452,[1]Directorio!$B$2:$Z$1100,11,FALSE),"")</f>
        <v/>
      </c>
      <c r="L452" s="45" t="str">
        <f>+IFERROR(VLOOKUP(A452,[1]Directorio!$B$2:$Z$1100,12,FALSE),"")</f>
        <v/>
      </c>
      <c r="M452" s="43" t="str">
        <f>+IFERROR(VLOOKUP(A452,[1]Directorio!$B$2:$Z$1100,13,FALSE),"")</f>
        <v/>
      </c>
      <c r="N452" s="43" t="str">
        <f>+IFERROR(VLOOKUP(A452,[1]Directorio!$B$2:$Z$1100,14,FALSE),"")</f>
        <v/>
      </c>
      <c r="O452" s="43" t="str">
        <f>+IFERROR(VLOOKUP(A452,[1]Directorio!$B$2:$Z$1100,15,FALSE),"")</f>
        <v/>
      </c>
      <c r="P452" s="43" t="str">
        <f>+IFERROR(VLOOKUP(A452,[1]Directorio!$B$2:$Z$1100,16,FALSE),"")</f>
        <v/>
      </c>
      <c r="Q452" s="43" t="str">
        <f>+IFERROR(VLOOKUP(A452,[1]Directorio!$B$2:$Z$1100,17,FALSE),"")</f>
        <v/>
      </c>
      <c r="R452" s="43" t="str">
        <f>+IFERROR(VLOOKUP(A452,[1]Directorio!$B$2:$Z$1100,18,FALSE),"")</f>
        <v/>
      </c>
      <c r="S452" s="43" t="str">
        <f>+IFERROR(VLOOKUP(A452,[1]Directorio!$B$2:$Z$1100,19,FALSE),"")</f>
        <v/>
      </c>
      <c r="T452" s="53" t="str">
        <f>+IFERROR(VLOOKUP(A452,[1]Directorio!$B$2:$Z$1100,20,FALSE),"")</f>
        <v/>
      </c>
      <c r="U452" s="53" t="str">
        <f>+IFERROR(VLOOKUP(A452,[1]Directorio!$B$2:$Z$1100,21,FALSE),"")</f>
        <v/>
      </c>
      <c r="V452" s="53" t="str">
        <f>+IFERROR(VLOOKUP(A452,[1]Directorio!$B$2:$Z$1100,22,FALSE),"")</f>
        <v/>
      </c>
      <c r="W452" s="54" t="str">
        <f>+IFERROR(VLOOKUP(A452,[1]Directorio!$B$2:$Z$1100,23,FALSE),"")</f>
        <v/>
      </c>
      <c r="X452" s="43" t="str">
        <f>+IFERROR(VLOOKUP(A452,[1]Directorio!$B$2:$Z$1100,24,FALSE),"")</f>
        <v/>
      </c>
      <c r="Y452" s="43" t="str">
        <f>+IFERROR(VLOOKUP(A452,[1]Directorio!$B$2:$Z$1100,25,FALSE),"")</f>
        <v/>
      </c>
      <c r="Z452" s="46"/>
      <c r="AA452" s="9"/>
      <c r="AB452" s="46"/>
      <c r="AC452" s="47"/>
      <c r="AD452" s="46"/>
      <c r="AE452" s="42"/>
      <c r="AF452" s="9"/>
      <c r="AG452" s="46"/>
      <c r="AH452" s="9"/>
      <c r="AI452" s="46"/>
      <c r="AJ452" s="46"/>
      <c r="AK452" s="48"/>
    </row>
    <row r="453" spans="1:37" x14ac:dyDescent="0.25">
      <c r="A453" s="42"/>
      <c r="B453" s="43" t="str">
        <f>+IFERROR(VLOOKUP(A453,[1]Directorio!$B$2:$Z$1100,2,FALSE),"")</f>
        <v/>
      </c>
      <c r="C453" s="44" t="str">
        <f>+IFERROR(VLOOKUP(A453,[1]Directorio!$B$2:$Z$1100,3,FALSE),"")</f>
        <v/>
      </c>
      <c r="D453" s="43" t="str">
        <f>+IFERROR(VLOOKUP(A453,[1]Directorio!$B$2:$Z$1100,4,FALSE),"")</f>
        <v/>
      </c>
      <c r="E453" s="43" t="str">
        <f>+IFERROR(VLOOKUP(A453,[1]Directorio!$B$2:$Z$1100,5,FALSE),"")</f>
        <v/>
      </c>
      <c r="F453" s="43" t="str">
        <f>+IFERROR(VLOOKUP(A453,[1]Directorio!$B$2:$Z$1100,6,FALSE),"")</f>
        <v/>
      </c>
      <c r="G453" s="43" t="str">
        <f>+IFERROR(VLOOKUP(A453,[1]Directorio!$B$2:$Z$1100,7,FALSE),"")</f>
        <v/>
      </c>
      <c r="H453" s="43" t="str">
        <f>+IFERROR(VLOOKUP(A453,[1]Directorio!$B$2:$Z$1100,8,FALSE),"")</f>
        <v/>
      </c>
      <c r="I453" s="43" t="str">
        <f>+IFERROR(VLOOKUP(A453,[1]Directorio!$B$2:$Z$1100,9,FALSE),"")</f>
        <v/>
      </c>
      <c r="J453" s="43" t="str">
        <f>+IFERROR(VLOOKUP(A453,[1]Directorio!$B$2:$Z$1100,10,FALSE),"")</f>
        <v/>
      </c>
      <c r="K453" s="43" t="str">
        <f>+IFERROR(VLOOKUP(A453,[1]Directorio!$B$2:$Z$1100,11,FALSE),"")</f>
        <v/>
      </c>
      <c r="L453" s="45" t="str">
        <f>+IFERROR(VLOOKUP(A453,[1]Directorio!$B$2:$Z$1100,12,FALSE),"")</f>
        <v/>
      </c>
      <c r="M453" s="43" t="str">
        <f>+IFERROR(VLOOKUP(A453,[1]Directorio!$B$2:$Z$1100,13,FALSE),"")</f>
        <v/>
      </c>
      <c r="N453" s="43" t="str">
        <f>+IFERROR(VLOOKUP(A453,[1]Directorio!$B$2:$Z$1100,14,FALSE),"")</f>
        <v/>
      </c>
      <c r="O453" s="43" t="str">
        <f>+IFERROR(VLOOKUP(A453,[1]Directorio!$B$2:$Z$1100,15,FALSE),"")</f>
        <v/>
      </c>
      <c r="P453" s="43" t="str">
        <f>+IFERROR(VLOOKUP(A453,[1]Directorio!$B$2:$Z$1100,16,FALSE),"")</f>
        <v/>
      </c>
      <c r="Q453" s="43" t="str">
        <f>+IFERROR(VLOOKUP(A453,[1]Directorio!$B$2:$Z$1100,17,FALSE),"")</f>
        <v/>
      </c>
      <c r="R453" s="43" t="str">
        <f>+IFERROR(VLOOKUP(A453,[1]Directorio!$B$2:$Z$1100,18,FALSE),"")</f>
        <v/>
      </c>
      <c r="S453" s="43" t="str">
        <f>+IFERROR(VLOOKUP(A453,[1]Directorio!$B$2:$Z$1100,19,FALSE),"")</f>
        <v/>
      </c>
      <c r="T453" s="53" t="str">
        <f>+IFERROR(VLOOKUP(A453,[1]Directorio!$B$2:$Z$1100,20,FALSE),"")</f>
        <v/>
      </c>
      <c r="U453" s="53" t="str">
        <f>+IFERROR(VLOOKUP(A453,[1]Directorio!$B$2:$Z$1100,21,FALSE),"")</f>
        <v/>
      </c>
      <c r="V453" s="53" t="str">
        <f>+IFERROR(VLOOKUP(A453,[1]Directorio!$B$2:$Z$1100,22,FALSE),"")</f>
        <v/>
      </c>
      <c r="W453" s="54" t="str">
        <f>+IFERROR(VLOOKUP(A453,[1]Directorio!$B$2:$Z$1100,23,FALSE),"")</f>
        <v/>
      </c>
      <c r="X453" s="43" t="str">
        <f>+IFERROR(VLOOKUP(A453,[1]Directorio!$B$2:$Z$1100,24,FALSE),"")</f>
        <v/>
      </c>
      <c r="Y453" s="43" t="str">
        <f>+IFERROR(VLOOKUP(A453,[1]Directorio!$B$2:$Z$1100,25,FALSE),"")</f>
        <v/>
      </c>
      <c r="Z453" s="46"/>
      <c r="AA453" s="9"/>
      <c r="AB453" s="46"/>
      <c r="AC453" s="47"/>
      <c r="AD453" s="46"/>
      <c r="AE453" s="42"/>
      <c r="AF453" s="9"/>
      <c r="AG453" s="46"/>
      <c r="AH453" s="9"/>
      <c r="AI453" s="46"/>
      <c r="AJ453" s="46"/>
      <c r="AK453" s="48"/>
    </row>
    <row r="454" spans="1:37" x14ac:dyDescent="0.25">
      <c r="A454" s="42"/>
      <c r="B454" s="43" t="str">
        <f>+IFERROR(VLOOKUP(A454,[1]Directorio!$B$2:$Z$1100,2,FALSE),"")</f>
        <v/>
      </c>
      <c r="C454" s="44" t="str">
        <f>+IFERROR(VLOOKUP(A454,[1]Directorio!$B$2:$Z$1100,3,FALSE),"")</f>
        <v/>
      </c>
      <c r="D454" s="43" t="str">
        <f>+IFERROR(VLOOKUP(A454,[1]Directorio!$B$2:$Z$1100,4,FALSE),"")</f>
        <v/>
      </c>
      <c r="E454" s="43" t="str">
        <f>+IFERROR(VLOOKUP(A454,[1]Directorio!$B$2:$Z$1100,5,FALSE),"")</f>
        <v/>
      </c>
      <c r="F454" s="43" t="str">
        <f>+IFERROR(VLOOKUP(A454,[1]Directorio!$B$2:$Z$1100,6,FALSE),"")</f>
        <v/>
      </c>
      <c r="G454" s="43" t="str">
        <f>+IFERROR(VLOOKUP(A454,[1]Directorio!$B$2:$Z$1100,7,FALSE),"")</f>
        <v/>
      </c>
      <c r="H454" s="43" t="str">
        <f>+IFERROR(VLOOKUP(A454,[1]Directorio!$B$2:$Z$1100,8,FALSE),"")</f>
        <v/>
      </c>
      <c r="I454" s="43" t="str">
        <f>+IFERROR(VLOOKUP(A454,[1]Directorio!$B$2:$Z$1100,9,FALSE),"")</f>
        <v/>
      </c>
      <c r="J454" s="43" t="str">
        <f>+IFERROR(VLOOKUP(A454,[1]Directorio!$B$2:$Z$1100,10,FALSE),"")</f>
        <v/>
      </c>
      <c r="K454" s="43" t="str">
        <f>+IFERROR(VLOOKUP(A454,[1]Directorio!$B$2:$Z$1100,11,FALSE),"")</f>
        <v/>
      </c>
      <c r="L454" s="45" t="str">
        <f>+IFERROR(VLOOKUP(A454,[1]Directorio!$B$2:$Z$1100,12,FALSE),"")</f>
        <v/>
      </c>
      <c r="M454" s="43" t="str">
        <f>+IFERROR(VLOOKUP(A454,[1]Directorio!$B$2:$Z$1100,13,FALSE),"")</f>
        <v/>
      </c>
      <c r="N454" s="43" t="str">
        <f>+IFERROR(VLOOKUP(A454,[1]Directorio!$B$2:$Z$1100,14,FALSE),"")</f>
        <v/>
      </c>
      <c r="O454" s="43" t="str">
        <f>+IFERROR(VLOOKUP(A454,[1]Directorio!$B$2:$Z$1100,15,FALSE),"")</f>
        <v/>
      </c>
      <c r="P454" s="43" t="str">
        <f>+IFERROR(VLOOKUP(A454,[1]Directorio!$B$2:$Z$1100,16,FALSE),"")</f>
        <v/>
      </c>
      <c r="Q454" s="43" t="str">
        <f>+IFERROR(VLOOKUP(A454,[1]Directorio!$B$2:$Z$1100,17,FALSE),"")</f>
        <v/>
      </c>
      <c r="R454" s="43" t="str">
        <f>+IFERROR(VLOOKUP(A454,[1]Directorio!$B$2:$Z$1100,18,FALSE),"")</f>
        <v/>
      </c>
      <c r="S454" s="43" t="str">
        <f>+IFERROR(VLOOKUP(A454,[1]Directorio!$B$2:$Z$1100,19,FALSE),"")</f>
        <v/>
      </c>
      <c r="T454" s="53" t="str">
        <f>+IFERROR(VLOOKUP(A454,[1]Directorio!$B$2:$Z$1100,20,FALSE),"")</f>
        <v/>
      </c>
      <c r="U454" s="53" t="str">
        <f>+IFERROR(VLOOKUP(A454,[1]Directorio!$B$2:$Z$1100,21,FALSE),"")</f>
        <v/>
      </c>
      <c r="V454" s="53" t="str">
        <f>+IFERROR(VLOOKUP(A454,[1]Directorio!$B$2:$Z$1100,22,FALSE),"")</f>
        <v/>
      </c>
      <c r="W454" s="54" t="str">
        <f>+IFERROR(VLOOKUP(A454,[1]Directorio!$B$2:$Z$1100,23,FALSE),"")</f>
        <v/>
      </c>
      <c r="X454" s="43" t="str">
        <f>+IFERROR(VLOOKUP(A454,[1]Directorio!$B$2:$Z$1100,24,FALSE),"")</f>
        <v/>
      </c>
      <c r="Y454" s="43" t="str">
        <f>+IFERROR(VLOOKUP(A454,[1]Directorio!$B$2:$Z$1100,25,FALSE),"")</f>
        <v/>
      </c>
      <c r="Z454" s="46"/>
      <c r="AA454" s="9"/>
      <c r="AB454" s="46"/>
      <c r="AC454" s="47"/>
      <c r="AD454" s="46"/>
      <c r="AE454" s="42"/>
      <c r="AF454" s="9"/>
      <c r="AG454" s="46"/>
      <c r="AH454" s="9"/>
      <c r="AI454" s="46"/>
      <c r="AJ454" s="46"/>
      <c r="AK454" s="48"/>
    </row>
    <row r="455" spans="1:37" x14ac:dyDescent="0.25">
      <c r="A455" s="42"/>
      <c r="B455" s="43" t="str">
        <f>+IFERROR(VLOOKUP(A455,[1]Directorio!$B$2:$Z$1100,2,FALSE),"")</f>
        <v/>
      </c>
      <c r="C455" s="44" t="str">
        <f>+IFERROR(VLOOKUP(A455,[1]Directorio!$B$2:$Z$1100,3,FALSE),"")</f>
        <v/>
      </c>
      <c r="D455" s="43" t="str">
        <f>+IFERROR(VLOOKUP(A455,[1]Directorio!$B$2:$Z$1100,4,FALSE),"")</f>
        <v/>
      </c>
      <c r="E455" s="43" t="str">
        <f>+IFERROR(VLOOKUP(A455,[1]Directorio!$B$2:$Z$1100,5,FALSE),"")</f>
        <v/>
      </c>
      <c r="F455" s="43" t="str">
        <f>+IFERROR(VLOOKUP(A455,[1]Directorio!$B$2:$Z$1100,6,FALSE),"")</f>
        <v/>
      </c>
      <c r="G455" s="43" t="str">
        <f>+IFERROR(VLOOKUP(A455,[1]Directorio!$B$2:$Z$1100,7,FALSE),"")</f>
        <v/>
      </c>
      <c r="H455" s="43" t="str">
        <f>+IFERROR(VLOOKUP(A455,[1]Directorio!$B$2:$Z$1100,8,FALSE),"")</f>
        <v/>
      </c>
      <c r="I455" s="43" t="str">
        <f>+IFERROR(VLOOKUP(A455,[1]Directorio!$B$2:$Z$1100,9,FALSE),"")</f>
        <v/>
      </c>
      <c r="J455" s="43" t="str">
        <f>+IFERROR(VLOOKUP(A455,[1]Directorio!$B$2:$Z$1100,10,FALSE),"")</f>
        <v/>
      </c>
      <c r="K455" s="43" t="str">
        <f>+IFERROR(VLOOKUP(A455,[1]Directorio!$B$2:$Z$1100,11,FALSE),"")</f>
        <v/>
      </c>
      <c r="L455" s="45" t="str">
        <f>+IFERROR(VLOOKUP(A455,[1]Directorio!$B$2:$Z$1100,12,FALSE),"")</f>
        <v/>
      </c>
      <c r="M455" s="43" t="str">
        <f>+IFERROR(VLOOKUP(A455,[1]Directorio!$B$2:$Z$1100,13,FALSE),"")</f>
        <v/>
      </c>
      <c r="N455" s="43" t="str">
        <f>+IFERROR(VLOOKUP(A455,[1]Directorio!$B$2:$Z$1100,14,FALSE),"")</f>
        <v/>
      </c>
      <c r="O455" s="43" t="str">
        <f>+IFERROR(VLOOKUP(A455,[1]Directorio!$B$2:$Z$1100,15,FALSE),"")</f>
        <v/>
      </c>
      <c r="P455" s="43" t="str">
        <f>+IFERROR(VLOOKUP(A455,[1]Directorio!$B$2:$Z$1100,16,FALSE),"")</f>
        <v/>
      </c>
      <c r="Q455" s="43" t="str">
        <f>+IFERROR(VLOOKUP(A455,[1]Directorio!$B$2:$Z$1100,17,FALSE),"")</f>
        <v/>
      </c>
      <c r="R455" s="43" t="str">
        <f>+IFERROR(VLOOKUP(A455,[1]Directorio!$B$2:$Z$1100,18,FALSE),"")</f>
        <v/>
      </c>
      <c r="S455" s="43" t="str">
        <f>+IFERROR(VLOOKUP(A455,[1]Directorio!$B$2:$Z$1100,19,FALSE),"")</f>
        <v/>
      </c>
      <c r="T455" s="53" t="str">
        <f>+IFERROR(VLOOKUP(A455,[1]Directorio!$B$2:$Z$1100,20,FALSE),"")</f>
        <v/>
      </c>
      <c r="U455" s="53" t="str">
        <f>+IFERROR(VLOOKUP(A455,[1]Directorio!$B$2:$Z$1100,21,FALSE),"")</f>
        <v/>
      </c>
      <c r="V455" s="53" t="str">
        <f>+IFERROR(VLOOKUP(A455,[1]Directorio!$B$2:$Z$1100,22,FALSE),"")</f>
        <v/>
      </c>
      <c r="W455" s="54" t="str">
        <f>+IFERROR(VLOOKUP(A455,[1]Directorio!$B$2:$Z$1100,23,FALSE),"")</f>
        <v/>
      </c>
      <c r="X455" s="43" t="str">
        <f>+IFERROR(VLOOKUP(A455,[1]Directorio!$B$2:$Z$1100,24,FALSE),"")</f>
        <v/>
      </c>
      <c r="Y455" s="43" t="str">
        <f>+IFERROR(VLOOKUP(A455,[1]Directorio!$B$2:$Z$1100,25,FALSE),"")</f>
        <v/>
      </c>
      <c r="Z455" s="46"/>
      <c r="AA455" s="9"/>
      <c r="AB455" s="46"/>
      <c r="AC455" s="47"/>
      <c r="AD455" s="46"/>
      <c r="AE455" s="42"/>
      <c r="AF455" s="9"/>
      <c r="AG455" s="46"/>
      <c r="AH455" s="9"/>
      <c r="AI455" s="46"/>
      <c r="AJ455" s="46"/>
      <c r="AK455" s="48"/>
    </row>
    <row r="456" spans="1:37" x14ac:dyDescent="0.25">
      <c r="A456" s="42"/>
      <c r="B456" s="43" t="str">
        <f>+IFERROR(VLOOKUP(A456,[1]Directorio!$B$2:$Z$1100,2,FALSE),"")</f>
        <v/>
      </c>
      <c r="C456" s="44" t="str">
        <f>+IFERROR(VLOOKUP(A456,[1]Directorio!$B$2:$Z$1100,3,FALSE),"")</f>
        <v/>
      </c>
      <c r="D456" s="43" t="str">
        <f>+IFERROR(VLOOKUP(A456,[1]Directorio!$B$2:$Z$1100,4,FALSE),"")</f>
        <v/>
      </c>
      <c r="E456" s="43" t="str">
        <f>+IFERROR(VLOOKUP(A456,[1]Directorio!$B$2:$Z$1100,5,FALSE),"")</f>
        <v/>
      </c>
      <c r="F456" s="43" t="str">
        <f>+IFERROR(VLOOKUP(A456,[1]Directorio!$B$2:$Z$1100,6,FALSE),"")</f>
        <v/>
      </c>
      <c r="G456" s="43" t="str">
        <f>+IFERROR(VLOOKUP(A456,[1]Directorio!$B$2:$Z$1100,7,FALSE),"")</f>
        <v/>
      </c>
      <c r="H456" s="43" t="str">
        <f>+IFERROR(VLOOKUP(A456,[1]Directorio!$B$2:$Z$1100,8,FALSE),"")</f>
        <v/>
      </c>
      <c r="I456" s="43" t="str">
        <f>+IFERROR(VLOOKUP(A456,[1]Directorio!$B$2:$Z$1100,9,FALSE),"")</f>
        <v/>
      </c>
      <c r="J456" s="43" t="str">
        <f>+IFERROR(VLOOKUP(A456,[1]Directorio!$B$2:$Z$1100,10,FALSE),"")</f>
        <v/>
      </c>
      <c r="K456" s="43" t="str">
        <f>+IFERROR(VLOOKUP(A456,[1]Directorio!$B$2:$Z$1100,11,FALSE),"")</f>
        <v/>
      </c>
      <c r="L456" s="45" t="str">
        <f>+IFERROR(VLOOKUP(A456,[1]Directorio!$B$2:$Z$1100,12,FALSE),"")</f>
        <v/>
      </c>
      <c r="M456" s="43" t="str">
        <f>+IFERROR(VLOOKUP(A456,[1]Directorio!$B$2:$Z$1100,13,FALSE),"")</f>
        <v/>
      </c>
      <c r="N456" s="43" t="str">
        <f>+IFERROR(VLOOKUP(A456,[1]Directorio!$B$2:$Z$1100,14,FALSE),"")</f>
        <v/>
      </c>
      <c r="O456" s="43" t="str">
        <f>+IFERROR(VLOOKUP(A456,[1]Directorio!$B$2:$Z$1100,15,FALSE),"")</f>
        <v/>
      </c>
      <c r="P456" s="43" t="str">
        <f>+IFERROR(VLOOKUP(A456,[1]Directorio!$B$2:$Z$1100,16,FALSE),"")</f>
        <v/>
      </c>
      <c r="Q456" s="43" t="str">
        <f>+IFERROR(VLOOKUP(A456,[1]Directorio!$B$2:$Z$1100,17,FALSE),"")</f>
        <v/>
      </c>
      <c r="R456" s="43" t="str">
        <f>+IFERROR(VLOOKUP(A456,[1]Directorio!$B$2:$Z$1100,18,FALSE),"")</f>
        <v/>
      </c>
      <c r="S456" s="43" t="str">
        <f>+IFERROR(VLOOKUP(A456,[1]Directorio!$B$2:$Z$1100,19,FALSE),"")</f>
        <v/>
      </c>
      <c r="T456" s="53" t="str">
        <f>+IFERROR(VLOOKUP(A456,[1]Directorio!$B$2:$Z$1100,20,FALSE),"")</f>
        <v/>
      </c>
      <c r="U456" s="53" t="str">
        <f>+IFERROR(VLOOKUP(A456,[1]Directorio!$B$2:$Z$1100,21,FALSE),"")</f>
        <v/>
      </c>
      <c r="V456" s="53" t="str">
        <f>+IFERROR(VLOOKUP(A456,[1]Directorio!$B$2:$Z$1100,22,FALSE),"")</f>
        <v/>
      </c>
      <c r="W456" s="54" t="str">
        <f>+IFERROR(VLOOKUP(A456,[1]Directorio!$B$2:$Z$1100,23,FALSE),"")</f>
        <v/>
      </c>
      <c r="X456" s="43" t="str">
        <f>+IFERROR(VLOOKUP(A456,[1]Directorio!$B$2:$Z$1100,24,FALSE),"")</f>
        <v/>
      </c>
      <c r="Y456" s="43" t="str">
        <f>+IFERROR(VLOOKUP(A456,[1]Directorio!$B$2:$Z$1100,25,FALSE),"")</f>
        <v/>
      </c>
      <c r="Z456" s="46"/>
      <c r="AA456" s="9"/>
      <c r="AB456" s="46"/>
      <c r="AC456" s="47"/>
      <c r="AD456" s="46"/>
      <c r="AE456" s="42"/>
      <c r="AF456" s="9"/>
      <c r="AG456" s="46"/>
      <c r="AH456" s="9"/>
      <c r="AI456" s="46"/>
      <c r="AJ456" s="46"/>
      <c r="AK456" s="48"/>
    </row>
    <row r="457" spans="1:37" x14ac:dyDescent="0.25">
      <c r="A457" s="42"/>
      <c r="B457" s="43" t="str">
        <f>+IFERROR(VLOOKUP(A457,[1]Directorio!$B$2:$Z$1100,2,FALSE),"")</f>
        <v/>
      </c>
      <c r="C457" s="44" t="str">
        <f>+IFERROR(VLOOKUP(A457,[1]Directorio!$B$2:$Z$1100,3,FALSE),"")</f>
        <v/>
      </c>
      <c r="D457" s="43" t="str">
        <f>+IFERROR(VLOOKUP(A457,[1]Directorio!$B$2:$Z$1100,4,FALSE),"")</f>
        <v/>
      </c>
      <c r="E457" s="43" t="str">
        <f>+IFERROR(VLOOKUP(A457,[1]Directorio!$B$2:$Z$1100,5,FALSE),"")</f>
        <v/>
      </c>
      <c r="F457" s="43" t="str">
        <f>+IFERROR(VLOOKUP(A457,[1]Directorio!$B$2:$Z$1100,6,FALSE),"")</f>
        <v/>
      </c>
      <c r="G457" s="43" t="str">
        <f>+IFERROR(VLOOKUP(A457,[1]Directorio!$B$2:$Z$1100,7,FALSE),"")</f>
        <v/>
      </c>
      <c r="H457" s="43" t="str">
        <f>+IFERROR(VLOOKUP(A457,[1]Directorio!$B$2:$Z$1100,8,FALSE),"")</f>
        <v/>
      </c>
      <c r="I457" s="43" t="str">
        <f>+IFERROR(VLOOKUP(A457,[1]Directorio!$B$2:$Z$1100,9,FALSE),"")</f>
        <v/>
      </c>
      <c r="J457" s="43" t="str">
        <f>+IFERROR(VLOOKUP(A457,[1]Directorio!$B$2:$Z$1100,10,FALSE),"")</f>
        <v/>
      </c>
      <c r="K457" s="43" t="str">
        <f>+IFERROR(VLOOKUP(A457,[1]Directorio!$B$2:$Z$1100,11,FALSE),"")</f>
        <v/>
      </c>
      <c r="L457" s="45" t="str">
        <f>+IFERROR(VLOOKUP(A457,[1]Directorio!$B$2:$Z$1100,12,FALSE),"")</f>
        <v/>
      </c>
      <c r="M457" s="43" t="str">
        <f>+IFERROR(VLOOKUP(A457,[1]Directorio!$B$2:$Z$1100,13,FALSE),"")</f>
        <v/>
      </c>
      <c r="N457" s="43" t="str">
        <f>+IFERROR(VLOOKUP(A457,[1]Directorio!$B$2:$Z$1100,14,FALSE),"")</f>
        <v/>
      </c>
      <c r="O457" s="43" t="str">
        <f>+IFERROR(VLOOKUP(A457,[1]Directorio!$B$2:$Z$1100,15,FALSE),"")</f>
        <v/>
      </c>
      <c r="P457" s="43" t="str">
        <f>+IFERROR(VLOOKUP(A457,[1]Directorio!$B$2:$Z$1100,16,FALSE),"")</f>
        <v/>
      </c>
      <c r="Q457" s="43" t="str">
        <f>+IFERROR(VLOOKUP(A457,[1]Directorio!$B$2:$Z$1100,17,FALSE),"")</f>
        <v/>
      </c>
      <c r="R457" s="43" t="str">
        <f>+IFERROR(VLOOKUP(A457,[1]Directorio!$B$2:$Z$1100,18,FALSE),"")</f>
        <v/>
      </c>
      <c r="S457" s="43" t="str">
        <f>+IFERROR(VLOOKUP(A457,[1]Directorio!$B$2:$Z$1100,19,FALSE),"")</f>
        <v/>
      </c>
      <c r="T457" s="53" t="str">
        <f>+IFERROR(VLOOKUP(A457,[1]Directorio!$B$2:$Z$1100,20,FALSE),"")</f>
        <v/>
      </c>
      <c r="U457" s="53" t="str">
        <f>+IFERROR(VLOOKUP(A457,[1]Directorio!$B$2:$Z$1100,21,FALSE),"")</f>
        <v/>
      </c>
      <c r="V457" s="53" t="str">
        <f>+IFERROR(VLOOKUP(A457,[1]Directorio!$B$2:$Z$1100,22,FALSE),"")</f>
        <v/>
      </c>
      <c r="W457" s="54" t="str">
        <f>+IFERROR(VLOOKUP(A457,[1]Directorio!$B$2:$Z$1100,23,FALSE),"")</f>
        <v/>
      </c>
      <c r="X457" s="43" t="str">
        <f>+IFERROR(VLOOKUP(A457,[1]Directorio!$B$2:$Z$1100,24,FALSE),"")</f>
        <v/>
      </c>
      <c r="Y457" s="43" t="str">
        <f>+IFERROR(VLOOKUP(A457,[1]Directorio!$B$2:$Z$1100,25,FALSE),"")</f>
        <v/>
      </c>
      <c r="Z457" s="46"/>
      <c r="AA457" s="9"/>
      <c r="AB457" s="46"/>
      <c r="AC457" s="47"/>
      <c r="AD457" s="46"/>
      <c r="AE457" s="42"/>
      <c r="AF457" s="9"/>
      <c r="AG457" s="46"/>
      <c r="AH457" s="9"/>
      <c r="AI457" s="46"/>
      <c r="AJ457" s="46"/>
      <c r="AK457" s="48"/>
    </row>
    <row r="458" spans="1:37" x14ac:dyDescent="0.25">
      <c r="A458" s="42"/>
      <c r="B458" s="43" t="str">
        <f>+IFERROR(VLOOKUP(A458,[1]Directorio!$B$2:$Z$1100,2,FALSE),"")</f>
        <v/>
      </c>
      <c r="C458" s="44" t="str">
        <f>+IFERROR(VLOOKUP(A458,[1]Directorio!$B$2:$Z$1100,3,FALSE),"")</f>
        <v/>
      </c>
      <c r="D458" s="43" t="str">
        <f>+IFERROR(VLOOKUP(A458,[1]Directorio!$B$2:$Z$1100,4,FALSE),"")</f>
        <v/>
      </c>
      <c r="E458" s="43" t="str">
        <f>+IFERROR(VLOOKUP(A458,[1]Directorio!$B$2:$Z$1100,5,FALSE),"")</f>
        <v/>
      </c>
      <c r="F458" s="43" t="str">
        <f>+IFERROR(VLOOKUP(A458,[1]Directorio!$B$2:$Z$1100,6,FALSE),"")</f>
        <v/>
      </c>
      <c r="G458" s="43" t="str">
        <f>+IFERROR(VLOOKUP(A458,[1]Directorio!$B$2:$Z$1100,7,FALSE),"")</f>
        <v/>
      </c>
      <c r="H458" s="43" t="str">
        <f>+IFERROR(VLOOKUP(A458,[1]Directorio!$B$2:$Z$1100,8,FALSE),"")</f>
        <v/>
      </c>
      <c r="I458" s="43" t="str">
        <f>+IFERROR(VLOOKUP(A458,[1]Directorio!$B$2:$Z$1100,9,FALSE),"")</f>
        <v/>
      </c>
      <c r="J458" s="43" t="str">
        <f>+IFERROR(VLOOKUP(A458,[1]Directorio!$B$2:$Z$1100,10,FALSE),"")</f>
        <v/>
      </c>
      <c r="K458" s="43" t="str">
        <f>+IFERROR(VLOOKUP(A458,[1]Directorio!$B$2:$Z$1100,11,FALSE),"")</f>
        <v/>
      </c>
      <c r="L458" s="45" t="str">
        <f>+IFERROR(VLOOKUP(A458,[1]Directorio!$B$2:$Z$1100,12,FALSE),"")</f>
        <v/>
      </c>
      <c r="M458" s="43" t="str">
        <f>+IFERROR(VLOOKUP(A458,[1]Directorio!$B$2:$Z$1100,13,FALSE),"")</f>
        <v/>
      </c>
      <c r="N458" s="43" t="str">
        <f>+IFERROR(VLOOKUP(A458,[1]Directorio!$B$2:$Z$1100,14,FALSE),"")</f>
        <v/>
      </c>
      <c r="O458" s="43" t="str">
        <f>+IFERROR(VLOOKUP(A458,[1]Directorio!$B$2:$Z$1100,15,FALSE),"")</f>
        <v/>
      </c>
      <c r="P458" s="43" t="str">
        <f>+IFERROR(VLOOKUP(A458,[1]Directorio!$B$2:$Z$1100,16,FALSE),"")</f>
        <v/>
      </c>
      <c r="Q458" s="43" t="str">
        <f>+IFERROR(VLOOKUP(A458,[1]Directorio!$B$2:$Z$1100,17,FALSE),"")</f>
        <v/>
      </c>
      <c r="R458" s="43" t="str">
        <f>+IFERROR(VLOOKUP(A458,[1]Directorio!$B$2:$Z$1100,18,FALSE),"")</f>
        <v/>
      </c>
      <c r="S458" s="43" t="str">
        <f>+IFERROR(VLOOKUP(A458,[1]Directorio!$B$2:$Z$1100,19,FALSE),"")</f>
        <v/>
      </c>
      <c r="T458" s="53" t="str">
        <f>+IFERROR(VLOOKUP(A458,[1]Directorio!$B$2:$Z$1100,20,FALSE),"")</f>
        <v/>
      </c>
      <c r="U458" s="53" t="str">
        <f>+IFERROR(VLOOKUP(A458,[1]Directorio!$B$2:$Z$1100,21,FALSE),"")</f>
        <v/>
      </c>
      <c r="V458" s="53" t="str">
        <f>+IFERROR(VLOOKUP(A458,[1]Directorio!$B$2:$Z$1100,22,FALSE),"")</f>
        <v/>
      </c>
      <c r="W458" s="54" t="str">
        <f>+IFERROR(VLOOKUP(A458,[1]Directorio!$B$2:$Z$1100,23,FALSE),"")</f>
        <v/>
      </c>
      <c r="X458" s="43" t="str">
        <f>+IFERROR(VLOOKUP(A458,[1]Directorio!$B$2:$Z$1100,24,FALSE),"")</f>
        <v/>
      </c>
      <c r="Y458" s="43" t="str">
        <f>+IFERROR(VLOOKUP(A458,[1]Directorio!$B$2:$Z$1100,25,FALSE),"")</f>
        <v/>
      </c>
      <c r="Z458" s="46"/>
      <c r="AA458" s="9"/>
      <c r="AB458" s="46"/>
      <c r="AC458" s="47"/>
      <c r="AD458" s="46"/>
      <c r="AE458" s="42"/>
      <c r="AF458" s="9"/>
      <c r="AG458" s="46"/>
      <c r="AH458" s="9"/>
      <c r="AI458" s="46"/>
      <c r="AJ458" s="46"/>
      <c r="AK458" s="48"/>
    </row>
    <row r="459" spans="1:37" x14ac:dyDescent="0.25">
      <c r="A459" s="42"/>
      <c r="B459" s="43" t="str">
        <f>+IFERROR(VLOOKUP(A459,[1]Directorio!$B$2:$Z$1100,2,FALSE),"")</f>
        <v/>
      </c>
      <c r="C459" s="44" t="str">
        <f>+IFERROR(VLOOKUP(A459,[1]Directorio!$B$2:$Z$1100,3,FALSE),"")</f>
        <v/>
      </c>
      <c r="D459" s="43" t="str">
        <f>+IFERROR(VLOOKUP(A459,[1]Directorio!$B$2:$Z$1100,4,FALSE),"")</f>
        <v/>
      </c>
      <c r="E459" s="43" t="str">
        <f>+IFERROR(VLOOKUP(A459,[1]Directorio!$B$2:$Z$1100,5,FALSE),"")</f>
        <v/>
      </c>
      <c r="F459" s="43" t="str">
        <f>+IFERROR(VLOOKUP(A459,[1]Directorio!$B$2:$Z$1100,6,FALSE),"")</f>
        <v/>
      </c>
      <c r="G459" s="43" t="str">
        <f>+IFERROR(VLOOKUP(A459,[1]Directorio!$B$2:$Z$1100,7,FALSE),"")</f>
        <v/>
      </c>
      <c r="H459" s="43" t="str">
        <f>+IFERROR(VLOOKUP(A459,[1]Directorio!$B$2:$Z$1100,8,FALSE),"")</f>
        <v/>
      </c>
      <c r="I459" s="43" t="str">
        <f>+IFERROR(VLOOKUP(A459,[1]Directorio!$B$2:$Z$1100,9,FALSE),"")</f>
        <v/>
      </c>
      <c r="J459" s="43" t="str">
        <f>+IFERROR(VLOOKUP(A459,[1]Directorio!$B$2:$Z$1100,10,FALSE),"")</f>
        <v/>
      </c>
      <c r="K459" s="43" t="str">
        <f>+IFERROR(VLOOKUP(A459,[1]Directorio!$B$2:$Z$1100,11,FALSE),"")</f>
        <v/>
      </c>
      <c r="L459" s="45" t="str">
        <f>+IFERROR(VLOOKUP(A459,[1]Directorio!$B$2:$Z$1100,12,FALSE),"")</f>
        <v/>
      </c>
      <c r="M459" s="43" t="str">
        <f>+IFERROR(VLOOKUP(A459,[1]Directorio!$B$2:$Z$1100,13,FALSE),"")</f>
        <v/>
      </c>
      <c r="N459" s="43" t="str">
        <f>+IFERROR(VLOOKUP(A459,[1]Directorio!$B$2:$Z$1100,14,FALSE),"")</f>
        <v/>
      </c>
      <c r="O459" s="43" t="str">
        <f>+IFERROR(VLOOKUP(A459,[1]Directorio!$B$2:$Z$1100,15,FALSE),"")</f>
        <v/>
      </c>
      <c r="P459" s="43" t="str">
        <f>+IFERROR(VLOOKUP(A459,[1]Directorio!$B$2:$Z$1100,16,FALSE),"")</f>
        <v/>
      </c>
      <c r="Q459" s="43" t="str">
        <f>+IFERROR(VLOOKUP(A459,[1]Directorio!$B$2:$Z$1100,17,FALSE),"")</f>
        <v/>
      </c>
      <c r="R459" s="43" t="str">
        <f>+IFERROR(VLOOKUP(A459,[1]Directorio!$B$2:$Z$1100,18,FALSE),"")</f>
        <v/>
      </c>
      <c r="S459" s="43" t="str">
        <f>+IFERROR(VLOOKUP(A459,[1]Directorio!$B$2:$Z$1100,19,FALSE),"")</f>
        <v/>
      </c>
      <c r="T459" s="53" t="str">
        <f>+IFERROR(VLOOKUP(A459,[1]Directorio!$B$2:$Z$1100,20,FALSE),"")</f>
        <v/>
      </c>
      <c r="U459" s="53" t="str">
        <f>+IFERROR(VLOOKUP(A459,[1]Directorio!$B$2:$Z$1100,21,FALSE),"")</f>
        <v/>
      </c>
      <c r="V459" s="53" t="str">
        <f>+IFERROR(VLOOKUP(A459,[1]Directorio!$B$2:$Z$1100,22,FALSE),"")</f>
        <v/>
      </c>
      <c r="W459" s="54" t="str">
        <f>+IFERROR(VLOOKUP(A459,[1]Directorio!$B$2:$Z$1100,23,FALSE),"")</f>
        <v/>
      </c>
      <c r="X459" s="43" t="str">
        <f>+IFERROR(VLOOKUP(A459,[1]Directorio!$B$2:$Z$1100,24,FALSE),"")</f>
        <v/>
      </c>
      <c r="Y459" s="43" t="str">
        <f>+IFERROR(VLOOKUP(A459,[1]Directorio!$B$2:$Z$1100,25,FALSE),"")</f>
        <v/>
      </c>
      <c r="Z459" s="46"/>
      <c r="AA459" s="9"/>
      <c r="AB459" s="46"/>
      <c r="AC459" s="47"/>
      <c r="AD459" s="46"/>
      <c r="AE459" s="42"/>
      <c r="AF459" s="9"/>
      <c r="AG459" s="46"/>
      <c r="AH459" s="9"/>
      <c r="AI459" s="46"/>
      <c r="AJ459" s="46"/>
      <c r="AK459" s="48"/>
    </row>
    <row r="460" spans="1:37" x14ac:dyDescent="0.25">
      <c r="A460" s="42"/>
      <c r="B460" s="43" t="str">
        <f>+IFERROR(VLOOKUP(A460,[1]Directorio!$B$2:$Z$1100,2,FALSE),"")</f>
        <v/>
      </c>
      <c r="C460" s="44" t="str">
        <f>+IFERROR(VLOOKUP(A460,[1]Directorio!$B$2:$Z$1100,3,FALSE),"")</f>
        <v/>
      </c>
      <c r="D460" s="43" t="str">
        <f>+IFERROR(VLOOKUP(A460,[1]Directorio!$B$2:$Z$1100,4,FALSE),"")</f>
        <v/>
      </c>
      <c r="E460" s="43" t="str">
        <f>+IFERROR(VLOOKUP(A460,[1]Directorio!$B$2:$Z$1100,5,FALSE),"")</f>
        <v/>
      </c>
      <c r="F460" s="43" t="str">
        <f>+IFERROR(VLOOKUP(A460,[1]Directorio!$B$2:$Z$1100,6,FALSE),"")</f>
        <v/>
      </c>
      <c r="G460" s="43" t="str">
        <f>+IFERROR(VLOOKUP(A460,[1]Directorio!$B$2:$Z$1100,7,FALSE),"")</f>
        <v/>
      </c>
      <c r="H460" s="43" t="str">
        <f>+IFERROR(VLOOKUP(A460,[1]Directorio!$B$2:$Z$1100,8,FALSE),"")</f>
        <v/>
      </c>
      <c r="I460" s="43" t="str">
        <f>+IFERROR(VLOOKUP(A460,[1]Directorio!$B$2:$Z$1100,9,FALSE),"")</f>
        <v/>
      </c>
      <c r="J460" s="43" t="str">
        <f>+IFERROR(VLOOKUP(A460,[1]Directorio!$B$2:$Z$1100,10,FALSE),"")</f>
        <v/>
      </c>
      <c r="K460" s="43" t="str">
        <f>+IFERROR(VLOOKUP(A460,[1]Directorio!$B$2:$Z$1100,11,FALSE),"")</f>
        <v/>
      </c>
      <c r="L460" s="45" t="str">
        <f>+IFERROR(VLOOKUP(A460,[1]Directorio!$B$2:$Z$1100,12,FALSE),"")</f>
        <v/>
      </c>
      <c r="M460" s="43" t="str">
        <f>+IFERROR(VLOOKUP(A460,[1]Directorio!$B$2:$Z$1100,13,FALSE),"")</f>
        <v/>
      </c>
      <c r="N460" s="43" t="str">
        <f>+IFERROR(VLOOKUP(A460,[1]Directorio!$B$2:$Z$1100,14,FALSE),"")</f>
        <v/>
      </c>
      <c r="O460" s="43" t="str">
        <f>+IFERROR(VLOOKUP(A460,[1]Directorio!$B$2:$Z$1100,15,FALSE),"")</f>
        <v/>
      </c>
      <c r="P460" s="43" t="str">
        <f>+IFERROR(VLOOKUP(A460,[1]Directorio!$B$2:$Z$1100,16,FALSE),"")</f>
        <v/>
      </c>
      <c r="Q460" s="43" t="str">
        <f>+IFERROR(VLOOKUP(A460,[1]Directorio!$B$2:$Z$1100,17,FALSE),"")</f>
        <v/>
      </c>
      <c r="R460" s="43" t="str">
        <f>+IFERROR(VLOOKUP(A460,[1]Directorio!$B$2:$Z$1100,18,FALSE),"")</f>
        <v/>
      </c>
      <c r="S460" s="43" t="str">
        <f>+IFERROR(VLOOKUP(A460,[1]Directorio!$B$2:$Z$1100,19,FALSE),"")</f>
        <v/>
      </c>
      <c r="T460" s="53" t="str">
        <f>+IFERROR(VLOOKUP(A460,[1]Directorio!$B$2:$Z$1100,20,FALSE),"")</f>
        <v/>
      </c>
      <c r="U460" s="53" t="str">
        <f>+IFERROR(VLOOKUP(A460,[1]Directorio!$B$2:$Z$1100,21,FALSE),"")</f>
        <v/>
      </c>
      <c r="V460" s="53" t="str">
        <f>+IFERROR(VLOOKUP(A460,[1]Directorio!$B$2:$Z$1100,22,FALSE),"")</f>
        <v/>
      </c>
      <c r="W460" s="54" t="str">
        <f>+IFERROR(VLOOKUP(A460,[1]Directorio!$B$2:$Z$1100,23,FALSE),"")</f>
        <v/>
      </c>
      <c r="X460" s="43" t="str">
        <f>+IFERROR(VLOOKUP(A460,[1]Directorio!$B$2:$Z$1100,24,FALSE),"")</f>
        <v/>
      </c>
      <c r="Y460" s="43" t="str">
        <f>+IFERROR(VLOOKUP(A460,[1]Directorio!$B$2:$Z$1100,25,FALSE),"")</f>
        <v/>
      </c>
      <c r="Z460" s="46"/>
      <c r="AA460" s="9"/>
      <c r="AB460" s="46"/>
      <c r="AC460" s="47"/>
      <c r="AD460" s="46"/>
      <c r="AE460" s="42"/>
      <c r="AF460" s="9"/>
      <c r="AG460" s="46"/>
      <c r="AH460" s="9"/>
      <c r="AI460" s="46"/>
      <c r="AJ460" s="46"/>
      <c r="AK460" s="48"/>
    </row>
    <row r="461" spans="1:37" x14ac:dyDescent="0.25">
      <c r="A461" s="42"/>
      <c r="B461" s="43" t="str">
        <f>+IFERROR(VLOOKUP(A461,[1]Directorio!$B$2:$Z$1100,2,FALSE),"")</f>
        <v/>
      </c>
      <c r="C461" s="44" t="str">
        <f>+IFERROR(VLOOKUP(A461,[1]Directorio!$B$2:$Z$1100,3,FALSE),"")</f>
        <v/>
      </c>
      <c r="D461" s="43" t="str">
        <f>+IFERROR(VLOOKUP(A461,[1]Directorio!$B$2:$Z$1100,4,FALSE),"")</f>
        <v/>
      </c>
      <c r="E461" s="43" t="str">
        <f>+IFERROR(VLOOKUP(A461,[1]Directorio!$B$2:$Z$1100,5,FALSE),"")</f>
        <v/>
      </c>
      <c r="F461" s="43" t="str">
        <f>+IFERROR(VLOOKUP(A461,[1]Directorio!$B$2:$Z$1100,6,FALSE),"")</f>
        <v/>
      </c>
      <c r="G461" s="43" t="str">
        <f>+IFERROR(VLOOKUP(A461,[1]Directorio!$B$2:$Z$1100,7,FALSE),"")</f>
        <v/>
      </c>
      <c r="H461" s="43" t="str">
        <f>+IFERROR(VLOOKUP(A461,[1]Directorio!$B$2:$Z$1100,8,FALSE),"")</f>
        <v/>
      </c>
      <c r="I461" s="43" t="str">
        <f>+IFERROR(VLOOKUP(A461,[1]Directorio!$B$2:$Z$1100,9,FALSE),"")</f>
        <v/>
      </c>
      <c r="J461" s="43" t="str">
        <f>+IFERROR(VLOOKUP(A461,[1]Directorio!$B$2:$Z$1100,10,FALSE),"")</f>
        <v/>
      </c>
      <c r="K461" s="43" t="str">
        <f>+IFERROR(VLOOKUP(A461,[1]Directorio!$B$2:$Z$1100,11,FALSE),"")</f>
        <v/>
      </c>
      <c r="L461" s="45" t="str">
        <f>+IFERROR(VLOOKUP(A461,[1]Directorio!$B$2:$Z$1100,12,FALSE),"")</f>
        <v/>
      </c>
      <c r="M461" s="43" t="str">
        <f>+IFERROR(VLOOKUP(A461,[1]Directorio!$B$2:$Z$1100,13,FALSE),"")</f>
        <v/>
      </c>
      <c r="N461" s="43" t="str">
        <f>+IFERROR(VLOOKUP(A461,[1]Directorio!$B$2:$Z$1100,14,FALSE),"")</f>
        <v/>
      </c>
      <c r="O461" s="43" t="str">
        <f>+IFERROR(VLOOKUP(A461,[1]Directorio!$B$2:$Z$1100,15,FALSE),"")</f>
        <v/>
      </c>
      <c r="P461" s="43" t="str">
        <f>+IFERROR(VLOOKUP(A461,[1]Directorio!$B$2:$Z$1100,16,FALSE),"")</f>
        <v/>
      </c>
      <c r="Q461" s="43" t="str">
        <f>+IFERROR(VLOOKUP(A461,[1]Directorio!$B$2:$Z$1100,17,FALSE),"")</f>
        <v/>
      </c>
      <c r="R461" s="43" t="str">
        <f>+IFERROR(VLOOKUP(A461,[1]Directorio!$B$2:$Z$1100,18,FALSE),"")</f>
        <v/>
      </c>
      <c r="S461" s="43" t="str">
        <f>+IFERROR(VLOOKUP(A461,[1]Directorio!$B$2:$Z$1100,19,FALSE),"")</f>
        <v/>
      </c>
      <c r="T461" s="53" t="str">
        <f>+IFERROR(VLOOKUP(A461,[1]Directorio!$B$2:$Z$1100,20,FALSE),"")</f>
        <v/>
      </c>
      <c r="U461" s="53" t="str">
        <f>+IFERROR(VLOOKUP(A461,[1]Directorio!$B$2:$Z$1100,21,FALSE),"")</f>
        <v/>
      </c>
      <c r="V461" s="53" t="str">
        <f>+IFERROR(VLOOKUP(A461,[1]Directorio!$B$2:$Z$1100,22,FALSE),"")</f>
        <v/>
      </c>
      <c r="W461" s="54" t="str">
        <f>+IFERROR(VLOOKUP(A461,[1]Directorio!$B$2:$Z$1100,23,FALSE),"")</f>
        <v/>
      </c>
      <c r="X461" s="43" t="str">
        <f>+IFERROR(VLOOKUP(A461,[1]Directorio!$B$2:$Z$1100,24,FALSE),"")</f>
        <v/>
      </c>
      <c r="Y461" s="43" t="str">
        <f>+IFERROR(VLOOKUP(A461,[1]Directorio!$B$2:$Z$1100,25,FALSE),"")</f>
        <v/>
      </c>
      <c r="Z461" s="46"/>
      <c r="AA461" s="9"/>
      <c r="AB461" s="46"/>
      <c r="AC461" s="47"/>
      <c r="AD461" s="46"/>
      <c r="AE461" s="42"/>
      <c r="AF461" s="9"/>
      <c r="AG461" s="46"/>
      <c r="AH461" s="9"/>
      <c r="AI461" s="46"/>
      <c r="AJ461" s="46"/>
      <c r="AK461" s="48"/>
    </row>
    <row r="462" spans="1:37" x14ac:dyDescent="0.25">
      <c r="A462" s="42"/>
      <c r="B462" s="43" t="str">
        <f>+IFERROR(VLOOKUP(A462,[1]Directorio!$B$2:$Z$1100,2,FALSE),"")</f>
        <v/>
      </c>
      <c r="C462" s="44" t="str">
        <f>+IFERROR(VLOOKUP(A462,[1]Directorio!$B$2:$Z$1100,3,FALSE),"")</f>
        <v/>
      </c>
      <c r="D462" s="43" t="str">
        <f>+IFERROR(VLOOKUP(A462,[1]Directorio!$B$2:$Z$1100,4,FALSE),"")</f>
        <v/>
      </c>
      <c r="E462" s="43" t="str">
        <f>+IFERROR(VLOOKUP(A462,[1]Directorio!$B$2:$Z$1100,5,FALSE),"")</f>
        <v/>
      </c>
      <c r="F462" s="43" t="str">
        <f>+IFERROR(VLOOKUP(A462,[1]Directorio!$B$2:$Z$1100,6,FALSE),"")</f>
        <v/>
      </c>
      <c r="G462" s="43" t="str">
        <f>+IFERROR(VLOOKUP(A462,[1]Directorio!$B$2:$Z$1100,7,FALSE),"")</f>
        <v/>
      </c>
      <c r="H462" s="43" t="str">
        <f>+IFERROR(VLOOKUP(A462,[1]Directorio!$B$2:$Z$1100,8,FALSE),"")</f>
        <v/>
      </c>
      <c r="I462" s="43" t="str">
        <f>+IFERROR(VLOOKUP(A462,[1]Directorio!$B$2:$Z$1100,9,FALSE),"")</f>
        <v/>
      </c>
      <c r="J462" s="43" t="str">
        <f>+IFERROR(VLOOKUP(A462,[1]Directorio!$B$2:$Z$1100,10,FALSE),"")</f>
        <v/>
      </c>
      <c r="K462" s="43" t="str">
        <f>+IFERROR(VLOOKUP(A462,[1]Directorio!$B$2:$Z$1100,11,FALSE),"")</f>
        <v/>
      </c>
      <c r="L462" s="45" t="str">
        <f>+IFERROR(VLOOKUP(A462,[1]Directorio!$B$2:$Z$1100,12,FALSE),"")</f>
        <v/>
      </c>
      <c r="M462" s="43" t="str">
        <f>+IFERROR(VLOOKUP(A462,[1]Directorio!$B$2:$Z$1100,13,FALSE),"")</f>
        <v/>
      </c>
      <c r="N462" s="43" t="str">
        <f>+IFERROR(VLOOKUP(A462,[1]Directorio!$B$2:$Z$1100,14,FALSE),"")</f>
        <v/>
      </c>
      <c r="O462" s="43" t="str">
        <f>+IFERROR(VLOOKUP(A462,[1]Directorio!$B$2:$Z$1100,15,FALSE),"")</f>
        <v/>
      </c>
      <c r="P462" s="43" t="str">
        <f>+IFERROR(VLOOKUP(A462,[1]Directorio!$B$2:$Z$1100,16,FALSE),"")</f>
        <v/>
      </c>
      <c r="Q462" s="43" t="str">
        <f>+IFERROR(VLOOKUP(A462,[1]Directorio!$B$2:$Z$1100,17,FALSE),"")</f>
        <v/>
      </c>
      <c r="R462" s="43" t="str">
        <f>+IFERROR(VLOOKUP(A462,[1]Directorio!$B$2:$Z$1100,18,FALSE),"")</f>
        <v/>
      </c>
      <c r="S462" s="43" t="str">
        <f>+IFERROR(VLOOKUP(A462,[1]Directorio!$B$2:$Z$1100,19,FALSE),"")</f>
        <v/>
      </c>
      <c r="T462" s="53" t="str">
        <f>+IFERROR(VLOOKUP(A462,[1]Directorio!$B$2:$Z$1100,20,FALSE),"")</f>
        <v/>
      </c>
      <c r="U462" s="53" t="str">
        <f>+IFERROR(VLOOKUP(A462,[1]Directorio!$B$2:$Z$1100,21,FALSE),"")</f>
        <v/>
      </c>
      <c r="V462" s="53" t="str">
        <f>+IFERROR(VLOOKUP(A462,[1]Directorio!$B$2:$Z$1100,22,FALSE),"")</f>
        <v/>
      </c>
      <c r="W462" s="54" t="str">
        <f>+IFERROR(VLOOKUP(A462,[1]Directorio!$B$2:$Z$1100,23,FALSE),"")</f>
        <v/>
      </c>
      <c r="X462" s="43" t="str">
        <f>+IFERROR(VLOOKUP(A462,[1]Directorio!$B$2:$Z$1100,24,FALSE),"")</f>
        <v/>
      </c>
      <c r="Y462" s="43" t="str">
        <f>+IFERROR(VLOOKUP(A462,[1]Directorio!$B$2:$Z$1100,25,FALSE),"")</f>
        <v/>
      </c>
      <c r="Z462" s="46"/>
      <c r="AA462" s="9"/>
      <c r="AB462" s="46"/>
      <c r="AC462" s="47"/>
      <c r="AD462" s="46"/>
      <c r="AE462" s="42"/>
      <c r="AF462" s="9"/>
      <c r="AG462" s="46"/>
      <c r="AH462" s="9"/>
      <c r="AI462" s="46"/>
      <c r="AJ462" s="46"/>
      <c r="AK462" s="48"/>
    </row>
    <row r="463" spans="1:37" x14ac:dyDescent="0.25">
      <c r="A463" s="42"/>
      <c r="B463" s="43" t="str">
        <f>+IFERROR(VLOOKUP(A463,[1]Directorio!$B$2:$Z$1100,2,FALSE),"")</f>
        <v/>
      </c>
      <c r="C463" s="44" t="str">
        <f>+IFERROR(VLOOKUP(A463,[1]Directorio!$B$2:$Z$1100,3,FALSE),"")</f>
        <v/>
      </c>
      <c r="D463" s="43" t="str">
        <f>+IFERROR(VLOOKUP(A463,[1]Directorio!$B$2:$Z$1100,4,FALSE),"")</f>
        <v/>
      </c>
      <c r="E463" s="43" t="str">
        <f>+IFERROR(VLOOKUP(A463,[1]Directorio!$B$2:$Z$1100,5,FALSE),"")</f>
        <v/>
      </c>
      <c r="F463" s="43" t="str">
        <f>+IFERROR(VLOOKUP(A463,[1]Directorio!$B$2:$Z$1100,6,FALSE),"")</f>
        <v/>
      </c>
      <c r="G463" s="43" t="str">
        <f>+IFERROR(VLOOKUP(A463,[1]Directorio!$B$2:$Z$1100,7,FALSE),"")</f>
        <v/>
      </c>
      <c r="H463" s="43" t="str">
        <f>+IFERROR(VLOOKUP(A463,[1]Directorio!$B$2:$Z$1100,8,FALSE),"")</f>
        <v/>
      </c>
      <c r="I463" s="43" t="str">
        <f>+IFERROR(VLOOKUP(A463,[1]Directorio!$B$2:$Z$1100,9,FALSE),"")</f>
        <v/>
      </c>
      <c r="J463" s="43" t="str">
        <f>+IFERROR(VLOOKUP(A463,[1]Directorio!$B$2:$Z$1100,10,FALSE),"")</f>
        <v/>
      </c>
      <c r="K463" s="43" t="str">
        <f>+IFERROR(VLOOKUP(A463,[1]Directorio!$B$2:$Z$1100,11,FALSE),"")</f>
        <v/>
      </c>
      <c r="L463" s="45" t="str">
        <f>+IFERROR(VLOOKUP(A463,[1]Directorio!$B$2:$Z$1100,12,FALSE),"")</f>
        <v/>
      </c>
      <c r="M463" s="43" t="str">
        <f>+IFERROR(VLOOKUP(A463,[1]Directorio!$B$2:$Z$1100,13,FALSE),"")</f>
        <v/>
      </c>
      <c r="N463" s="43" t="str">
        <f>+IFERROR(VLOOKUP(A463,[1]Directorio!$B$2:$Z$1100,14,FALSE),"")</f>
        <v/>
      </c>
      <c r="O463" s="43" t="str">
        <f>+IFERROR(VLOOKUP(A463,[1]Directorio!$B$2:$Z$1100,15,FALSE),"")</f>
        <v/>
      </c>
      <c r="P463" s="43" t="str">
        <f>+IFERROR(VLOOKUP(A463,[1]Directorio!$B$2:$Z$1100,16,FALSE),"")</f>
        <v/>
      </c>
      <c r="Q463" s="43" t="str">
        <f>+IFERROR(VLOOKUP(A463,[1]Directorio!$B$2:$Z$1100,17,FALSE),"")</f>
        <v/>
      </c>
      <c r="R463" s="43" t="str">
        <f>+IFERROR(VLOOKUP(A463,[1]Directorio!$B$2:$Z$1100,18,FALSE),"")</f>
        <v/>
      </c>
      <c r="S463" s="43" t="str">
        <f>+IFERROR(VLOOKUP(A463,[1]Directorio!$B$2:$Z$1100,19,FALSE),"")</f>
        <v/>
      </c>
      <c r="T463" s="53" t="str">
        <f>+IFERROR(VLOOKUP(A463,[1]Directorio!$B$2:$Z$1100,20,FALSE),"")</f>
        <v/>
      </c>
      <c r="U463" s="53" t="str">
        <f>+IFERROR(VLOOKUP(A463,[1]Directorio!$B$2:$Z$1100,21,FALSE),"")</f>
        <v/>
      </c>
      <c r="V463" s="53" t="str">
        <f>+IFERROR(VLOOKUP(A463,[1]Directorio!$B$2:$Z$1100,22,FALSE),"")</f>
        <v/>
      </c>
      <c r="W463" s="54" t="str">
        <f>+IFERROR(VLOOKUP(A463,[1]Directorio!$B$2:$Z$1100,23,FALSE),"")</f>
        <v/>
      </c>
      <c r="X463" s="43" t="str">
        <f>+IFERROR(VLOOKUP(A463,[1]Directorio!$B$2:$Z$1100,24,FALSE),"")</f>
        <v/>
      </c>
      <c r="Y463" s="43" t="str">
        <f>+IFERROR(VLOOKUP(A463,[1]Directorio!$B$2:$Z$1100,25,FALSE),"")</f>
        <v/>
      </c>
      <c r="Z463" s="46"/>
      <c r="AA463" s="9"/>
      <c r="AB463" s="46"/>
      <c r="AC463" s="47"/>
      <c r="AD463" s="46"/>
      <c r="AE463" s="42"/>
      <c r="AF463" s="9"/>
      <c r="AG463" s="46"/>
      <c r="AH463" s="9"/>
      <c r="AI463" s="46"/>
      <c r="AJ463" s="46"/>
      <c r="AK463" s="48"/>
    </row>
    <row r="464" spans="1:37" x14ac:dyDescent="0.25">
      <c r="A464" s="42"/>
      <c r="B464" s="43" t="str">
        <f>+IFERROR(VLOOKUP(A464,[1]Directorio!$B$2:$Z$1100,2,FALSE),"")</f>
        <v/>
      </c>
      <c r="C464" s="44" t="str">
        <f>+IFERROR(VLOOKUP(A464,[1]Directorio!$B$2:$Z$1100,3,FALSE),"")</f>
        <v/>
      </c>
      <c r="D464" s="43" t="str">
        <f>+IFERROR(VLOOKUP(A464,[1]Directorio!$B$2:$Z$1100,4,FALSE),"")</f>
        <v/>
      </c>
      <c r="E464" s="43" t="str">
        <f>+IFERROR(VLOOKUP(A464,[1]Directorio!$B$2:$Z$1100,5,FALSE),"")</f>
        <v/>
      </c>
      <c r="F464" s="43" t="str">
        <f>+IFERROR(VLOOKUP(A464,[1]Directorio!$B$2:$Z$1100,6,FALSE),"")</f>
        <v/>
      </c>
      <c r="G464" s="43" t="str">
        <f>+IFERROR(VLOOKUP(A464,[1]Directorio!$B$2:$Z$1100,7,FALSE),"")</f>
        <v/>
      </c>
      <c r="H464" s="43" t="str">
        <f>+IFERROR(VLOOKUP(A464,[1]Directorio!$B$2:$Z$1100,8,FALSE),"")</f>
        <v/>
      </c>
      <c r="I464" s="43" t="str">
        <f>+IFERROR(VLOOKUP(A464,[1]Directorio!$B$2:$Z$1100,9,FALSE),"")</f>
        <v/>
      </c>
      <c r="J464" s="43" t="str">
        <f>+IFERROR(VLOOKUP(A464,[1]Directorio!$B$2:$Z$1100,10,FALSE),"")</f>
        <v/>
      </c>
      <c r="K464" s="43" t="str">
        <f>+IFERROR(VLOOKUP(A464,[1]Directorio!$B$2:$Z$1100,11,FALSE),"")</f>
        <v/>
      </c>
      <c r="L464" s="45" t="str">
        <f>+IFERROR(VLOOKUP(A464,[1]Directorio!$B$2:$Z$1100,12,FALSE),"")</f>
        <v/>
      </c>
      <c r="M464" s="43" t="str">
        <f>+IFERROR(VLOOKUP(A464,[1]Directorio!$B$2:$Z$1100,13,FALSE),"")</f>
        <v/>
      </c>
      <c r="N464" s="43" t="str">
        <f>+IFERROR(VLOOKUP(A464,[1]Directorio!$B$2:$Z$1100,14,FALSE),"")</f>
        <v/>
      </c>
      <c r="O464" s="43" t="str">
        <f>+IFERROR(VLOOKUP(A464,[1]Directorio!$B$2:$Z$1100,15,FALSE),"")</f>
        <v/>
      </c>
      <c r="P464" s="43" t="str">
        <f>+IFERROR(VLOOKUP(A464,[1]Directorio!$B$2:$Z$1100,16,FALSE),"")</f>
        <v/>
      </c>
      <c r="Q464" s="43" t="str">
        <f>+IFERROR(VLOOKUP(A464,[1]Directorio!$B$2:$Z$1100,17,FALSE),"")</f>
        <v/>
      </c>
      <c r="R464" s="43" t="str">
        <f>+IFERROR(VLOOKUP(A464,[1]Directorio!$B$2:$Z$1100,18,FALSE),"")</f>
        <v/>
      </c>
      <c r="S464" s="43" t="str">
        <f>+IFERROR(VLOOKUP(A464,[1]Directorio!$B$2:$Z$1100,19,FALSE),"")</f>
        <v/>
      </c>
      <c r="T464" s="53" t="str">
        <f>+IFERROR(VLOOKUP(A464,[1]Directorio!$B$2:$Z$1100,20,FALSE),"")</f>
        <v/>
      </c>
      <c r="U464" s="53" t="str">
        <f>+IFERROR(VLOOKUP(A464,[1]Directorio!$B$2:$Z$1100,21,FALSE),"")</f>
        <v/>
      </c>
      <c r="V464" s="53" t="str">
        <f>+IFERROR(VLOOKUP(A464,[1]Directorio!$B$2:$Z$1100,22,FALSE),"")</f>
        <v/>
      </c>
      <c r="W464" s="54" t="str">
        <f>+IFERROR(VLOOKUP(A464,[1]Directorio!$B$2:$Z$1100,23,FALSE),"")</f>
        <v/>
      </c>
      <c r="X464" s="43" t="str">
        <f>+IFERROR(VLOOKUP(A464,[1]Directorio!$B$2:$Z$1100,24,FALSE),"")</f>
        <v/>
      </c>
      <c r="Y464" s="43" t="str">
        <f>+IFERROR(VLOOKUP(A464,[1]Directorio!$B$2:$Z$1100,25,FALSE),"")</f>
        <v/>
      </c>
      <c r="Z464" s="46"/>
      <c r="AA464" s="9"/>
      <c r="AB464" s="46"/>
      <c r="AC464" s="47"/>
      <c r="AD464" s="46"/>
      <c r="AE464" s="42"/>
      <c r="AF464" s="9"/>
      <c r="AG464" s="46"/>
      <c r="AH464" s="9"/>
      <c r="AI464" s="46"/>
      <c r="AJ464" s="46"/>
      <c r="AK464" s="48"/>
    </row>
    <row r="465" spans="1:37" x14ac:dyDescent="0.25">
      <c r="A465" s="42"/>
      <c r="B465" s="43" t="str">
        <f>+IFERROR(VLOOKUP(A465,[1]Directorio!$B$2:$Z$1100,2,FALSE),"")</f>
        <v/>
      </c>
      <c r="C465" s="44" t="str">
        <f>+IFERROR(VLOOKUP(A465,[1]Directorio!$B$2:$Z$1100,3,FALSE),"")</f>
        <v/>
      </c>
      <c r="D465" s="43" t="str">
        <f>+IFERROR(VLOOKUP(A465,[1]Directorio!$B$2:$Z$1100,4,FALSE),"")</f>
        <v/>
      </c>
      <c r="E465" s="43" t="str">
        <f>+IFERROR(VLOOKUP(A465,[1]Directorio!$B$2:$Z$1100,5,FALSE),"")</f>
        <v/>
      </c>
      <c r="F465" s="43" t="str">
        <f>+IFERROR(VLOOKUP(A465,[1]Directorio!$B$2:$Z$1100,6,FALSE),"")</f>
        <v/>
      </c>
      <c r="G465" s="43" t="str">
        <f>+IFERROR(VLOOKUP(A465,[1]Directorio!$B$2:$Z$1100,7,FALSE),"")</f>
        <v/>
      </c>
      <c r="H465" s="43" t="str">
        <f>+IFERROR(VLOOKUP(A465,[1]Directorio!$B$2:$Z$1100,8,FALSE),"")</f>
        <v/>
      </c>
      <c r="I465" s="43" t="str">
        <f>+IFERROR(VLOOKUP(A465,[1]Directorio!$B$2:$Z$1100,9,FALSE),"")</f>
        <v/>
      </c>
      <c r="J465" s="43" t="str">
        <f>+IFERROR(VLOOKUP(A465,[1]Directorio!$B$2:$Z$1100,10,FALSE),"")</f>
        <v/>
      </c>
      <c r="K465" s="43" t="str">
        <f>+IFERROR(VLOOKUP(A465,[1]Directorio!$B$2:$Z$1100,11,FALSE),"")</f>
        <v/>
      </c>
      <c r="L465" s="45" t="str">
        <f>+IFERROR(VLOOKUP(A465,[1]Directorio!$B$2:$Z$1100,12,FALSE),"")</f>
        <v/>
      </c>
      <c r="M465" s="43" t="str">
        <f>+IFERROR(VLOOKUP(A465,[1]Directorio!$B$2:$Z$1100,13,FALSE),"")</f>
        <v/>
      </c>
      <c r="N465" s="43" t="str">
        <f>+IFERROR(VLOOKUP(A465,[1]Directorio!$B$2:$Z$1100,14,FALSE),"")</f>
        <v/>
      </c>
      <c r="O465" s="43" t="str">
        <f>+IFERROR(VLOOKUP(A465,[1]Directorio!$B$2:$Z$1100,15,FALSE),"")</f>
        <v/>
      </c>
      <c r="P465" s="43" t="str">
        <f>+IFERROR(VLOOKUP(A465,[1]Directorio!$B$2:$Z$1100,16,FALSE),"")</f>
        <v/>
      </c>
      <c r="Q465" s="43" t="str">
        <f>+IFERROR(VLOOKUP(A465,[1]Directorio!$B$2:$Z$1100,17,FALSE),"")</f>
        <v/>
      </c>
      <c r="R465" s="43" t="str">
        <f>+IFERROR(VLOOKUP(A465,[1]Directorio!$B$2:$Z$1100,18,FALSE),"")</f>
        <v/>
      </c>
      <c r="S465" s="43" t="str">
        <f>+IFERROR(VLOOKUP(A465,[1]Directorio!$B$2:$Z$1100,19,FALSE),"")</f>
        <v/>
      </c>
      <c r="T465" s="53" t="str">
        <f>+IFERROR(VLOOKUP(A465,[1]Directorio!$B$2:$Z$1100,20,FALSE),"")</f>
        <v/>
      </c>
      <c r="U465" s="53" t="str">
        <f>+IFERROR(VLOOKUP(A465,[1]Directorio!$B$2:$Z$1100,21,FALSE),"")</f>
        <v/>
      </c>
      <c r="V465" s="53" t="str">
        <f>+IFERROR(VLOOKUP(A465,[1]Directorio!$B$2:$Z$1100,22,FALSE),"")</f>
        <v/>
      </c>
      <c r="W465" s="54" t="str">
        <f>+IFERROR(VLOOKUP(A465,[1]Directorio!$B$2:$Z$1100,23,FALSE),"")</f>
        <v/>
      </c>
      <c r="X465" s="43" t="str">
        <f>+IFERROR(VLOOKUP(A465,[1]Directorio!$B$2:$Z$1100,24,FALSE),"")</f>
        <v/>
      </c>
      <c r="Y465" s="43" t="str">
        <f>+IFERROR(VLOOKUP(A465,[1]Directorio!$B$2:$Z$1100,25,FALSE),"")</f>
        <v/>
      </c>
      <c r="Z465" s="46"/>
      <c r="AA465" s="9"/>
      <c r="AB465" s="46"/>
      <c r="AC465" s="47"/>
      <c r="AD465" s="46"/>
      <c r="AE465" s="42"/>
      <c r="AF465" s="9"/>
      <c r="AG465" s="46"/>
      <c r="AH465" s="9"/>
      <c r="AI465" s="46"/>
      <c r="AJ465" s="46"/>
      <c r="AK465" s="48"/>
    </row>
    <row r="466" spans="1:37" x14ac:dyDescent="0.25">
      <c r="A466" s="42"/>
      <c r="B466" s="43" t="str">
        <f>+IFERROR(VLOOKUP(A466,[1]Directorio!$B$2:$Z$1100,2,FALSE),"")</f>
        <v/>
      </c>
      <c r="C466" s="44" t="str">
        <f>+IFERROR(VLOOKUP(A466,[1]Directorio!$B$2:$Z$1100,3,FALSE),"")</f>
        <v/>
      </c>
      <c r="D466" s="43" t="str">
        <f>+IFERROR(VLOOKUP(A466,[1]Directorio!$B$2:$Z$1100,4,FALSE),"")</f>
        <v/>
      </c>
      <c r="E466" s="43" t="str">
        <f>+IFERROR(VLOOKUP(A466,[1]Directorio!$B$2:$Z$1100,5,FALSE),"")</f>
        <v/>
      </c>
      <c r="F466" s="43" t="str">
        <f>+IFERROR(VLOOKUP(A466,[1]Directorio!$B$2:$Z$1100,6,FALSE),"")</f>
        <v/>
      </c>
      <c r="G466" s="43" t="str">
        <f>+IFERROR(VLOOKUP(A466,[1]Directorio!$B$2:$Z$1100,7,FALSE),"")</f>
        <v/>
      </c>
      <c r="H466" s="43" t="str">
        <f>+IFERROR(VLOOKUP(A466,[1]Directorio!$B$2:$Z$1100,8,FALSE),"")</f>
        <v/>
      </c>
      <c r="I466" s="43" t="str">
        <f>+IFERROR(VLOOKUP(A466,[1]Directorio!$B$2:$Z$1100,9,FALSE),"")</f>
        <v/>
      </c>
      <c r="J466" s="43" t="str">
        <f>+IFERROR(VLOOKUP(A466,[1]Directorio!$B$2:$Z$1100,10,FALSE),"")</f>
        <v/>
      </c>
      <c r="K466" s="43" t="str">
        <f>+IFERROR(VLOOKUP(A466,[1]Directorio!$B$2:$Z$1100,11,FALSE),"")</f>
        <v/>
      </c>
      <c r="L466" s="45" t="str">
        <f>+IFERROR(VLOOKUP(A466,[1]Directorio!$B$2:$Z$1100,12,FALSE),"")</f>
        <v/>
      </c>
      <c r="M466" s="43" t="str">
        <f>+IFERROR(VLOOKUP(A466,[1]Directorio!$B$2:$Z$1100,13,FALSE),"")</f>
        <v/>
      </c>
      <c r="N466" s="43" t="str">
        <f>+IFERROR(VLOOKUP(A466,[1]Directorio!$B$2:$Z$1100,14,FALSE),"")</f>
        <v/>
      </c>
      <c r="O466" s="43" t="str">
        <f>+IFERROR(VLOOKUP(A466,[1]Directorio!$B$2:$Z$1100,15,FALSE),"")</f>
        <v/>
      </c>
      <c r="P466" s="43" t="str">
        <f>+IFERROR(VLOOKUP(A466,[1]Directorio!$B$2:$Z$1100,16,FALSE),"")</f>
        <v/>
      </c>
      <c r="Q466" s="43" t="str">
        <f>+IFERROR(VLOOKUP(A466,[1]Directorio!$B$2:$Z$1100,17,FALSE),"")</f>
        <v/>
      </c>
      <c r="R466" s="43" t="str">
        <f>+IFERROR(VLOOKUP(A466,[1]Directorio!$B$2:$Z$1100,18,FALSE),"")</f>
        <v/>
      </c>
      <c r="S466" s="43" t="str">
        <f>+IFERROR(VLOOKUP(A466,[1]Directorio!$B$2:$Z$1100,19,FALSE),"")</f>
        <v/>
      </c>
      <c r="T466" s="53" t="str">
        <f>+IFERROR(VLOOKUP(A466,[1]Directorio!$B$2:$Z$1100,20,FALSE),"")</f>
        <v/>
      </c>
      <c r="U466" s="53" t="str">
        <f>+IFERROR(VLOOKUP(A466,[1]Directorio!$B$2:$Z$1100,21,FALSE),"")</f>
        <v/>
      </c>
      <c r="V466" s="53" t="str">
        <f>+IFERROR(VLOOKUP(A466,[1]Directorio!$B$2:$Z$1100,22,FALSE),"")</f>
        <v/>
      </c>
      <c r="W466" s="54" t="str">
        <f>+IFERROR(VLOOKUP(A466,[1]Directorio!$B$2:$Z$1100,23,FALSE),"")</f>
        <v/>
      </c>
      <c r="X466" s="43" t="str">
        <f>+IFERROR(VLOOKUP(A466,[1]Directorio!$B$2:$Z$1100,24,FALSE),"")</f>
        <v/>
      </c>
      <c r="Y466" s="43" t="str">
        <f>+IFERROR(VLOOKUP(A466,[1]Directorio!$B$2:$Z$1100,25,FALSE),"")</f>
        <v/>
      </c>
      <c r="Z466" s="46"/>
      <c r="AA466" s="9"/>
      <c r="AB466" s="46"/>
      <c r="AC466" s="47"/>
      <c r="AD466" s="46"/>
      <c r="AE466" s="42"/>
      <c r="AF466" s="9"/>
      <c r="AG466" s="46"/>
      <c r="AH466" s="9"/>
      <c r="AI466" s="46"/>
      <c r="AJ466" s="46"/>
      <c r="AK466" s="48"/>
    </row>
    <row r="467" spans="1:37" x14ac:dyDescent="0.25">
      <c r="A467" s="42"/>
      <c r="B467" s="43" t="str">
        <f>+IFERROR(VLOOKUP(A467,[1]Directorio!$B$2:$Z$1100,2,FALSE),"")</f>
        <v/>
      </c>
      <c r="C467" s="44" t="str">
        <f>+IFERROR(VLOOKUP(A467,[1]Directorio!$B$2:$Z$1100,3,FALSE),"")</f>
        <v/>
      </c>
      <c r="D467" s="43" t="str">
        <f>+IFERROR(VLOOKUP(A467,[1]Directorio!$B$2:$Z$1100,4,FALSE),"")</f>
        <v/>
      </c>
      <c r="E467" s="43" t="str">
        <f>+IFERROR(VLOOKUP(A467,[1]Directorio!$B$2:$Z$1100,5,FALSE),"")</f>
        <v/>
      </c>
      <c r="F467" s="43" t="str">
        <f>+IFERROR(VLOOKUP(A467,[1]Directorio!$B$2:$Z$1100,6,FALSE),"")</f>
        <v/>
      </c>
      <c r="G467" s="43" t="str">
        <f>+IFERROR(VLOOKUP(A467,[1]Directorio!$B$2:$Z$1100,7,FALSE),"")</f>
        <v/>
      </c>
      <c r="H467" s="43" t="str">
        <f>+IFERROR(VLOOKUP(A467,[1]Directorio!$B$2:$Z$1100,8,FALSE),"")</f>
        <v/>
      </c>
      <c r="I467" s="43" t="str">
        <f>+IFERROR(VLOOKUP(A467,[1]Directorio!$B$2:$Z$1100,9,FALSE),"")</f>
        <v/>
      </c>
      <c r="J467" s="43" t="str">
        <f>+IFERROR(VLOOKUP(A467,[1]Directorio!$B$2:$Z$1100,10,FALSE),"")</f>
        <v/>
      </c>
      <c r="K467" s="43" t="str">
        <f>+IFERROR(VLOOKUP(A467,[1]Directorio!$B$2:$Z$1100,11,FALSE),"")</f>
        <v/>
      </c>
      <c r="L467" s="45" t="str">
        <f>+IFERROR(VLOOKUP(A467,[1]Directorio!$B$2:$Z$1100,12,FALSE),"")</f>
        <v/>
      </c>
      <c r="M467" s="43" t="str">
        <f>+IFERROR(VLOOKUP(A467,[1]Directorio!$B$2:$Z$1100,13,FALSE),"")</f>
        <v/>
      </c>
      <c r="N467" s="43" t="str">
        <f>+IFERROR(VLOOKUP(A467,[1]Directorio!$B$2:$Z$1100,14,FALSE),"")</f>
        <v/>
      </c>
      <c r="O467" s="43" t="str">
        <f>+IFERROR(VLOOKUP(A467,[1]Directorio!$B$2:$Z$1100,15,FALSE),"")</f>
        <v/>
      </c>
      <c r="P467" s="43" t="str">
        <f>+IFERROR(VLOOKUP(A467,[1]Directorio!$B$2:$Z$1100,16,FALSE),"")</f>
        <v/>
      </c>
      <c r="Q467" s="43" t="str">
        <f>+IFERROR(VLOOKUP(A467,[1]Directorio!$B$2:$Z$1100,17,FALSE),"")</f>
        <v/>
      </c>
      <c r="R467" s="43" t="str">
        <f>+IFERROR(VLOOKUP(A467,[1]Directorio!$B$2:$Z$1100,18,FALSE),"")</f>
        <v/>
      </c>
      <c r="S467" s="43" t="str">
        <f>+IFERROR(VLOOKUP(A467,[1]Directorio!$B$2:$Z$1100,19,FALSE),"")</f>
        <v/>
      </c>
      <c r="T467" s="53" t="str">
        <f>+IFERROR(VLOOKUP(A467,[1]Directorio!$B$2:$Z$1100,20,FALSE),"")</f>
        <v/>
      </c>
      <c r="U467" s="53" t="str">
        <f>+IFERROR(VLOOKUP(A467,[1]Directorio!$B$2:$Z$1100,21,FALSE),"")</f>
        <v/>
      </c>
      <c r="V467" s="53" t="str">
        <f>+IFERROR(VLOOKUP(A467,[1]Directorio!$B$2:$Z$1100,22,FALSE),"")</f>
        <v/>
      </c>
      <c r="W467" s="54" t="str">
        <f>+IFERROR(VLOOKUP(A467,[1]Directorio!$B$2:$Z$1100,23,FALSE),"")</f>
        <v/>
      </c>
      <c r="X467" s="43" t="str">
        <f>+IFERROR(VLOOKUP(A467,[1]Directorio!$B$2:$Z$1100,24,FALSE),"")</f>
        <v/>
      </c>
      <c r="Y467" s="43" t="str">
        <f>+IFERROR(VLOOKUP(A467,[1]Directorio!$B$2:$Z$1100,25,FALSE),"")</f>
        <v/>
      </c>
      <c r="Z467" s="46"/>
      <c r="AA467" s="9"/>
      <c r="AB467" s="46"/>
      <c r="AC467" s="47"/>
      <c r="AD467" s="46"/>
      <c r="AE467" s="42"/>
      <c r="AF467" s="9"/>
      <c r="AG467" s="46"/>
      <c r="AH467" s="9"/>
      <c r="AI467" s="46"/>
      <c r="AJ467" s="46"/>
      <c r="AK467" s="48"/>
    </row>
    <row r="468" spans="1:37" x14ac:dyDescent="0.25">
      <c r="A468" s="42"/>
      <c r="B468" s="43" t="str">
        <f>+IFERROR(VLOOKUP(A468,[1]Directorio!$B$2:$Z$1100,2,FALSE),"")</f>
        <v/>
      </c>
      <c r="C468" s="44" t="str">
        <f>+IFERROR(VLOOKUP(A468,[1]Directorio!$B$2:$Z$1100,3,FALSE),"")</f>
        <v/>
      </c>
      <c r="D468" s="43" t="str">
        <f>+IFERROR(VLOOKUP(A468,[1]Directorio!$B$2:$Z$1100,4,FALSE),"")</f>
        <v/>
      </c>
      <c r="E468" s="43" t="str">
        <f>+IFERROR(VLOOKUP(A468,[1]Directorio!$B$2:$Z$1100,5,FALSE),"")</f>
        <v/>
      </c>
      <c r="F468" s="43" t="str">
        <f>+IFERROR(VLOOKUP(A468,[1]Directorio!$B$2:$Z$1100,6,FALSE),"")</f>
        <v/>
      </c>
      <c r="G468" s="43" t="str">
        <f>+IFERROR(VLOOKUP(A468,[1]Directorio!$B$2:$Z$1100,7,FALSE),"")</f>
        <v/>
      </c>
      <c r="H468" s="43" t="str">
        <f>+IFERROR(VLOOKUP(A468,[1]Directorio!$B$2:$Z$1100,8,FALSE),"")</f>
        <v/>
      </c>
      <c r="I468" s="43" t="str">
        <f>+IFERROR(VLOOKUP(A468,[1]Directorio!$B$2:$Z$1100,9,FALSE),"")</f>
        <v/>
      </c>
      <c r="J468" s="43" t="str">
        <f>+IFERROR(VLOOKUP(A468,[1]Directorio!$B$2:$Z$1100,10,FALSE),"")</f>
        <v/>
      </c>
      <c r="K468" s="43" t="str">
        <f>+IFERROR(VLOOKUP(A468,[1]Directorio!$B$2:$Z$1100,11,FALSE),"")</f>
        <v/>
      </c>
      <c r="L468" s="45" t="str">
        <f>+IFERROR(VLOOKUP(A468,[1]Directorio!$B$2:$Z$1100,12,FALSE),"")</f>
        <v/>
      </c>
      <c r="M468" s="43" t="str">
        <f>+IFERROR(VLOOKUP(A468,[1]Directorio!$B$2:$Z$1100,13,FALSE),"")</f>
        <v/>
      </c>
      <c r="N468" s="43" t="str">
        <f>+IFERROR(VLOOKUP(A468,[1]Directorio!$B$2:$Z$1100,14,FALSE),"")</f>
        <v/>
      </c>
      <c r="O468" s="43" t="str">
        <f>+IFERROR(VLOOKUP(A468,[1]Directorio!$B$2:$Z$1100,15,FALSE),"")</f>
        <v/>
      </c>
      <c r="P468" s="43" t="str">
        <f>+IFERROR(VLOOKUP(A468,[1]Directorio!$B$2:$Z$1100,16,FALSE),"")</f>
        <v/>
      </c>
      <c r="Q468" s="43" t="str">
        <f>+IFERROR(VLOOKUP(A468,[1]Directorio!$B$2:$Z$1100,17,FALSE),"")</f>
        <v/>
      </c>
      <c r="R468" s="43" t="str">
        <f>+IFERROR(VLOOKUP(A468,[1]Directorio!$B$2:$Z$1100,18,FALSE),"")</f>
        <v/>
      </c>
      <c r="S468" s="43" t="str">
        <f>+IFERROR(VLOOKUP(A468,[1]Directorio!$B$2:$Z$1100,19,FALSE),"")</f>
        <v/>
      </c>
      <c r="T468" s="53" t="str">
        <f>+IFERROR(VLOOKUP(A468,[1]Directorio!$B$2:$Z$1100,20,FALSE),"")</f>
        <v/>
      </c>
      <c r="U468" s="53" t="str">
        <f>+IFERROR(VLOOKUP(A468,[1]Directorio!$B$2:$Z$1100,21,FALSE),"")</f>
        <v/>
      </c>
      <c r="V468" s="53" t="str">
        <f>+IFERROR(VLOOKUP(A468,[1]Directorio!$B$2:$Z$1100,22,FALSE),"")</f>
        <v/>
      </c>
      <c r="W468" s="54" t="str">
        <f>+IFERROR(VLOOKUP(A468,[1]Directorio!$B$2:$Z$1100,23,FALSE),"")</f>
        <v/>
      </c>
      <c r="X468" s="43" t="str">
        <f>+IFERROR(VLOOKUP(A468,[1]Directorio!$B$2:$Z$1100,24,FALSE),"")</f>
        <v/>
      </c>
      <c r="Y468" s="43" t="str">
        <f>+IFERROR(VLOOKUP(A468,[1]Directorio!$B$2:$Z$1100,25,FALSE),"")</f>
        <v/>
      </c>
      <c r="Z468" s="46"/>
      <c r="AA468" s="9"/>
      <c r="AB468" s="46"/>
      <c r="AC468" s="47"/>
      <c r="AD468" s="46"/>
      <c r="AE468" s="42"/>
      <c r="AF468" s="9"/>
      <c r="AG468" s="46"/>
      <c r="AH468" s="9"/>
      <c r="AI468" s="46"/>
      <c r="AJ468" s="46"/>
      <c r="AK468" s="48"/>
    </row>
    <row r="469" spans="1:37" x14ac:dyDescent="0.25">
      <c r="A469" s="42"/>
      <c r="B469" s="43" t="str">
        <f>+IFERROR(VLOOKUP(A469,[1]Directorio!$B$2:$Z$1100,2,FALSE),"")</f>
        <v/>
      </c>
      <c r="C469" s="44" t="str">
        <f>+IFERROR(VLOOKUP(A469,[1]Directorio!$B$2:$Z$1100,3,FALSE),"")</f>
        <v/>
      </c>
      <c r="D469" s="43" t="str">
        <f>+IFERROR(VLOOKUP(A469,[1]Directorio!$B$2:$Z$1100,4,FALSE),"")</f>
        <v/>
      </c>
      <c r="E469" s="43" t="str">
        <f>+IFERROR(VLOOKUP(A469,[1]Directorio!$B$2:$Z$1100,5,FALSE),"")</f>
        <v/>
      </c>
      <c r="F469" s="43" t="str">
        <f>+IFERROR(VLOOKUP(A469,[1]Directorio!$B$2:$Z$1100,6,FALSE),"")</f>
        <v/>
      </c>
      <c r="G469" s="43" t="str">
        <f>+IFERROR(VLOOKUP(A469,[1]Directorio!$B$2:$Z$1100,7,FALSE),"")</f>
        <v/>
      </c>
      <c r="H469" s="43" t="str">
        <f>+IFERROR(VLOOKUP(A469,[1]Directorio!$B$2:$Z$1100,8,FALSE),"")</f>
        <v/>
      </c>
      <c r="I469" s="43" t="str">
        <f>+IFERROR(VLOOKUP(A469,[1]Directorio!$B$2:$Z$1100,9,FALSE),"")</f>
        <v/>
      </c>
      <c r="J469" s="43" t="str">
        <f>+IFERROR(VLOOKUP(A469,[1]Directorio!$B$2:$Z$1100,10,FALSE),"")</f>
        <v/>
      </c>
      <c r="K469" s="43" t="str">
        <f>+IFERROR(VLOOKUP(A469,[1]Directorio!$B$2:$Z$1100,11,FALSE),"")</f>
        <v/>
      </c>
      <c r="L469" s="45" t="str">
        <f>+IFERROR(VLOOKUP(A469,[1]Directorio!$B$2:$Z$1100,12,FALSE),"")</f>
        <v/>
      </c>
      <c r="M469" s="43" t="str">
        <f>+IFERROR(VLOOKUP(A469,[1]Directorio!$B$2:$Z$1100,13,FALSE),"")</f>
        <v/>
      </c>
      <c r="N469" s="43" t="str">
        <f>+IFERROR(VLOOKUP(A469,[1]Directorio!$B$2:$Z$1100,14,FALSE),"")</f>
        <v/>
      </c>
      <c r="O469" s="43" t="str">
        <f>+IFERROR(VLOOKUP(A469,[1]Directorio!$B$2:$Z$1100,15,FALSE),"")</f>
        <v/>
      </c>
      <c r="P469" s="43" t="str">
        <f>+IFERROR(VLOOKUP(A469,[1]Directorio!$B$2:$Z$1100,16,FALSE),"")</f>
        <v/>
      </c>
      <c r="Q469" s="43" t="str">
        <f>+IFERROR(VLOOKUP(A469,[1]Directorio!$B$2:$Z$1100,17,FALSE),"")</f>
        <v/>
      </c>
      <c r="R469" s="43" t="str">
        <f>+IFERROR(VLOOKUP(A469,[1]Directorio!$B$2:$Z$1100,18,FALSE),"")</f>
        <v/>
      </c>
      <c r="S469" s="43" t="str">
        <f>+IFERROR(VLOOKUP(A469,[1]Directorio!$B$2:$Z$1100,19,FALSE),"")</f>
        <v/>
      </c>
      <c r="T469" s="53" t="str">
        <f>+IFERROR(VLOOKUP(A469,[1]Directorio!$B$2:$Z$1100,20,FALSE),"")</f>
        <v/>
      </c>
      <c r="U469" s="53" t="str">
        <f>+IFERROR(VLOOKUP(A469,[1]Directorio!$B$2:$Z$1100,21,FALSE),"")</f>
        <v/>
      </c>
      <c r="V469" s="53" t="str">
        <f>+IFERROR(VLOOKUP(A469,[1]Directorio!$B$2:$Z$1100,22,FALSE),"")</f>
        <v/>
      </c>
      <c r="W469" s="54" t="str">
        <f>+IFERROR(VLOOKUP(A469,[1]Directorio!$B$2:$Z$1100,23,FALSE),"")</f>
        <v/>
      </c>
      <c r="X469" s="43" t="str">
        <f>+IFERROR(VLOOKUP(A469,[1]Directorio!$B$2:$Z$1100,24,FALSE),"")</f>
        <v/>
      </c>
      <c r="Y469" s="43" t="str">
        <f>+IFERROR(VLOOKUP(A469,[1]Directorio!$B$2:$Z$1100,25,FALSE),"")</f>
        <v/>
      </c>
      <c r="Z469" s="46"/>
      <c r="AA469" s="9"/>
      <c r="AB469" s="46"/>
      <c r="AC469" s="47"/>
      <c r="AD469" s="46"/>
      <c r="AE469" s="42"/>
      <c r="AF469" s="9"/>
      <c r="AG469" s="46"/>
      <c r="AH469" s="9"/>
      <c r="AI469" s="46"/>
      <c r="AJ469" s="46"/>
      <c r="AK469" s="48"/>
    </row>
    <row r="470" spans="1:37" x14ac:dyDescent="0.25">
      <c r="A470" s="42"/>
      <c r="B470" s="43" t="str">
        <f>+IFERROR(VLOOKUP(A470,[1]Directorio!$B$2:$Z$1100,2,FALSE),"")</f>
        <v/>
      </c>
      <c r="C470" s="44" t="str">
        <f>+IFERROR(VLOOKUP(A470,[1]Directorio!$B$2:$Z$1100,3,FALSE),"")</f>
        <v/>
      </c>
      <c r="D470" s="43" t="str">
        <f>+IFERROR(VLOOKUP(A470,[1]Directorio!$B$2:$Z$1100,4,FALSE),"")</f>
        <v/>
      </c>
      <c r="E470" s="43" t="str">
        <f>+IFERROR(VLOOKUP(A470,[1]Directorio!$B$2:$Z$1100,5,FALSE),"")</f>
        <v/>
      </c>
      <c r="F470" s="43" t="str">
        <f>+IFERROR(VLOOKUP(A470,[1]Directorio!$B$2:$Z$1100,6,FALSE),"")</f>
        <v/>
      </c>
      <c r="G470" s="43" t="str">
        <f>+IFERROR(VLOOKUP(A470,[1]Directorio!$B$2:$Z$1100,7,FALSE),"")</f>
        <v/>
      </c>
      <c r="H470" s="43" t="str">
        <f>+IFERROR(VLOOKUP(A470,[1]Directorio!$B$2:$Z$1100,8,FALSE),"")</f>
        <v/>
      </c>
      <c r="I470" s="43" t="str">
        <f>+IFERROR(VLOOKUP(A470,[1]Directorio!$B$2:$Z$1100,9,FALSE),"")</f>
        <v/>
      </c>
      <c r="J470" s="43" t="str">
        <f>+IFERROR(VLOOKUP(A470,[1]Directorio!$B$2:$Z$1100,10,FALSE),"")</f>
        <v/>
      </c>
      <c r="K470" s="43" t="str">
        <f>+IFERROR(VLOOKUP(A470,[1]Directorio!$B$2:$Z$1100,11,FALSE),"")</f>
        <v/>
      </c>
      <c r="L470" s="45" t="str">
        <f>+IFERROR(VLOOKUP(A470,[1]Directorio!$B$2:$Z$1100,12,FALSE),"")</f>
        <v/>
      </c>
      <c r="M470" s="43" t="str">
        <f>+IFERROR(VLOOKUP(A470,[1]Directorio!$B$2:$Z$1100,13,FALSE),"")</f>
        <v/>
      </c>
      <c r="N470" s="43" t="str">
        <f>+IFERROR(VLOOKUP(A470,[1]Directorio!$B$2:$Z$1100,14,FALSE),"")</f>
        <v/>
      </c>
      <c r="O470" s="43" t="str">
        <f>+IFERROR(VLOOKUP(A470,[1]Directorio!$B$2:$Z$1100,15,FALSE),"")</f>
        <v/>
      </c>
      <c r="P470" s="43" t="str">
        <f>+IFERROR(VLOOKUP(A470,[1]Directorio!$B$2:$Z$1100,16,FALSE),"")</f>
        <v/>
      </c>
      <c r="Q470" s="43" t="str">
        <f>+IFERROR(VLOOKUP(A470,[1]Directorio!$B$2:$Z$1100,17,FALSE),"")</f>
        <v/>
      </c>
      <c r="R470" s="43" t="str">
        <f>+IFERROR(VLOOKUP(A470,[1]Directorio!$B$2:$Z$1100,18,FALSE),"")</f>
        <v/>
      </c>
      <c r="S470" s="43" t="str">
        <f>+IFERROR(VLOOKUP(A470,[1]Directorio!$B$2:$Z$1100,19,FALSE),"")</f>
        <v/>
      </c>
      <c r="T470" s="53" t="str">
        <f>+IFERROR(VLOOKUP(A470,[1]Directorio!$B$2:$Z$1100,20,FALSE),"")</f>
        <v/>
      </c>
      <c r="U470" s="53" t="str">
        <f>+IFERROR(VLOOKUP(A470,[1]Directorio!$B$2:$Z$1100,21,FALSE),"")</f>
        <v/>
      </c>
      <c r="V470" s="53" t="str">
        <f>+IFERROR(VLOOKUP(A470,[1]Directorio!$B$2:$Z$1100,22,FALSE),"")</f>
        <v/>
      </c>
      <c r="W470" s="54" t="str">
        <f>+IFERROR(VLOOKUP(A470,[1]Directorio!$B$2:$Z$1100,23,FALSE),"")</f>
        <v/>
      </c>
      <c r="X470" s="43" t="str">
        <f>+IFERROR(VLOOKUP(A470,[1]Directorio!$B$2:$Z$1100,24,FALSE),"")</f>
        <v/>
      </c>
      <c r="Y470" s="43" t="str">
        <f>+IFERROR(VLOOKUP(A470,[1]Directorio!$B$2:$Z$1100,25,FALSE),"")</f>
        <v/>
      </c>
      <c r="Z470" s="46"/>
      <c r="AA470" s="9"/>
      <c r="AB470" s="46"/>
      <c r="AC470" s="47"/>
      <c r="AD470" s="46"/>
      <c r="AE470" s="42"/>
      <c r="AF470" s="9"/>
      <c r="AG470" s="46"/>
      <c r="AH470" s="9"/>
      <c r="AI470" s="46"/>
      <c r="AJ470" s="46"/>
      <c r="AK470" s="48"/>
    </row>
    <row r="471" spans="1:37" x14ac:dyDescent="0.25">
      <c r="A471" s="42"/>
      <c r="B471" s="43" t="str">
        <f>+IFERROR(VLOOKUP(A471,[1]Directorio!$B$2:$Z$1100,2,FALSE),"")</f>
        <v/>
      </c>
      <c r="C471" s="44" t="str">
        <f>+IFERROR(VLOOKUP(A471,[1]Directorio!$B$2:$Z$1100,3,FALSE),"")</f>
        <v/>
      </c>
      <c r="D471" s="43" t="str">
        <f>+IFERROR(VLOOKUP(A471,[1]Directorio!$B$2:$Z$1100,4,FALSE),"")</f>
        <v/>
      </c>
      <c r="E471" s="43" t="str">
        <f>+IFERROR(VLOOKUP(A471,[1]Directorio!$B$2:$Z$1100,5,FALSE),"")</f>
        <v/>
      </c>
      <c r="F471" s="43" t="str">
        <f>+IFERROR(VLOOKUP(A471,[1]Directorio!$B$2:$Z$1100,6,FALSE),"")</f>
        <v/>
      </c>
      <c r="G471" s="43" t="str">
        <f>+IFERROR(VLOOKUP(A471,[1]Directorio!$B$2:$Z$1100,7,FALSE),"")</f>
        <v/>
      </c>
      <c r="H471" s="43" t="str">
        <f>+IFERROR(VLOOKUP(A471,[1]Directorio!$B$2:$Z$1100,8,FALSE),"")</f>
        <v/>
      </c>
      <c r="I471" s="43" t="str">
        <f>+IFERROR(VLOOKUP(A471,[1]Directorio!$B$2:$Z$1100,9,FALSE),"")</f>
        <v/>
      </c>
      <c r="J471" s="43" t="str">
        <f>+IFERROR(VLOOKUP(A471,[1]Directorio!$B$2:$Z$1100,10,FALSE),"")</f>
        <v/>
      </c>
      <c r="K471" s="43" t="str">
        <f>+IFERROR(VLOOKUP(A471,[1]Directorio!$B$2:$Z$1100,11,FALSE),"")</f>
        <v/>
      </c>
      <c r="L471" s="45" t="str">
        <f>+IFERROR(VLOOKUP(A471,[1]Directorio!$B$2:$Z$1100,12,FALSE),"")</f>
        <v/>
      </c>
      <c r="M471" s="43" t="str">
        <f>+IFERROR(VLOOKUP(A471,[1]Directorio!$B$2:$Z$1100,13,FALSE),"")</f>
        <v/>
      </c>
      <c r="N471" s="43" t="str">
        <f>+IFERROR(VLOOKUP(A471,[1]Directorio!$B$2:$Z$1100,14,FALSE),"")</f>
        <v/>
      </c>
      <c r="O471" s="43" t="str">
        <f>+IFERROR(VLOOKUP(A471,[1]Directorio!$B$2:$Z$1100,15,FALSE),"")</f>
        <v/>
      </c>
      <c r="P471" s="43" t="str">
        <f>+IFERROR(VLOOKUP(A471,[1]Directorio!$B$2:$Z$1100,16,FALSE),"")</f>
        <v/>
      </c>
      <c r="Q471" s="43" t="str">
        <f>+IFERROR(VLOOKUP(A471,[1]Directorio!$B$2:$Z$1100,17,FALSE),"")</f>
        <v/>
      </c>
      <c r="R471" s="43" t="str">
        <f>+IFERROR(VLOOKUP(A471,[1]Directorio!$B$2:$Z$1100,18,FALSE),"")</f>
        <v/>
      </c>
      <c r="S471" s="43" t="str">
        <f>+IFERROR(VLOOKUP(A471,[1]Directorio!$B$2:$Z$1100,19,FALSE),"")</f>
        <v/>
      </c>
      <c r="T471" s="53" t="str">
        <f>+IFERROR(VLOOKUP(A471,[1]Directorio!$B$2:$Z$1100,20,FALSE),"")</f>
        <v/>
      </c>
      <c r="U471" s="53" t="str">
        <f>+IFERROR(VLOOKUP(A471,[1]Directorio!$B$2:$Z$1100,21,FALSE),"")</f>
        <v/>
      </c>
      <c r="V471" s="53" t="str">
        <f>+IFERROR(VLOOKUP(A471,[1]Directorio!$B$2:$Z$1100,22,FALSE),"")</f>
        <v/>
      </c>
      <c r="W471" s="54" t="str">
        <f>+IFERROR(VLOOKUP(A471,[1]Directorio!$B$2:$Z$1100,23,FALSE),"")</f>
        <v/>
      </c>
      <c r="X471" s="43" t="str">
        <f>+IFERROR(VLOOKUP(A471,[1]Directorio!$B$2:$Z$1100,24,FALSE),"")</f>
        <v/>
      </c>
      <c r="Y471" s="43" t="str">
        <f>+IFERROR(VLOOKUP(A471,[1]Directorio!$B$2:$Z$1100,25,FALSE),"")</f>
        <v/>
      </c>
      <c r="Z471" s="46"/>
      <c r="AA471" s="9"/>
      <c r="AB471" s="46"/>
      <c r="AC471" s="47"/>
      <c r="AD471" s="46"/>
      <c r="AE471" s="42"/>
      <c r="AF471" s="9"/>
      <c r="AG471" s="46"/>
      <c r="AH471" s="9"/>
      <c r="AI471" s="46"/>
      <c r="AJ471" s="46"/>
      <c r="AK471" s="48"/>
    </row>
    <row r="472" spans="1:37" x14ac:dyDescent="0.25">
      <c r="A472" s="42"/>
      <c r="B472" s="43" t="str">
        <f>+IFERROR(VLOOKUP(A472,[1]Directorio!$B$2:$Z$1100,2,FALSE),"")</f>
        <v/>
      </c>
      <c r="C472" s="44" t="str">
        <f>+IFERROR(VLOOKUP(A472,[1]Directorio!$B$2:$Z$1100,3,FALSE),"")</f>
        <v/>
      </c>
      <c r="D472" s="43" t="str">
        <f>+IFERROR(VLOOKUP(A472,[1]Directorio!$B$2:$Z$1100,4,FALSE),"")</f>
        <v/>
      </c>
      <c r="E472" s="43" t="str">
        <f>+IFERROR(VLOOKUP(A472,[1]Directorio!$B$2:$Z$1100,5,FALSE),"")</f>
        <v/>
      </c>
      <c r="F472" s="43" t="str">
        <f>+IFERROR(VLOOKUP(A472,[1]Directorio!$B$2:$Z$1100,6,FALSE),"")</f>
        <v/>
      </c>
      <c r="G472" s="43" t="str">
        <f>+IFERROR(VLOOKUP(A472,[1]Directorio!$B$2:$Z$1100,7,FALSE),"")</f>
        <v/>
      </c>
      <c r="H472" s="43" t="str">
        <f>+IFERROR(VLOOKUP(A472,[1]Directorio!$B$2:$Z$1100,8,FALSE),"")</f>
        <v/>
      </c>
      <c r="I472" s="43" t="str">
        <f>+IFERROR(VLOOKUP(A472,[1]Directorio!$B$2:$Z$1100,9,FALSE),"")</f>
        <v/>
      </c>
      <c r="J472" s="43" t="str">
        <f>+IFERROR(VLOOKUP(A472,[1]Directorio!$B$2:$Z$1100,10,FALSE),"")</f>
        <v/>
      </c>
      <c r="K472" s="43" t="str">
        <f>+IFERROR(VLOOKUP(A472,[1]Directorio!$B$2:$Z$1100,11,FALSE),"")</f>
        <v/>
      </c>
      <c r="L472" s="45" t="str">
        <f>+IFERROR(VLOOKUP(A472,[1]Directorio!$B$2:$Z$1100,12,FALSE),"")</f>
        <v/>
      </c>
      <c r="M472" s="43" t="str">
        <f>+IFERROR(VLOOKUP(A472,[1]Directorio!$B$2:$Z$1100,13,FALSE),"")</f>
        <v/>
      </c>
      <c r="N472" s="43" t="str">
        <f>+IFERROR(VLOOKUP(A472,[1]Directorio!$B$2:$Z$1100,14,FALSE),"")</f>
        <v/>
      </c>
      <c r="O472" s="43" t="str">
        <f>+IFERROR(VLOOKUP(A472,[1]Directorio!$B$2:$Z$1100,15,FALSE),"")</f>
        <v/>
      </c>
      <c r="P472" s="43" t="str">
        <f>+IFERROR(VLOOKUP(A472,[1]Directorio!$B$2:$Z$1100,16,FALSE),"")</f>
        <v/>
      </c>
      <c r="Q472" s="43" t="str">
        <f>+IFERROR(VLOOKUP(A472,[1]Directorio!$B$2:$Z$1100,17,FALSE),"")</f>
        <v/>
      </c>
      <c r="R472" s="43" t="str">
        <f>+IFERROR(VLOOKUP(A472,[1]Directorio!$B$2:$Z$1100,18,FALSE),"")</f>
        <v/>
      </c>
      <c r="S472" s="43" t="str">
        <f>+IFERROR(VLOOKUP(A472,[1]Directorio!$B$2:$Z$1100,19,FALSE),"")</f>
        <v/>
      </c>
      <c r="T472" s="53" t="str">
        <f>+IFERROR(VLOOKUP(A472,[1]Directorio!$B$2:$Z$1100,20,FALSE),"")</f>
        <v/>
      </c>
      <c r="U472" s="53" t="str">
        <f>+IFERROR(VLOOKUP(A472,[1]Directorio!$B$2:$Z$1100,21,FALSE),"")</f>
        <v/>
      </c>
      <c r="V472" s="53" t="str">
        <f>+IFERROR(VLOOKUP(A472,[1]Directorio!$B$2:$Z$1100,22,FALSE),"")</f>
        <v/>
      </c>
      <c r="W472" s="54" t="str">
        <f>+IFERROR(VLOOKUP(A472,[1]Directorio!$B$2:$Z$1100,23,FALSE),"")</f>
        <v/>
      </c>
      <c r="X472" s="43" t="str">
        <f>+IFERROR(VLOOKUP(A472,[1]Directorio!$B$2:$Z$1100,24,FALSE),"")</f>
        <v/>
      </c>
      <c r="Y472" s="43" t="str">
        <f>+IFERROR(VLOOKUP(A472,[1]Directorio!$B$2:$Z$1100,25,FALSE),"")</f>
        <v/>
      </c>
      <c r="Z472" s="46"/>
      <c r="AA472" s="9"/>
      <c r="AB472" s="46"/>
      <c r="AC472" s="47"/>
      <c r="AD472" s="46"/>
      <c r="AE472" s="42"/>
      <c r="AF472" s="9"/>
      <c r="AG472" s="46"/>
      <c r="AH472" s="9"/>
      <c r="AI472" s="46"/>
      <c r="AJ472" s="46"/>
      <c r="AK472" s="48"/>
    </row>
    <row r="473" spans="1:37" x14ac:dyDescent="0.25">
      <c r="A473" s="42"/>
      <c r="B473" s="43" t="str">
        <f>+IFERROR(VLOOKUP(A473,[1]Directorio!$B$2:$Z$1100,2,FALSE),"")</f>
        <v/>
      </c>
      <c r="C473" s="44" t="str">
        <f>+IFERROR(VLOOKUP(A473,[1]Directorio!$B$2:$Z$1100,3,FALSE),"")</f>
        <v/>
      </c>
      <c r="D473" s="43" t="str">
        <f>+IFERROR(VLOOKUP(A473,[1]Directorio!$B$2:$Z$1100,4,FALSE),"")</f>
        <v/>
      </c>
      <c r="E473" s="43" t="str">
        <f>+IFERROR(VLOOKUP(A473,[1]Directorio!$B$2:$Z$1100,5,FALSE),"")</f>
        <v/>
      </c>
      <c r="F473" s="43" t="str">
        <f>+IFERROR(VLOOKUP(A473,[1]Directorio!$B$2:$Z$1100,6,FALSE),"")</f>
        <v/>
      </c>
      <c r="G473" s="43" t="str">
        <f>+IFERROR(VLOOKUP(A473,[1]Directorio!$B$2:$Z$1100,7,FALSE),"")</f>
        <v/>
      </c>
      <c r="H473" s="43" t="str">
        <f>+IFERROR(VLOOKUP(A473,[1]Directorio!$B$2:$Z$1100,8,FALSE),"")</f>
        <v/>
      </c>
      <c r="I473" s="43" t="str">
        <f>+IFERROR(VLOOKUP(A473,[1]Directorio!$B$2:$Z$1100,9,FALSE),"")</f>
        <v/>
      </c>
      <c r="J473" s="43" t="str">
        <f>+IFERROR(VLOOKUP(A473,[1]Directorio!$B$2:$Z$1100,10,FALSE),"")</f>
        <v/>
      </c>
      <c r="K473" s="43" t="str">
        <f>+IFERROR(VLOOKUP(A473,[1]Directorio!$B$2:$Z$1100,11,FALSE),"")</f>
        <v/>
      </c>
      <c r="L473" s="45" t="str">
        <f>+IFERROR(VLOOKUP(A473,[1]Directorio!$B$2:$Z$1100,12,FALSE),"")</f>
        <v/>
      </c>
      <c r="M473" s="43" t="str">
        <f>+IFERROR(VLOOKUP(A473,[1]Directorio!$B$2:$Z$1100,13,FALSE),"")</f>
        <v/>
      </c>
      <c r="N473" s="43" t="str">
        <f>+IFERROR(VLOOKUP(A473,[1]Directorio!$B$2:$Z$1100,14,FALSE),"")</f>
        <v/>
      </c>
      <c r="O473" s="43" t="str">
        <f>+IFERROR(VLOOKUP(A473,[1]Directorio!$B$2:$Z$1100,15,FALSE),"")</f>
        <v/>
      </c>
      <c r="P473" s="43" t="str">
        <f>+IFERROR(VLOOKUP(A473,[1]Directorio!$B$2:$Z$1100,16,FALSE),"")</f>
        <v/>
      </c>
      <c r="Q473" s="43" t="str">
        <f>+IFERROR(VLOOKUP(A473,[1]Directorio!$B$2:$Z$1100,17,FALSE),"")</f>
        <v/>
      </c>
      <c r="R473" s="43" t="str">
        <f>+IFERROR(VLOOKUP(A473,[1]Directorio!$B$2:$Z$1100,18,FALSE),"")</f>
        <v/>
      </c>
      <c r="S473" s="43" t="str">
        <f>+IFERROR(VLOOKUP(A473,[1]Directorio!$B$2:$Z$1100,19,FALSE),"")</f>
        <v/>
      </c>
      <c r="T473" s="53" t="str">
        <f>+IFERROR(VLOOKUP(A473,[1]Directorio!$B$2:$Z$1100,20,FALSE),"")</f>
        <v/>
      </c>
      <c r="U473" s="53" t="str">
        <f>+IFERROR(VLOOKUP(A473,[1]Directorio!$B$2:$Z$1100,21,FALSE),"")</f>
        <v/>
      </c>
      <c r="V473" s="53" t="str">
        <f>+IFERROR(VLOOKUP(A473,[1]Directorio!$B$2:$Z$1100,22,FALSE),"")</f>
        <v/>
      </c>
      <c r="W473" s="54" t="str">
        <f>+IFERROR(VLOOKUP(A473,[1]Directorio!$B$2:$Z$1100,23,FALSE),"")</f>
        <v/>
      </c>
      <c r="X473" s="43" t="str">
        <f>+IFERROR(VLOOKUP(A473,[1]Directorio!$B$2:$Z$1100,24,FALSE),"")</f>
        <v/>
      </c>
      <c r="Y473" s="43" t="str">
        <f>+IFERROR(VLOOKUP(A473,[1]Directorio!$B$2:$Z$1100,25,FALSE),"")</f>
        <v/>
      </c>
      <c r="Z473" s="46"/>
      <c r="AA473" s="9"/>
      <c r="AB473" s="46"/>
      <c r="AC473" s="47"/>
      <c r="AD473" s="46"/>
      <c r="AE473" s="42"/>
      <c r="AF473" s="9"/>
      <c r="AG473" s="46"/>
      <c r="AH473" s="9"/>
      <c r="AI473" s="46"/>
      <c r="AJ473" s="46"/>
      <c r="AK473" s="48"/>
    </row>
    <row r="474" spans="1:37" x14ac:dyDescent="0.25">
      <c r="A474" s="42"/>
      <c r="B474" s="43" t="str">
        <f>+IFERROR(VLOOKUP(A474,[1]Directorio!$B$2:$Z$1100,2,FALSE),"")</f>
        <v/>
      </c>
      <c r="C474" s="44" t="str">
        <f>+IFERROR(VLOOKUP(A474,[1]Directorio!$B$2:$Z$1100,3,FALSE),"")</f>
        <v/>
      </c>
      <c r="D474" s="43" t="str">
        <f>+IFERROR(VLOOKUP(A474,[1]Directorio!$B$2:$Z$1100,4,FALSE),"")</f>
        <v/>
      </c>
      <c r="E474" s="43" t="str">
        <f>+IFERROR(VLOOKUP(A474,[1]Directorio!$B$2:$Z$1100,5,FALSE),"")</f>
        <v/>
      </c>
      <c r="F474" s="43" t="str">
        <f>+IFERROR(VLOOKUP(A474,[1]Directorio!$B$2:$Z$1100,6,FALSE),"")</f>
        <v/>
      </c>
      <c r="G474" s="43" t="str">
        <f>+IFERROR(VLOOKUP(A474,[1]Directorio!$B$2:$Z$1100,7,FALSE),"")</f>
        <v/>
      </c>
      <c r="H474" s="43" t="str">
        <f>+IFERROR(VLOOKUP(A474,[1]Directorio!$B$2:$Z$1100,8,FALSE),"")</f>
        <v/>
      </c>
      <c r="I474" s="43" t="str">
        <f>+IFERROR(VLOOKUP(A474,[1]Directorio!$B$2:$Z$1100,9,FALSE),"")</f>
        <v/>
      </c>
      <c r="J474" s="43" t="str">
        <f>+IFERROR(VLOOKUP(A474,[1]Directorio!$B$2:$Z$1100,10,FALSE),"")</f>
        <v/>
      </c>
      <c r="K474" s="43" t="str">
        <f>+IFERROR(VLOOKUP(A474,[1]Directorio!$B$2:$Z$1100,11,FALSE),"")</f>
        <v/>
      </c>
      <c r="L474" s="45" t="str">
        <f>+IFERROR(VLOOKUP(A474,[1]Directorio!$B$2:$Z$1100,12,FALSE),"")</f>
        <v/>
      </c>
      <c r="M474" s="43" t="str">
        <f>+IFERROR(VLOOKUP(A474,[1]Directorio!$B$2:$Z$1100,13,FALSE),"")</f>
        <v/>
      </c>
      <c r="N474" s="43" t="str">
        <f>+IFERROR(VLOOKUP(A474,[1]Directorio!$B$2:$Z$1100,14,FALSE),"")</f>
        <v/>
      </c>
      <c r="O474" s="43" t="str">
        <f>+IFERROR(VLOOKUP(A474,[1]Directorio!$B$2:$Z$1100,15,FALSE),"")</f>
        <v/>
      </c>
      <c r="P474" s="43" t="str">
        <f>+IFERROR(VLOOKUP(A474,[1]Directorio!$B$2:$Z$1100,16,FALSE),"")</f>
        <v/>
      </c>
      <c r="Q474" s="43" t="str">
        <f>+IFERROR(VLOOKUP(A474,[1]Directorio!$B$2:$Z$1100,17,FALSE),"")</f>
        <v/>
      </c>
      <c r="R474" s="43" t="str">
        <f>+IFERROR(VLOOKUP(A474,[1]Directorio!$B$2:$Z$1100,18,FALSE),"")</f>
        <v/>
      </c>
      <c r="S474" s="43" t="str">
        <f>+IFERROR(VLOOKUP(A474,[1]Directorio!$B$2:$Z$1100,19,FALSE),"")</f>
        <v/>
      </c>
      <c r="T474" s="53" t="str">
        <f>+IFERROR(VLOOKUP(A474,[1]Directorio!$B$2:$Z$1100,20,FALSE),"")</f>
        <v/>
      </c>
      <c r="U474" s="53" t="str">
        <f>+IFERROR(VLOOKUP(A474,[1]Directorio!$B$2:$Z$1100,21,FALSE),"")</f>
        <v/>
      </c>
      <c r="V474" s="53" t="str">
        <f>+IFERROR(VLOOKUP(A474,[1]Directorio!$B$2:$Z$1100,22,FALSE),"")</f>
        <v/>
      </c>
      <c r="W474" s="54" t="str">
        <f>+IFERROR(VLOOKUP(A474,[1]Directorio!$B$2:$Z$1100,23,FALSE),"")</f>
        <v/>
      </c>
      <c r="X474" s="43" t="str">
        <f>+IFERROR(VLOOKUP(A474,[1]Directorio!$B$2:$Z$1100,24,FALSE),"")</f>
        <v/>
      </c>
      <c r="Y474" s="43" t="str">
        <f>+IFERROR(VLOOKUP(A474,[1]Directorio!$B$2:$Z$1100,25,FALSE),"")</f>
        <v/>
      </c>
      <c r="Z474" s="46"/>
      <c r="AA474" s="9"/>
      <c r="AB474" s="46"/>
      <c r="AC474" s="47"/>
      <c r="AD474" s="46"/>
      <c r="AE474" s="42"/>
      <c r="AF474" s="9"/>
      <c r="AG474" s="46"/>
      <c r="AH474" s="9"/>
      <c r="AI474" s="46"/>
      <c r="AJ474" s="46"/>
      <c r="AK474" s="48"/>
    </row>
    <row r="475" spans="1:37" x14ac:dyDescent="0.25">
      <c r="A475" s="42"/>
      <c r="B475" s="43" t="str">
        <f>+IFERROR(VLOOKUP(A475,[1]Directorio!$B$2:$Z$1100,2,FALSE),"")</f>
        <v/>
      </c>
      <c r="C475" s="44" t="str">
        <f>+IFERROR(VLOOKUP(A475,[1]Directorio!$B$2:$Z$1100,3,FALSE),"")</f>
        <v/>
      </c>
      <c r="D475" s="43" t="str">
        <f>+IFERROR(VLOOKUP(A475,[1]Directorio!$B$2:$Z$1100,4,FALSE),"")</f>
        <v/>
      </c>
      <c r="E475" s="43" t="str">
        <f>+IFERROR(VLOOKUP(A475,[1]Directorio!$B$2:$Z$1100,5,FALSE),"")</f>
        <v/>
      </c>
      <c r="F475" s="43" t="str">
        <f>+IFERROR(VLOOKUP(A475,[1]Directorio!$B$2:$Z$1100,6,FALSE),"")</f>
        <v/>
      </c>
      <c r="G475" s="43" t="str">
        <f>+IFERROR(VLOOKUP(A475,[1]Directorio!$B$2:$Z$1100,7,FALSE),"")</f>
        <v/>
      </c>
      <c r="H475" s="43" t="str">
        <f>+IFERROR(VLOOKUP(A475,[1]Directorio!$B$2:$Z$1100,8,FALSE),"")</f>
        <v/>
      </c>
      <c r="I475" s="43" t="str">
        <f>+IFERROR(VLOOKUP(A475,[1]Directorio!$B$2:$Z$1100,9,FALSE),"")</f>
        <v/>
      </c>
      <c r="J475" s="43" t="str">
        <f>+IFERROR(VLOOKUP(A475,[1]Directorio!$B$2:$Z$1100,10,FALSE),"")</f>
        <v/>
      </c>
      <c r="K475" s="43" t="str">
        <f>+IFERROR(VLOOKUP(A475,[1]Directorio!$B$2:$Z$1100,11,FALSE),"")</f>
        <v/>
      </c>
      <c r="L475" s="45" t="str">
        <f>+IFERROR(VLOOKUP(A475,[1]Directorio!$B$2:$Z$1100,12,FALSE),"")</f>
        <v/>
      </c>
      <c r="M475" s="43" t="str">
        <f>+IFERROR(VLOOKUP(A475,[1]Directorio!$B$2:$Z$1100,13,FALSE),"")</f>
        <v/>
      </c>
      <c r="N475" s="43" t="str">
        <f>+IFERROR(VLOOKUP(A475,[1]Directorio!$B$2:$Z$1100,14,FALSE),"")</f>
        <v/>
      </c>
      <c r="O475" s="43" t="str">
        <f>+IFERROR(VLOOKUP(A475,[1]Directorio!$B$2:$Z$1100,15,FALSE),"")</f>
        <v/>
      </c>
      <c r="P475" s="43" t="str">
        <f>+IFERROR(VLOOKUP(A475,[1]Directorio!$B$2:$Z$1100,16,FALSE),"")</f>
        <v/>
      </c>
      <c r="Q475" s="43" t="str">
        <f>+IFERROR(VLOOKUP(A475,[1]Directorio!$B$2:$Z$1100,17,FALSE),"")</f>
        <v/>
      </c>
      <c r="R475" s="43" t="str">
        <f>+IFERROR(VLOOKUP(A475,[1]Directorio!$B$2:$Z$1100,18,FALSE),"")</f>
        <v/>
      </c>
      <c r="S475" s="43" t="str">
        <f>+IFERROR(VLOOKUP(A475,[1]Directorio!$B$2:$Z$1100,19,FALSE),"")</f>
        <v/>
      </c>
      <c r="T475" s="53" t="str">
        <f>+IFERROR(VLOOKUP(A475,[1]Directorio!$B$2:$Z$1100,20,FALSE),"")</f>
        <v/>
      </c>
      <c r="U475" s="53" t="str">
        <f>+IFERROR(VLOOKUP(A475,[1]Directorio!$B$2:$Z$1100,21,FALSE),"")</f>
        <v/>
      </c>
      <c r="V475" s="53" t="str">
        <f>+IFERROR(VLOOKUP(A475,[1]Directorio!$B$2:$Z$1100,22,FALSE),"")</f>
        <v/>
      </c>
      <c r="W475" s="54" t="str">
        <f>+IFERROR(VLOOKUP(A475,[1]Directorio!$B$2:$Z$1100,23,FALSE),"")</f>
        <v/>
      </c>
      <c r="X475" s="43" t="str">
        <f>+IFERROR(VLOOKUP(A475,[1]Directorio!$B$2:$Z$1100,24,FALSE),"")</f>
        <v/>
      </c>
      <c r="Y475" s="43" t="str">
        <f>+IFERROR(VLOOKUP(A475,[1]Directorio!$B$2:$Z$1100,25,FALSE),"")</f>
        <v/>
      </c>
      <c r="Z475" s="46"/>
      <c r="AA475" s="9"/>
      <c r="AB475" s="46"/>
      <c r="AC475" s="47"/>
      <c r="AD475" s="46"/>
      <c r="AE475" s="42"/>
      <c r="AF475" s="9"/>
      <c r="AG475" s="46"/>
      <c r="AH475" s="9"/>
      <c r="AI475" s="46"/>
      <c r="AJ475" s="46"/>
      <c r="AK475" s="48"/>
    </row>
    <row r="476" spans="1:37" x14ac:dyDescent="0.25">
      <c r="A476" s="42"/>
      <c r="B476" s="43" t="str">
        <f>+IFERROR(VLOOKUP(A476,[1]Directorio!$B$2:$Z$1100,2,FALSE),"")</f>
        <v/>
      </c>
      <c r="C476" s="44" t="str">
        <f>+IFERROR(VLOOKUP(A476,[1]Directorio!$B$2:$Z$1100,3,FALSE),"")</f>
        <v/>
      </c>
      <c r="D476" s="43" t="str">
        <f>+IFERROR(VLOOKUP(A476,[1]Directorio!$B$2:$Z$1100,4,FALSE),"")</f>
        <v/>
      </c>
      <c r="E476" s="43" t="str">
        <f>+IFERROR(VLOOKUP(A476,[1]Directorio!$B$2:$Z$1100,5,FALSE),"")</f>
        <v/>
      </c>
      <c r="F476" s="43" t="str">
        <f>+IFERROR(VLOOKUP(A476,[1]Directorio!$B$2:$Z$1100,6,FALSE),"")</f>
        <v/>
      </c>
      <c r="G476" s="43" t="str">
        <f>+IFERROR(VLOOKUP(A476,[1]Directorio!$B$2:$Z$1100,7,FALSE),"")</f>
        <v/>
      </c>
      <c r="H476" s="43" t="str">
        <f>+IFERROR(VLOOKUP(A476,[1]Directorio!$B$2:$Z$1100,8,FALSE),"")</f>
        <v/>
      </c>
      <c r="I476" s="43" t="str">
        <f>+IFERROR(VLOOKUP(A476,[1]Directorio!$B$2:$Z$1100,9,FALSE),"")</f>
        <v/>
      </c>
      <c r="J476" s="43" t="str">
        <f>+IFERROR(VLOOKUP(A476,[1]Directorio!$B$2:$Z$1100,10,FALSE),"")</f>
        <v/>
      </c>
      <c r="K476" s="43" t="str">
        <f>+IFERROR(VLOOKUP(A476,[1]Directorio!$B$2:$Z$1100,11,FALSE),"")</f>
        <v/>
      </c>
      <c r="L476" s="45" t="str">
        <f>+IFERROR(VLOOKUP(A476,[1]Directorio!$B$2:$Z$1100,12,FALSE),"")</f>
        <v/>
      </c>
      <c r="M476" s="43" t="str">
        <f>+IFERROR(VLOOKUP(A476,[1]Directorio!$B$2:$Z$1100,13,FALSE),"")</f>
        <v/>
      </c>
      <c r="N476" s="43" t="str">
        <f>+IFERROR(VLOOKUP(A476,[1]Directorio!$B$2:$Z$1100,14,FALSE),"")</f>
        <v/>
      </c>
      <c r="O476" s="43" t="str">
        <f>+IFERROR(VLOOKUP(A476,[1]Directorio!$B$2:$Z$1100,15,FALSE),"")</f>
        <v/>
      </c>
      <c r="P476" s="43" t="str">
        <f>+IFERROR(VLOOKUP(A476,[1]Directorio!$B$2:$Z$1100,16,FALSE),"")</f>
        <v/>
      </c>
      <c r="Q476" s="43" t="str">
        <f>+IFERROR(VLOOKUP(A476,[1]Directorio!$B$2:$Z$1100,17,FALSE),"")</f>
        <v/>
      </c>
      <c r="R476" s="43" t="str">
        <f>+IFERROR(VLOOKUP(A476,[1]Directorio!$B$2:$Z$1100,18,FALSE),"")</f>
        <v/>
      </c>
      <c r="S476" s="43" t="str">
        <f>+IFERROR(VLOOKUP(A476,[1]Directorio!$B$2:$Z$1100,19,FALSE),"")</f>
        <v/>
      </c>
      <c r="T476" s="53" t="str">
        <f>+IFERROR(VLOOKUP(A476,[1]Directorio!$B$2:$Z$1100,20,FALSE),"")</f>
        <v/>
      </c>
      <c r="U476" s="53" t="str">
        <f>+IFERROR(VLOOKUP(A476,[1]Directorio!$B$2:$Z$1100,21,FALSE),"")</f>
        <v/>
      </c>
      <c r="V476" s="53" t="str">
        <f>+IFERROR(VLOOKUP(A476,[1]Directorio!$B$2:$Z$1100,22,FALSE),"")</f>
        <v/>
      </c>
      <c r="W476" s="54" t="str">
        <f>+IFERROR(VLOOKUP(A476,[1]Directorio!$B$2:$Z$1100,23,FALSE),"")</f>
        <v/>
      </c>
      <c r="X476" s="43" t="str">
        <f>+IFERROR(VLOOKUP(A476,[1]Directorio!$B$2:$Z$1100,24,FALSE),"")</f>
        <v/>
      </c>
      <c r="Y476" s="43" t="str">
        <f>+IFERROR(VLOOKUP(A476,[1]Directorio!$B$2:$Z$1100,25,FALSE),"")</f>
        <v/>
      </c>
      <c r="Z476" s="46"/>
      <c r="AA476" s="9"/>
      <c r="AB476" s="46"/>
      <c r="AC476" s="47"/>
      <c r="AD476" s="46"/>
      <c r="AE476" s="42"/>
      <c r="AF476" s="9"/>
      <c r="AG476" s="46"/>
      <c r="AH476" s="9"/>
      <c r="AI476" s="46"/>
      <c r="AJ476" s="46"/>
      <c r="AK476" s="48"/>
    </row>
    <row r="477" spans="1:37" x14ac:dyDescent="0.25">
      <c r="A477" s="42"/>
      <c r="B477" s="43" t="str">
        <f>+IFERROR(VLOOKUP(A477,[1]Directorio!$B$2:$Z$1100,2,FALSE),"")</f>
        <v/>
      </c>
      <c r="C477" s="44" t="str">
        <f>+IFERROR(VLOOKUP(A477,[1]Directorio!$B$2:$Z$1100,3,FALSE),"")</f>
        <v/>
      </c>
      <c r="D477" s="43" t="str">
        <f>+IFERROR(VLOOKUP(A477,[1]Directorio!$B$2:$Z$1100,4,FALSE),"")</f>
        <v/>
      </c>
      <c r="E477" s="43" t="str">
        <f>+IFERROR(VLOOKUP(A477,[1]Directorio!$B$2:$Z$1100,5,FALSE),"")</f>
        <v/>
      </c>
      <c r="F477" s="43" t="str">
        <f>+IFERROR(VLOOKUP(A477,[1]Directorio!$B$2:$Z$1100,6,FALSE),"")</f>
        <v/>
      </c>
      <c r="G477" s="43" t="str">
        <f>+IFERROR(VLOOKUP(A477,[1]Directorio!$B$2:$Z$1100,7,FALSE),"")</f>
        <v/>
      </c>
      <c r="H477" s="43" t="str">
        <f>+IFERROR(VLOOKUP(A477,[1]Directorio!$B$2:$Z$1100,8,FALSE),"")</f>
        <v/>
      </c>
      <c r="I477" s="43" t="str">
        <f>+IFERROR(VLOOKUP(A477,[1]Directorio!$B$2:$Z$1100,9,FALSE),"")</f>
        <v/>
      </c>
      <c r="J477" s="43" t="str">
        <f>+IFERROR(VLOOKUP(A477,[1]Directorio!$B$2:$Z$1100,10,FALSE),"")</f>
        <v/>
      </c>
      <c r="K477" s="43" t="str">
        <f>+IFERROR(VLOOKUP(A477,[1]Directorio!$B$2:$Z$1100,11,FALSE),"")</f>
        <v/>
      </c>
      <c r="L477" s="45" t="str">
        <f>+IFERROR(VLOOKUP(A477,[1]Directorio!$B$2:$Z$1100,12,FALSE),"")</f>
        <v/>
      </c>
      <c r="M477" s="43" t="str">
        <f>+IFERROR(VLOOKUP(A477,[1]Directorio!$B$2:$Z$1100,13,FALSE),"")</f>
        <v/>
      </c>
      <c r="N477" s="43" t="str">
        <f>+IFERROR(VLOOKUP(A477,[1]Directorio!$B$2:$Z$1100,14,FALSE),"")</f>
        <v/>
      </c>
      <c r="O477" s="43" t="str">
        <f>+IFERROR(VLOOKUP(A477,[1]Directorio!$B$2:$Z$1100,15,FALSE),"")</f>
        <v/>
      </c>
      <c r="P477" s="43" t="str">
        <f>+IFERROR(VLOOKUP(A477,[1]Directorio!$B$2:$Z$1100,16,FALSE),"")</f>
        <v/>
      </c>
      <c r="Q477" s="43" t="str">
        <f>+IFERROR(VLOOKUP(A477,[1]Directorio!$B$2:$Z$1100,17,FALSE),"")</f>
        <v/>
      </c>
      <c r="R477" s="43" t="str">
        <f>+IFERROR(VLOOKUP(A477,[1]Directorio!$B$2:$Z$1100,18,FALSE),"")</f>
        <v/>
      </c>
      <c r="S477" s="43" t="str">
        <f>+IFERROR(VLOOKUP(A477,[1]Directorio!$B$2:$Z$1100,19,FALSE),"")</f>
        <v/>
      </c>
      <c r="T477" s="53" t="str">
        <f>+IFERROR(VLOOKUP(A477,[1]Directorio!$B$2:$Z$1100,20,FALSE),"")</f>
        <v/>
      </c>
      <c r="U477" s="53" t="str">
        <f>+IFERROR(VLOOKUP(A477,[1]Directorio!$B$2:$Z$1100,21,FALSE),"")</f>
        <v/>
      </c>
      <c r="V477" s="53" t="str">
        <f>+IFERROR(VLOOKUP(A477,[1]Directorio!$B$2:$Z$1100,22,FALSE),"")</f>
        <v/>
      </c>
      <c r="W477" s="54" t="str">
        <f>+IFERROR(VLOOKUP(A477,[1]Directorio!$B$2:$Z$1100,23,FALSE),"")</f>
        <v/>
      </c>
      <c r="X477" s="43" t="str">
        <f>+IFERROR(VLOOKUP(A477,[1]Directorio!$B$2:$Z$1100,24,FALSE),"")</f>
        <v/>
      </c>
      <c r="Y477" s="43" t="str">
        <f>+IFERROR(VLOOKUP(A477,[1]Directorio!$B$2:$Z$1100,25,FALSE),"")</f>
        <v/>
      </c>
      <c r="Z477" s="46"/>
      <c r="AA477" s="9"/>
      <c r="AB477" s="46"/>
      <c r="AC477" s="47"/>
      <c r="AD477" s="46"/>
      <c r="AE477" s="42"/>
      <c r="AF477" s="9"/>
      <c r="AG477" s="46"/>
      <c r="AH477" s="9"/>
      <c r="AI477" s="46"/>
      <c r="AJ477" s="46"/>
      <c r="AK477" s="48"/>
    </row>
    <row r="478" spans="1:37" x14ac:dyDescent="0.25">
      <c r="A478" s="42"/>
      <c r="B478" s="43" t="str">
        <f>+IFERROR(VLOOKUP(A478,[1]Directorio!$B$2:$Z$1100,2,FALSE),"")</f>
        <v/>
      </c>
      <c r="C478" s="44" t="str">
        <f>+IFERROR(VLOOKUP(A478,[1]Directorio!$B$2:$Z$1100,3,FALSE),"")</f>
        <v/>
      </c>
      <c r="D478" s="43" t="str">
        <f>+IFERROR(VLOOKUP(A478,[1]Directorio!$B$2:$Z$1100,4,FALSE),"")</f>
        <v/>
      </c>
      <c r="E478" s="43" t="str">
        <f>+IFERROR(VLOOKUP(A478,[1]Directorio!$B$2:$Z$1100,5,FALSE),"")</f>
        <v/>
      </c>
      <c r="F478" s="43" t="str">
        <f>+IFERROR(VLOOKUP(A478,[1]Directorio!$B$2:$Z$1100,6,FALSE),"")</f>
        <v/>
      </c>
      <c r="G478" s="43" t="str">
        <f>+IFERROR(VLOOKUP(A478,[1]Directorio!$B$2:$Z$1100,7,FALSE),"")</f>
        <v/>
      </c>
      <c r="H478" s="43" t="str">
        <f>+IFERROR(VLOOKUP(A478,[1]Directorio!$B$2:$Z$1100,8,FALSE),"")</f>
        <v/>
      </c>
      <c r="I478" s="43" t="str">
        <f>+IFERROR(VLOOKUP(A478,[1]Directorio!$B$2:$Z$1100,9,FALSE),"")</f>
        <v/>
      </c>
      <c r="J478" s="43" t="str">
        <f>+IFERROR(VLOOKUP(A478,[1]Directorio!$B$2:$Z$1100,10,FALSE),"")</f>
        <v/>
      </c>
      <c r="K478" s="43" t="str">
        <f>+IFERROR(VLOOKUP(A478,[1]Directorio!$B$2:$Z$1100,11,FALSE),"")</f>
        <v/>
      </c>
      <c r="L478" s="45" t="str">
        <f>+IFERROR(VLOOKUP(A478,[1]Directorio!$B$2:$Z$1100,12,FALSE),"")</f>
        <v/>
      </c>
      <c r="M478" s="43" t="str">
        <f>+IFERROR(VLOOKUP(A478,[1]Directorio!$B$2:$Z$1100,13,FALSE),"")</f>
        <v/>
      </c>
      <c r="N478" s="43" t="str">
        <f>+IFERROR(VLOOKUP(A478,[1]Directorio!$B$2:$Z$1100,14,FALSE),"")</f>
        <v/>
      </c>
      <c r="O478" s="43" t="str">
        <f>+IFERROR(VLOOKUP(A478,[1]Directorio!$B$2:$Z$1100,15,FALSE),"")</f>
        <v/>
      </c>
      <c r="P478" s="43" t="str">
        <f>+IFERROR(VLOOKUP(A478,[1]Directorio!$B$2:$Z$1100,16,FALSE),"")</f>
        <v/>
      </c>
      <c r="Q478" s="43" t="str">
        <f>+IFERROR(VLOOKUP(A478,[1]Directorio!$B$2:$Z$1100,17,FALSE),"")</f>
        <v/>
      </c>
      <c r="R478" s="43" t="str">
        <f>+IFERROR(VLOOKUP(A478,[1]Directorio!$B$2:$Z$1100,18,FALSE),"")</f>
        <v/>
      </c>
      <c r="S478" s="43" t="str">
        <f>+IFERROR(VLOOKUP(A478,[1]Directorio!$B$2:$Z$1100,19,FALSE),"")</f>
        <v/>
      </c>
      <c r="T478" s="53" t="str">
        <f>+IFERROR(VLOOKUP(A478,[1]Directorio!$B$2:$Z$1100,20,FALSE),"")</f>
        <v/>
      </c>
      <c r="U478" s="53" t="str">
        <f>+IFERROR(VLOOKUP(A478,[1]Directorio!$B$2:$Z$1100,21,FALSE),"")</f>
        <v/>
      </c>
      <c r="V478" s="53" t="str">
        <f>+IFERROR(VLOOKUP(A478,[1]Directorio!$B$2:$Z$1100,22,FALSE),"")</f>
        <v/>
      </c>
      <c r="W478" s="54" t="str">
        <f>+IFERROR(VLOOKUP(A478,[1]Directorio!$B$2:$Z$1100,23,FALSE),"")</f>
        <v/>
      </c>
      <c r="X478" s="43" t="str">
        <f>+IFERROR(VLOOKUP(A478,[1]Directorio!$B$2:$Z$1100,24,FALSE),"")</f>
        <v/>
      </c>
      <c r="Y478" s="43" t="str">
        <f>+IFERROR(VLOOKUP(A478,[1]Directorio!$B$2:$Z$1100,25,FALSE),"")</f>
        <v/>
      </c>
      <c r="Z478" s="46"/>
      <c r="AA478" s="9"/>
      <c r="AB478" s="46"/>
      <c r="AC478" s="47"/>
      <c r="AD478" s="46"/>
      <c r="AE478" s="42"/>
      <c r="AF478" s="9"/>
      <c r="AG478" s="46"/>
      <c r="AH478" s="9"/>
      <c r="AI478" s="46"/>
      <c r="AJ478" s="46"/>
      <c r="AK478" s="48"/>
    </row>
    <row r="479" spans="1:37" x14ac:dyDescent="0.25">
      <c r="A479" s="42"/>
      <c r="B479" s="43" t="str">
        <f>+IFERROR(VLOOKUP(A479,[1]Directorio!$B$2:$Z$1100,2,FALSE),"")</f>
        <v/>
      </c>
      <c r="C479" s="44" t="str">
        <f>+IFERROR(VLOOKUP(A479,[1]Directorio!$B$2:$Z$1100,3,FALSE),"")</f>
        <v/>
      </c>
      <c r="D479" s="43" t="str">
        <f>+IFERROR(VLOOKUP(A479,[1]Directorio!$B$2:$Z$1100,4,FALSE),"")</f>
        <v/>
      </c>
      <c r="E479" s="43" t="str">
        <f>+IFERROR(VLOOKUP(A479,[1]Directorio!$B$2:$Z$1100,5,FALSE),"")</f>
        <v/>
      </c>
      <c r="F479" s="43" t="str">
        <f>+IFERROR(VLOOKUP(A479,[1]Directorio!$B$2:$Z$1100,6,FALSE),"")</f>
        <v/>
      </c>
      <c r="G479" s="43" t="str">
        <f>+IFERROR(VLOOKUP(A479,[1]Directorio!$B$2:$Z$1100,7,FALSE),"")</f>
        <v/>
      </c>
      <c r="H479" s="43" t="str">
        <f>+IFERROR(VLOOKUP(A479,[1]Directorio!$B$2:$Z$1100,8,FALSE),"")</f>
        <v/>
      </c>
      <c r="I479" s="43" t="str">
        <f>+IFERROR(VLOOKUP(A479,[1]Directorio!$B$2:$Z$1100,9,FALSE),"")</f>
        <v/>
      </c>
      <c r="J479" s="43" t="str">
        <f>+IFERROR(VLOOKUP(A479,[1]Directorio!$B$2:$Z$1100,10,FALSE),"")</f>
        <v/>
      </c>
      <c r="K479" s="43" t="str">
        <f>+IFERROR(VLOOKUP(A479,[1]Directorio!$B$2:$Z$1100,11,FALSE),"")</f>
        <v/>
      </c>
      <c r="L479" s="45" t="str">
        <f>+IFERROR(VLOOKUP(A479,[1]Directorio!$B$2:$Z$1100,12,FALSE),"")</f>
        <v/>
      </c>
      <c r="M479" s="43" t="str">
        <f>+IFERROR(VLOOKUP(A479,[1]Directorio!$B$2:$Z$1100,13,FALSE),"")</f>
        <v/>
      </c>
      <c r="N479" s="43" t="str">
        <f>+IFERROR(VLOOKUP(A479,[1]Directorio!$B$2:$Z$1100,14,FALSE),"")</f>
        <v/>
      </c>
      <c r="O479" s="43" t="str">
        <f>+IFERROR(VLOOKUP(A479,[1]Directorio!$B$2:$Z$1100,15,FALSE),"")</f>
        <v/>
      </c>
      <c r="P479" s="43" t="str">
        <f>+IFERROR(VLOOKUP(A479,[1]Directorio!$B$2:$Z$1100,16,FALSE),"")</f>
        <v/>
      </c>
      <c r="Q479" s="43" t="str">
        <f>+IFERROR(VLOOKUP(A479,[1]Directorio!$B$2:$Z$1100,17,FALSE),"")</f>
        <v/>
      </c>
      <c r="R479" s="43" t="str">
        <f>+IFERROR(VLOOKUP(A479,[1]Directorio!$B$2:$Z$1100,18,FALSE),"")</f>
        <v/>
      </c>
      <c r="S479" s="43" t="str">
        <f>+IFERROR(VLOOKUP(A479,[1]Directorio!$B$2:$Z$1100,19,FALSE),"")</f>
        <v/>
      </c>
      <c r="T479" s="53" t="str">
        <f>+IFERROR(VLOOKUP(A479,[1]Directorio!$B$2:$Z$1100,20,FALSE),"")</f>
        <v/>
      </c>
      <c r="U479" s="53" t="str">
        <f>+IFERROR(VLOOKUP(A479,[1]Directorio!$B$2:$Z$1100,21,FALSE),"")</f>
        <v/>
      </c>
      <c r="V479" s="53" t="str">
        <f>+IFERROR(VLOOKUP(A479,[1]Directorio!$B$2:$Z$1100,22,FALSE),"")</f>
        <v/>
      </c>
      <c r="W479" s="54" t="str">
        <f>+IFERROR(VLOOKUP(A479,[1]Directorio!$B$2:$Z$1100,23,FALSE),"")</f>
        <v/>
      </c>
      <c r="X479" s="43" t="str">
        <f>+IFERROR(VLOOKUP(A479,[1]Directorio!$B$2:$Z$1100,24,FALSE),"")</f>
        <v/>
      </c>
      <c r="Y479" s="43" t="str">
        <f>+IFERROR(VLOOKUP(A479,[1]Directorio!$B$2:$Z$1100,25,FALSE),"")</f>
        <v/>
      </c>
      <c r="Z479" s="46"/>
      <c r="AA479" s="9"/>
      <c r="AB479" s="46"/>
      <c r="AC479" s="47"/>
      <c r="AD479" s="46"/>
      <c r="AE479" s="42"/>
      <c r="AF479" s="9"/>
      <c r="AG479" s="46"/>
      <c r="AH479" s="9"/>
      <c r="AI479" s="46"/>
      <c r="AJ479" s="46"/>
      <c r="AK479" s="48"/>
    </row>
    <row r="480" spans="1:37" x14ac:dyDescent="0.25">
      <c r="A480" s="42"/>
      <c r="B480" s="43" t="str">
        <f>+IFERROR(VLOOKUP(A480,[1]Directorio!$B$2:$Z$1100,2,FALSE),"")</f>
        <v/>
      </c>
      <c r="C480" s="44" t="str">
        <f>+IFERROR(VLOOKUP(A480,[1]Directorio!$B$2:$Z$1100,3,FALSE),"")</f>
        <v/>
      </c>
      <c r="D480" s="43" t="str">
        <f>+IFERROR(VLOOKUP(A480,[1]Directorio!$B$2:$Z$1100,4,FALSE),"")</f>
        <v/>
      </c>
      <c r="E480" s="43" t="str">
        <f>+IFERROR(VLOOKUP(A480,[1]Directorio!$B$2:$Z$1100,5,FALSE),"")</f>
        <v/>
      </c>
      <c r="F480" s="43" t="str">
        <f>+IFERROR(VLOOKUP(A480,[1]Directorio!$B$2:$Z$1100,6,FALSE),"")</f>
        <v/>
      </c>
      <c r="G480" s="43" t="str">
        <f>+IFERROR(VLOOKUP(A480,[1]Directorio!$B$2:$Z$1100,7,FALSE),"")</f>
        <v/>
      </c>
      <c r="H480" s="43" t="str">
        <f>+IFERROR(VLOOKUP(A480,[1]Directorio!$B$2:$Z$1100,8,FALSE),"")</f>
        <v/>
      </c>
      <c r="I480" s="43" t="str">
        <f>+IFERROR(VLOOKUP(A480,[1]Directorio!$B$2:$Z$1100,9,FALSE),"")</f>
        <v/>
      </c>
      <c r="J480" s="43" t="str">
        <f>+IFERROR(VLOOKUP(A480,[1]Directorio!$B$2:$Z$1100,10,FALSE),"")</f>
        <v/>
      </c>
      <c r="K480" s="43" t="str">
        <f>+IFERROR(VLOOKUP(A480,[1]Directorio!$B$2:$Z$1100,11,FALSE),"")</f>
        <v/>
      </c>
      <c r="L480" s="45" t="str">
        <f>+IFERROR(VLOOKUP(A480,[1]Directorio!$B$2:$Z$1100,12,FALSE),"")</f>
        <v/>
      </c>
      <c r="M480" s="43" t="str">
        <f>+IFERROR(VLOOKUP(A480,[1]Directorio!$B$2:$Z$1100,13,FALSE),"")</f>
        <v/>
      </c>
      <c r="N480" s="43" t="str">
        <f>+IFERROR(VLOOKUP(A480,[1]Directorio!$B$2:$Z$1100,14,FALSE),"")</f>
        <v/>
      </c>
      <c r="O480" s="43" t="str">
        <f>+IFERROR(VLOOKUP(A480,[1]Directorio!$B$2:$Z$1100,15,FALSE),"")</f>
        <v/>
      </c>
      <c r="P480" s="43" t="str">
        <f>+IFERROR(VLOOKUP(A480,[1]Directorio!$B$2:$Z$1100,16,FALSE),"")</f>
        <v/>
      </c>
      <c r="Q480" s="43" t="str">
        <f>+IFERROR(VLOOKUP(A480,[1]Directorio!$B$2:$Z$1100,17,FALSE),"")</f>
        <v/>
      </c>
      <c r="R480" s="43" t="str">
        <f>+IFERROR(VLOOKUP(A480,[1]Directorio!$B$2:$Z$1100,18,FALSE),"")</f>
        <v/>
      </c>
      <c r="S480" s="43" t="str">
        <f>+IFERROR(VLOOKUP(A480,[1]Directorio!$B$2:$Z$1100,19,FALSE),"")</f>
        <v/>
      </c>
      <c r="T480" s="53" t="str">
        <f>+IFERROR(VLOOKUP(A480,[1]Directorio!$B$2:$Z$1100,20,FALSE),"")</f>
        <v/>
      </c>
      <c r="U480" s="53" t="str">
        <f>+IFERROR(VLOOKUP(A480,[1]Directorio!$B$2:$Z$1100,21,FALSE),"")</f>
        <v/>
      </c>
      <c r="V480" s="53" t="str">
        <f>+IFERROR(VLOOKUP(A480,[1]Directorio!$B$2:$Z$1100,22,FALSE),"")</f>
        <v/>
      </c>
      <c r="W480" s="54" t="str">
        <f>+IFERROR(VLOOKUP(A480,[1]Directorio!$B$2:$Z$1100,23,FALSE),"")</f>
        <v/>
      </c>
      <c r="X480" s="43" t="str">
        <f>+IFERROR(VLOOKUP(A480,[1]Directorio!$B$2:$Z$1100,24,FALSE),"")</f>
        <v/>
      </c>
      <c r="Y480" s="43" t="str">
        <f>+IFERROR(VLOOKUP(A480,[1]Directorio!$B$2:$Z$1100,25,FALSE),"")</f>
        <v/>
      </c>
      <c r="Z480" s="46"/>
      <c r="AA480" s="9"/>
      <c r="AB480" s="46"/>
      <c r="AC480" s="47"/>
      <c r="AD480" s="46"/>
      <c r="AE480" s="42"/>
      <c r="AF480" s="9"/>
      <c r="AG480" s="46"/>
      <c r="AH480" s="9"/>
      <c r="AI480" s="46"/>
      <c r="AJ480" s="46"/>
      <c r="AK480" s="48"/>
    </row>
    <row r="481" spans="1:37" x14ac:dyDescent="0.25">
      <c r="A481" s="42"/>
      <c r="B481" s="43" t="str">
        <f>+IFERROR(VLOOKUP(A481,[1]Directorio!$B$2:$Z$1100,2,FALSE),"")</f>
        <v/>
      </c>
      <c r="C481" s="44" t="str">
        <f>+IFERROR(VLOOKUP(A481,[1]Directorio!$B$2:$Z$1100,3,FALSE),"")</f>
        <v/>
      </c>
      <c r="D481" s="43" t="str">
        <f>+IFERROR(VLOOKUP(A481,[1]Directorio!$B$2:$Z$1100,4,FALSE),"")</f>
        <v/>
      </c>
      <c r="E481" s="43" t="str">
        <f>+IFERROR(VLOOKUP(A481,[1]Directorio!$B$2:$Z$1100,5,FALSE),"")</f>
        <v/>
      </c>
      <c r="F481" s="43" t="str">
        <f>+IFERROR(VLOOKUP(A481,[1]Directorio!$B$2:$Z$1100,6,FALSE),"")</f>
        <v/>
      </c>
      <c r="G481" s="43" t="str">
        <f>+IFERROR(VLOOKUP(A481,[1]Directorio!$B$2:$Z$1100,7,FALSE),"")</f>
        <v/>
      </c>
      <c r="H481" s="43" t="str">
        <f>+IFERROR(VLOOKUP(A481,[1]Directorio!$B$2:$Z$1100,8,FALSE),"")</f>
        <v/>
      </c>
      <c r="I481" s="43" t="str">
        <f>+IFERROR(VLOOKUP(A481,[1]Directorio!$B$2:$Z$1100,9,FALSE),"")</f>
        <v/>
      </c>
      <c r="J481" s="43" t="str">
        <f>+IFERROR(VLOOKUP(A481,[1]Directorio!$B$2:$Z$1100,10,FALSE),"")</f>
        <v/>
      </c>
      <c r="K481" s="43" t="str">
        <f>+IFERROR(VLOOKUP(A481,[1]Directorio!$B$2:$Z$1100,11,FALSE),"")</f>
        <v/>
      </c>
      <c r="L481" s="45" t="str">
        <f>+IFERROR(VLOOKUP(A481,[1]Directorio!$B$2:$Z$1100,12,FALSE),"")</f>
        <v/>
      </c>
      <c r="M481" s="43" t="str">
        <f>+IFERROR(VLOOKUP(A481,[1]Directorio!$B$2:$Z$1100,13,FALSE),"")</f>
        <v/>
      </c>
      <c r="N481" s="43" t="str">
        <f>+IFERROR(VLOOKUP(A481,[1]Directorio!$B$2:$Z$1100,14,FALSE),"")</f>
        <v/>
      </c>
      <c r="O481" s="43" t="str">
        <f>+IFERROR(VLOOKUP(A481,[1]Directorio!$B$2:$Z$1100,15,FALSE),"")</f>
        <v/>
      </c>
      <c r="P481" s="43" t="str">
        <f>+IFERROR(VLOOKUP(A481,[1]Directorio!$B$2:$Z$1100,16,FALSE),"")</f>
        <v/>
      </c>
      <c r="Q481" s="43" t="str">
        <f>+IFERROR(VLOOKUP(A481,[1]Directorio!$B$2:$Z$1100,17,FALSE),"")</f>
        <v/>
      </c>
      <c r="R481" s="43" t="str">
        <f>+IFERROR(VLOOKUP(A481,[1]Directorio!$B$2:$Z$1100,18,FALSE),"")</f>
        <v/>
      </c>
      <c r="S481" s="43" t="str">
        <f>+IFERROR(VLOOKUP(A481,[1]Directorio!$B$2:$Z$1100,19,FALSE),"")</f>
        <v/>
      </c>
      <c r="T481" s="53" t="str">
        <f>+IFERROR(VLOOKUP(A481,[1]Directorio!$B$2:$Z$1100,20,FALSE),"")</f>
        <v/>
      </c>
      <c r="U481" s="53" t="str">
        <f>+IFERROR(VLOOKUP(A481,[1]Directorio!$B$2:$Z$1100,21,FALSE),"")</f>
        <v/>
      </c>
      <c r="V481" s="53" t="str">
        <f>+IFERROR(VLOOKUP(A481,[1]Directorio!$B$2:$Z$1100,22,FALSE),"")</f>
        <v/>
      </c>
      <c r="W481" s="54" t="str">
        <f>+IFERROR(VLOOKUP(A481,[1]Directorio!$B$2:$Z$1100,23,FALSE),"")</f>
        <v/>
      </c>
      <c r="X481" s="43" t="str">
        <f>+IFERROR(VLOOKUP(A481,[1]Directorio!$B$2:$Z$1100,24,FALSE),"")</f>
        <v/>
      </c>
      <c r="Y481" s="43" t="str">
        <f>+IFERROR(VLOOKUP(A481,[1]Directorio!$B$2:$Z$1100,25,FALSE),"")</f>
        <v/>
      </c>
      <c r="Z481" s="46"/>
      <c r="AA481" s="9"/>
      <c r="AB481" s="46"/>
      <c r="AC481" s="47"/>
      <c r="AD481" s="46"/>
      <c r="AE481" s="42"/>
      <c r="AF481" s="9"/>
      <c r="AG481" s="46"/>
      <c r="AH481" s="9"/>
      <c r="AI481" s="46"/>
      <c r="AJ481" s="46"/>
      <c r="AK481" s="48"/>
    </row>
    <row r="482" spans="1:37" x14ac:dyDescent="0.25">
      <c r="A482" s="42"/>
      <c r="B482" s="43" t="str">
        <f>+IFERROR(VLOOKUP(A482,[1]Directorio!$B$2:$Z$1100,2,FALSE),"")</f>
        <v/>
      </c>
      <c r="C482" s="44" t="str">
        <f>+IFERROR(VLOOKUP(A482,[1]Directorio!$B$2:$Z$1100,3,FALSE),"")</f>
        <v/>
      </c>
      <c r="D482" s="43" t="str">
        <f>+IFERROR(VLOOKUP(A482,[1]Directorio!$B$2:$Z$1100,4,FALSE),"")</f>
        <v/>
      </c>
      <c r="E482" s="43" t="str">
        <f>+IFERROR(VLOOKUP(A482,[1]Directorio!$B$2:$Z$1100,5,FALSE),"")</f>
        <v/>
      </c>
      <c r="F482" s="43" t="str">
        <f>+IFERROR(VLOOKUP(A482,[1]Directorio!$B$2:$Z$1100,6,FALSE),"")</f>
        <v/>
      </c>
      <c r="G482" s="43" t="str">
        <f>+IFERROR(VLOOKUP(A482,[1]Directorio!$B$2:$Z$1100,7,FALSE),"")</f>
        <v/>
      </c>
      <c r="H482" s="43" t="str">
        <f>+IFERROR(VLOOKUP(A482,[1]Directorio!$B$2:$Z$1100,8,FALSE),"")</f>
        <v/>
      </c>
      <c r="I482" s="43" t="str">
        <f>+IFERROR(VLOOKUP(A482,[1]Directorio!$B$2:$Z$1100,9,FALSE),"")</f>
        <v/>
      </c>
      <c r="J482" s="43" t="str">
        <f>+IFERROR(VLOOKUP(A482,[1]Directorio!$B$2:$Z$1100,10,FALSE),"")</f>
        <v/>
      </c>
      <c r="K482" s="43" t="str">
        <f>+IFERROR(VLOOKUP(A482,[1]Directorio!$B$2:$Z$1100,11,FALSE),"")</f>
        <v/>
      </c>
      <c r="L482" s="45" t="str">
        <f>+IFERROR(VLOOKUP(A482,[1]Directorio!$B$2:$Z$1100,12,FALSE),"")</f>
        <v/>
      </c>
      <c r="M482" s="43" t="str">
        <f>+IFERROR(VLOOKUP(A482,[1]Directorio!$B$2:$Z$1100,13,FALSE),"")</f>
        <v/>
      </c>
      <c r="N482" s="43" t="str">
        <f>+IFERROR(VLOOKUP(A482,[1]Directorio!$B$2:$Z$1100,14,FALSE),"")</f>
        <v/>
      </c>
      <c r="O482" s="43" t="str">
        <f>+IFERROR(VLOOKUP(A482,[1]Directorio!$B$2:$Z$1100,15,FALSE),"")</f>
        <v/>
      </c>
      <c r="P482" s="43" t="str">
        <f>+IFERROR(VLOOKUP(A482,[1]Directorio!$B$2:$Z$1100,16,FALSE),"")</f>
        <v/>
      </c>
      <c r="Q482" s="43" t="str">
        <f>+IFERROR(VLOOKUP(A482,[1]Directorio!$B$2:$Z$1100,17,FALSE),"")</f>
        <v/>
      </c>
      <c r="R482" s="43" t="str">
        <f>+IFERROR(VLOOKUP(A482,[1]Directorio!$B$2:$Z$1100,18,FALSE),"")</f>
        <v/>
      </c>
      <c r="S482" s="43" t="str">
        <f>+IFERROR(VLOOKUP(A482,[1]Directorio!$B$2:$Z$1100,19,FALSE),"")</f>
        <v/>
      </c>
      <c r="T482" s="53" t="str">
        <f>+IFERROR(VLOOKUP(A482,[1]Directorio!$B$2:$Z$1100,20,FALSE),"")</f>
        <v/>
      </c>
      <c r="U482" s="53" t="str">
        <f>+IFERROR(VLOOKUP(A482,[1]Directorio!$B$2:$Z$1100,21,FALSE),"")</f>
        <v/>
      </c>
      <c r="V482" s="53" t="str">
        <f>+IFERROR(VLOOKUP(A482,[1]Directorio!$B$2:$Z$1100,22,FALSE),"")</f>
        <v/>
      </c>
      <c r="W482" s="54" t="str">
        <f>+IFERROR(VLOOKUP(A482,[1]Directorio!$B$2:$Z$1100,23,FALSE),"")</f>
        <v/>
      </c>
      <c r="X482" s="43" t="str">
        <f>+IFERROR(VLOOKUP(A482,[1]Directorio!$B$2:$Z$1100,24,FALSE),"")</f>
        <v/>
      </c>
      <c r="Y482" s="43" t="str">
        <f>+IFERROR(VLOOKUP(A482,[1]Directorio!$B$2:$Z$1100,25,FALSE),"")</f>
        <v/>
      </c>
      <c r="Z482" s="46"/>
      <c r="AA482" s="9"/>
      <c r="AB482" s="46"/>
      <c r="AC482" s="47"/>
      <c r="AD482" s="46"/>
      <c r="AE482" s="42"/>
      <c r="AF482" s="9"/>
      <c r="AG482" s="46"/>
      <c r="AH482" s="9"/>
      <c r="AI482" s="46"/>
      <c r="AJ482" s="46"/>
      <c r="AK482" s="48"/>
    </row>
    <row r="483" spans="1:37" x14ac:dyDescent="0.25">
      <c r="A483" s="42"/>
      <c r="B483" s="43" t="str">
        <f>+IFERROR(VLOOKUP(A483,[1]Directorio!$B$2:$Z$1100,2,FALSE),"")</f>
        <v/>
      </c>
      <c r="C483" s="44" t="str">
        <f>+IFERROR(VLOOKUP(A483,[1]Directorio!$B$2:$Z$1100,3,FALSE),"")</f>
        <v/>
      </c>
      <c r="D483" s="43" t="str">
        <f>+IFERROR(VLOOKUP(A483,[1]Directorio!$B$2:$Z$1100,4,FALSE),"")</f>
        <v/>
      </c>
      <c r="E483" s="43" t="str">
        <f>+IFERROR(VLOOKUP(A483,[1]Directorio!$B$2:$Z$1100,5,FALSE),"")</f>
        <v/>
      </c>
      <c r="F483" s="43" t="str">
        <f>+IFERROR(VLOOKUP(A483,[1]Directorio!$B$2:$Z$1100,6,FALSE),"")</f>
        <v/>
      </c>
      <c r="G483" s="43" t="str">
        <f>+IFERROR(VLOOKUP(A483,[1]Directorio!$B$2:$Z$1100,7,FALSE),"")</f>
        <v/>
      </c>
      <c r="H483" s="43" t="str">
        <f>+IFERROR(VLOOKUP(A483,[1]Directorio!$B$2:$Z$1100,8,FALSE),"")</f>
        <v/>
      </c>
      <c r="I483" s="43" t="str">
        <f>+IFERROR(VLOOKUP(A483,[1]Directorio!$B$2:$Z$1100,9,FALSE),"")</f>
        <v/>
      </c>
      <c r="J483" s="43" t="str">
        <f>+IFERROR(VLOOKUP(A483,[1]Directorio!$B$2:$Z$1100,10,FALSE),"")</f>
        <v/>
      </c>
      <c r="K483" s="43" t="str">
        <f>+IFERROR(VLOOKUP(A483,[1]Directorio!$B$2:$Z$1100,11,FALSE),"")</f>
        <v/>
      </c>
      <c r="L483" s="45" t="str">
        <f>+IFERROR(VLOOKUP(A483,[1]Directorio!$B$2:$Z$1100,12,FALSE),"")</f>
        <v/>
      </c>
      <c r="M483" s="43" t="str">
        <f>+IFERROR(VLOOKUP(A483,[1]Directorio!$B$2:$Z$1100,13,FALSE),"")</f>
        <v/>
      </c>
      <c r="N483" s="43" t="str">
        <f>+IFERROR(VLOOKUP(A483,[1]Directorio!$B$2:$Z$1100,14,FALSE),"")</f>
        <v/>
      </c>
      <c r="O483" s="43" t="str">
        <f>+IFERROR(VLOOKUP(A483,[1]Directorio!$B$2:$Z$1100,15,FALSE),"")</f>
        <v/>
      </c>
      <c r="P483" s="43" t="str">
        <f>+IFERROR(VLOOKUP(A483,[1]Directorio!$B$2:$Z$1100,16,FALSE),"")</f>
        <v/>
      </c>
      <c r="Q483" s="43" t="str">
        <f>+IFERROR(VLOOKUP(A483,[1]Directorio!$B$2:$Z$1100,17,FALSE),"")</f>
        <v/>
      </c>
      <c r="R483" s="43" t="str">
        <f>+IFERROR(VLOOKUP(A483,[1]Directorio!$B$2:$Z$1100,18,FALSE),"")</f>
        <v/>
      </c>
      <c r="S483" s="43" t="str">
        <f>+IFERROR(VLOOKUP(A483,[1]Directorio!$B$2:$Z$1100,19,FALSE),"")</f>
        <v/>
      </c>
      <c r="T483" s="53" t="str">
        <f>+IFERROR(VLOOKUP(A483,[1]Directorio!$B$2:$Z$1100,20,FALSE),"")</f>
        <v/>
      </c>
      <c r="U483" s="53" t="str">
        <f>+IFERROR(VLOOKUP(A483,[1]Directorio!$B$2:$Z$1100,21,FALSE),"")</f>
        <v/>
      </c>
      <c r="V483" s="53" t="str">
        <f>+IFERROR(VLOOKUP(A483,[1]Directorio!$B$2:$Z$1100,22,FALSE),"")</f>
        <v/>
      </c>
      <c r="W483" s="54" t="str">
        <f>+IFERROR(VLOOKUP(A483,[1]Directorio!$B$2:$Z$1100,23,FALSE),"")</f>
        <v/>
      </c>
      <c r="X483" s="43" t="str">
        <f>+IFERROR(VLOOKUP(A483,[1]Directorio!$B$2:$Z$1100,24,FALSE),"")</f>
        <v/>
      </c>
      <c r="Y483" s="43" t="str">
        <f>+IFERROR(VLOOKUP(A483,[1]Directorio!$B$2:$Z$1100,25,FALSE),"")</f>
        <v/>
      </c>
      <c r="Z483" s="46"/>
      <c r="AA483" s="9"/>
      <c r="AB483" s="46"/>
      <c r="AC483" s="47"/>
      <c r="AD483" s="46"/>
      <c r="AE483" s="42"/>
      <c r="AF483" s="9"/>
      <c r="AG483" s="46"/>
      <c r="AH483" s="9"/>
      <c r="AI483" s="46"/>
      <c r="AJ483" s="46"/>
      <c r="AK483" s="48"/>
    </row>
    <row r="484" spans="1:37" x14ac:dyDescent="0.25">
      <c r="A484" s="42"/>
      <c r="B484" s="43" t="str">
        <f>+IFERROR(VLOOKUP(A484,[1]Directorio!$B$2:$Z$1100,2,FALSE),"")</f>
        <v/>
      </c>
      <c r="C484" s="44" t="str">
        <f>+IFERROR(VLOOKUP(A484,[1]Directorio!$B$2:$Z$1100,3,FALSE),"")</f>
        <v/>
      </c>
      <c r="D484" s="43" t="str">
        <f>+IFERROR(VLOOKUP(A484,[1]Directorio!$B$2:$Z$1100,4,FALSE),"")</f>
        <v/>
      </c>
      <c r="E484" s="43" t="str">
        <f>+IFERROR(VLOOKUP(A484,[1]Directorio!$B$2:$Z$1100,5,FALSE),"")</f>
        <v/>
      </c>
      <c r="F484" s="43" t="str">
        <f>+IFERROR(VLOOKUP(A484,[1]Directorio!$B$2:$Z$1100,6,FALSE),"")</f>
        <v/>
      </c>
      <c r="G484" s="43" t="str">
        <f>+IFERROR(VLOOKUP(A484,[1]Directorio!$B$2:$Z$1100,7,FALSE),"")</f>
        <v/>
      </c>
      <c r="H484" s="43" t="str">
        <f>+IFERROR(VLOOKUP(A484,[1]Directorio!$B$2:$Z$1100,8,FALSE),"")</f>
        <v/>
      </c>
      <c r="I484" s="43" t="str">
        <f>+IFERROR(VLOOKUP(A484,[1]Directorio!$B$2:$Z$1100,9,FALSE),"")</f>
        <v/>
      </c>
      <c r="J484" s="43" t="str">
        <f>+IFERROR(VLOOKUP(A484,[1]Directorio!$B$2:$Z$1100,10,FALSE),"")</f>
        <v/>
      </c>
      <c r="K484" s="43" t="str">
        <f>+IFERROR(VLOOKUP(A484,[1]Directorio!$B$2:$Z$1100,11,FALSE),"")</f>
        <v/>
      </c>
      <c r="L484" s="45" t="str">
        <f>+IFERROR(VLOOKUP(A484,[1]Directorio!$B$2:$Z$1100,12,FALSE),"")</f>
        <v/>
      </c>
      <c r="M484" s="43" t="str">
        <f>+IFERROR(VLOOKUP(A484,[1]Directorio!$B$2:$Z$1100,13,FALSE),"")</f>
        <v/>
      </c>
      <c r="N484" s="43" t="str">
        <f>+IFERROR(VLOOKUP(A484,[1]Directorio!$B$2:$Z$1100,14,FALSE),"")</f>
        <v/>
      </c>
      <c r="O484" s="43" t="str">
        <f>+IFERROR(VLOOKUP(A484,[1]Directorio!$B$2:$Z$1100,15,FALSE),"")</f>
        <v/>
      </c>
      <c r="P484" s="43" t="str">
        <f>+IFERROR(VLOOKUP(A484,[1]Directorio!$B$2:$Z$1100,16,FALSE),"")</f>
        <v/>
      </c>
      <c r="Q484" s="43" t="str">
        <f>+IFERROR(VLOOKUP(A484,[1]Directorio!$B$2:$Z$1100,17,FALSE),"")</f>
        <v/>
      </c>
      <c r="R484" s="43" t="str">
        <f>+IFERROR(VLOOKUP(A484,[1]Directorio!$B$2:$Z$1100,18,FALSE),"")</f>
        <v/>
      </c>
      <c r="S484" s="43" t="str">
        <f>+IFERROR(VLOOKUP(A484,[1]Directorio!$B$2:$Z$1100,19,FALSE),"")</f>
        <v/>
      </c>
      <c r="T484" s="53" t="str">
        <f>+IFERROR(VLOOKUP(A484,[1]Directorio!$B$2:$Z$1100,20,FALSE),"")</f>
        <v/>
      </c>
      <c r="U484" s="53" t="str">
        <f>+IFERROR(VLOOKUP(A484,[1]Directorio!$B$2:$Z$1100,21,FALSE),"")</f>
        <v/>
      </c>
      <c r="V484" s="53" t="str">
        <f>+IFERROR(VLOOKUP(A484,[1]Directorio!$B$2:$Z$1100,22,FALSE),"")</f>
        <v/>
      </c>
      <c r="W484" s="54" t="str">
        <f>+IFERROR(VLOOKUP(A484,[1]Directorio!$B$2:$Z$1100,23,FALSE),"")</f>
        <v/>
      </c>
      <c r="X484" s="43" t="str">
        <f>+IFERROR(VLOOKUP(A484,[1]Directorio!$B$2:$Z$1100,24,FALSE),"")</f>
        <v/>
      </c>
      <c r="Y484" s="43" t="str">
        <f>+IFERROR(VLOOKUP(A484,[1]Directorio!$B$2:$Z$1100,25,FALSE),"")</f>
        <v/>
      </c>
      <c r="Z484" s="46"/>
      <c r="AA484" s="9"/>
      <c r="AB484" s="46"/>
      <c r="AC484" s="47"/>
      <c r="AD484" s="46"/>
      <c r="AE484" s="42"/>
      <c r="AF484" s="9"/>
      <c r="AG484" s="46"/>
      <c r="AH484" s="9"/>
      <c r="AI484" s="46"/>
      <c r="AJ484" s="46"/>
      <c r="AK484" s="48"/>
    </row>
    <row r="485" spans="1:37" x14ac:dyDescent="0.25">
      <c r="A485" s="42"/>
      <c r="B485" s="43" t="str">
        <f>+IFERROR(VLOOKUP(A485,[1]Directorio!$B$2:$Z$1100,2,FALSE),"")</f>
        <v/>
      </c>
      <c r="C485" s="44" t="str">
        <f>+IFERROR(VLOOKUP(A485,[1]Directorio!$B$2:$Z$1100,3,FALSE),"")</f>
        <v/>
      </c>
      <c r="D485" s="43" t="str">
        <f>+IFERROR(VLOOKUP(A485,[1]Directorio!$B$2:$Z$1100,4,FALSE),"")</f>
        <v/>
      </c>
      <c r="E485" s="43" t="str">
        <f>+IFERROR(VLOOKUP(A485,[1]Directorio!$B$2:$Z$1100,5,FALSE),"")</f>
        <v/>
      </c>
      <c r="F485" s="43" t="str">
        <f>+IFERROR(VLOOKUP(A485,[1]Directorio!$B$2:$Z$1100,6,FALSE),"")</f>
        <v/>
      </c>
      <c r="G485" s="43" t="str">
        <f>+IFERROR(VLOOKUP(A485,[1]Directorio!$B$2:$Z$1100,7,FALSE),"")</f>
        <v/>
      </c>
      <c r="H485" s="43" t="str">
        <f>+IFERROR(VLOOKUP(A485,[1]Directorio!$B$2:$Z$1100,8,FALSE),"")</f>
        <v/>
      </c>
      <c r="I485" s="43" t="str">
        <f>+IFERROR(VLOOKUP(A485,[1]Directorio!$B$2:$Z$1100,9,FALSE),"")</f>
        <v/>
      </c>
      <c r="J485" s="43" t="str">
        <f>+IFERROR(VLOOKUP(A485,[1]Directorio!$B$2:$Z$1100,10,FALSE),"")</f>
        <v/>
      </c>
      <c r="K485" s="43" t="str">
        <f>+IFERROR(VLOOKUP(A485,[1]Directorio!$B$2:$Z$1100,11,FALSE),"")</f>
        <v/>
      </c>
      <c r="L485" s="45" t="str">
        <f>+IFERROR(VLOOKUP(A485,[1]Directorio!$B$2:$Z$1100,12,FALSE),"")</f>
        <v/>
      </c>
      <c r="M485" s="43" t="str">
        <f>+IFERROR(VLOOKUP(A485,[1]Directorio!$B$2:$Z$1100,13,FALSE),"")</f>
        <v/>
      </c>
      <c r="N485" s="43" t="str">
        <f>+IFERROR(VLOOKUP(A485,[1]Directorio!$B$2:$Z$1100,14,FALSE),"")</f>
        <v/>
      </c>
      <c r="O485" s="43" t="str">
        <f>+IFERROR(VLOOKUP(A485,[1]Directorio!$B$2:$Z$1100,15,FALSE),"")</f>
        <v/>
      </c>
      <c r="P485" s="43" t="str">
        <f>+IFERROR(VLOOKUP(A485,[1]Directorio!$B$2:$Z$1100,16,FALSE),"")</f>
        <v/>
      </c>
      <c r="Q485" s="43" t="str">
        <f>+IFERROR(VLOOKUP(A485,[1]Directorio!$B$2:$Z$1100,17,FALSE),"")</f>
        <v/>
      </c>
      <c r="R485" s="43" t="str">
        <f>+IFERROR(VLOOKUP(A485,[1]Directorio!$B$2:$Z$1100,18,FALSE),"")</f>
        <v/>
      </c>
      <c r="S485" s="43" t="str">
        <f>+IFERROR(VLOOKUP(A485,[1]Directorio!$B$2:$Z$1100,19,FALSE),"")</f>
        <v/>
      </c>
      <c r="T485" s="53" t="str">
        <f>+IFERROR(VLOOKUP(A485,[1]Directorio!$B$2:$Z$1100,20,FALSE),"")</f>
        <v/>
      </c>
      <c r="U485" s="53" t="str">
        <f>+IFERROR(VLOOKUP(A485,[1]Directorio!$B$2:$Z$1100,21,FALSE),"")</f>
        <v/>
      </c>
      <c r="V485" s="53" t="str">
        <f>+IFERROR(VLOOKUP(A485,[1]Directorio!$B$2:$Z$1100,22,FALSE),"")</f>
        <v/>
      </c>
      <c r="W485" s="54" t="str">
        <f>+IFERROR(VLOOKUP(A485,[1]Directorio!$B$2:$Z$1100,23,FALSE),"")</f>
        <v/>
      </c>
      <c r="X485" s="43" t="str">
        <f>+IFERROR(VLOOKUP(A485,[1]Directorio!$B$2:$Z$1100,24,FALSE),"")</f>
        <v/>
      </c>
      <c r="Y485" s="43" t="str">
        <f>+IFERROR(VLOOKUP(A485,[1]Directorio!$B$2:$Z$1100,25,FALSE),"")</f>
        <v/>
      </c>
      <c r="Z485" s="46"/>
      <c r="AA485" s="9"/>
      <c r="AB485" s="46"/>
      <c r="AC485" s="47"/>
      <c r="AD485" s="46"/>
      <c r="AE485" s="42"/>
      <c r="AF485" s="9"/>
      <c r="AG485" s="46"/>
      <c r="AH485" s="9"/>
      <c r="AI485" s="46"/>
      <c r="AJ485" s="46"/>
      <c r="AK485" s="48"/>
    </row>
    <row r="486" spans="1:37" x14ac:dyDescent="0.25">
      <c r="A486" s="42"/>
      <c r="B486" s="43" t="str">
        <f>+IFERROR(VLOOKUP(A486,[1]Directorio!$B$2:$Z$1100,2,FALSE),"")</f>
        <v/>
      </c>
      <c r="C486" s="44" t="str">
        <f>+IFERROR(VLOOKUP(A486,[1]Directorio!$B$2:$Z$1100,3,FALSE),"")</f>
        <v/>
      </c>
      <c r="D486" s="43" t="str">
        <f>+IFERROR(VLOOKUP(A486,[1]Directorio!$B$2:$Z$1100,4,FALSE),"")</f>
        <v/>
      </c>
      <c r="E486" s="43" t="str">
        <f>+IFERROR(VLOOKUP(A486,[1]Directorio!$B$2:$Z$1100,5,FALSE),"")</f>
        <v/>
      </c>
      <c r="F486" s="43" t="str">
        <f>+IFERROR(VLOOKUP(A486,[1]Directorio!$B$2:$Z$1100,6,FALSE),"")</f>
        <v/>
      </c>
      <c r="G486" s="43" t="str">
        <f>+IFERROR(VLOOKUP(A486,[1]Directorio!$B$2:$Z$1100,7,FALSE),"")</f>
        <v/>
      </c>
      <c r="H486" s="43" t="str">
        <f>+IFERROR(VLOOKUP(A486,[1]Directorio!$B$2:$Z$1100,8,FALSE),"")</f>
        <v/>
      </c>
      <c r="I486" s="43" t="str">
        <f>+IFERROR(VLOOKUP(A486,[1]Directorio!$B$2:$Z$1100,9,FALSE),"")</f>
        <v/>
      </c>
      <c r="J486" s="43" t="str">
        <f>+IFERROR(VLOOKUP(A486,[1]Directorio!$B$2:$Z$1100,10,FALSE),"")</f>
        <v/>
      </c>
      <c r="K486" s="43" t="str">
        <f>+IFERROR(VLOOKUP(A486,[1]Directorio!$B$2:$Z$1100,11,FALSE),"")</f>
        <v/>
      </c>
      <c r="L486" s="45" t="str">
        <f>+IFERROR(VLOOKUP(A486,[1]Directorio!$B$2:$Z$1100,12,FALSE),"")</f>
        <v/>
      </c>
      <c r="M486" s="43" t="str">
        <f>+IFERROR(VLOOKUP(A486,[1]Directorio!$B$2:$Z$1100,13,FALSE),"")</f>
        <v/>
      </c>
      <c r="N486" s="43" t="str">
        <f>+IFERROR(VLOOKUP(A486,[1]Directorio!$B$2:$Z$1100,14,FALSE),"")</f>
        <v/>
      </c>
      <c r="O486" s="43" t="str">
        <f>+IFERROR(VLOOKUP(A486,[1]Directorio!$B$2:$Z$1100,15,FALSE),"")</f>
        <v/>
      </c>
      <c r="P486" s="43" t="str">
        <f>+IFERROR(VLOOKUP(A486,[1]Directorio!$B$2:$Z$1100,16,FALSE),"")</f>
        <v/>
      </c>
      <c r="Q486" s="43" t="str">
        <f>+IFERROR(VLOOKUP(A486,[1]Directorio!$B$2:$Z$1100,17,FALSE),"")</f>
        <v/>
      </c>
      <c r="R486" s="43" t="str">
        <f>+IFERROR(VLOOKUP(A486,[1]Directorio!$B$2:$Z$1100,18,FALSE),"")</f>
        <v/>
      </c>
      <c r="S486" s="43" t="str">
        <f>+IFERROR(VLOOKUP(A486,[1]Directorio!$B$2:$Z$1100,19,FALSE),"")</f>
        <v/>
      </c>
      <c r="T486" s="53" t="str">
        <f>+IFERROR(VLOOKUP(A486,[1]Directorio!$B$2:$Z$1100,20,FALSE),"")</f>
        <v/>
      </c>
      <c r="U486" s="53" t="str">
        <f>+IFERROR(VLOOKUP(A486,[1]Directorio!$B$2:$Z$1100,21,FALSE),"")</f>
        <v/>
      </c>
      <c r="V486" s="53" t="str">
        <f>+IFERROR(VLOOKUP(A486,[1]Directorio!$B$2:$Z$1100,22,FALSE),"")</f>
        <v/>
      </c>
      <c r="W486" s="54" t="str">
        <f>+IFERROR(VLOOKUP(A486,[1]Directorio!$B$2:$Z$1100,23,FALSE),"")</f>
        <v/>
      </c>
      <c r="X486" s="43" t="str">
        <f>+IFERROR(VLOOKUP(A486,[1]Directorio!$B$2:$Z$1100,24,FALSE),"")</f>
        <v/>
      </c>
      <c r="Y486" s="43" t="str">
        <f>+IFERROR(VLOOKUP(A486,[1]Directorio!$B$2:$Z$1100,25,FALSE),"")</f>
        <v/>
      </c>
      <c r="Z486" s="46"/>
      <c r="AA486" s="9"/>
      <c r="AB486" s="46"/>
      <c r="AC486" s="47"/>
      <c r="AD486" s="46"/>
      <c r="AE486" s="42"/>
      <c r="AF486" s="9"/>
      <c r="AG486" s="46"/>
      <c r="AH486" s="9"/>
      <c r="AI486" s="46"/>
      <c r="AJ486" s="46"/>
      <c r="AK486" s="48"/>
    </row>
    <row r="487" spans="1:37" x14ac:dyDescent="0.25">
      <c r="A487" s="42"/>
      <c r="B487" s="43" t="str">
        <f>+IFERROR(VLOOKUP(A487,[1]Directorio!$B$2:$Z$1100,2,FALSE),"")</f>
        <v/>
      </c>
      <c r="C487" s="44" t="str">
        <f>+IFERROR(VLOOKUP(A487,[1]Directorio!$B$2:$Z$1100,3,FALSE),"")</f>
        <v/>
      </c>
      <c r="D487" s="43" t="str">
        <f>+IFERROR(VLOOKUP(A487,[1]Directorio!$B$2:$Z$1100,4,FALSE),"")</f>
        <v/>
      </c>
      <c r="E487" s="43" t="str">
        <f>+IFERROR(VLOOKUP(A487,[1]Directorio!$B$2:$Z$1100,5,FALSE),"")</f>
        <v/>
      </c>
      <c r="F487" s="43" t="str">
        <f>+IFERROR(VLOOKUP(A487,[1]Directorio!$B$2:$Z$1100,6,FALSE),"")</f>
        <v/>
      </c>
      <c r="G487" s="43" t="str">
        <f>+IFERROR(VLOOKUP(A487,[1]Directorio!$B$2:$Z$1100,7,FALSE),"")</f>
        <v/>
      </c>
      <c r="H487" s="43" t="str">
        <f>+IFERROR(VLOOKUP(A487,[1]Directorio!$B$2:$Z$1100,8,FALSE),"")</f>
        <v/>
      </c>
      <c r="I487" s="43" t="str">
        <f>+IFERROR(VLOOKUP(A487,[1]Directorio!$B$2:$Z$1100,9,FALSE),"")</f>
        <v/>
      </c>
      <c r="J487" s="43" t="str">
        <f>+IFERROR(VLOOKUP(A487,[1]Directorio!$B$2:$Z$1100,10,FALSE),"")</f>
        <v/>
      </c>
      <c r="K487" s="43" t="str">
        <f>+IFERROR(VLOOKUP(A487,[1]Directorio!$B$2:$Z$1100,11,FALSE),"")</f>
        <v/>
      </c>
      <c r="L487" s="45" t="str">
        <f>+IFERROR(VLOOKUP(A487,[1]Directorio!$B$2:$Z$1100,12,FALSE),"")</f>
        <v/>
      </c>
      <c r="M487" s="43" t="str">
        <f>+IFERROR(VLOOKUP(A487,[1]Directorio!$B$2:$Z$1100,13,FALSE),"")</f>
        <v/>
      </c>
      <c r="N487" s="43" t="str">
        <f>+IFERROR(VLOOKUP(A487,[1]Directorio!$B$2:$Z$1100,14,FALSE),"")</f>
        <v/>
      </c>
      <c r="O487" s="43" t="str">
        <f>+IFERROR(VLOOKUP(A487,[1]Directorio!$B$2:$Z$1100,15,FALSE),"")</f>
        <v/>
      </c>
      <c r="P487" s="43" t="str">
        <f>+IFERROR(VLOOKUP(A487,[1]Directorio!$B$2:$Z$1100,16,FALSE),"")</f>
        <v/>
      </c>
      <c r="Q487" s="43" t="str">
        <f>+IFERROR(VLOOKUP(A487,[1]Directorio!$B$2:$Z$1100,17,FALSE),"")</f>
        <v/>
      </c>
      <c r="R487" s="43" t="str">
        <f>+IFERROR(VLOOKUP(A487,[1]Directorio!$B$2:$Z$1100,18,FALSE),"")</f>
        <v/>
      </c>
      <c r="S487" s="43" t="str">
        <f>+IFERROR(VLOOKUP(A487,[1]Directorio!$B$2:$Z$1100,19,FALSE),"")</f>
        <v/>
      </c>
      <c r="T487" s="53" t="str">
        <f>+IFERROR(VLOOKUP(A487,[1]Directorio!$B$2:$Z$1100,20,FALSE),"")</f>
        <v/>
      </c>
      <c r="U487" s="53" t="str">
        <f>+IFERROR(VLOOKUP(A487,[1]Directorio!$B$2:$Z$1100,21,FALSE),"")</f>
        <v/>
      </c>
      <c r="V487" s="53" t="str">
        <f>+IFERROR(VLOOKUP(A487,[1]Directorio!$B$2:$Z$1100,22,FALSE),"")</f>
        <v/>
      </c>
      <c r="W487" s="54" t="str">
        <f>+IFERROR(VLOOKUP(A487,[1]Directorio!$B$2:$Z$1100,23,FALSE),"")</f>
        <v/>
      </c>
      <c r="X487" s="43" t="str">
        <f>+IFERROR(VLOOKUP(A487,[1]Directorio!$B$2:$Z$1100,24,FALSE),"")</f>
        <v/>
      </c>
      <c r="Y487" s="43" t="str">
        <f>+IFERROR(VLOOKUP(A487,[1]Directorio!$B$2:$Z$1100,25,FALSE),"")</f>
        <v/>
      </c>
      <c r="Z487" s="46"/>
      <c r="AA487" s="9"/>
      <c r="AB487" s="46"/>
      <c r="AC487" s="47"/>
      <c r="AD487" s="46"/>
      <c r="AE487" s="42"/>
      <c r="AF487" s="9"/>
      <c r="AG487" s="46"/>
      <c r="AH487" s="9"/>
      <c r="AI487" s="46"/>
      <c r="AJ487" s="46"/>
      <c r="AK487" s="48"/>
    </row>
    <row r="488" spans="1:37" x14ac:dyDescent="0.25">
      <c r="A488" s="42"/>
      <c r="B488" s="43" t="str">
        <f>+IFERROR(VLOOKUP(A488,[1]Directorio!$B$2:$Z$1100,2,FALSE),"")</f>
        <v/>
      </c>
      <c r="C488" s="44" t="str">
        <f>+IFERROR(VLOOKUP(A488,[1]Directorio!$B$2:$Z$1100,3,FALSE),"")</f>
        <v/>
      </c>
      <c r="D488" s="43" t="str">
        <f>+IFERROR(VLOOKUP(A488,[1]Directorio!$B$2:$Z$1100,4,FALSE),"")</f>
        <v/>
      </c>
      <c r="E488" s="43" t="str">
        <f>+IFERROR(VLOOKUP(A488,[1]Directorio!$B$2:$Z$1100,5,FALSE),"")</f>
        <v/>
      </c>
      <c r="F488" s="43" t="str">
        <f>+IFERROR(VLOOKUP(A488,[1]Directorio!$B$2:$Z$1100,6,FALSE),"")</f>
        <v/>
      </c>
      <c r="G488" s="43" t="str">
        <f>+IFERROR(VLOOKUP(A488,[1]Directorio!$B$2:$Z$1100,7,FALSE),"")</f>
        <v/>
      </c>
      <c r="H488" s="43" t="str">
        <f>+IFERROR(VLOOKUP(A488,[1]Directorio!$B$2:$Z$1100,8,FALSE),"")</f>
        <v/>
      </c>
      <c r="I488" s="43" t="str">
        <f>+IFERROR(VLOOKUP(A488,[1]Directorio!$B$2:$Z$1100,9,FALSE),"")</f>
        <v/>
      </c>
      <c r="J488" s="43" t="str">
        <f>+IFERROR(VLOOKUP(A488,[1]Directorio!$B$2:$Z$1100,10,FALSE),"")</f>
        <v/>
      </c>
      <c r="K488" s="43" t="str">
        <f>+IFERROR(VLOOKUP(A488,[1]Directorio!$B$2:$Z$1100,11,FALSE),"")</f>
        <v/>
      </c>
      <c r="L488" s="45" t="str">
        <f>+IFERROR(VLOOKUP(A488,[1]Directorio!$B$2:$Z$1100,12,FALSE),"")</f>
        <v/>
      </c>
      <c r="M488" s="43" t="str">
        <f>+IFERROR(VLOOKUP(A488,[1]Directorio!$B$2:$Z$1100,13,FALSE),"")</f>
        <v/>
      </c>
      <c r="N488" s="43" t="str">
        <f>+IFERROR(VLOOKUP(A488,[1]Directorio!$B$2:$Z$1100,14,FALSE),"")</f>
        <v/>
      </c>
      <c r="O488" s="43" t="str">
        <f>+IFERROR(VLOOKUP(A488,[1]Directorio!$B$2:$Z$1100,15,FALSE),"")</f>
        <v/>
      </c>
      <c r="P488" s="43" t="str">
        <f>+IFERROR(VLOOKUP(A488,[1]Directorio!$B$2:$Z$1100,16,FALSE),"")</f>
        <v/>
      </c>
      <c r="Q488" s="43" t="str">
        <f>+IFERROR(VLOOKUP(A488,[1]Directorio!$B$2:$Z$1100,17,FALSE),"")</f>
        <v/>
      </c>
      <c r="R488" s="43" t="str">
        <f>+IFERROR(VLOOKUP(A488,[1]Directorio!$B$2:$Z$1100,18,FALSE),"")</f>
        <v/>
      </c>
      <c r="S488" s="43" t="str">
        <f>+IFERROR(VLOOKUP(A488,[1]Directorio!$B$2:$Z$1100,19,FALSE),"")</f>
        <v/>
      </c>
      <c r="T488" s="53" t="str">
        <f>+IFERROR(VLOOKUP(A488,[1]Directorio!$B$2:$Z$1100,20,FALSE),"")</f>
        <v/>
      </c>
      <c r="U488" s="53" t="str">
        <f>+IFERROR(VLOOKUP(A488,[1]Directorio!$B$2:$Z$1100,21,FALSE),"")</f>
        <v/>
      </c>
      <c r="V488" s="53" t="str">
        <f>+IFERROR(VLOOKUP(A488,[1]Directorio!$B$2:$Z$1100,22,FALSE),"")</f>
        <v/>
      </c>
      <c r="W488" s="54" t="str">
        <f>+IFERROR(VLOOKUP(A488,[1]Directorio!$B$2:$Z$1100,23,FALSE),"")</f>
        <v/>
      </c>
      <c r="X488" s="43" t="str">
        <f>+IFERROR(VLOOKUP(A488,[1]Directorio!$B$2:$Z$1100,24,FALSE),"")</f>
        <v/>
      </c>
      <c r="Y488" s="43" t="str">
        <f>+IFERROR(VLOOKUP(A488,[1]Directorio!$B$2:$Z$1100,25,FALSE),"")</f>
        <v/>
      </c>
      <c r="Z488" s="46"/>
      <c r="AA488" s="9"/>
      <c r="AB488" s="46"/>
      <c r="AC488" s="47"/>
      <c r="AD488" s="46"/>
      <c r="AE488" s="42"/>
      <c r="AF488" s="9"/>
      <c r="AG488" s="46"/>
      <c r="AH488" s="9"/>
      <c r="AI488" s="46"/>
      <c r="AJ488" s="46"/>
      <c r="AK488" s="48"/>
    </row>
    <row r="489" spans="1:37" x14ac:dyDescent="0.25">
      <c r="A489" s="42"/>
      <c r="B489" s="43" t="str">
        <f>+IFERROR(VLOOKUP(A489,[1]Directorio!$B$2:$Z$1100,2,FALSE),"")</f>
        <v/>
      </c>
      <c r="C489" s="44" t="str">
        <f>+IFERROR(VLOOKUP(A489,[1]Directorio!$B$2:$Z$1100,3,FALSE),"")</f>
        <v/>
      </c>
      <c r="D489" s="43" t="str">
        <f>+IFERROR(VLOOKUP(A489,[1]Directorio!$B$2:$Z$1100,4,FALSE),"")</f>
        <v/>
      </c>
      <c r="E489" s="43" t="str">
        <f>+IFERROR(VLOOKUP(A489,[1]Directorio!$B$2:$Z$1100,5,FALSE),"")</f>
        <v/>
      </c>
      <c r="F489" s="43" t="str">
        <f>+IFERROR(VLOOKUP(A489,[1]Directorio!$B$2:$Z$1100,6,FALSE),"")</f>
        <v/>
      </c>
      <c r="G489" s="43" t="str">
        <f>+IFERROR(VLOOKUP(A489,[1]Directorio!$B$2:$Z$1100,7,FALSE),"")</f>
        <v/>
      </c>
      <c r="H489" s="43" t="str">
        <f>+IFERROR(VLOOKUP(A489,[1]Directorio!$B$2:$Z$1100,8,FALSE),"")</f>
        <v/>
      </c>
      <c r="I489" s="43" t="str">
        <f>+IFERROR(VLOOKUP(A489,[1]Directorio!$B$2:$Z$1100,9,FALSE),"")</f>
        <v/>
      </c>
      <c r="J489" s="43" t="str">
        <f>+IFERROR(VLOOKUP(A489,[1]Directorio!$B$2:$Z$1100,10,FALSE),"")</f>
        <v/>
      </c>
      <c r="K489" s="43" t="str">
        <f>+IFERROR(VLOOKUP(A489,[1]Directorio!$B$2:$Z$1100,11,FALSE),"")</f>
        <v/>
      </c>
      <c r="L489" s="45" t="str">
        <f>+IFERROR(VLOOKUP(A489,[1]Directorio!$B$2:$Z$1100,12,FALSE),"")</f>
        <v/>
      </c>
      <c r="M489" s="43" t="str">
        <f>+IFERROR(VLOOKUP(A489,[1]Directorio!$B$2:$Z$1100,13,FALSE),"")</f>
        <v/>
      </c>
      <c r="N489" s="43" t="str">
        <f>+IFERROR(VLOOKUP(A489,[1]Directorio!$B$2:$Z$1100,14,FALSE),"")</f>
        <v/>
      </c>
      <c r="O489" s="43" t="str">
        <f>+IFERROR(VLOOKUP(A489,[1]Directorio!$B$2:$Z$1100,15,FALSE),"")</f>
        <v/>
      </c>
      <c r="P489" s="43" t="str">
        <f>+IFERROR(VLOOKUP(A489,[1]Directorio!$B$2:$Z$1100,16,FALSE),"")</f>
        <v/>
      </c>
      <c r="Q489" s="43" t="str">
        <f>+IFERROR(VLOOKUP(A489,[1]Directorio!$B$2:$Z$1100,17,FALSE),"")</f>
        <v/>
      </c>
      <c r="R489" s="43" t="str">
        <f>+IFERROR(VLOOKUP(A489,[1]Directorio!$B$2:$Z$1100,18,FALSE),"")</f>
        <v/>
      </c>
      <c r="S489" s="43" t="str">
        <f>+IFERROR(VLOOKUP(A489,[1]Directorio!$B$2:$Z$1100,19,FALSE),"")</f>
        <v/>
      </c>
      <c r="T489" s="53" t="str">
        <f>+IFERROR(VLOOKUP(A489,[1]Directorio!$B$2:$Z$1100,20,FALSE),"")</f>
        <v/>
      </c>
      <c r="U489" s="53" t="str">
        <f>+IFERROR(VLOOKUP(A489,[1]Directorio!$B$2:$Z$1100,21,FALSE),"")</f>
        <v/>
      </c>
      <c r="V489" s="53" t="str">
        <f>+IFERROR(VLOOKUP(A489,[1]Directorio!$B$2:$Z$1100,22,FALSE),"")</f>
        <v/>
      </c>
      <c r="W489" s="54" t="str">
        <f>+IFERROR(VLOOKUP(A489,[1]Directorio!$B$2:$Z$1100,23,FALSE),"")</f>
        <v/>
      </c>
      <c r="X489" s="43" t="str">
        <f>+IFERROR(VLOOKUP(A489,[1]Directorio!$B$2:$Z$1100,24,FALSE),"")</f>
        <v/>
      </c>
      <c r="Y489" s="43" t="str">
        <f>+IFERROR(VLOOKUP(A489,[1]Directorio!$B$2:$Z$1100,25,FALSE),"")</f>
        <v/>
      </c>
      <c r="Z489" s="46"/>
      <c r="AA489" s="9"/>
      <c r="AB489" s="46"/>
      <c r="AC489" s="47"/>
      <c r="AD489" s="46"/>
      <c r="AE489" s="42"/>
      <c r="AF489" s="9"/>
      <c r="AG489" s="46"/>
      <c r="AH489" s="9"/>
      <c r="AI489" s="46"/>
      <c r="AJ489" s="46"/>
      <c r="AK489" s="48"/>
    </row>
    <row r="490" spans="1:37" x14ac:dyDescent="0.25">
      <c r="A490" s="42"/>
      <c r="B490" s="43" t="str">
        <f>+IFERROR(VLOOKUP(A490,[1]Directorio!$B$2:$Z$1100,2,FALSE),"")</f>
        <v/>
      </c>
      <c r="C490" s="44" t="str">
        <f>+IFERROR(VLOOKUP(A490,[1]Directorio!$B$2:$Z$1100,3,FALSE),"")</f>
        <v/>
      </c>
      <c r="D490" s="43" t="str">
        <f>+IFERROR(VLOOKUP(A490,[1]Directorio!$B$2:$Z$1100,4,FALSE),"")</f>
        <v/>
      </c>
      <c r="E490" s="43" t="str">
        <f>+IFERROR(VLOOKUP(A490,[1]Directorio!$B$2:$Z$1100,5,FALSE),"")</f>
        <v/>
      </c>
      <c r="F490" s="43" t="str">
        <f>+IFERROR(VLOOKUP(A490,[1]Directorio!$B$2:$Z$1100,6,FALSE),"")</f>
        <v/>
      </c>
      <c r="G490" s="43" t="str">
        <f>+IFERROR(VLOOKUP(A490,[1]Directorio!$B$2:$Z$1100,7,FALSE),"")</f>
        <v/>
      </c>
      <c r="H490" s="43" t="str">
        <f>+IFERROR(VLOOKUP(A490,[1]Directorio!$B$2:$Z$1100,8,FALSE),"")</f>
        <v/>
      </c>
      <c r="I490" s="43" t="str">
        <f>+IFERROR(VLOOKUP(A490,[1]Directorio!$B$2:$Z$1100,9,FALSE),"")</f>
        <v/>
      </c>
      <c r="J490" s="43" t="str">
        <f>+IFERROR(VLOOKUP(A490,[1]Directorio!$B$2:$Z$1100,10,FALSE),"")</f>
        <v/>
      </c>
      <c r="K490" s="43" t="str">
        <f>+IFERROR(VLOOKUP(A490,[1]Directorio!$B$2:$Z$1100,11,FALSE),"")</f>
        <v/>
      </c>
      <c r="L490" s="45" t="str">
        <f>+IFERROR(VLOOKUP(A490,[1]Directorio!$B$2:$Z$1100,12,FALSE),"")</f>
        <v/>
      </c>
      <c r="M490" s="43" t="str">
        <f>+IFERROR(VLOOKUP(A490,[1]Directorio!$B$2:$Z$1100,13,FALSE),"")</f>
        <v/>
      </c>
      <c r="N490" s="43" t="str">
        <f>+IFERROR(VLOOKUP(A490,[1]Directorio!$B$2:$Z$1100,14,FALSE),"")</f>
        <v/>
      </c>
      <c r="O490" s="43" t="str">
        <f>+IFERROR(VLOOKUP(A490,[1]Directorio!$B$2:$Z$1100,15,FALSE),"")</f>
        <v/>
      </c>
      <c r="P490" s="43" t="str">
        <f>+IFERROR(VLOOKUP(A490,[1]Directorio!$B$2:$Z$1100,16,FALSE),"")</f>
        <v/>
      </c>
      <c r="Q490" s="43" t="str">
        <f>+IFERROR(VLOOKUP(A490,[1]Directorio!$B$2:$Z$1100,17,FALSE),"")</f>
        <v/>
      </c>
      <c r="R490" s="43" t="str">
        <f>+IFERROR(VLOOKUP(A490,[1]Directorio!$B$2:$Z$1100,18,FALSE),"")</f>
        <v/>
      </c>
      <c r="S490" s="43" t="str">
        <f>+IFERROR(VLOOKUP(A490,[1]Directorio!$B$2:$Z$1100,19,FALSE),"")</f>
        <v/>
      </c>
      <c r="T490" s="53" t="str">
        <f>+IFERROR(VLOOKUP(A490,[1]Directorio!$B$2:$Z$1100,20,FALSE),"")</f>
        <v/>
      </c>
      <c r="U490" s="53" t="str">
        <f>+IFERROR(VLOOKUP(A490,[1]Directorio!$B$2:$Z$1100,21,FALSE),"")</f>
        <v/>
      </c>
      <c r="V490" s="53" t="str">
        <f>+IFERROR(VLOOKUP(A490,[1]Directorio!$B$2:$Z$1100,22,FALSE),"")</f>
        <v/>
      </c>
      <c r="W490" s="54" t="str">
        <f>+IFERROR(VLOOKUP(A490,[1]Directorio!$B$2:$Z$1100,23,FALSE),"")</f>
        <v/>
      </c>
      <c r="X490" s="43" t="str">
        <f>+IFERROR(VLOOKUP(A490,[1]Directorio!$B$2:$Z$1100,24,FALSE),"")</f>
        <v/>
      </c>
      <c r="Y490" s="43" t="str">
        <f>+IFERROR(VLOOKUP(A490,[1]Directorio!$B$2:$Z$1100,25,FALSE),"")</f>
        <v/>
      </c>
      <c r="Z490" s="46"/>
      <c r="AA490" s="9"/>
      <c r="AB490" s="46"/>
      <c r="AC490" s="47"/>
      <c r="AD490" s="46"/>
      <c r="AE490" s="42"/>
      <c r="AF490" s="9"/>
      <c r="AG490" s="46"/>
      <c r="AH490" s="9"/>
      <c r="AI490" s="46"/>
      <c r="AJ490" s="46"/>
      <c r="AK490" s="48"/>
    </row>
    <row r="491" spans="1:37" x14ac:dyDescent="0.25">
      <c r="A491" s="42"/>
      <c r="B491" s="43" t="str">
        <f>+IFERROR(VLOOKUP(A491,[1]Directorio!$B$2:$Z$1100,2,FALSE),"")</f>
        <v/>
      </c>
      <c r="C491" s="44" t="str">
        <f>+IFERROR(VLOOKUP(A491,[1]Directorio!$B$2:$Z$1100,3,FALSE),"")</f>
        <v/>
      </c>
      <c r="D491" s="43" t="str">
        <f>+IFERROR(VLOOKUP(A491,[1]Directorio!$B$2:$Z$1100,4,FALSE),"")</f>
        <v/>
      </c>
      <c r="E491" s="43" t="str">
        <f>+IFERROR(VLOOKUP(A491,[1]Directorio!$B$2:$Z$1100,5,FALSE),"")</f>
        <v/>
      </c>
      <c r="F491" s="43" t="str">
        <f>+IFERROR(VLOOKUP(A491,[1]Directorio!$B$2:$Z$1100,6,FALSE),"")</f>
        <v/>
      </c>
      <c r="G491" s="43" t="str">
        <f>+IFERROR(VLOOKUP(A491,[1]Directorio!$B$2:$Z$1100,7,FALSE),"")</f>
        <v/>
      </c>
      <c r="H491" s="43" t="str">
        <f>+IFERROR(VLOOKUP(A491,[1]Directorio!$B$2:$Z$1100,8,FALSE),"")</f>
        <v/>
      </c>
      <c r="I491" s="43" t="str">
        <f>+IFERROR(VLOOKUP(A491,[1]Directorio!$B$2:$Z$1100,9,FALSE),"")</f>
        <v/>
      </c>
      <c r="J491" s="43" t="str">
        <f>+IFERROR(VLOOKUP(A491,[1]Directorio!$B$2:$Z$1100,10,FALSE),"")</f>
        <v/>
      </c>
      <c r="K491" s="43" t="str">
        <f>+IFERROR(VLOOKUP(A491,[1]Directorio!$B$2:$Z$1100,11,FALSE),"")</f>
        <v/>
      </c>
      <c r="L491" s="45" t="str">
        <f>+IFERROR(VLOOKUP(A491,[1]Directorio!$B$2:$Z$1100,12,FALSE),"")</f>
        <v/>
      </c>
      <c r="M491" s="43" t="str">
        <f>+IFERROR(VLOOKUP(A491,[1]Directorio!$B$2:$Z$1100,13,FALSE),"")</f>
        <v/>
      </c>
      <c r="N491" s="43" t="str">
        <f>+IFERROR(VLOOKUP(A491,[1]Directorio!$B$2:$Z$1100,14,FALSE),"")</f>
        <v/>
      </c>
      <c r="O491" s="43" t="str">
        <f>+IFERROR(VLOOKUP(A491,[1]Directorio!$B$2:$Z$1100,15,FALSE),"")</f>
        <v/>
      </c>
      <c r="P491" s="43" t="str">
        <f>+IFERROR(VLOOKUP(A491,[1]Directorio!$B$2:$Z$1100,16,FALSE),"")</f>
        <v/>
      </c>
      <c r="Q491" s="43" t="str">
        <f>+IFERROR(VLOOKUP(A491,[1]Directorio!$B$2:$Z$1100,17,FALSE),"")</f>
        <v/>
      </c>
      <c r="R491" s="43" t="str">
        <f>+IFERROR(VLOOKUP(A491,[1]Directorio!$B$2:$Z$1100,18,FALSE),"")</f>
        <v/>
      </c>
      <c r="S491" s="43" t="str">
        <f>+IFERROR(VLOOKUP(A491,[1]Directorio!$B$2:$Z$1100,19,FALSE),"")</f>
        <v/>
      </c>
      <c r="T491" s="53" t="str">
        <f>+IFERROR(VLOOKUP(A491,[1]Directorio!$B$2:$Z$1100,20,FALSE),"")</f>
        <v/>
      </c>
      <c r="U491" s="53" t="str">
        <f>+IFERROR(VLOOKUP(A491,[1]Directorio!$B$2:$Z$1100,21,FALSE),"")</f>
        <v/>
      </c>
      <c r="V491" s="53" t="str">
        <f>+IFERROR(VLOOKUP(A491,[1]Directorio!$B$2:$Z$1100,22,FALSE),"")</f>
        <v/>
      </c>
      <c r="W491" s="54" t="str">
        <f>+IFERROR(VLOOKUP(A491,[1]Directorio!$B$2:$Z$1100,23,FALSE),"")</f>
        <v/>
      </c>
      <c r="X491" s="43" t="str">
        <f>+IFERROR(VLOOKUP(A491,[1]Directorio!$B$2:$Z$1100,24,FALSE),"")</f>
        <v/>
      </c>
      <c r="Y491" s="43" t="str">
        <f>+IFERROR(VLOOKUP(A491,[1]Directorio!$B$2:$Z$1100,25,FALSE),"")</f>
        <v/>
      </c>
      <c r="Z491" s="46"/>
      <c r="AA491" s="9"/>
      <c r="AB491" s="46"/>
      <c r="AC491" s="47"/>
      <c r="AD491" s="46"/>
      <c r="AE491" s="42"/>
      <c r="AF491" s="9"/>
      <c r="AG491" s="46"/>
      <c r="AH491" s="9"/>
      <c r="AI491" s="46"/>
      <c r="AJ491" s="46"/>
      <c r="AK491" s="48"/>
    </row>
    <row r="492" spans="1:37" x14ac:dyDescent="0.25">
      <c r="A492" s="42"/>
      <c r="B492" s="43" t="str">
        <f>+IFERROR(VLOOKUP(A492,[1]Directorio!$B$2:$Z$1100,2,FALSE),"")</f>
        <v/>
      </c>
      <c r="C492" s="44" t="str">
        <f>+IFERROR(VLOOKUP(A492,[1]Directorio!$B$2:$Z$1100,3,FALSE),"")</f>
        <v/>
      </c>
      <c r="D492" s="43" t="str">
        <f>+IFERROR(VLOOKUP(A492,[1]Directorio!$B$2:$Z$1100,4,FALSE),"")</f>
        <v/>
      </c>
      <c r="E492" s="43" t="str">
        <f>+IFERROR(VLOOKUP(A492,[1]Directorio!$B$2:$Z$1100,5,FALSE),"")</f>
        <v/>
      </c>
      <c r="F492" s="43" t="str">
        <f>+IFERROR(VLOOKUP(A492,[1]Directorio!$B$2:$Z$1100,6,FALSE),"")</f>
        <v/>
      </c>
      <c r="G492" s="43" t="str">
        <f>+IFERROR(VLOOKUP(A492,[1]Directorio!$B$2:$Z$1100,7,FALSE),"")</f>
        <v/>
      </c>
      <c r="H492" s="43" t="str">
        <f>+IFERROR(VLOOKUP(A492,[1]Directorio!$B$2:$Z$1100,8,FALSE),"")</f>
        <v/>
      </c>
      <c r="I492" s="43" t="str">
        <f>+IFERROR(VLOOKUP(A492,[1]Directorio!$B$2:$Z$1100,9,FALSE),"")</f>
        <v/>
      </c>
      <c r="J492" s="43" t="str">
        <f>+IFERROR(VLOOKUP(A492,[1]Directorio!$B$2:$Z$1100,10,FALSE),"")</f>
        <v/>
      </c>
      <c r="K492" s="43" t="str">
        <f>+IFERROR(VLOOKUP(A492,[1]Directorio!$B$2:$Z$1100,11,FALSE),"")</f>
        <v/>
      </c>
      <c r="L492" s="45" t="str">
        <f>+IFERROR(VLOOKUP(A492,[1]Directorio!$B$2:$Z$1100,12,FALSE),"")</f>
        <v/>
      </c>
      <c r="M492" s="43" t="str">
        <f>+IFERROR(VLOOKUP(A492,[1]Directorio!$B$2:$Z$1100,13,FALSE),"")</f>
        <v/>
      </c>
      <c r="N492" s="43" t="str">
        <f>+IFERROR(VLOOKUP(A492,[1]Directorio!$B$2:$Z$1100,14,FALSE),"")</f>
        <v/>
      </c>
      <c r="O492" s="43" t="str">
        <f>+IFERROR(VLOOKUP(A492,[1]Directorio!$B$2:$Z$1100,15,FALSE),"")</f>
        <v/>
      </c>
      <c r="P492" s="43" t="str">
        <f>+IFERROR(VLOOKUP(A492,[1]Directorio!$B$2:$Z$1100,16,FALSE),"")</f>
        <v/>
      </c>
      <c r="Q492" s="43" t="str">
        <f>+IFERROR(VLOOKUP(A492,[1]Directorio!$B$2:$Z$1100,17,FALSE),"")</f>
        <v/>
      </c>
      <c r="R492" s="43" t="str">
        <f>+IFERROR(VLOOKUP(A492,[1]Directorio!$B$2:$Z$1100,18,FALSE),"")</f>
        <v/>
      </c>
      <c r="S492" s="43" t="str">
        <f>+IFERROR(VLOOKUP(A492,[1]Directorio!$B$2:$Z$1100,19,FALSE),"")</f>
        <v/>
      </c>
      <c r="T492" s="53" t="str">
        <f>+IFERROR(VLOOKUP(A492,[1]Directorio!$B$2:$Z$1100,20,FALSE),"")</f>
        <v/>
      </c>
      <c r="U492" s="53" t="str">
        <f>+IFERROR(VLOOKUP(A492,[1]Directorio!$B$2:$Z$1100,21,FALSE),"")</f>
        <v/>
      </c>
      <c r="V492" s="53" t="str">
        <f>+IFERROR(VLOOKUP(A492,[1]Directorio!$B$2:$Z$1100,22,FALSE),"")</f>
        <v/>
      </c>
      <c r="W492" s="54" t="str">
        <f>+IFERROR(VLOOKUP(A492,[1]Directorio!$B$2:$Z$1100,23,FALSE),"")</f>
        <v/>
      </c>
      <c r="X492" s="43" t="str">
        <f>+IFERROR(VLOOKUP(A492,[1]Directorio!$B$2:$Z$1100,24,FALSE),"")</f>
        <v/>
      </c>
      <c r="Y492" s="43" t="str">
        <f>+IFERROR(VLOOKUP(A492,[1]Directorio!$B$2:$Z$1100,25,FALSE),"")</f>
        <v/>
      </c>
      <c r="Z492" s="46"/>
      <c r="AA492" s="9"/>
      <c r="AB492" s="46"/>
      <c r="AC492" s="47"/>
      <c r="AD492" s="46"/>
      <c r="AE492" s="42"/>
      <c r="AF492" s="9"/>
      <c r="AG492" s="46"/>
      <c r="AH492" s="9"/>
      <c r="AI492" s="46"/>
      <c r="AJ492" s="46"/>
      <c r="AK492" s="48"/>
    </row>
    <row r="493" spans="1:37" x14ac:dyDescent="0.25">
      <c r="A493" s="42"/>
      <c r="B493" s="43" t="str">
        <f>+IFERROR(VLOOKUP(A493,[1]Directorio!$B$2:$Z$1100,2,FALSE),"")</f>
        <v/>
      </c>
      <c r="C493" s="44" t="str">
        <f>+IFERROR(VLOOKUP(A493,[1]Directorio!$B$2:$Z$1100,3,FALSE),"")</f>
        <v/>
      </c>
      <c r="D493" s="43" t="str">
        <f>+IFERROR(VLOOKUP(A493,[1]Directorio!$B$2:$Z$1100,4,FALSE),"")</f>
        <v/>
      </c>
      <c r="E493" s="43" t="str">
        <f>+IFERROR(VLOOKUP(A493,[1]Directorio!$B$2:$Z$1100,5,FALSE),"")</f>
        <v/>
      </c>
      <c r="F493" s="43" t="str">
        <f>+IFERROR(VLOOKUP(A493,[1]Directorio!$B$2:$Z$1100,6,FALSE),"")</f>
        <v/>
      </c>
      <c r="G493" s="43" t="str">
        <f>+IFERROR(VLOOKUP(A493,[1]Directorio!$B$2:$Z$1100,7,FALSE),"")</f>
        <v/>
      </c>
      <c r="H493" s="43" t="str">
        <f>+IFERROR(VLOOKUP(A493,[1]Directorio!$B$2:$Z$1100,8,FALSE),"")</f>
        <v/>
      </c>
      <c r="I493" s="43" t="str">
        <f>+IFERROR(VLOOKUP(A493,[1]Directorio!$B$2:$Z$1100,9,FALSE),"")</f>
        <v/>
      </c>
      <c r="J493" s="43" t="str">
        <f>+IFERROR(VLOOKUP(A493,[1]Directorio!$B$2:$Z$1100,10,FALSE),"")</f>
        <v/>
      </c>
      <c r="K493" s="43" t="str">
        <f>+IFERROR(VLOOKUP(A493,[1]Directorio!$B$2:$Z$1100,11,FALSE),"")</f>
        <v/>
      </c>
      <c r="L493" s="45" t="str">
        <f>+IFERROR(VLOOKUP(A493,[1]Directorio!$B$2:$Z$1100,12,FALSE),"")</f>
        <v/>
      </c>
      <c r="M493" s="43" t="str">
        <f>+IFERROR(VLOOKUP(A493,[1]Directorio!$B$2:$Z$1100,13,FALSE),"")</f>
        <v/>
      </c>
      <c r="N493" s="43" t="str">
        <f>+IFERROR(VLOOKUP(A493,[1]Directorio!$B$2:$Z$1100,14,FALSE),"")</f>
        <v/>
      </c>
      <c r="O493" s="43" t="str">
        <f>+IFERROR(VLOOKUP(A493,[1]Directorio!$B$2:$Z$1100,15,FALSE),"")</f>
        <v/>
      </c>
      <c r="P493" s="43" t="str">
        <f>+IFERROR(VLOOKUP(A493,[1]Directorio!$B$2:$Z$1100,16,FALSE),"")</f>
        <v/>
      </c>
      <c r="Q493" s="43" t="str">
        <f>+IFERROR(VLOOKUP(A493,[1]Directorio!$B$2:$Z$1100,17,FALSE),"")</f>
        <v/>
      </c>
      <c r="R493" s="43" t="str">
        <f>+IFERROR(VLOOKUP(A493,[1]Directorio!$B$2:$Z$1100,18,FALSE),"")</f>
        <v/>
      </c>
      <c r="S493" s="43" t="str">
        <f>+IFERROR(VLOOKUP(A493,[1]Directorio!$B$2:$Z$1100,19,FALSE),"")</f>
        <v/>
      </c>
      <c r="T493" s="53" t="str">
        <f>+IFERROR(VLOOKUP(A493,[1]Directorio!$B$2:$Z$1100,20,FALSE),"")</f>
        <v/>
      </c>
      <c r="U493" s="53" t="str">
        <f>+IFERROR(VLOOKUP(A493,[1]Directorio!$B$2:$Z$1100,21,FALSE),"")</f>
        <v/>
      </c>
      <c r="V493" s="53" t="str">
        <f>+IFERROR(VLOOKUP(A493,[1]Directorio!$B$2:$Z$1100,22,FALSE),"")</f>
        <v/>
      </c>
      <c r="W493" s="54" t="str">
        <f>+IFERROR(VLOOKUP(A493,[1]Directorio!$B$2:$Z$1100,23,FALSE),"")</f>
        <v/>
      </c>
      <c r="X493" s="43" t="str">
        <f>+IFERROR(VLOOKUP(A493,[1]Directorio!$B$2:$Z$1100,24,FALSE),"")</f>
        <v/>
      </c>
      <c r="Y493" s="43" t="str">
        <f>+IFERROR(VLOOKUP(A493,[1]Directorio!$B$2:$Z$1100,25,FALSE),"")</f>
        <v/>
      </c>
      <c r="Z493" s="46"/>
      <c r="AA493" s="9"/>
      <c r="AB493" s="46"/>
      <c r="AC493" s="47"/>
      <c r="AD493" s="46"/>
      <c r="AE493" s="42"/>
      <c r="AF493" s="9"/>
      <c r="AG493" s="46"/>
      <c r="AH493" s="9"/>
      <c r="AI493" s="46"/>
      <c r="AJ493" s="46"/>
      <c r="AK493" s="48"/>
    </row>
    <row r="494" spans="1:37" x14ac:dyDescent="0.25">
      <c r="A494" s="42"/>
      <c r="B494" s="43" t="str">
        <f>+IFERROR(VLOOKUP(A494,[1]Directorio!$B$2:$Z$1100,2,FALSE),"")</f>
        <v/>
      </c>
      <c r="C494" s="44" t="str">
        <f>+IFERROR(VLOOKUP(A494,[1]Directorio!$B$2:$Z$1100,3,FALSE),"")</f>
        <v/>
      </c>
      <c r="D494" s="43" t="str">
        <f>+IFERROR(VLOOKUP(A494,[1]Directorio!$B$2:$Z$1100,4,FALSE),"")</f>
        <v/>
      </c>
      <c r="E494" s="43" t="str">
        <f>+IFERROR(VLOOKUP(A494,[1]Directorio!$B$2:$Z$1100,5,FALSE),"")</f>
        <v/>
      </c>
      <c r="F494" s="43" t="str">
        <f>+IFERROR(VLOOKUP(A494,[1]Directorio!$B$2:$Z$1100,6,FALSE),"")</f>
        <v/>
      </c>
      <c r="G494" s="43" t="str">
        <f>+IFERROR(VLOOKUP(A494,[1]Directorio!$B$2:$Z$1100,7,FALSE),"")</f>
        <v/>
      </c>
      <c r="H494" s="43" t="str">
        <f>+IFERROR(VLOOKUP(A494,[1]Directorio!$B$2:$Z$1100,8,FALSE),"")</f>
        <v/>
      </c>
      <c r="I494" s="43" t="str">
        <f>+IFERROR(VLOOKUP(A494,[1]Directorio!$B$2:$Z$1100,9,FALSE),"")</f>
        <v/>
      </c>
      <c r="J494" s="43" t="str">
        <f>+IFERROR(VLOOKUP(A494,[1]Directorio!$B$2:$Z$1100,10,FALSE),"")</f>
        <v/>
      </c>
      <c r="K494" s="43" t="str">
        <f>+IFERROR(VLOOKUP(A494,[1]Directorio!$B$2:$Z$1100,11,FALSE),"")</f>
        <v/>
      </c>
      <c r="L494" s="45" t="str">
        <f>+IFERROR(VLOOKUP(A494,[1]Directorio!$B$2:$Z$1100,12,FALSE),"")</f>
        <v/>
      </c>
      <c r="M494" s="43" t="str">
        <f>+IFERROR(VLOOKUP(A494,[1]Directorio!$B$2:$Z$1100,13,FALSE),"")</f>
        <v/>
      </c>
      <c r="N494" s="43" t="str">
        <f>+IFERROR(VLOOKUP(A494,[1]Directorio!$B$2:$Z$1100,14,FALSE),"")</f>
        <v/>
      </c>
      <c r="O494" s="43" t="str">
        <f>+IFERROR(VLOOKUP(A494,[1]Directorio!$B$2:$Z$1100,15,FALSE),"")</f>
        <v/>
      </c>
      <c r="P494" s="43" t="str">
        <f>+IFERROR(VLOOKUP(A494,[1]Directorio!$B$2:$Z$1100,16,FALSE),"")</f>
        <v/>
      </c>
      <c r="Q494" s="43" t="str">
        <f>+IFERROR(VLOOKUP(A494,[1]Directorio!$B$2:$Z$1100,17,FALSE),"")</f>
        <v/>
      </c>
      <c r="R494" s="43" t="str">
        <f>+IFERROR(VLOOKUP(A494,[1]Directorio!$B$2:$Z$1100,18,FALSE),"")</f>
        <v/>
      </c>
      <c r="S494" s="43" t="str">
        <f>+IFERROR(VLOOKUP(A494,[1]Directorio!$B$2:$Z$1100,19,FALSE),"")</f>
        <v/>
      </c>
      <c r="T494" s="53" t="str">
        <f>+IFERROR(VLOOKUP(A494,[1]Directorio!$B$2:$Z$1100,20,FALSE),"")</f>
        <v/>
      </c>
      <c r="U494" s="53" t="str">
        <f>+IFERROR(VLOOKUP(A494,[1]Directorio!$B$2:$Z$1100,21,FALSE),"")</f>
        <v/>
      </c>
      <c r="V494" s="53" t="str">
        <f>+IFERROR(VLOOKUP(A494,[1]Directorio!$B$2:$Z$1100,22,FALSE),"")</f>
        <v/>
      </c>
      <c r="W494" s="54" t="str">
        <f>+IFERROR(VLOOKUP(A494,[1]Directorio!$B$2:$Z$1100,23,FALSE),"")</f>
        <v/>
      </c>
      <c r="X494" s="43" t="str">
        <f>+IFERROR(VLOOKUP(A494,[1]Directorio!$B$2:$Z$1100,24,FALSE),"")</f>
        <v/>
      </c>
      <c r="Y494" s="43" t="str">
        <f>+IFERROR(VLOOKUP(A494,[1]Directorio!$B$2:$Z$1100,25,FALSE),"")</f>
        <v/>
      </c>
      <c r="Z494" s="46"/>
      <c r="AA494" s="9"/>
      <c r="AB494" s="46"/>
      <c r="AC494" s="47"/>
      <c r="AD494" s="46"/>
      <c r="AE494" s="42"/>
      <c r="AF494" s="9"/>
      <c r="AG494" s="46"/>
      <c r="AH494" s="9"/>
      <c r="AI494" s="46"/>
      <c r="AJ494" s="46"/>
      <c r="AK494" s="48"/>
    </row>
    <row r="495" spans="1:37" x14ac:dyDescent="0.25">
      <c r="A495" s="42"/>
      <c r="B495" s="43" t="str">
        <f>+IFERROR(VLOOKUP(A495,[1]Directorio!$B$2:$Z$1100,2,FALSE),"")</f>
        <v/>
      </c>
      <c r="C495" s="44" t="str">
        <f>+IFERROR(VLOOKUP(A495,[1]Directorio!$B$2:$Z$1100,3,FALSE),"")</f>
        <v/>
      </c>
      <c r="D495" s="43" t="str">
        <f>+IFERROR(VLOOKUP(A495,[1]Directorio!$B$2:$Z$1100,4,FALSE),"")</f>
        <v/>
      </c>
      <c r="E495" s="43" t="str">
        <f>+IFERROR(VLOOKUP(A495,[1]Directorio!$B$2:$Z$1100,5,FALSE),"")</f>
        <v/>
      </c>
      <c r="F495" s="43" t="str">
        <f>+IFERROR(VLOOKUP(A495,[1]Directorio!$B$2:$Z$1100,6,FALSE),"")</f>
        <v/>
      </c>
      <c r="G495" s="43" t="str">
        <f>+IFERROR(VLOOKUP(A495,[1]Directorio!$B$2:$Z$1100,7,FALSE),"")</f>
        <v/>
      </c>
      <c r="H495" s="43" t="str">
        <f>+IFERROR(VLOOKUP(A495,[1]Directorio!$B$2:$Z$1100,8,FALSE),"")</f>
        <v/>
      </c>
      <c r="I495" s="43" t="str">
        <f>+IFERROR(VLOOKUP(A495,[1]Directorio!$B$2:$Z$1100,9,FALSE),"")</f>
        <v/>
      </c>
      <c r="J495" s="43" t="str">
        <f>+IFERROR(VLOOKUP(A495,[1]Directorio!$B$2:$Z$1100,10,FALSE),"")</f>
        <v/>
      </c>
      <c r="K495" s="43" t="str">
        <f>+IFERROR(VLOOKUP(A495,[1]Directorio!$B$2:$Z$1100,11,FALSE),"")</f>
        <v/>
      </c>
      <c r="L495" s="45" t="str">
        <f>+IFERROR(VLOOKUP(A495,[1]Directorio!$B$2:$Z$1100,12,FALSE),"")</f>
        <v/>
      </c>
      <c r="M495" s="43" t="str">
        <f>+IFERROR(VLOOKUP(A495,[1]Directorio!$B$2:$Z$1100,13,FALSE),"")</f>
        <v/>
      </c>
      <c r="N495" s="43" t="str">
        <f>+IFERROR(VLOOKUP(A495,[1]Directorio!$B$2:$Z$1100,14,FALSE),"")</f>
        <v/>
      </c>
      <c r="O495" s="43" t="str">
        <f>+IFERROR(VLOOKUP(A495,[1]Directorio!$B$2:$Z$1100,15,FALSE),"")</f>
        <v/>
      </c>
      <c r="P495" s="43" t="str">
        <f>+IFERROR(VLOOKUP(A495,[1]Directorio!$B$2:$Z$1100,16,FALSE),"")</f>
        <v/>
      </c>
      <c r="Q495" s="43" t="str">
        <f>+IFERROR(VLOOKUP(A495,[1]Directorio!$B$2:$Z$1100,17,FALSE),"")</f>
        <v/>
      </c>
      <c r="R495" s="43" t="str">
        <f>+IFERROR(VLOOKUP(A495,[1]Directorio!$B$2:$Z$1100,18,FALSE),"")</f>
        <v/>
      </c>
      <c r="S495" s="43" t="str">
        <f>+IFERROR(VLOOKUP(A495,[1]Directorio!$B$2:$Z$1100,19,FALSE),"")</f>
        <v/>
      </c>
      <c r="T495" s="53" t="str">
        <f>+IFERROR(VLOOKUP(A495,[1]Directorio!$B$2:$Z$1100,20,FALSE),"")</f>
        <v/>
      </c>
      <c r="U495" s="53" t="str">
        <f>+IFERROR(VLOOKUP(A495,[1]Directorio!$B$2:$Z$1100,21,FALSE),"")</f>
        <v/>
      </c>
      <c r="V495" s="53" t="str">
        <f>+IFERROR(VLOOKUP(A495,[1]Directorio!$B$2:$Z$1100,22,FALSE),"")</f>
        <v/>
      </c>
      <c r="W495" s="54" t="str">
        <f>+IFERROR(VLOOKUP(A495,[1]Directorio!$B$2:$Z$1100,23,FALSE),"")</f>
        <v/>
      </c>
      <c r="X495" s="43" t="str">
        <f>+IFERROR(VLOOKUP(A495,[1]Directorio!$B$2:$Z$1100,24,FALSE),"")</f>
        <v/>
      </c>
      <c r="Y495" s="43" t="str">
        <f>+IFERROR(VLOOKUP(A495,[1]Directorio!$B$2:$Z$1100,25,FALSE),"")</f>
        <v/>
      </c>
      <c r="Z495" s="46"/>
      <c r="AA495" s="9"/>
      <c r="AB495" s="46"/>
      <c r="AC495" s="47"/>
      <c r="AD495" s="46"/>
      <c r="AE495" s="42"/>
      <c r="AF495" s="9"/>
      <c r="AG495" s="46"/>
      <c r="AH495" s="9"/>
      <c r="AI495" s="46"/>
      <c r="AJ495" s="46"/>
      <c r="AK495" s="48"/>
    </row>
    <row r="496" spans="1:37" x14ac:dyDescent="0.25">
      <c r="A496" s="42"/>
      <c r="B496" s="43" t="str">
        <f>+IFERROR(VLOOKUP(A496,[1]Directorio!$B$2:$Z$1100,2,FALSE),"")</f>
        <v/>
      </c>
      <c r="C496" s="44" t="str">
        <f>+IFERROR(VLOOKUP(A496,[1]Directorio!$B$2:$Z$1100,3,FALSE),"")</f>
        <v/>
      </c>
      <c r="D496" s="43" t="str">
        <f>+IFERROR(VLOOKUP(A496,[1]Directorio!$B$2:$Z$1100,4,FALSE),"")</f>
        <v/>
      </c>
      <c r="E496" s="43" t="str">
        <f>+IFERROR(VLOOKUP(A496,[1]Directorio!$B$2:$Z$1100,5,FALSE),"")</f>
        <v/>
      </c>
      <c r="F496" s="43" t="str">
        <f>+IFERROR(VLOOKUP(A496,[1]Directorio!$B$2:$Z$1100,6,FALSE),"")</f>
        <v/>
      </c>
      <c r="G496" s="43" t="str">
        <f>+IFERROR(VLOOKUP(A496,[1]Directorio!$B$2:$Z$1100,7,FALSE),"")</f>
        <v/>
      </c>
      <c r="H496" s="43" t="str">
        <f>+IFERROR(VLOOKUP(A496,[1]Directorio!$B$2:$Z$1100,8,FALSE),"")</f>
        <v/>
      </c>
      <c r="I496" s="43" t="str">
        <f>+IFERROR(VLOOKUP(A496,[1]Directorio!$B$2:$Z$1100,9,FALSE),"")</f>
        <v/>
      </c>
      <c r="J496" s="43" t="str">
        <f>+IFERROR(VLOOKUP(A496,[1]Directorio!$B$2:$Z$1100,10,FALSE),"")</f>
        <v/>
      </c>
      <c r="K496" s="43" t="str">
        <f>+IFERROR(VLOOKUP(A496,[1]Directorio!$B$2:$Z$1100,11,FALSE),"")</f>
        <v/>
      </c>
      <c r="L496" s="45" t="str">
        <f>+IFERROR(VLOOKUP(A496,[1]Directorio!$B$2:$Z$1100,12,FALSE),"")</f>
        <v/>
      </c>
      <c r="M496" s="43" t="str">
        <f>+IFERROR(VLOOKUP(A496,[1]Directorio!$B$2:$Z$1100,13,FALSE),"")</f>
        <v/>
      </c>
      <c r="N496" s="43" t="str">
        <f>+IFERROR(VLOOKUP(A496,[1]Directorio!$B$2:$Z$1100,14,FALSE),"")</f>
        <v/>
      </c>
      <c r="O496" s="43" t="str">
        <f>+IFERROR(VLOOKUP(A496,[1]Directorio!$B$2:$Z$1100,15,FALSE),"")</f>
        <v/>
      </c>
      <c r="P496" s="43" t="str">
        <f>+IFERROR(VLOOKUP(A496,[1]Directorio!$B$2:$Z$1100,16,FALSE),"")</f>
        <v/>
      </c>
      <c r="Q496" s="43" t="str">
        <f>+IFERROR(VLOOKUP(A496,[1]Directorio!$B$2:$Z$1100,17,FALSE),"")</f>
        <v/>
      </c>
      <c r="R496" s="43" t="str">
        <f>+IFERROR(VLOOKUP(A496,[1]Directorio!$B$2:$Z$1100,18,FALSE),"")</f>
        <v/>
      </c>
      <c r="S496" s="43" t="str">
        <f>+IFERROR(VLOOKUP(A496,[1]Directorio!$B$2:$Z$1100,19,FALSE),"")</f>
        <v/>
      </c>
      <c r="T496" s="53" t="str">
        <f>+IFERROR(VLOOKUP(A496,[1]Directorio!$B$2:$Z$1100,20,FALSE),"")</f>
        <v/>
      </c>
      <c r="U496" s="53" t="str">
        <f>+IFERROR(VLOOKUP(A496,[1]Directorio!$B$2:$Z$1100,21,FALSE),"")</f>
        <v/>
      </c>
      <c r="V496" s="53" t="str">
        <f>+IFERROR(VLOOKUP(A496,[1]Directorio!$B$2:$Z$1100,22,FALSE),"")</f>
        <v/>
      </c>
      <c r="W496" s="54" t="str">
        <f>+IFERROR(VLOOKUP(A496,[1]Directorio!$B$2:$Z$1100,23,FALSE),"")</f>
        <v/>
      </c>
      <c r="X496" s="43" t="str">
        <f>+IFERROR(VLOOKUP(A496,[1]Directorio!$B$2:$Z$1100,24,FALSE),"")</f>
        <v/>
      </c>
      <c r="Y496" s="43" t="str">
        <f>+IFERROR(VLOOKUP(A496,[1]Directorio!$B$2:$Z$1100,25,FALSE),"")</f>
        <v/>
      </c>
      <c r="Z496" s="46"/>
      <c r="AA496" s="9"/>
      <c r="AB496" s="46"/>
      <c r="AC496" s="47"/>
      <c r="AD496" s="46"/>
      <c r="AE496" s="42"/>
      <c r="AF496" s="9"/>
      <c r="AG496" s="46"/>
      <c r="AH496" s="9"/>
      <c r="AI496" s="46"/>
      <c r="AJ496" s="46"/>
      <c r="AK496" s="48"/>
    </row>
    <row r="497" spans="1:37" x14ac:dyDescent="0.25">
      <c r="A497" s="42"/>
      <c r="B497" s="43" t="str">
        <f>+IFERROR(VLOOKUP(A497,[1]Directorio!$B$2:$Z$1100,2,FALSE),"")</f>
        <v/>
      </c>
      <c r="C497" s="44" t="str">
        <f>+IFERROR(VLOOKUP(A497,[1]Directorio!$B$2:$Z$1100,3,FALSE),"")</f>
        <v/>
      </c>
      <c r="D497" s="43" t="str">
        <f>+IFERROR(VLOOKUP(A497,[1]Directorio!$B$2:$Z$1100,4,FALSE),"")</f>
        <v/>
      </c>
      <c r="E497" s="43" t="str">
        <f>+IFERROR(VLOOKUP(A497,[1]Directorio!$B$2:$Z$1100,5,FALSE),"")</f>
        <v/>
      </c>
      <c r="F497" s="43" t="str">
        <f>+IFERROR(VLOOKUP(A497,[1]Directorio!$B$2:$Z$1100,6,FALSE),"")</f>
        <v/>
      </c>
      <c r="G497" s="43" t="str">
        <f>+IFERROR(VLOOKUP(A497,[1]Directorio!$B$2:$Z$1100,7,FALSE),"")</f>
        <v/>
      </c>
      <c r="H497" s="43" t="str">
        <f>+IFERROR(VLOOKUP(A497,[1]Directorio!$B$2:$Z$1100,8,FALSE),"")</f>
        <v/>
      </c>
      <c r="I497" s="43" t="str">
        <f>+IFERROR(VLOOKUP(A497,[1]Directorio!$B$2:$Z$1100,9,FALSE),"")</f>
        <v/>
      </c>
      <c r="J497" s="43" t="str">
        <f>+IFERROR(VLOOKUP(A497,[1]Directorio!$B$2:$Z$1100,10,FALSE),"")</f>
        <v/>
      </c>
      <c r="K497" s="43" t="str">
        <f>+IFERROR(VLOOKUP(A497,[1]Directorio!$B$2:$Z$1100,11,FALSE),"")</f>
        <v/>
      </c>
      <c r="L497" s="45" t="str">
        <f>+IFERROR(VLOOKUP(A497,[1]Directorio!$B$2:$Z$1100,12,FALSE),"")</f>
        <v/>
      </c>
      <c r="M497" s="43" t="str">
        <f>+IFERROR(VLOOKUP(A497,[1]Directorio!$B$2:$Z$1100,13,FALSE),"")</f>
        <v/>
      </c>
      <c r="N497" s="43" t="str">
        <f>+IFERROR(VLOOKUP(A497,[1]Directorio!$B$2:$Z$1100,14,FALSE),"")</f>
        <v/>
      </c>
      <c r="O497" s="43" t="str">
        <f>+IFERROR(VLOOKUP(A497,[1]Directorio!$B$2:$Z$1100,15,FALSE),"")</f>
        <v/>
      </c>
      <c r="P497" s="43" t="str">
        <f>+IFERROR(VLOOKUP(A497,[1]Directorio!$B$2:$Z$1100,16,FALSE),"")</f>
        <v/>
      </c>
      <c r="Q497" s="43" t="str">
        <f>+IFERROR(VLOOKUP(A497,[1]Directorio!$B$2:$Z$1100,17,FALSE),"")</f>
        <v/>
      </c>
      <c r="R497" s="43" t="str">
        <f>+IFERROR(VLOOKUP(A497,[1]Directorio!$B$2:$Z$1100,18,FALSE),"")</f>
        <v/>
      </c>
      <c r="S497" s="43" t="str">
        <f>+IFERROR(VLOOKUP(A497,[1]Directorio!$B$2:$Z$1100,19,FALSE),"")</f>
        <v/>
      </c>
      <c r="T497" s="53" t="str">
        <f>+IFERROR(VLOOKUP(A497,[1]Directorio!$B$2:$Z$1100,20,FALSE),"")</f>
        <v/>
      </c>
      <c r="U497" s="53" t="str">
        <f>+IFERROR(VLOOKUP(A497,[1]Directorio!$B$2:$Z$1100,21,FALSE),"")</f>
        <v/>
      </c>
      <c r="V497" s="53" t="str">
        <f>+IFERROR(VLOOKUP(A497,[1]Directorio!$B$2:$Z$1100,22,FALSE),"")</f>
        <v/>
      </c>
      <c r="W497" s="54" t="str">
        <f>+IFERROR(VLOOKUP(A497,[1]Directorio!$B$2:$Z$1100,23,FALSE),"")</f>
        <v/>
      </c>
      <c r="X497" s="43" t="str">
        <f>+IFERROR(VLOOKUP(A497,[1]Directorio!$B$2:$Z$1100,24,FALSE),"")</f>
        <v/>
      </c>
      <c r="Y497" s="43" t="str">
        <f>+IFERROR(VLOOKUP(A497,[1]Directorio!$B$2:$Z$1100,25,FALSE),"")</f>
        <v/>
      </c>
      <c r="Z497" s="46"/>
      <c r="AA497" s="9"/>
      <c r="AB497" s="46"/>
      <c r="AC497" s="47"/>
      <c r="AD497" s="46"/>
      <c r="AE497" s="42"/>
      <c r="AF497" s="9"/>
      <c r="AG497" s="46"/>
      <c r="AH497" s="9"/>
      <c r="AI497" s="46"/>
      <c r="AJ497" s="46"/>
      <c r="AK497" s="48"/>
    </row>
    <row r="498" spans="1:37" x14ac:dyDescent="0.25">
      <c r="A498" s="42"/>
      <c r="B498" s="43" t="str">
        <f>+IFERROR(VLOOKUP(A498,[1]Directorio!$B$2:$Z$1100,2,FALSE),"")</f>
        <v/>
      </c>
      <c r="C498" s="44" t="str">
        <f>+IFERROR(VLOOKUP(A498,[1]Directorio!$B$2:$Z$1100,3,FALSE),"")</f>
        <v/>
      </c>
      <c r="D498" s="43" t="str">
        <f>+IFERROR(VLOOKUP(A498,[1]Directorio!$B$2:$Z$1100,4,FALSE),"")</f>
        <v/>
      </c>
      <c r="E498" s="43" t="str">
        <f>+IFERROR(VLOOKUP(A498,[1]Directorio!$B$2:$Z$1100,5,FALSE),"")</f>
        <v/>
      </c>
      <c r="F498" s="43" t="str">
        <f>+IFERROR(VLOOKUP(A498,[1]Directorio!$B$2:$Z$1100,6,FALSE),"")</f>
        <v/>
      </c>
      <c r="G498" s="43" t="str">
        <f>+IFERROR(VLOOKUP(A498,[1]Directorio!$B$2:$Z$1100,7,FALSE),"")</f>
        <v/>
      </c>
      <c r="H498" s="43" t="str">
        <f>+IFERROR(VLOOKUP(A498,[1]Directorio!$B$2:$Z$1100,8,FALSE),"")</f>
        <v/>
      </c>
      <c r="I498" s="43" t="str">
        <f>+IFERROR(VLOOKUP(A498,[1]Directorio!$B$2:$Z$1100,9,FALSE),"")</f>
        <v/>
      </c>
      <c r="J498" s="43" t="str">
        <f>+IFERROR(VLOOKUP(A498,[1]Directorio!$B$2:$Z$1100,10,FALSE),"")</f>
        <v/>
      </c>
      <c r="K498" s="43" t="str">
        <f>+IFERROR(VLOOKUP(A498,[1]Directorio!$B$2:$Z$1100,11,FALSE),"")</f>
        <v/>
      </c>
      <c r="L498" s="45" t="str">
        <f>+IFERROR(VLOOKUP(A498,[1]Directorio!$B$2:$Z$1100,12,FALSE),"")</f>
        <v/>
      </c>
      <c r="M498" s="43" t="str">
        <f>+IFERROR(VLOOKUP(A498,[1]Directorio!$B$2:$Z$1100,13,FALSE),"")</f>
        <v/>
      </c>
      <c r="N498" s="43" t="str">
        <f>+IFERROR(VLOOKUP(A498,[1]Directorio!$B$2:$Z$1100,14,FALSE),"")</f>
        <v/>
      </c>
      <c r="O498" s="43" t="str">
        <f>+IFERROR(VLOOKUP(A498,[1]Directorio!$B$2:$Z$1100,15,FALSE),"")</f>
        <v/>
      </c>
      <c r="P498" s="43" t="str">
        <f>+IFERROR(VLOOKUP(A498,[1]Directorio!$B$2:$Z$1100,16,FALSE),"")</f>
        <v/>
      </c>
      <c r="Q498" s="43" t="str">
        <f>+IFERROR(VLOOKUP(A498,[1]Directorio!$B$2:$Z$1100,17,FALSE),"")</f>
        <v/>
      </c>
      <c r="R498" s="43" t="str">
        <f>+IFERROR(VLOOKUP(A498,[1]Directorio!$B$2:$Z$1100,18,FALSE),"")</f>
        <v/>
      </c>
      <c r="S498" s="43" t="str">
        <f>+IFERROR(VLOOKUP(A498,[1]Directorio!$B$2:$Z$1100,19,FALSE),"")</f>
        <v/>
      </c>
      <c r="T498" s="53" t="str">
        <f>+IFERROR(VLOOKUP(A498,[1]Directorio!$B$2:$Z$1100,20,FALSE),"")</f>
        <v/>
      </c>
      <c r="U498" s="53" t="str">
        <f>+IFERROR(VLOOKUP(A498,[1]Directorio!$B$2:$Z$1100,21,FALSE),"")</f>
        <v/>
      </c>
      <c r="V498" s="53" t="str">
        <f>+IFERROR(VLOOKUP(A498,[1]Directorio!$B$2:$Z$1100,22,FALSE),"")</f>
        <v/>
      </c>
      <c r="W498" s="54" t="str">
        <f>+IFERROR(VLOOKUP(A498,[1]Directorio!$B$2:$Z$1100,23,FALSE),"")</f>
        <v/>
      </c>
      <c r="X498" s="43" t="str">
        <f>+IFERROR(VLOOKUP(A498,[1]Directorio!$B$2:$Z$1100,24,FALSE),"")</f>
        <v/>
      </c>
      <c r="Y498" s="43" t="str">
        <f>+IFERROR(VLOOKUP(A498,[1]Directorio!$B$2:$Z$1100,25,FALSE),"")</f>
        <v/>
      </c>
      <c r="Z498" s="46"/>
      <c r="AA498" s="9"/>
      <c r="AB498" s="46"/>
      <c r="AC498" s="47"/>
      <c r="AD498" s="46"/>
      <c r="AE498" s="42"/>
      <c r="AF498" s="9"/>
      <c r="AG498" s="46"/>
      <c r="AH498" s="9"/>
      <c r="AI498" s="46"/>
      <c r="AJ498" s="46"/>
      <c r="AK498" s="48"/>
    </row>
    <row r="499" spans="1:37" x14ac:dyDescent="0.25">
      <c r="A499" s="42"/>
      <c r="B499" s="43" t="str">
        <f>+IFERROR(VLOOKUP(A499,[1]Directorio!$B$2:$Z$1100,2,FALSE),"")</f>
        <v/>
      </c>
      <c r="C499" s="44" t="str">
        <f>+IFERROR(VLOOKUP(A499,[1]Directorio!$B$2:$Z$1100,3,FALSE),"")</f>
        <v/>
      </c>
      <c r="D499" s="43" t="str">
        <f>+IFERROR(VLOOKUP(A499,[1]Directorio!$B$2:$Z$1100,4,FALSE),"")</f>
        <v/>
      </c>
      <c r="E499" s="43" t="str">
        <f>+IFERROR(VLOOKUP(A499,[1]Directorio!$B$2:$Z$1100,5,FALSE),"")</f>
        <v/>
      </c>
      <c r="F499" s="43" t="str">
        <f>+IFERROR(VLOOKUP(A499,[1]Directorio!$B$2:$Z$1100,6,FALSE),"")</f>
        <v/>
      </c>
      <c r="G499" s="43" t="str">
        <f>+IFERROR(VLOOKUP(A499,[1]Directorio!$B$2:$Z$1100,7,FALSE),"")</f>
        <v/>
      </c>
      <c r="H499" s="43" t="str">
        <f>+IFERROR(VLOOKUP(A499,[1]Directorio!$B$2:$Z$1100,8,FALSE),"")</f>
        <v/>
      </c>
      <c r="I499" s="43" t="str">
        <f>+IFERROR(VLOOKUP(A499,[1]Directorio!$B$2:$Z$1100,9,FALSE),"")</f>
        <v/>
      </c>
      <c r="J499" s="43" t="str">
        <f>+IFERROR(VLOOKUP(A499,[1]Directorio!$B$2:$Z$1100,10,FALSE),"")</f>
        <v/>
      </c>
      <c r="K499" s="43" t="str">
        <f>+IFERROR(VLOOKUP(A499,[1]Directorio!$B$2:$Z$1100,11,FALSE),"")</f>
        <v/>
      </c>
      <c r="L499" s="45" t="str">
        <f>+IFERROR(VLOOKUP(A499,[1]Directorio!$B$2:$Z$1100,12,FALSE),"")</f>
        <v/>
      </c>
      <c r="M499" s="43" t="str">
        <f>+IFERROR(VLOOKUP(A499,[1]Directorio!$B$2:$Z$1100,13,FALSE),"")</f>
        <v/>
      </c>
      <c r="N499" s="43" t="str">
        <f>+IFERROR(VLOOKUP(A499,[1]Directorio!$B$2:$Z$1100,14,FALSE),"")</f>
        <v/>
      </c>
      <c r="O499" s="43" t="str">
        <f>+IFERROR(VLOOKUP(A499,[1]Directorio!$B$2:$Z$1100,15,FALSE),"")</f>
        <v/>
      </c>
      <c r="P499" s="43" t="str">
        <f>+IFERROR(VLOOKUP(A499,[1]Directorio!$B$2:$Z$1100,16,FALSE),"")</f>
        <v/>
      </c>
      <c r="Q499" s="43" t="str">
        <f>+IFERROR(VLOOKUP(A499,[1]Directorio!$B$2:$Z$1100,17,FALSE),"")</f>
        <v/>
      </c>
      <c r="R499" s="43" t="str">
        <f>+IFERROR(VLOOKUP(A499,[1]Directorio!$B$2:$Z$1100,18,FALSE),"")</f>
        <v/>
      </c>
      <c r="S499" s="43" t="str">
        <f>+IFERROR(VLOOKUP(A499,[1]Directorio!$B$2:$Z$1100,19,FALSE),"")</f>
        <v/>
      </c>
      <c r="T499" s="53" t="str">
        <f>+IFERROR(VLOOKUP(A499,[1]Directorio!$B$2:$Z$1100,20,FALSE),"")</f>
        <v/>
      </c>
      <c r="U499" s="53" t="str">
        <f>+IFERROR(VLOOKUP(A499,[1]Directorio!$B$2:$Z$1100,21,FALSE),"")</f>
        <v/>
      </c>
      <c r="V499" s="53" t="str">
        <f>+IFERROR(VLOOKUP(A499,[1]Directorio!$B$2:$Z$1100,22,FALSE),"")</f>
        <v/>
      </c>
      <c r="W499" s="54" t="str">
        <f>+IFERROR(VLOOKUP(A499,[1]Directorio!$B$2:$Z$1100,23,FALSE),"")</f>
        <v/>
      </c>
      <c r="X499" s="43" t="str">
        <f>+IFERROR(VLOOKUP(A499,[1]Directorio!$B$2:$Z$1100,24,FALSE),"")</f>
        <v/>
      </c>
      <c r="Y499" s="43" t="str">
        <f>+IFERROR(VLOOKUP(A499,[1]Directorio!$B$2:$Z$1100,25,FALSE),"")</f>
        <v/>
      </c>
      <c r="Z499" s="46"/>
      <c r="AA499" s="9"/>
      <c r="AB499" s="46"/>
      <c r="AC499" s="47"/>
      <c r="AD499" s="46"/>
      <c r="AE499" s="42"/>
      <c r="AF499" s="9"/>
      <c r="AG499" s="46"/>
      <c r="AH499" s="9"/>
      <c r="AI499" s="46"/>
      <c r="AJ499" s="46"/>
      <c r="AK499" s="48"/>
    </row>
    <row r="500" spans="1:37" x14ac:dyDescent="0.25">
      <c r="A500" s="42"/>
      <c r="B500" s="43" t="str">
        <f>+IFERROR(VLOOKUP(A500,[1]Directorio!$B$2:$Z$1100,2,FALSE),"")</f>
        <v/>
      </c>
      <c r="C500" s="44" t="str">
        <f>+IFERROR(VLOOKUP(A500,[1]Directorio!$B$2:$Z$1100,3,FALSE),"")</f>
        <v/>
      </c>
      <c r="D500" s="43" t="str">
        <f>+IFERROR(VLOOKUP(A500,[1]Directorio!$B$2:$Z$1100,4,FALSE),"")</f>
        <v/>
      </c>
      <c r="E500" s="43" t="str">
        <f>+IFERROR(VLOOKUP(A500,[1]Directorio!$B$2:$Z$1100,5,FALSE),"")</f>
        <v/>
      </c>
      <c r="F500" s="43" t="str">
        <f>+IFERROR(VLOOKUP(A500,[1]Directorio!$B$2:$Z$1100,6,FALSE),"")</f>
        <v/>
      </c>
      <c r="G500" s="43" t="str">
        <f>+IFERROR(VLOOKUP(A500,[1]Directorio!$B$2:$Z$1100,7,FALSE),"")</f>
        <v/>
      </c>
      <c r="H500" s="43" t="str">
        <f>+IFERROR(VLOOKUP(A500,[1]Directorio!$B$2:$Z$1100,8,FALSE),"")</f>
        <v/>
      </c>
      <c r="I500" s="43" t="str">
        <f>+IFERROR(VLOOKUP(A500,[1]Directorio!$B$2:$Z$1100,9,FALSE),"")</f>
        <v/>
      </c>
      <c r="J500" s="43" t="str">
        <f>+IFERROR(VLOOKUP(A500,[1]Directorio!$B$2:$Z$1100,10,FALSE),"")</f>
        <v/>
      </c>
      <c r="K500" s="43" t="str">
        <f>+IFERROR(VLOOKUP(A500,[1]Directorio!$B$2:$Z$1100,11,FALSE),"")</f>
        <v/>
      </c>
      <c r="L500" s="45" t="str">
        <f>+IFERROR(VLOOKUP(A500,[1]Directorio!$B$2:$Z$1100,12,FALSE),"")</f>
        <v/>
      </c>
      <c r="M500" s="43" t="str">
        <f>+IFERROR(VLOOKUP(A500,[1]Directorio!$B$2:$Z$1100,13,FALSE),"")</f>
        <v/>
      </c>
      <c r="N500" s="43" t="str">
        <f>+IFERROR(VLOOKUP(A500,[1]Directorio!$B$2:$Z$1100,14,FALSE),"")</f>
        <v/>
      </c>
      <c r="O500" s="43" t="str">
        <f>+IFERROR(VLOOKUP(A500,[1]Directorio!$B$2:$Z$1100,15,FALSE),"")</f>
        <v/>
      </c>
      <c r="P500" s="43" t="str">
        <f>+IFERROR(VLOOKUP(A500,[1]Directorio!$B$2:$Z$1100,16,FALSE),"")</f>
        <v/>
      </c>
      <c r="Q500" s="43" t="str">
        <f>+IFERROR(VLOOKUP(A500,[1]Directorio!$B$2:$Z$1100,17,FALSE),"")</f>
        <v/>
      </c>
      <c r="R500" s="43" t="str">
        <f>+IFERROR(VLOOKUP(A500,[1]Directorio!$B$2:$Z$1100,18,FALSE),"")</f>
        <v/>
      </c>
      <c r="S500" s="43" t="str">
        <f>+IFERROR(VLOOKUP(A500,[1]Directorio!$B$2:$Z$1100,19,FALSE),"")</f>
        <v/>
      </c>
      <c r="T500" s="53" t="str">
        <f>+IFERROR(VLOOKUP(A500,[1]Directorio!$B$2:$Z$1100,20,FALSE),"")</f>
        <v/>
      </c>
      <c r="U500" s="53" t="str">
        <f>+IFERROR(VLOOKUP(A500,[1]Directorio!$B$2:$Z$1100,21,FALSE),"")</f>
        <v/>
      </c>
      <c r="V500" s="53" t="str">
        <f>+IFERROR(VLOOKUP(A500,[1]Directorio!$B$2:$Z$1100,22,FALSE),"")</f>
        <v/>
      </c>
      <c r="W500" s="54" t="str">
        <f>+IFERROR(VLOOKUP(A500,[1]Directorio!$B$2:$Z$1100,23,FALSE),"")</f>
        <v/>
      </c>
      <c r="X500" s="43" t="str">
        <f>+IFERROR(VLOOKUP(A500,[1]Directorio!$B$2:$Z$1100,24,FALSE),"")</f>
        <v/>
      </c>
      <c r="Y500" s="43" t="str">
        <f>+IFERROR(VLOOKUP(A500,[1]Directorio!$B$2:$Z$1100,25,FALSE),"")</f>
        <v/>
      </c>
      <c r="Z500" s="46"/>
      <c r="AA500" s="9"/>
      <c r="AB500" s="46"/>
      <c r="AC500" s="47"/>
      <c r="AD500" s="46"/>
      <c r="AE500" s="42"/>
      <c r="AF500" s="9"/>
      <c r="AG500" s="46"/>
      <c r="AH500" s="9"/>
      <c r="AI500" s="46"/>
      <c r="AJ500" s="46"/>
      <c r="AK500" s="48"/>
    </row>
    <row r="501" spans="1:37" x14ac:dyDescent="0.25">
      <c r="A501" s="42"/>
      <c r="B501" s="43" t="str">
        <f>+IFERROR(VLOOKUP(A501,[1]Directorio!$B$2:$Z$1100,2,FALSE),"")</f>
        <v/>
      </c>
      <c r="C501" s="44" t="str">
        <f>+IFERROR(VLOOKUP(A501,[1]Directorio!$B$2:$Z$1100,3,FALSE),"")</f>
        <v/>
      </c>
      <c r="D501" s="43" t="str">
        <f>+IFERROR(VLOOKUP(A501,[1]Directorio!$B$2:$Z$1100,4,FALSE),"")</f>
        <v/>
      </c>
      <c r="E501" s="43" t="str">
        <f>+IFERROR(VLOOKUP(A501,[1]Directorio!$B$2:$Z$1100,5,FALSE),"")</f>
        <v/>
      </c>
      <c r="F501" s="43" t="str">
        <f>+IFERROR(VLOOKUP(A501,[1]Directorio!$B$2:$Z$1100,6,FALSE),"")</f>
        <v/>
      </c>
      <c r="G501" s="43" t="str">
        <f>+IFERROR(VLOOKUP(A501,[1]Directorio!$B$2:$Z$1100,7,FALSE),"")</f>
        <v/>
      </c>
      <c r="H501" s="43" t="str">
        <f>+IFERROR(VLOOKUP(A501,[1]Directorio!$B$2:$Z$1100,8,FALSE),"")</f>
        <v/>
      </c>
      <c r="I501" s="43" t="str">
        <f>+IFERROR(VLOOKUP(A501,[1]Directorio!$B$2:$Z$1100,9,FALSE),"")</f>
        <v/>
      </c>
      <c r="J501" s="43" t="str">
        <f>+IFERROR(VLOOKUP(A501,[1]Directorio!$B$2:$Z$1100,10,FALSE),"")</f>
        <v/>
      </c>
      <c r="K501" s="43" t="str">
        <f>+IFERROR(VLOOKUP(A501,[1]Directorio!$B$2:$Z$1100,11,FALSE),"")</f>
        <v/>
      </c>
      <c r="L501" s="45" t="str">
        <f>+IFERROR(VLOOKUP(A501,[1]Directorio!$B$2:$Z$1100,12,FALSE),"")</f>
        <v/>
      </c>
      <c r="M501" s="43" t="str">
        <f>+IFERROR(VLOOKUP(A501,[1]Directorio!$B$2:$Z$1100,13,FALSE),"")</f>
        <v/>
      </c>
      <c r="N501" s="43" t="str">
        <f>+IFERROR(VLOOKUP(A501,[1]Directorio!$B$2:$Z$1100,14,FALSE),"")</f>
        <v/>
      </c>
      <c r="O501" s="43" t="str">
        <f>+IFERROR(VLOOKUP(A501,[1]Directorio!$B$2:$Z$1100,15,FALSE),"")</f>
        <v/>
      </c>
      <c r="P501" s="43" t="str">
        <f>+IFERROR(VLOOKUP(A501,[1]Directorio!$B$2:$Z$1100,16,FALSE),"")</f>
        <v/>
      </c>
      <c r="Q501" s="43" t="str">
        <f>+IFERROR(VLOOKUP(A501,[1]Directorio!$B$2:$Z$1100,17,FALSE),"")</f>
        <v/>
      </c>
      <c r="R501" s="43" t="str">
        <f>+IFERROR(VLOOKUP(A501,[1]Directorio!$B$2:$Z$1100,18,FALSE),"")</f>
        <v/>
      </c>
      <c r="S501" s="43" t="str">
        <f>+IFERROR(VLOOKUP(A501,[1]Directorio!$B$2:$Z$1100,19,FALSE),"")</f>
        <v/>
      </c>
      <c r="T501" s="53" t="str">
        <f>+IFERROR(VLOOKUP(A501,[1]Directorio!$B$2:$Z$1100,20,FALSE),"")</f>
        <v/>
      </c>
      <c r="U501" s="53" t="str">
        <f>+IFERROR(VLOOKUP(A501,[1]Directorio!$B$2:$Z$1100,21,FALSE),"")</f>
        <v/>
      </c>
      <c r="V501" s="53" t="str">
        <f>+IFERROR(VLOOKUP(A501,[1]Directorio!$B$2:$Z$1100,22,FALSE),"")</f>
        <v/>
      </c>
      <c r="W501" s="54" t="str">
        <f>+IFERROR(VLOOKUP(A501,[1]Directorio!$B$2:$Z$1100,23,FALSE),"")</f>
        <v/>
      </c>
      <c r="X501" s="43" t="str">
        <f>+IFERROR(VLOOKUP(A501,[1]Directorio!$B$2:$Z$1100,24,FALSE),"")</f>
        <v/>
      </c>
      <c r="Y501" s="43" t="str">
        <f>+IFERROR(VLOOKUP(A501,[1]Directorio!$B$2:$Z$1100,25,FALSE),"")</f>
        <v/>
      </c>
      <c r="Z501" s="46"/>
      <c r="AA501" s="9"/>
      <c r="AB501" s="46"/>
      <c r="AC501" s="47"/>
      <c r="AD501" s="46"/>
      <c r="AE501" s="42"/>
      <c r="AF501" s="9"/>
      <c r="AG501" s="46"/>
      <c r="AH501" s="9"/>
      <c r="AI501" s="46"/>
      <c r="AJ501" s="46"/>
      <c r="AK501" s="48"/>
    </row>
    <row r="502" spans="1:37" x14ac:dyDescent="0.25">
      <c r="A502" s="42"/>
      <c r="B502" s="43" t="str">
        <f>+IFERROR(VLOOKUP(A502,[1]Directorio!$B$2:$Z$1100,2,FALSE),"")</f>
        <v/>
      </c>
      <c r="C502" s="44" t="str">
        <f>+IFERROR(VLOOKUP(A502,[1]Directorio!$B$2:$Z$1100,3,FALSE),"")</f>
        <v/>
      </c>
      <c r="D502" s="43" t="str">
        <f>+IFERROR(VLOOKUP(A502,[1]Directorio!$B$2:$Z$1100,4,FALSE),"")</f>
        <v/>
      </c>
      <c r="E502" s="43" t="str">
        <f>+IFERROR(VLOOKUP(A502,[1]Directorio!$B$2:$Z$1100,5,FALSE),"")</f>
        <v/>
      </c>
      <c r="F502" s="43" t="str">
        <f>+IFERROR(VLOOKUP(A502,[1]Directorio!$B$2:$Z$1100,6,FALSE),"")</f>
        <v/>
      </c>
      <c r="G502" s="43" t="str">
        <f>+IFERROR(VLOOKUP(A502,[1]Directorio!$B$2:$Z$1100,7,FALSE),"")</f>
        <v/>
      </c>
      <c r="H502" s="43" t="str">
        <f>+IFERROR(VLOOKUP(A502,[1]Directorio!$B$2:$Z$1100,8,FALSE),"")</f>
        <v/>
      </c>
      <c r="I502" s="43" t="str">
        <f>+IFERROR(VLOOKUP(A502,[1]Directorio!$B$2:$Z$1100,9,FALSE),"")</f>
        <v/>
      </c>
      <c r="J502" s="43" t="str">
        <f>+IFERROR(VLOOKUP(A502,[1]Directorio!$B$2:$Z$1100,10,FALSE),"")</f>
        <v/>
      </c>
      <c r="K502" s="43" t="str">
        <f>+IFERROR(VLOOKUP(A502,[1]Directorio!$B$2:$Z$1100,11,FALSE),"")</f>
        <v/>
      </c>
      <c r="L502" s="45" t="str">
        <f>+IFERROR(VLOOKUP(A502,[1]Directorio!$B$2:$Z$1100,12,FALSE),"")</f>
        <v/>
      </c>
      <c r="M502" s="43" t="str">
        <f>+IFERROR(VLOOKUP(A502,[1]Directorio!$B$2:$Z$1100,13,FALSE),"")</f>
        <v/>
      </c>
      <c r="N502" s="43" t="str">
        <f>+IFERROR(VLOOKUP(A502,[1]Directorio!$B$2:$Z$1100,14,FALSE),"")</f>
        <v/>
      </c>
      <c r="O502" s="43" t="str">
        <f>+IFERROR(VLOOKUP(A502,[1]Directorio!$B$2:$Z$1100,15,FALSE),"")</f>
        <v/>
      </c>
      <c r="P502" s="43" t="str">
        <f>+IFERROR(VLOOKUP(A502,[1]Directorio!$B$2:$Z$1100,16,FALSE),"")</f>
        <v/>
      </c>
      <c r="Q502" s="43" t="str">
        <f>+IFERROR(VLOOKUP(A502,[1]Directorio!$B$2:$Z$1100,17,FALSE),"")</f>
        <v/>
      </c>
      <c r="R502" s="43" t="str">
        <f>+IFERROR(VLOOKUP(A502,[1]Directorio!$B$2:$Z$1100,18,FALSE),"")</f>
        <v/>
      </c>
      <c r="S502" s="43" t="str">
        <f>+IFERROR(VLOOKUP(A502,[1]Directorio!$B$2:$Z$1100,19,FALSE),"")</f>
        <v/>
      </c>
      <c r="T502" s="53" t="str">
        <f>+IFERROR(VLOOKUP(A502,[1]Directorio!$B$2:$Z$1100,20,FALSE),"")</f>
        <v/>
      </c>
      <c r="U502" s="53" t="str">
        <f>+IFERROR(VLOOKUP(A502,[1]Directorio!$B$2:$Z$1100,21,FALSE),"")</f>
        <v/>
      </c>
      <c r="V502" s="53" t="str">
        <f>+IFERROR(VLOOKUP(A502,[1]Directorio!$B$2:$Z$1100,22,FALSE),"")</f>
        <v/>
      </c>
      <c r="W502" s="54" t="str">
        <f>+IFERROR(VLOOKUP(A502,[1]Directorio!$B$2:$Z$1100,23,FALSE),"")</f>
        <v/>
      </c>
      <c r="X502" s="43" t="str">
        <f>+IFERROR(VLOOKUP(A502,[1]Directorio!$B$2:$Z$1100,24,FALSE),"")</f>
        <v/>
      </c>
      <c r="Y502" s="43" t="str">
        <f>+IFERROR(VLOOKUP(A502,[1]Directorio!$B$2:$Z$1100,25,FALSE),"")</f>
        <v/>
      </c>
      <c r="Z502" s="46"/>
      <c r="AA502" s="9"/>
      <c r="AB502" s="46"/>
      <c r="AC502" s="47"/>
      <c r="AD502" s="46"/>
      <c r="AE502" s="42"/>
      <c r="AF502" s="9"/>
      <c r="AG502" s="46"/>
      <c r="AH502" s="9"/>
      <c r="AI502" s="46"/>
      <c r="AJ502" s="46"/>
      <c r="AK502" s="48"/>
    </row>
    <row r="503" spans="1:37" x14ac:dyDescent="0.25">
      <c r="A503" s="42"/>
      <c r="B503" s="43" t="str">
        <f>+IFERROR(VLOOKUP(A503,[1]Directorio!$B$2:$Z$1100,2,FALSE),"")</f>
        <v/>
      </c>
      <c r="C503" s="44" t="str">
        <f>+IFERROR(VLOOKUP(A503,[1]Directorio!$B$2:$Z$1100,3,FALSE),"")</f>
        <v/>
      </c>
      <c r="D503" s="43" t="str">
        <f>+IFERROR(VLOOKUP(A503,[1]Directorio!$B$2:$Z$1100,4,FALSE),"")</f>
        <v/>
      </c>
      <c r="E503" s="43" t="str">
        <f>+IFERROR(VLOOKUP(A503,[1]Directorio!$B$2:$Z$1100,5,FALSE),"")</f>
        <v/>
      </c>
      <c r="F503" s="43" t="str">
        <f>+IFERROR(VLOOKUP(A503,[1]Directorio!$B$2:$Z$1100,6,FALSE),"")</f>
        <v/>
      </c>
      <c r="G503" s="43" t="str">
        <f>+IFERROR(VLOOKUP(A503,[1]Directorio!$B$2:$Z$1100,7,FALSE),"")</f>
        <v/>
      </c>
      <c r="H503" s="43" t="str">
        <f>+IFERROR(VLOOKUP(A503,[1]Directorio!$B$2:$Z$1100,8,FALSE),"")</f>
        <v/>
      </c>
      <c r="I503" s="43" t="str">
        <f>+IFERROR(VLOOKUP(A503,[1]Directorio!$B$2:$Z$1100,9,FALSE),"")</f>
        <v/>
      </c>
      <c r="J503" s="43" t="str">
        <f>+IFERROR(VLOOKUP(A503,[1]Directorio!$B$2:$Z$1100,10,FALSE),"")</f>
        <v/>
      </c>
      <c r="K503" s="43" t="str">
        <f>+IFERROR(VLOOKUP(A503,[1]Directorio!$B$2:$Z$1100,11,FALSE),"")</f>
        <v/>
      </c>
      <c r="L503" s="45" t="str">
        <f>+IFERROR(VLOOKUP(A503,[1]Directorio!$B$2:$Z$1100,12,FALSE),"")</f>
        <v/>
      </c>
      <c r="M503" s="43" t="str">
        <f>+IFERROR(VLOOKUP(A503,[1]Directorio!$B$2:$Z$1100,13,FALSE),"")</f>
        <v/>
      </c>
      <c r="N503" s="43" t="str">
        <f>+IFERROR(VLOOKUP(A503,[1]Directorio!$B$2:$Z$1100,14,FALSE),"")</f>
        <v/>
      </c>
      <c r="O503" s="43" t="str">
        <f>+IFERROR(VLOOKUP(A503,[1]Directorio!$B$2:$Z$1100,15,FALSE),"")</f>
        <v/>
      </c>
      <c r="P503" s="43" t="str">
        <f>+IFERROR(VLOOKUP(A503,[1]Directorio!$B$2:$Z$1100,16,FALSE),"")</f>
        <v/>
      </c>
      <c r="Q503" s="43" t="str">
        <f>+IFERROR(VLOOKUP(A503,[1]Directorio!$B$2:$Z$1100,17,FALSE),"")</f>
        <v/>
      </c>
      <c r="R503" s="43" t="str">
        <f>+IFERROR(VLOOKUP(A503,[1]Directorio!$B$2:$Z$1100,18,FALSE),"")</f>
        <v/>
      </c>
      <c r="S503" s="43" t="str">
        <f>+IFERROR(VLOOKUP(A503,[1]Directorio!$B$2:$Z$1100,19,FALSE),"")</f>
        <v/>
      </c>
      <c r="T503" s="53" t="str">
        <f>+IFERROR(VLOOKUP(A503,[1]Directorio!$B$2:$Z$1100,20,FALSE),"")</f>
        <v/>
      </c>
      <c r="U503" s="53" t="str">
        <f>+IFERROR(VLOOKUP(A503,[1]Directorio!$B$2:$Z$1100,21,FALSE),"")</f>
        <v/>
      </c>
      <c r="V503" s="53" t="str">
        <f>+IFERROR(VLOOKUP(A503,[1]Directorio!$B$2:$Z$1100,22,FALSE),"")</f>
        <v/>
      </c>
      <c r="W503" s="54" t="str">
        <f>+IFERROR(VLOOKUP(A503,[1]Directorio!$B$2:$Z$1100,23,FALSE),"")</f>
        <v/>
      </c>
      <c r="X503" s="43" t="str">
        <f>+IFERROR(VLOOKUP(A503,[1]Directorio!$B$2:$Z$1100,24,FALSE),"")</f>
        <v/>
      </c>
      <c r="Y503" s="43" t="str">
        <f>+IFERROR(VLOOKUP(A503,[1]Directorio!$B$2:$Z$1100,25,FALSE),"")</f>
        <v/>
      </c>
      <c r="Z503" s="46"/>
      <c r="AA503" s="9"/>
      <c r="AB503" s="46"/>
      <c r="AC503" s="47"/>
      <c r="AD503" s="46"/>
      <c r="AE503" s="42"/>
      <c r="AF503" s="9"/>
      <c r="AG503" s="46"/>
      <c r="AH503" s="9"/>
      <c r="AI503" s="46"/>
      <c r="AJ503" s="46"/>
      <c r="AK503" s="48"/>
    </row>
    <row r="504" spans="1:37" x14ac:dyDescent="0.25">
      <c r="A504" s="42"/>
      <c r="B504" s="43" t="str">
        <f>+IFERROR(VLOOKUP(A504,[1]Directorio!$B$2:$Z$1100,2,FALSE),"")</f>
        <v/>
      </c>
      <c r="C504" s="44" t="str">
        <f>+IFERROR(VLOOKUP(A504,[1]Directorio!$B$2:$Z$1100,3,FALSE),"")</f>
        <v/>
      </c>
      <c r="D504" s="43" t="str">
        <f>+IFERROR(VLOOKUP(A504,[1]Directorio!$B$2:$Z$1100,4,FALSE),"")</f>
        <v/>
      </c>
      <c r="E504" s="43" t="str">
        <f>+IFERROR(VLOOKUP(A504,[1]Directorio!$B$2:$Z$1100,5,FALSE),"")</f>
        <v/>
      </c>
      <c r="F504" s="43" t="str">
        <f>+IFERROR(VLOOKUP(A504,[1]Directorio!$B$2:$Z$1100,6,FALSE),"")</f>
        <v/>
      </c>
      <c r="G504" s="43" t="str">
        <f>+IFERROR(VLOOKUP(A504,[1]Directorio!$B$2:$Z$1100,7,FALSE),"")</f>
        <v/>
      </c>
      <c r="H504" s="43" t="str">
        <f>+IFERROR(VLOOKUP(A504,[1]Directorio!$B$2:$Z$1100,8,FALSE),"")</f>
        <v/>
      </c>
      <c r="I504" s="43" t="str">
        <f>+IFERROR(VLOOKUP(A504,[1]Directorio!$B$2:$Z$1100,9,FALSE),"")</f>
        <v/>
      </c>
      <c r="J504" s="43" t="str">
        <f>+IFERROR(VLOOKUP(A504,[1]Directorio!$B$2:$Z$1100,10,FALSE),"")</f>
        <v/>
      </c>
      <c r="K504" s="43" t="str">
        <f>+IFERROR(VLOOKUP(A504,[1]Directorio!$B$2:$Z$1100,11,FALSE),"")</f>
        <v/>
      </c>
      <c r="L504" s="45" t="str">
        <f>+IFERROR(VLOOKUP(A504,[1]Directorio!$B$2:$Z$1100,12,FALSE),"")</f>
        <v/>
      </c>
      <c r="M504" s="43" t="str">
        <f>+IFERROR(VLOOKUP(A504,[1]Directorio!$B$2:$Z$1100,13,FALSE),"")</f>
        <v/>
      </c>
      <c r="N504" s="43" t="str">
        <f>+IFERROR(VLOOKUP(A504,[1]Directorio!$B$2:$Z$1100,14,FALSE),"")</f>
        <v/>
      </c>
      <c r="O504" s="43" t="str">
        <f>+IFERROR(VLOOKUP(A504,[1]Directorio!$B$2:$Z$1100,15,FALSE),"")</f>
        <v/>
      </c>
      <c r="P504" s="43" t="str">
        <f>+IFERROR(VLOOKUP(A504,[1]Directorio!$B$2:$Z$1100,16,FALSE),"")</f>
        <v/>
      </c>
      <c r="Q504" s="43" t="str">
        <f>+IFERROR(VLOOKUP(A504,[1]Directorio!$B$2:$Z$1100,17,FALSE),"")</f>
        <v/>
      </c>
      <c r="R504" s="43" t="str">
        <f>+IFERROR(VLOOKUP(A504,[1]Directorio!$B$2:$Z$1100,18,FALSE),"")</f>
        <v/>
      </c>
      <c r="S504" s="43" t="str">
        <f>+IFERROR(VLOOKUP(A504,[1]Directorio!$B$2:$Z$1100,19,FALSE),"")</f>
        <v/>
      </c>
      <c r="T504" s="53" t="str">
        <f>+IFERROR(VLOOKUP(A504,[1]Directorio!$B$2:$Z$1100,20,FALSE),"")</f>
        <v/>
      </c>
      <c r="U504" s="53" t="str">
        <f>+IFERROR(VLOOKUP(A504,[1]Directorio!$B$2:$Z$1100,21,FALSE),"")</f>
        <v/>
      </c>
      <c r="V504" s="53" t="str">
        <f>+IFERROR(VLOOKUP(A504,[1]Directorio!$B$2:$Z$1100,22,FALSE),"")</f>
        <v/>
      </c>
      <c r="W504" s="54" t="str">
        <f>+IFERROR(VLOOKUP(A504,[1]Directorio!$B$2:$Z$1100,23,FALSE),"")</f>
        <v/>
      </c>
      <c r="X504" s="43" t="str">
        <f>+IFERROR(VLOOKUP(A504,[1]Directorio!$B$2:$Z$1100,24,FALSE),"")</f>
        <v/>
      </c>
      <c r="Y504" s="43" t="str">
        <f>+IFERROR(VLOOKUP(A504,[1]Directorio!$B$2:$Z$1100,25,FALSE),"")</f>
        <v/>
      </c>
      <c r="Z504" s="46"/>
      <c r="AA504" s="9"/>
      <c r="AB504" s="46"/>
      <c r="AC504" s="47"/>
      <c r="AD504" s="46"/>
      <c r="AE504" s="42"/>
      <c r="AF504" s="9"/>
      <c r="AG504" s="46"/>
      <c r="AH504" s="9"/>
      <c r="AI504" s="46"/>
      <c r="AJ504" s="46"/>
      <c r="AK504" s="48"/>
    </row>
    <row r="505" spans="1:37" x14ac:dyDescent="0.25">
      <c r="A505" s="42"/>
      <c r="B505" s="43" t="str">
        <f>+IFERROR(VLOOKUP(A505,[1]Directorio!$B$2:$Z$1100,2,FALSE),"")</f>
        <v/>
      </c>
      <c r="C505" s="44" t="str">
        <f>+IFERROR(VLOOKUP(A505,[1]Directorio!$B$2:$Z$1100,3,FALSE),"")</f>
        <v/>
      </c>
      <c r="D505" s="43" t="str">
        <f>+IFERROR(VLOOKUP(A505,[1]Directorio!$B$2:$Z$1100,4,FALSE),"")</f>
        <v/>
      </c>
      <c r="E505" s="43" t="str">
        <f>+IFERROR(VLOOKUP(A505,[1]Directorio!$B$2:$Z$1100,5,FALSE),"")</f>
        <v/>
      </c>
      <c r="F505" s="43" t="str">
        <f>+IFERROR(VLOOKUP(A505,[1]Directorio!$B$2:$Z$1100,6,FALSE),"")</f>
        <v/>
      </c>
      <c r="G505" s="43" t="str">
        <f>+IFERROR(VLOOKUP(A505,[1]Directorio!$B$2:$Z$1100,7,FALSE),"")</f>
        <v/>
      </c>
      <c r="H505" s="43" t="str">
        <f>+IFERROR(VLOOKUP(A505,[1]Directorio!$B$2:$Z$1100,8,FALSE),"")</f>
        <v/>
      </c>
      <c r="I505" s="43" t="str">
        <f>+IFERROR(VLOOKUP(A505,[1]Directorio!$B$2:$Z$1100,9,FALSE),"")</f>
        <v/>
      </c>
      <c r="J505" s="43" t="str">
        <f>+IFERROR(VLOOKUP(A505,[1]Directorio!$B$2:$Z$1100,10,FALSE),"")</f>
        <v/>
      </c>
      <c r="K505" s="43" t="str">
        <f>+IFERROR(VLOOKUP(A505,[1]Directorio!$B$2:$Z$1100,11,FALSE),"")</f>
        <v/>
      </c>
      <c r="L505" s="45" t="str">
        <f>+IFERROR(VLOOKUP(A505,[1]Directorio!$B$2:$Z$1100,12,FALSE),"")</f>
        <v/>
      </c>
      <c r="M505" s="43" t="str">
        <f>+IFERROR(VLOOKUP(A505,[1]Directorio!$B$2:$Z$1100,13,FALSE),"")</f>
        <v/>
      </c>
      <c r="N505" s="43" t="str">
        <f>+IFERROR(VLOOKUP(A505,[1]Directorio!$B$2:$Z$1100,14,FALSE),"")</f>
        <v/>
      </c>
      <c r="O505" s="43" t="str">
        <f>+IFERROR(VLOOKUP(A505,[1]Directorio!$B$2:$Z$1100,15,FALSE),"")</f>
        <v/>
      </c>
      <c r="P505" s="43" t="str">
        <f>+IFERROR(VLOOKUP(A505,[1]Directorio!$B$2:$Z$1100,16,FALSE),"")</f>
        <v/>
      </c>
      <c r="Q505" s="43" t="str">
        <f>+IFERROR(VLOOKUP(A505,[1]Directorio!$B$2:$Z$1100,17,FALSE),"")</f>
        <v/>
      </c>
      <c r="R505" s="43" t="str">
        <f>+IFERROR(VLOOKUP(A505,[1]Directorio!$B$2:$Z$1100,18,FALSE),"")</f>
        <v/>
      </c>
      <c r="S505" s="43" t="str">
        <f>+IFERROR(VLOOKUP(A505,[1]Directorio!$B$2:$Z$1100,19,FALSE),"")</f>
        <v/>
      </c>
      <c r="T505" s="53" t="str">
        <f>+IFERROR(VLOOKUP(A505,[1]Directorio!$B$2:$Z$1100,20,FALSE),"")</f>
        <v/>
      </c>
      <c r="U505" s="53" t="str">
        <f>+IFERROR(VLOOKUP(A505,[1]Directorio!$B$2:$Z$1100,21,FALSE),"")</f>
        <v/>
      </c>
      <c r="V505" s="53" t="str">
        <f>+IFERROR(VLOOKUP(A505,[1]Directorio!$B$2:$Z$1100,22,FALSE),"")</f>
        <v/>
      </c>
      <c r="W505" s="54" t="str">
        <f>+IFERROR(VLOOKUP(A505,[1]Directorio!$B$2:$Z$1100,23,FALSE),"")</f>
        <v/>
      </c>
      <c r="X505" s="43" t="str">
        <f>+IFERROR(VLOOKUP(A505,[1]Directorio!$B$2:$Z$1100,24,FALSE),"")</f>
        <v/>
      </c>
      <c r="Y505" s="43" t="str">
        <f>+IFERROR(VLOOKUP(A505,[1]Directorio!$B$2:$Z$1100,25,FALSE),"")</f>
        <v/>
      </c>
      <c r="Z505" s="46"/>
      <c r="AA505" s="9"/>
      <c r="AB505" s="46"/>
      <c r="AC505" s="47"/>
      <c r="AD505" s="46"/>
      <c r="AE505" s="42"/>
      <c r="AF505" s="9"/>
      <c r="AG505" s="46"/>
      <c r="AH505" s="9"/>
      <c r="AI505" s="46"/>
      <c r="AJ505" s="46"/>
      <c r="AK505" s="48"/>
    </row>
    <row r="506" spans="1:37" x14ac:dyDescent="0.25">
      <c r="A506" s="42"/>
      <c r="B506" s="43" t="str">
        <f>+IFERROR(VLOOKUP(A506,[1]Directorio!$B$2:$Z$1100,2,FALSE),"")</f>
        <v/>
      </c>
      <c r="C506" s="44" t="str">
        <f>+IFERROR(VLOOKUP(A506,[1]Directorio!$B$2:$Z$1100,3,FALSE),"")</f>
        <v/>
      </c>
      <c r="D506" s="43" t="str">
        <f>+IFERROR(VLOOKUP(A506,[1]Directorio!$B$2:$Z$1100,4,FALSE),"")</f>
        <v/>
      </c>
      <c r="E506" s="43" t="str">
        <f>+IFERROR(VLOOKUP(A506,[1]Directorio!$B$2:$Z$1100,5,FALSE),"")</f>
        <v/>
      </c>
      <c r="F506" s="43" t="str">
        <f>+IFERROR(VLOOKUP(A506,[1]Directorio!$B$2:$Z$1100,6,FALSE),"")</f>
        <v/>
      </c>
      <c r="G506" s="43" t="str">
        <f>+IFERROR(VLOOKUP(A506,[1]Directorio!$B$2:$Z$1100,7,FALSE),"")</f>
        <v/>
      </c>
      <c r="H506" s="43" t="str">
        <f>+IFERROR(VLOOKUP(A506,[1]Directorio!$B$2:$Z$1100,8,FALSE),"")</f>
        <v/>
      </c>
      <c r="I506" s="43" t="str">
        <f>+IFERROR(VLOOKUP(A506,[1]Directorio!$B$2:$Z$1100,9,FALSE),"")</f>
        <v/>
      </c>
      <c r="J506" s="43" t="str">
        <f>+IFERROR(VLOOKUP(A506,[1]Directorio!$B$2:$Z$1100,10,FALSE),"")</f>
        <v/>
      </c>
      <c r="K506" s="43" t="str">
        <f>+IFERROR(VLOOKUP(A506,[1]Directorio!$B$2:$Z$1100,11,FALSE),"")</f>
        <v/>
      </c>
      <c r="L506" s="45" t="str">
        <f>+IFERROR(VLOOKUP(A506,[1]Directorio!$B$2:$Z$1100,12,FALSE),"")</f>
        <v/>
      </c>
      <c r="M506" s="43" t="str">
        <f>+IFERROR(VLOOKUP(A506,[1]Directorio!$B$2:$Z$1100,13,FALSE),"")</f>
        <v/>
      </c>
      <c r="N506" s="43" t="str">
        <f>+IFERROR(VLOOKUP(A506,[1]Directorio!$B$2:$Z$1100,14,FALSE),"")</f>
        <v/>
      </c>
      <c r="O506" s="43" t="str">
        <f>+IFERROR(VLOOKUP(A506,[1]Directorio!$B$2:$Z$1100,15,FALSE),"")</f>
        <v/>
      </c>
      <c r="P506" s="43" t="str">
        <f>+IFERROR(VLOOKUP(A506,[1]Directorio!$B$2:$Z$1100,16,FALSE),"")</f>
        <v/>
      </c>
      <c r="Q506" s="43" t="str">
        <f>+IFERROR(VLOOKUP(A506,[1]Directorio!$B$2:$Z$1100,17,FALSE),"")</f>
        <v/>
      </c>
      <c r="R506" s="43" t="str">
        <f>+IFERROR(VLOOKUP(A506,[1]Directorio!$B$2:$Z$1100,18,FALSE),"")</f>
        <v/>
      </c>
      <c r="S506" s="43" t="str">
        <f>+IFERROR(VLOOKUP(A506,[1]Directorio!$B$2:$Z$1100,19,FALSE),"")</f>
        <v/>
      </c>
      <c r="T506" s="53" t="str">
        <f>+IFERROR(VLOOKUP(A506,[1]Directorio!$B$2:$Z$1100,20,FALSE),"")</f>
        <v/>
      </c>
      <c r="U506" s="53" t="str">
        <f>+IFERROR(VLOOKUP(A506,[1]Directorio!$B$2:$Z$1100,21,FALSE),"")</f>
        <v/>
      </c>
      <c r="V506" s="53" t="str">
        <f>+IFERROR(VLOOKUP(A506,[1]Directorio!$B$2:$Z$1100,22,FALSE),"")</f>
        <v/>
      </c>
      <c r="W506" s="54" t="str">
        <f>+IFERROR(VLOOKUP(A506,[1]Directorio!$B$2:$Z$1100,23,FALSE),"")</f>
        <v/>
      </c>
      <c r="X506" s="43" t="str">
        <f>+IFERROR(VLOOKUP(A506,[1]Directorio!$B$2:$Z$1100,24,FALSE),"")</f>
        <v/>
      </c>
      <c r="Y506" s="43" t="str">
        <f>+IFERROR(VLOOKUP(A506,[1]Directorio!$B$2:$Z$1100,25,FALSE),"")</f>
        <v/>
      </c>
      <c r="Z506" s="46"/>
      <c r="AA506" s="9"/>
      <c r="AB506" s="46"/>
      <c r="AC506" s="47"/>
      <c r="AD506" s="46"/>
      <c r="AE506" s="42"/>
      <c r="AF506" s="9"/>
      <c r="AG506" s="46"/>
      <c r="AH506" s="9"/>
      <c r="AI506" s="46"/>
      <c r="AJ506" s="46"/>
      <c r="AK506" s="48"/>
    </row>
    <row r="507" spans="1:37" x14ac:dyDescent="0.25">
      <c r="A507" s="42"/>
      <c r="B507" s="43" t="str">
        <f>+IFERROR(VLOOKUP(A507,[1]Directorio!$B$2:$Z$1100,2,FALSE),"")</f>
        <v/>
      </c>
      <c r="C507" s="44" t="str">
        <f>+IFERROR(VLOOKUP(A507,[1]Directorio!$B$2:$Z$1100,3,FALSE),"")</f>
        <v/>
      </c>
      <c r="D507" s="43" t="str">
        <f>+IFERROR(VLOOKUP(A507,[1]Directorio!$B$2:$Z$1100,4,FALSE),"")</f>
        <v/>
      </c>
      <c r="E507" s="43" t="str">
        <f>+IFERROR(VLOOKUP(A507,[1]Directorio!$B$2:$Z$1100,5,FALSE),"")</f>
        <v/>
      </c>
      <c r="F507" s="43" t="str">
        <f>+IFERROR(VLOOKUP(A507,[1]Directorio!$B$2:$Z$1100,6,FALSE),"")</f>
        <v/>
      </c>
      <c r="G507" s="43" t="str">
        <f>+IFERROR(VLOOKUP(A507,[1]Directorio!$B$2:$Z$1100,7,FALSE),"")</f>
        <v/>
      </c>
      <c r="H507" s="43" t="str">
        <f>+IFERROR(VLOOKUP(A507,[1]Directorio!$B$2:$Z$1100,8,FALSE),"")</f>
        <v/>
      </c>
      <c r="I507" s="43" t="str">
        <f>+IFERROR(VLOOKUP(A507,[1]Directorio!$B$2:$Z$1100,9,FALSE),"")</f>
        <v/>
      </c>
      <c r="J507" s="43" t="str">
        <f>+IFERROR(VLOOKUP(A507,[1]Directorio!$B$2:$Z$1100,10,FALSE),"")</f>
        <v/>
      </c>
      <c r="K507" s="43" t="str">
        <f>+IFERROR(VLOOKUP(A507,[1]Directorio!$B$2:$Z$1100,11,FALSE),"")</f>
        <v/>
      </c>
      <c r="L507" s="45" t="str">
        <f>+IFERROR(VLOOKUP(A507,[1]Directorio!$B$2:$Z$1100,12,FALSE),"")</f>
        <v/>
      </c>
      <c r="M507" s="43" t="str">
        <f>+IFERROR(VLOOKUP(A507,[1]Directorio!$B$2:$Z$1100,13,FALSE),"")</f>
        <v/>
      </c>
      <c r="N507" s="43" t="str">
        <f>+IFERROR(VLOOKUP(A507,[1]Directorio!$B$2:$Z$1100,14,FALSE),"")</f>
        <v/>
      </c>
      <c r="O507" s="43" t="str">
        <f>+IFERROR(VLOOKUP(A507,[1]Directorio!$B$2:$Z$1100,15,FALSE),"")</f>
        <v/>
      </c>
      <c r="P507" s="43" t="str">
        <f>+IFERROR(VLOOKUP(A507,[1]Directorio!$B$2:$Z$1100,16,FALSE),"")</f>
        <v/>
      </c>
      <c r="Q507" s="43" t="str">
        <f>+IFERROR(VLOOKUP(A507,[1]Directorio!$B$2:$Z$1100,17,FALSE),"")</f>
        <v/>
      </c>
      <c r="R507" s="43" t="str">
        <f>+IFERROR(VLOOKUP(A507,[1]Directorio!$B$2:$Z$1100,18,FALSE),"")</f>
        <v/>
      </c>
      <c r="S507" s="43" t="str">
        <f>+IFERROR(VLOOKUP(A507,[1]Directorio!$B$2:$Z$1100,19,FALSE),"")</f>
        <v/>
      </c>
      <c r="T507" s="53" t="str">
        <f>+IFERROR(VLOOKUP(A507,[1]Directorio!$B$2:$Z$1100,20,FALSE),"")</f>
        <v/>
      </c>
      <c r="U507" s="53" t="str">
        <f>+IFERROR(VLOOKUP(A507,[1]Directorio!$B$2:$Z$1100,21,FALSE),"")</f>
        <v/>
      </c>
      <c r="V507" s="53" t="str">
        <f>+IFERROR(VLOOKUP(A507,[1]Directorio!$B$2:$Z$1100,22,FALSE),"")</f>
        <v/>
      </c>
      <c r="W507" s="54" t="str">
        <f>+IFERROR(VLOOKUP(A507,[1]Directorio!$B$2:$Z$1100,23,FALSE),"")</f>
        <v/>
      </c>
      <c r="X507" s="43" t="str">
        <f>+IFERROR(VLOOKUP(A507,[1]Directorio!$B$2:$Z$1100,24,FALSE),"")</f>
        <v/>
      </c>
      <c r="Y507" s="43" t="str">
        <f>+IFERROR(VLOOKUP(A507,[1]Directorio!$B$2:$Z$1100,25,FALSE),"")</f>
        <v/>
      </c>
      <c r="Z507" s="46"/>
      <c r="AA507" s="9"/>
      <c r="AB507" s="46"/>
      <c r="AC507" s="47"/>
      <c r="AD507" s="46"/>
      <c r="AE507" s="42"/>
      <c r="AF507" s="9"/>
      <c r="AG507" s="46"/>
      <c r="AH507" s="9"/>
      <c r="AI507" s="46"/>
      <c r="AJ507" s="46"/>
      <c r="AK507" s="48"/>
    </row>
    <row r="508" spans="1:37" x14ac:dyDescent="0.25">
      <c r="A508" s="42"/>
      <c r="B508" s="43" t="str">
        <f>+IFERROR(VLOOKUP(A508,[1]Directorio!$B$2:$Z$1100,2,FALSE),"")</f>
        <v/>
      </c>
      <c r="C508" s="44" t="str">
        <f>+IFERROR(VLOOKUP(A508,[1]Directorio!$B$2:$Z$1100,3,FALSE),"")</f>
        <v/>
      </c>
      <c r="D508" s="43" t="str">
        <f>+IFERROR(VLOOKUP(A508,[1]Directorio!$B$2:$Z$1100,4,FALSE),"")</f>
        <v/>
      </c>
      <c r="E508" s="43" t="str">
        <f>+IFERROR(VLOOKUP(A508,[1]Directorio!$B$2:$Z$1100,5,FALSE),"")</f>
        <v/>
      </c>
      <c r="F508" s="43" t="str">
        <f>+IFERROR(VLOOKUP(A508,[1]Directorio!$B$2:$Z$1100,6,FALSE),"")</f>
        <v/>
      </c>
      <c r="G508" s="43" t="str">
        <f>+IFERROR(VLOOKUP(A508,[1]Directorio!$B$2:$Z$1100,7,FALSE),"")</f>
        <v/>
      </c>
      <c r="H508" s="43" t="str">
        <f>+IFERROR(VLOOKUP(A508,[1]Directorio!$B$2:$Z$1100,8,FALSE),"")</f>
        <v/>
      </c>
      <c r="I508" s="43" t="str">
        <f>+IFERROR(VLOOKUP(A508,[1]Directorio!$B$2:$Z$1100,9,FALSE),"")</f>
        <v/>
      </c>
      <c r="J508" s="43" t="str">
        <f>+IFERROR(VLOOKUP(A508,[1]Directorio!$B$2:$Z$1100,10,FALSE),"")</f>
        <v/>
      </c>
      <c r="K508" s="43" t="str">
        <f>+IFERROR(VLOOKUP(A508,[1]Directorio!$B$2:$Z$1100,11,FALSE),"")</f>
        <v/>
      </c>
      <c r="L508" s="45" t="str">
        <f>+IFERROR(VLOOKUP(A508,[1]Directorio!$B$2:$Z$1100,12,FALSE),"")</f>
        <v/>
      </c>
      <c r="M508" s="43" t="str">
        <f>+IFERROR(VLOOKUP(A508,[1]Directorio!$B$2:$Z$1100,13,FALSE),"")</f>
        <v/>
      </c>
      <c r="N508" s="43" t="str">
        <f>+IFERROR(VLOOKUP(A508,[1]Directorio!$B$2:$Z$1100,14,FALSE),"")</f>
        <v/>
      </c>
      <c r="O508" s="43" t="str">
        <f>+IFERROR(VLOOKUP(A508,[1]Directorio!$B$2:$Z$1100,15,FALSE),"")</f>
        <v/>
      </c>
      <c r="P508" s="43" t="str">
        <f>+IFERROR(VLOOKUP(A508,[1]Directorio!$B$2:$Z$1100,16,FALSE),"")</f>
        <v/>
      </c>
      <c r="Q508" s="43" t="str">
        <f>+IFERROR(VLOOKUP(A508,[1]Directorio!$B$2:$Z$1100,17,FALSE),"")</f>
        <v/>
      </c>
      <c r="R508" s="43" t="str">
        <f>+IFERROR(VLOOKUP(A508,[1]Directorio!$B$2:$Z$1100,18,FALSE),"")</f>
        <v/>
      </c>
      <c r="S508" s="43" t="str">
        <f>+IFERROR(VLOOKUP(A508,[1]Directorio!$B$2:$Z$1100,19,FALSE),"")</f>
        <v/>
      </c>
      <c r="T508" s="53" t="str">
        <f>+IFERROR(VLOOKUP(A508,[1]Directorio!$B$2:$Z$1100,20,FALSE),"")</f>
        <v/>
      </c>
      <c r="U508" s="53" t="str">
        <f>+IFERROR(VLOOKUP(A508,[1]Directorio!$B$2:$Z$1100,21,FALSE),"")</f>
        <v/>
      </c>
      <c r="V508" s="53" t="str">
        <f>+IFERROR(VLOOKUP(A508,[1]Directorio!$B$2:$Z$1100,22,FALSE),"")</f>
        <v/>
      </c>
      <c r="W508" s="54" t="str">
        <f>+IFERROR(VLOOKUP(A508,[1]Directorio!$B$2:$Z$1100,23,FALSE),"")</f>
        <v/>
      </c>
      <c r="X508" s="43" t="str">
        <f>+IFERROR(VLOOKUP(A508,[1]Directorio!$B$2:$Z$1100,24,FALSE),"")</f>
        <v/>
      </c>
      <c r="Y508" s="43" t="str">
        <f>+IFERROR(VLOOKUP(A508,[1]Directorio!$B$2:$Z$1100,25,FALSE),"")</f>
        <v/>
      </c>
      <c r="Z508" s="46"/>
      <c r="AA508" s="9"/>
      <c r="AB508" s="46"/>
      <c r="AC508" s="47"/>
      <c r="AD508" s="46"/>
      <c r="AE508" s="42"/>
      <c r="AF508" s="9"/>
      <c r="AG508" s="46"/>
      <c r="AH508" s="9"/>
      <c r="AI508" s="46"/>
      <c r="AJ508" s="46"/>
      <c r="AK508" s="48"/>
    </row>
    <row r="509" spans="1:37" x14ac:dyDescent="0.25">
      <c r="A509" s="42"/>
      <c r="B509" s="43" t="str">
        <f>+IFERROR(VLOOKUP(A509,[1]Directorio!$B$2:$Z$1100,2,FALSE),"")</f>
        <v/>
      </c>
      <c r="C509" s="44" t="str">
        <f>+IFERROR(VLOOKUP(A509,[1]Directorio!$B$2:$Z$1100,3,FALSE),"")</f>
        <v/>
      </c>
      <c r="D509" s="43" t="str">
        <f>+IFERROR(VLOOKUP(A509,[1]Directorio!$B$2:$Z$1100,4,FALSE),"")</f>
        <v/>
      </c>
      <c r="E509" s="43" t="str">
        <f>+IFERROR(VLOOKUP(A509,[1]Directorio!$B$2:$Z$1100,5,FALSE),"")</f>
        <v/>
      </c>
      <c r="F509" s="43" t="str">
        <f>+IFERROR(VLOOKUP(A509,[1]Directorio!$B$2:$Z$1100,6,FALSE),"")</f>
        <v/>
      </c>
      <c r="G509" s="43" t="str">
        <f>+IFERROR(VLOOKUP(A509,[1]Directorio!$B$2:$Z$1100,7,FALSE),"")</f>
        <v/>
      </c>
      <c r="H509" s="43" t="str">
        <f>+IFERROR(VLOOKUP(A509,[1]Directorio!$B$2:$Z$1100,8,FALSE),"")</f>
        <v/>
      </c>
      <c r="I509" s="43" t="str">
        <f>+IFERROR(VLOOKUP(A509,[1]Directorio!$B$2:$Z$1100,9,FALSE),"")</f>
        <v/>
      </c>
      <c r="J509" s="43" t="str">
        <f>+IFERROR(VLOOKUP(A509,[1]Directorio!$B$2:$Z$1100,10,FALSE),"")</f>
        <v/>
      </c>
      <c r="K509" s="43" t="str">
        <f>+IFERROR(VLOOKUP(A509,[1]Directorio!$B$2:$Z$1100,11,FALSE),"")</f>
        <v/>
      </c>
      <c r="L509" s="45" t="str">
        <f>+IFERROR(VLOOKUP(A509,[1]Directorio!$B$2:$Z$1100,12,FALSE),"")</f>
        <v/>
      </c>
      <c r="M509" s="43" t="str">
        <f>+IFERROR(VLOOKUP(A509,[1]Directorio!$B$2:$Z$1100,13,FALSE),"")</f>
        <v/>
      </c>
      <c r="N509" s="43" t="str">
        <f>+IFERROR(VLOOKUP(A509,[1]Directorio!$B$2:$Z$1100,14,FALSE),"")</f>
        <v/>
      </c>
      <c r="O509" s="43" t="str">
        <f>+IFERROR(VLOOKUP(A509,[1]Directorio!$B$2:$Z$1100,15,FALSE),"")</f>
        <v/>
      </c>
      <c r="P509" s="43" t="str">
        <f>+IFERROR(VLOOKUP(A509,[1]Directorio!$B$2:$Z$1100,16,FALSE),"")</f>
        <v/>
      </c>
      <c r="Q509" s="43" t="str">
        <f>+IFERROR(VLOOKUP(A509,[1]Directorio!$B$2:$Z$1100,17,FALSE),"")</f>
        <v/>
      </c>
      <c r="R509" s="43" t="str">
        <f>+IFERROR(VLOOKUP(A509,[1]Directorio!$B$2:$Z$1100,18,FALSE),"")</f>
        <v/>
      </c>
      <c r="S509" s="43" t="str">
        <f>+IFERROR(VLOOKUP(A509,[1]Directorio!$B$2:$Z$1100,19,FALSE),"")</f>
        <v/>
      </c>
      <c r="T509" s="53" t="str">
        <f>+IFERROR(VLOOKUP(A509,[1]Directorio!$B$2:$Z$1100,20,FALSE),"")</f>
        <v/>
      </c>
      <c r="U509" s="53" t="str">
        <f>+IFERROR(VLOOKUP(A509,[1]Directorio!$B$2:$Z$1100,21,FALSE),"")</f>
        <v/>
      </c>
      <c r="V509" s="53" t="str">
        <f>+IFERROR(VLOOKUP(A509,[1]Directorio!$B$2:$Z$1100,22,FALSE),"")</f>
        <v/>
      </c>
      <c r="W509" s="54" t="str">
        <f>+IFERROR(VLOOKUP(A509,[1]Directorio!$B$2:$Z$1100,23,FALSE),"")</f>
        <v/>
      </c>
      <c r="X509" s="43" t="str">
        <f>+IFERROR(VLOOKUP(A509,[1]Directorio!$B$2:$Z$1100,24,FALSE),"")</f>
        <v/>
      </c>
      <c r="Y509" s="43" t="str">
        <f>+IFERROR(VLOOKUP(A509,[1]Directorio!$B$2:$Z$1100,25,FALSE),"")</f>
        <v/>
      </c>
      <c r="Z509" s="46"/>
      <c r="AA509" s="9"/>
      <c r="AB509" s="46"/>
      <c r="AC509" s="47"/>
      <c r="AD509" s="46"/>
      <c r="AE509" s="42"/>
      <c r="AF509" s="9"/>
      <c r="AG509" s="46"/>
      <c r="AH509" s="9"/>
      <c r="AI509" s="46"/>
      <c r="AJ509" s="46"/>
      <c r="AK509" s="48"/>
    </row>
    <row r="510" spans="1:37" x14ac:dyDescent="0.25">
      <c r="A510" s="42"/>
      <c r="B510" s="43" t="str">
        <f>+IFERROR(VLOOKUP(A510,[1]Directorio!$B$2:$Z$1100,2,FALSE),"")</f>
        <v/>
      </c>
      <c r="C510" s="44" t="str">
        <f>+IFERROR(VLOOKUP(A510,[1]Directorio!$B$2:$Z$1100,3,FALSE),"")</f>
        <v/>
      </c>
      <c r="D510" s="43" t="str">
        <f>+IFERROR(VLOOKUP(A510,[1]Directorio!$B$2:$Z$1100,4,FALSE),"")</f>
        <v/>
      </c>
      <c r="E510" s="43" t="str">
        <f>+IFERROR(VLOOKUP(A510,[1]Directorio!$B$2:$Z$1100,5,FALSE),"")</f>
        <v/>
      </c>
      <c r="F510" s="43" t="str">
        <f>+IFERROR(VLOOKUP(A510,[1]Directorio!$B$2:$Z$1100,6,FALSE),"")</f>
        <v/>
      </c>
      <c r="G510" s="43" t="str">
        <f>+IFERROR(VLOOKUP(A510,[1]Directorio!$B$2:$Z$1100,7,FALSE),"")</f>
        <v/>
      </c>
      <c r="H510" s="43" t="str">
        <f>+IFERROR(VLOOKUP(A510,[1]Directorio!$B$2:$Z$1100,8,FALSE),"")</f>
        <v/>
      </c>
      <c r="I510" s="43" t="str">
        <f>+IFERROR(VLOOKUP(A510,[1]Directorio!$B$2:$Z$1100,9,FALSE),"")</f>
        <v/>
      </c>
      <c r="J510" s="43" t="str">
        <f>+IFERROR(VLOOKUP(A510,[1]Directorio!$B$2:$Z$1100,10,FALSE),"")</f>
        <v/>
      </c>
      <c r="K510" s="43" t="str">
        <f>+IFERROR(VLOOKUP(A510,[1]Directorio!$B$2:$Z$1100,11,FALSE),"")</f>
        <v/>
      </c>
      <c r="L510" s="45" t="str">
        <f>+IFERROR(VLOOKUP(A510,[1]Directorio!$B$2:$Z$1100,12,FALSE),"")</f>
        <v/>
      </c>
      <c r="M510" s="43" t="str">
        <f>+IFERROR(VLOOKUP(A510,[1]Directorio!$B$2:$Z$1100,13,FALSE),"")</f>
        <v/>
      </c>
      <c r="N510" s="43" t="str">
        <f>+IFERROR(VLOOKUP(A510,[1]Directorio!$B$2:$Z$1100,14,FALSE),"")</f>
        <v/>
      </c>
      <c r="O510" s="43" t="str">
        <f>+IFERROR(VLOOKUP(A510,[1]Directorio!$B$2:$Z$1100,15,FALSE),"")</f>
        <v/>
      </c>
      <c r="P510" s="43" t="str">
        <f>+IFERROR(VLOOKUP(A510,[1]Directorio!$B$2:$Z$1100,16,FALSE),"")</f>
        <v/>
      </c>
      <c r="Q510" s="43" t="str">
        <f>+IFERROR(VLOOKUP(A510,[1]Directorio!$B$2:$Z$1100,17,FALSE),"")</f>
        <v/>
      </c>
      <c r="R510" s="43" t="str">
        <f>+IFERROR(VLOOKUP(A510,[1]Directorio!$B$2:$Z$1100,18,FALSE),"")</f>
        <v/>
      </c>
      <c r="S510" s="43" t="str">
        <f>+IFERROR(VLOOKUP(A510,[1]Directorio!$B$2:$Z$1100,19,FALSE),"")</f>
        <v/>
      </c>
      <c r="T510" s="53" t="str">
        <f>+IFERROR(VLOOKUP(A510,[1]Directorio!$B$2:$Z$1100,20,FALSE),"")</f>
        <v/>
      </c>
      <c r="U510" s="53" t="str">
        <f>+IFERROR(VLOOKUP(A510,[1]Directorio!$B$2:$Z$1100,21,FALSE),"")</f>
        <v/>
      </c>
      <c r="V510" s="53" t="str">
        <f>+IFERROR(VLOOKUP(A510,[1]Directorio!$B$2:$Z$1100,22,FALSE),"")</f>
        <v/>
      </c>
      <c r="W510" s="54" t="str">
        <f>+IFERROR(VLOOKUP(A510,[1]Directorio!$B$2:$Z$1100,23,FALSE),"")</f>
        <v/>
      </c>
      <c r="X510" s="43" t="str">
        <f>+IFERROR(VLOOKUP(A510,[1]Directorio!$B$2:$Z$1100,24,FALSE),"")</f>
        <v/>
      </c>
      <c r="Y510" s="43" t="str">
        <f>+IFERROR(VLOOKUP(A510,[1]Directorio!$B$2:$Z$1100,25,FALSE),"")</f>
        <v/>
      </c>
      <c r="Z510" s="46"/>
      <c r="AA510" s="9"/>
      <c r="AB510" s="46"/>
      <c r="AC510" s="47"/>
      <c r="AD510" s="46"/>
      <c r="AE510" s="42"/>
      <c r="AF510" s="9"/>
      <c r="AG510" s="46"/>
      <c r="AH510" s="9"/>
      <c r="AI510" s="46"/>
      <c r="AJ510" s="46"/>
      <c r="AK510" s="48"/>
    </row>
    <row r="511" spans="1:37" x14ac:dyDescent="0.25">
      <c r="A511" s="42"/>
      <c r="B511" s="43" t="str">
        <f>+IFERROR(VLOOKUP(A511,[1]Directorio!$B$2:$Z$1100,2,FALSE),"")</f>
        <v/>
      </c>
      <c r="C511" s="44" t="str">
        <f>+IFERROR(VLOOKUP(A511,[1]Directorio!$B$2:$Z$1100,3,FALSE),"")</f>
        <v/>
      </c>
      <c r="D511" s="43" t="str">
        <f>+IFERROR(VLOOKUP(A511,[1]Directorio!$B$2:$Z$1100,4,FALSE),"")</f>
        <v/>
      </c>
      <c r="E511" s="43" t="str">
        <f>+IFERROR(VLOOKUP(A511,[1]Directorio!$B$2:$Z$1100,5,FALSE),"")</f>
        <v/>
      </c>
      <c r="F511" s="43" t="str">
        <f>+IFERROR(VLOOKUP(A511,[1]Directorio!$B$2:$Z$1100,6,FALSE),"")</f>
        <v/>
      </c>
      <c r="G511" s="43" t="str">
        <f>+IFERROR(VLOOKUP(A511,[1]Directorio!$B$2:$Z$1100,7,FALSE),"")</f>
        <v/>
      </c>
      <c r="H511" s="43" t="str">
        <f>+IFERROR(VLOOKUP(A511,[1]Directorio!$B$2:$Z$1100,8,FALSE),"")</f>
        <v/>
      </c>
      <c r="I511" s="43" t="str">
        <f>+IFERROR(VLOOKUP(A511,[1]Directorio!$B$2:$Z$1100,9,FALSE),"")</f>
        <v/>
      </c>
      <c r="J511" s="43" t="str">
        <f>+IFERROR(VLOOKUP(A511,[1]Directorio!$B$2:$Z$1100,10,FALSE),"")</f>
        <v/>
      </c>
      <c r="K511" s="43" t="str">
        <f>+IFERROR(VLOOKUP(A511,[1]Directorio!$B$2:$Z$1100,11,FALSE),"")</f>
        <v/>
      </c>
      <c r="L511" s="45" t="str">
        <f>+IFERROR(VLOOKUP(A511,[1]Directorio!$B$2:$Z$1100,12,FALSE),"")</f>
        <v/>
      </c>
      <c r="M511" s="43" t="str">
        <f>+IFERROR(VLOOKUP(A511,[1]Directorio!$B$2:$Z$1100,13,FALSE),"")</f>
        <v/>
      </c>
      <c r="N511" s="43" t="str">
        <f>+IFERROR(VLOOKUP(A511,[1]Directorio!$B$2:$Z$1100,14,FALSE),"")</f>
        <v/>
      </c>
      <c r="O511" s="43" t="str">
        <f>+IFERROR(VLOOKUP(A511,[1]Directorio!$B$2:$Z$1100,15,FALSE),"")</f>
        <v/>
      </c>
      <c r="P511" s="43" t="str">
        <f>+IFERROR(VLOOKUP(A511,[1]Directorio!$B$2:$Z$1100,16,FALSE),"")</f>
        <v/>
      </c>
      <c r="Q511" s="43" t="str">
        <f>+IFERROR(VLOOKUP(A511,[1]Directorio!$B$2:$Z$1100,17,FALSE),"")</f>
        <v/>
      </c>
      <c r="R511" s="43" t="str">
        <f>+IFERROR(VLOOKUP(A511,[1]Directorio!$B$2:$Z$1100,18,FALSE),"")</f>
        <v/>
      </c>
      <c r="S511" s="43" t="str">
        <f>+IFERROR(VLOOKUP(A511,[1]Directorio!$B$2:$Z$1100,19,FALSE),"")</f>
        <v/>
      </c>
      <c r="T511" s="53" t="str">
        <f>+IFERROR(VLOOKUP(A511,[1]Directorio!$B$2:$Z$1100,20,FALSE),"")</f>
        <v/>
      </c>
      <c r="U511" s="53" t="str">
        <f>+IFERROR(VLOOKUP(A511,[1]Directorio!$B$2:$Z$1100,21,FALSE),"")</f>
        <v/>
      </c>
      <c r="V511" s="53" t="str">
        <f>+IFERROR(VLOOKUP(A511,[1]Directorio!$B$2:$Z$1100,22,FALSE),"")</f>
        <v/>
      </c>
      <c r="W511" s="54" t="str">
        <f>+IFERROR(VLOOKUP(A511,[1]Directorio!$B$2:$Z$1100,23,FALSE),"")</f>
        <v/>
      </c>
      <c r="X511" s="43" t="str">
        <f>+IFERROR(VLOOKUP(A511,[1]Directorio!$B$2:$Z$1100,24,FALSE),"")</f>
        <v/>
      </c>
      <c r="Y511" s="43" t="str">
        <f>+IFERROR(VLOOKUP(A511,[1]Directorio!$B$2:$Z$1100,25,FALSE),"")</f>
        <v/>
      </c>
      <c r="Z511" s="46"/>
      <c r="AA511" s="9"/>
      <c r="AB511" s="46"/>
      <c r="AC511" s="47"/>
      <c r="AD511" s="46"/>
      <c r="AE511" s="42"/>
      <c r="AF511" s="9"/>
      <c r="AG511" s="46"/>
      <c r="AH511" s="9"/>
      <c r="AI511" s="46"/>
      <c r="AJ511" s="46"/>
      <c r="AK511" s="48"/>
    </row>
    <row r="512" spans="1:37" x14ac:dyDescent="0.25">
      <c r="A512" s="42"/>
      <c r="B512" s="43" t="str">
        <f>+IFERROR(VLOOKUP(A512,[1]Directorio!$B$2:$Z$1100,2,FALSE),"")</f>
        <v/>
      </c>
      <c r="C512" s="44" t="str">
        <f>+IFERROR(VLOOKUP(A512,[1]Directorio!$B$2:$Z$1100,3,FALSE),"")</f>
        <v/>
      </c>
      <c r="D512" s="43" t="str">
        <f>+IFERROR(VLOOKUP(A512,[1]Directorio!$B$2:$Z$1100,4,FALSE),"")</f>
        <v/>
      </c>
      <c r="E512" s="43" t="str">
        <f>+IFERROR(VLOOKUP(A512,[1]Directorio!$B$2:$Z$1100,5,FALSE),"")</f>
        <v/>
      </c>
      <c r="F512" s="43" t="str">
        <f>+IFERROR(VLOOKUP(A512,[1]Directorio!$B$2:$Z$1100,6,FALSE),"")</f>
        <v/>
      </c>
      <c r="G512" s="43" t="str">
        <f>+IFERROR(VLOOKUP(A512,[1]Directorio!$B$2:$Z$1100,7,FALSE),"")</f>
        <v/>
      </c>
      <c r="H512" s="43" t="str">
        <f>+IFERROR(VLOOKUP(A512,[1]Directorio!$B$2:$Z$1100,8,FALSE),"")</f>
        <v/>
      </c>
      <c r="I512" s="43" t="str">
        <f>+IFERROR(VLOOKUP(A512,[1]Directorio!$B$2:$Z$1100,9,FALSE),"")</f>
        <v/>
      </c>
      <c r="J512" s="43" t="str">
        <f>+IFERROR(VLOOKUP(A512,[1]Directorio!$B$2:$Z$1100,10,FALSE),"")</f>
        <v/>
      </c>
      <c r="K512" s="43" t="str">
        <f>+IFERROR(VLOOKUP(A512,[1]Directorio!$B$2:$Z$1100,11,FALSE),"")</f>
        <v/>
      </c>
      <c r="L512" s="45" t="str">
        <f>+IFERROR(VLOOKUP(A512,[1]Directorio!$B$2:$Z$1100,12,FALSE),"")</f>
        <v/>
      </c>
      <c r="M512" s="43" t="str">
        <f>+IFERROR(VLOOKUP(A512,[1]Directorio!$B$2:$Z$1100,13,FALSE),"")</f>
        <v/>
      </c>
      <c r="N512" s="43" t="str">
        <f>+IFERROR(VLOOKUP(A512,[1]Directorio!$B$2:$Z$1100,14,FALSE),"")</f>
        <v/>
      </c>
      <c r="O512" s="43" t="str">
        <f>+IFERROR(VLOOKUP(A512,[1]Directorio!$B$2:$Z$1100,15,FALSE),"")</f>
        <v/>
      </c>
      <c r="P512" s="43" t="str">
        <f>+IFERROR(VLOOKUP(A512,[1]Directorio!$B$2:$Z$1100,16,FALSE),"")</f>
        <v/>
      </c>
      <c r="Q512" s="43" t="str">
        <f>+IFERROR(VLOOKUP(A512,[1]Directorio!$B$2:$Z$1100,17,FALSE),"")</f>
        <v/>
      </c>
      <c r="R512" s="43" t="str">
        <f>+IFERROR(VLOOKUP(A512,[1]Directorio!$B$2:$Z$1100,18,FALSE),"")</f>
        <v/>
      </c>
      <c r="S512" s="43" t="str">
        <f>+IFERROR(VLOOKUP(A512,[1]Directorio!$B$2:$Z$1100,19,FALSE),"")</f>
        <v/>
      </c>
      <c r="T512" s="53" t="str">
        <f>+IFERROR(VLOOKUP(A512,[1]Directorio!$B$2:$Z$1100,20,FALSE),"")</f>
        <v/>
      </c>
      <c r="U512" s="53" t="str">
        <f>+IFERROR(VLOOKUP(A512,[1]Directorio!$B$2:$Z$1100,21,FALSE),"")</f>
        <v/>
      </c>
      <c r="V512" s="53" t="str">
        <f>+IFERROR(VLOOKUP(A512,[1]Directorio!$B$2:$Z$1100,22,FALSE),"")</f>
        <v/>
      </c>
      <c r="W512" s="54" t="str">
        <f>+IFERROR(VLOOKUP(A512,[1]Directorio!$B$2:$Z$1100,23,FALSE),"")</f>
        <v/>
      </c>
      <c r="X512" s="43" t="str">
        <f>+IFERROR(VLOOKUP(A512,[1]Directorio!$B$2:$Z$1100,24,FALSE),"")</f>
        <v/>
      </c>
      <c r="Y512" s="43" t="str">
        <f>+IFERROR(VLOOKUP(A512,[1]Directorio!$B$2:$Z$1100,25,FALSE),"")</f>
        <v/>
      </c>
      <c r="Z512" s="46"/>
      <c r="AA512" s="9"/>
      <c r="AB512" s="46"/>
      <c r="AC512" s="47"/>
      <c r="AD512" s="46"/>
      <c r="AE512" s="42"/>
      <c r="AF512" s="9"/>
      <c r="AG512" s="46"/>
      <c r="AH512" s="9"/>
      <c r="AI512" s="46"/>
      <c r="AJ512" s="46"/>
      <c r="AK512" s="48"/>
    </row>
    <row r="513" spans="1:37" x14ac:dyDescent="0.25">
      <c r="A513" s="42"/>
      <c r="B513" s="43" t="str">
        <f>+IFERROR(VLOOKUP(A513,[1]Directorio!$B$2:$Z$1100,2,FALSE),"")</f>
        <v/>
      </c>
      <c r="C513" s="44" t="str">
        <f>+IFERROR(VLOOKUP(A513,[1]Directorio!$B$2:$Z$1100,3,FALSE),"")</f>
        <v/>
      </c>
      <c r="D513" s="43" t="str">
        <f>+IFERROR(VLOOKUP(A513,[1]Directorio!$B$2:$Z$1100,4,FALSE),"")</f>
        <v/>
      </c>
      <c r="E513" s="43" t="str">
        <f>+IFERROR(VLOOKUP(A513,[1]Directorio!$B$2:$Z$1100,5,FALSE),"")</f>
        <v/>
      </c>
      <c r="F513" s="43" t="str">
        <f>+IFERROR(VLOOKUP(A513,[1]Directorio!$B$2:$Z$1100,6,FALSE),"")</f>
        <v/>
      </c>
      <c r="G513" s="43" t="str">
        <f>+IFERROR(VLOOKUP(A513,[1]Directorio!$B$2:$Z$1100,7,FALSE),"")</f>
        <v/>
      </c>
      <c r="H513" s="43" t="str">
        <f>+IFERROR(VLOOKUP(A513,[1]Directorio!$B$2:$Z$1100,8,FALSE),"")</f>
        <v/>
      </c>
      <c r="I513" s="43" t="str">
        <f>+IFERROR(VLOOKUP(A513,[1]Directorio!$B$2:$Z$1100,9,FALSE),"")</f>
        <v/>
      </c>
      <c r="J513" s="43" t="str">
        <f>+IFERROR(VLOOKUP(A513,[1]Directorio!$B$2:$Z$1100,10,FALSE),"")</f>
        <v/>
      </c>
      <c r="K513" s="43" t="str">
        <f>+IFERROR(VLOOKUP(A513,[1]Directorio!$B$2:$Z$1100,11,FALSE),"")</f>
        <v/>
      </c>
      <c r="L513" s="45" t="str">
        <f>+IFERROR(VLOOKUP(A513,[1]Directorio!$B$2:$Z$1100,12,FALSE),"")</f>
        <v/>
      </c>
      <c r="M513" s="43" t="str">
        <f>+IFERROR(VLOOKUP(A513,[1]Directorio!$B$2:$Z$1100,13,FALSE),"")</f>
        <v/>
      </c>
      <c r="N513" s="43" t="str">
        <f>+IFERROR(VLOOKUP(A513,[1]Directorio!$B$2:$Z$1100,14,FALSE),"")</f>
        <v/>
      </c>
      <c r="O513" s="43" t="str">
        <f>+IFERROR(VLOOKUP(A513,[1]Directorio!$B$2:$Z$1100,15,FALSE),"")</f>
        <v/>
      </c>
      <c r="P513" s="43" t="str">
        <f>+IFERROR(VLOOKUP(A513,[1]Directorio!$B$2:$Z$1100,16,FALSE),"")</f>
        <v/>
      </c>
      <c r="Q513" s="43" t="str">
        <f>+IFERROR(VLOOKUP(A513,[1]Directorio!$B$2:$Z$1100,17,FALSE),"")</f>
        <v/>
      </c>
      <c r="R513" s="43" t="str">
        <f>+IFERROR(VLOOKUP(A513,[1]Directorio!$B$2:$Z$1100,18,FALSE),"")</f>
        <v/>
      </c>
      <c r="S513" s="43" t="str">
        <f>+IFERROR(VLOOKUP(A513,[1]Directorio!$B$2:$Z$1100,19,FALSE),"")</f>
        <v/>
      </c>
      <c r="T513" s="53" t="str">
        <f>+IFERROR(VLOOKUP(A513,[1]Directorio!$B$2:$Z$1100,20,FALSE),"")</f>
        <v/>
      </c>
      <c r="U513" s="53" t="str">
        <f>+IFERROR(VLOOKUP(A513,[1]Directorio!$B$2:$Z$1100,21,FALSE),"")</f>
        <v/>
      </c>
      <c r="V513" s="53" t="str">
        <f>+IFERROR(VLOOKUP(A513,[1]Directorio!$B$2:$Z$1100,22,FALSE),"")</f>
        <v/>
      </c>
      <c r="W513" s="54" t="str">
        <f>+IFERROR(VLOOKUP(A513,[1]Directorio!$B$2:$Z$1100,23,FALSE),"")</f>
        <v/>
      </c>
      <c r="X513" s="43" t="str">
        <f>+IFERROR(VLOOKUP(A513,[1]Directorio!$B$2:$Z$1100,24,FALSE),"")</f>
        <v/>
      </c>
      <c r="Y513" s="43" t="str">
        <f>+IFERROR(VLOOKUP(A513,[1]Directorio!$B$2:$Z$1100,25,FALSE),"")</f>
        <v/>
      </c>
      <c r="Z513" s="46"/>
      <c r="AA513" s="9"/>
      <c r="AB513" s="46"/>
      <c r="AC513" s="47"/>
      <c r="AD513" s="46"/>
      <c r="AE513" s="42"/>
      <c r="AF513" s="9"/>
      <c r="AG513" s="46"/>
      <c r="AH513" s="9"/>
      <c r="AI513" s="46"/>
      <c r="AJ513" s="46"/>
      <c r="AK513" s="48"/>
    </row>
    <row r="514" spans="1:37" x14ac:dyDescent="0.25">
      <c r="A514" s="42"/>
      <c r="B514" s="43" t="str">
        <f>+IFERROR(VLOOKUP(A514,[1]Directorio!$B$2:$Z$1100,2,FALSE),"")</f>
        <v/>
      </c>
      <c r="C514" s="44" t="str">
        <f>+IFERROR(VLOOKUP(A514,[1]Directorio!$B$2:$Z$1100,3,FALSE),"")</f>
        <v/>
      </c>
      <c r="D514" s="43" t="str">
        <f>+IFERROR(VLOOKUP(A514,[1]Directorio!$B$2:$Z$1100,4,FALSE),"")</f>
        <v/>
      </c>
      <c r="E514" s="43" t="str">
        <f>+IFERROR(VLOOKUP(A514,[1]Directorio!$B$2:$Z$1100,5,FALSE),"")</f>
        <v/>
      </c>
      <c r="F514" s="43" t="str">
        <f>+IFERROR(VLOOKUP(A514,[1]Directorio!$B$2:$Z$1100,6,FALSE),"")</f>
        <v/>
      </c>
      <c r="G514" s="43" t="str">
        <f>+IFERROR(VLOOKUP(A514,[1]Directorio!$B$2:$Z$1100,7,FALSE),"")</f>
        <v/>
      </c>
      <c r="H514" s="43" t="str">
        <f>+IFERROR(VLOOKUP(A514,[1]Directorio!$B$2:$Z$1100,8,FALSE),"")</f>
        <v/>
      </c>
      <c r="I514" s="43" t="str">
        <f>+IFERROR(VLOOKUP(A514,[1]Directorio!$B$2:$Z$1100,9,FALSE),"")</f>
        <v/>
      </c>
      <c r="J514" s="43" t="str">
        <f>+IFERROR(VLOOKUP(A514,[1]Directorio!$B$2:$Z$1100,10,FALSE),"")</f>
        <v/>
      </c>
      <c r="K514" s="43" t="str">
        <f>+IFERROR(VLOOKUP(A514,[1]Directorio!$B$2:$Z$1100,11,FALSE),"")</f>
        <v/>
      </c>
      <c r="L514" s="45" t="str">
        <f>+IFERROR(VLOOKUP(A514,[1]Directorio!$B$2:$Z$1100,12,FALSE),"")</f>
        <v/>
      </c>
      <c r="M514" s="43" t="str">
        <f>+IFERROR(VLOOKUP(A514,[1]Directorio!$B$2:$Z$1100,13,FALSE),"")</f>
        <v/>
      </c>
      <c r="N514" s="43" t="str">
        <f>+IFERROR(VLOOKUP(A514,[1]Directorio!$B$2:$Z$1100,14,FALSE),"")</f>
        <v/>
      </c>
      <c r="O514" s="43" t="str">
        <f>+IFERROR(VLOOKUP(A514,[1]Directorio!$B$2:$Z$1100,15,FALSE),"")</f>
        <v/>
      </c>
      <c r="P514" s="43" t="str">
        <f>+IFERROR(VLOOKUP(A514,[1]Directorio!$B$2:$Z$1100,16,FALSE),"")</f>
        <v/>
      </c>
      <c r="Q514" s="43" t="str">
        <f>+IFERROR(VLOOKUP(A514,[1]Directorio!$B$2:$Z$1100,17,FALSE),"")</f>
        <v/>
      </c>
      <c r="R514" s="43" t="str">
        <f>+IFERROR(VLOOKUP(A514,[1]Directorio!$B$2:$Z$1100,18,FALSE),"")</f>
        <v/>
      </c>
      <c r="S514" s="43" t="str">
        <f>+IFERROR(VLOOKUP(A514,[1]Directorio!$B$2:$Z$1100,19,FALSE),"")</f>
        <v/>
      </c>
      <c r="T514" s="53" t="str">
        <f>+IFERROR(VLOOKUP(A514,[1]Directorio!$B$2:$Z$1100,20,FALSE),"")</f>
        <v/>
      </c>
      <c r="U514" s="53" t="str">
        <f>+IFERROR(VLOOKUP(A514,[1]Directorio!$B$2:$Z$1100,21,FALSE),"")</f>
        <v/>
      </c>
      <c r="V514" s="53" t="str">
        <f>+IFERROR(VLOOKUP(A514,[1]Directorio!$B$2:$Z$1100,22,FALSE),"")</f>
        <v/>
      </c>
      <c r="W514" s="54" t="str">
        <f>+IFERROR(VLOOKUP(A514,[1]Directorio!$B$2:$Z$1100,23,FALSE),"")</f>
        <v/>
      </c>
      <c r="X514" s="43" t="str">
        <f>+IFERROR(VLOOKUP(A514,[1]Directorio!$B$2:$Z$1100,24,FALSE),"")</f>
        <v/>
      </c>
      <c r="Y514" s="43" t="str">
        <f>+IFERROR(VLOOKUP(A514,[1]Directorio!$B$2:$Z$1100,25,FALSE),"")</f>
        <v/>
      </c>
      <c r="Z514" s="46"/>
      <c r="AA514" s="9"/>
      <c r="AB514" s="46"/>
      <c r="AC514" s="47"/>
      <c r="AD514" s="46"/>
      <c r="AE514" s="42"/>
      <c r="AF514" s="9"/>
      <c r="AG514" s="46"/>
      <c r="AH514" s="9"/>
      <c r="AI514" s="46"/>
      <c r="AJ514" s="46"/>
      <c r="AK514" s="48"/>
    </row>
    <row r="515" spans="1:37" x14ac:dyDescent="0.25">
      <c r="A515" s="42"/>
      <c r="B515" s="43" t="str">
        <f>+IFERROR(VLOOKUP(A515,[1]Directorio!$B$2:$Z$1100,2,FALSE),"")</f>
        <v/>
      </c>
      <c r="C515" s="44" t="str">
        <f>+IFERROR(VLOOKUP(A515,[1]Directorio!$B$2:$Z$1100,3,FALSE),"")</f>
        <v/>
      </c>
      <c r="D515" s="43" t="str">
        <f>+IFERROR(VLOOKUP(A515,[1]Directorio!$B$2:$Z$1100,4,FALSE),"")</f>
        <v/>
      </c>
      <c r="E515" s="43" t="str">
        <f>+IFERROR(VLOOKUP(A515,[1]Directorio!$B$2:$Z$1100,5,FALSE),"")</f>
        <v/>
      </c>
      <c r="F515" s="43" t="str">
        <f>+IFERROR(VLOOKUP(A515,[1]Directorio!$B$2:$Z$1100,6,FALSE),"")</f>
        <v/>
      </c>
      <c r="G515" s="43" t="str">
        <f>+IFERROR(VLOOKUP(A515,[1]Directorio!$B$2:$Z$1100,7,FALSE),"")</f>
        <v/>
      </c>
      <c r="H515" s="43" t="str">
        <f>+IFERROR(VLOOKUP(A515,[1]Directorio!$B$2:$Z$1100,8,FALSE),"")</f>
        <v/>
      </c>
      <c r="I515" s="43" t="str">
        <f>+IFERROR(VLOOKUP(A515,[1]Directorio!$B$2:$Z$1100,9,FALSE),"")</f>
        <v/>
      </c>
      <c r="J515" s="43" t="str">
        <f>+IFERROR(VLOOKUP(A515,[1]Directorio!$B$2:$Z$1100,10,FALSE),"")</f>
        <v/>
      </c>
      <c r="K515" s="43" t="str">
        <f>+IFERROR(VLOOKUP(A515,[1]Directorio!$B$2:$Z$1100,11,FALSE),"")</f>
        <v/>
      </c>
      <c r="L515" s="45" t="str">
        <f>+IFERROR(VLOOKUP(A515,[1]Directorio!$B$2:$Z$1100,12,FALSE),"")</f>
        <v/>
      </c>
      <c r="M515" s="43" t="str">
        <f>+IFERROR(VLOOKUP(A515,[1]Directorio!$B$2:$Z$1100,13,FALSE),"")</f>
        <v/>
      </c>
      <c r="N515" s="43" t="str">
        <f>+IFERROR(VLOOKUP(A515,[1]Directorio!$B$2:$Z$1100,14,FALSE),"")</f>
        <v/>
      </c>
      <c r="O515" s="43" t="str">
        <f>+IFERROR(VLOOKUP(A515,[1]Directorio!$B$2:$Z$1100,15,FALSE),"")</f>
        <v/>
      </c>
      <c r="P515" s="43" t="str">
        <f>+IFERROR(VLOOKUP(A515,[1]Directorio!$B$2:$Z$1100,16,FALSE),"")</f>
        <v/>
      </c>
      <c r="Q515" s="43" t="str">
        <f>+IFERROR(VLOOKUP(A515,[1]Directorio!$B$2:$Z$1100,17,FALSE),"")</f>
        <v/>
      </c>
      <c r="R515" s="43" t="str">
        <f>+IFERROR(VLOOKUP(A515,[1]Directorio!$B$2:$Z$1100,18,FALSE),"")</f>
        <v/>
      </c>
      <c r="S515" s="43" t="str">
        <f>+IFERROR(VLOOKUP(A515,[1]Directorio!$B$2:$Z$1100,19,FALSE),"")</f>
        <v/>
      </c>
      <c r="T515" s="53" t="str">
        <f>+IFERROR(VLOOKUP(A515,[1]Directorio!$B$2:$Z$1100,20,FALSE),"")</f>
        <v/>
      </c>
      <c r="U515" s="53" t="str">
        <f>+IFERROR(VLOOKUP(A515,[1]Directorio!$B$2:$Z$1100,21,FALSE),"")</f>
        <v/>
      </c>
      <c r="V515" s="53" t="str">
        <f>+IFERROR(VLOOKUP(A515,[1]Directorio!$B$2:$Z$1100,22,FALSE),"")</f>
        <v/>
      </c>
      <c r="W515" s="54" t="str">
        <f>+IFERROR(VLOOKUP(A515,[1]Directorio!$B$2:$Z$1100,23,FALSE),"")</f>
        <v/>
      </c>
      <c r="X515" s="43" t="str">
        <f>+IFERROR(VLOOKUP(A515,[1]Directorio!$B$2:$Z$1100,24,FALSE),"")</f>
        <v/>
      </c>
      <c r="Y515" s="43" t="str">
        <f>+IFERROR(VLOOKUP(A515,[1]Directorio!$B$2:$Z$1100,25,FALSE),"")</f>
        <v/>
      </c>
      <c r="Z515" s="46"/>
      <c r="AA515" s="9"/>
      <c r="AB515" s="46"/>
      <c r="AC515" s="47"/>
      <c r="AD515" s="46"/>
      <c r="AE515" s="42"/>
      <c r="AF515" s="9"/>
      <c r="AG515" s="46"/>
      <c r="AH515" s="9"/>
      <c r="AI515" s="46"/>
      <c r="AJ515" s="46"/>
      <c r="AK515" s="48"/>
    </row>
    <row r="516" spans="1:37" x14ac:dyDescent="0.25">
      <c r="A516" s="42"/>
      <c r="B516" s="43" t="str">
        <f>+IFERROR(VLOOKUP(A516,[1]Directorio!$B$2:$Z$1100,2,FALSE),"")</f>
        <v/>
      </c>
      <c r="C516" s="44" t="str">
        <f>+IFERROR(VLOOKUP(A516,[1]Directorio!$B$2:$Z$1100,3,FALSE),"")</f>
        <v/>
      </c>
      <c r="D516" s="43" t="str">
        <f>+IFERROR(VLOOKUP(A516,[1]Directorio!$B$2:$Z$1100,4,FALSE),"")</f>
        <v/>
      </c>
      <c r="E516" s="43" t="str">
        <f>+IFERROR(VLOOKUP(A516,[1]Directorio!$B$2:$Z$1100,5,FALSE),"")</f>
        <v/>
      </c>
      <c r="F516" s="43" t="str">
        <f>+IFERROR(VLOOKUP(A516,[1]Directorio!$B$2:$Z$1100,6,FALSE),"")</f>
        <v/>
      </c>
      <c r="G516" s="43" t="str">
        <f>+IFERROR(VLOOKUP(A516,[1]Directorio!$B$2:$Z$1100,7,FALSE),"")</f>
        <v/>
      </c>
      <c r="H516" s="43" t="str">
        <f>+IFERROR(VLOOKUP(A516,[1]Directorio!$B$2:$Z$1100,8,FALSE),"")</f>
        <v/>
      </c>
      <c r="I516" s="43" t="str">
        <f>+IFERROR(VLOOKUP(A516,[1]Directorio!$B$2:$Z$1100,9,FALSE),"")</f>
        <v/>
      </c>
      <c r="J516" s="43" t="str">
        <f>+IFERROR(VLOOKUP(A516,[1]Directorio!$B$2:$Z$1100,10,FALSE),"")</f>
        <v/>
      </c>
      <c r="K516" s="43" t="str">
        <f>+IFERROR(VLOOKUP(A516,[1]Directorio!$B$2:$Z$1100,11,FALSE),"")</f>
        <v/>
      </c>
      <c r="L516" s="45" t="str">
        <f>+IFERROR(VLOOKUP(A516,[1]Directorio!$B$2:$Z$1100,12,FALSE),"")</f>
        <v/>
      </c>
      <c r="M516" s="43" t="str">
        <f>+IFERROR(VLOOKUP(A516,[1]Directorio!$B$2:$Z$1100,13,FALSE),"")</f>
        <v/>
      </c>
      <c r="N516" s="43" t="str">
        <f>+IFERROR(VLOOKUP(A516,[1]Directorio!$B$2:$Z$1100,14,FALSE),"")</f>
        <v/>
      </c>
      <c r="O516" s="43" t="str">
        <f>+IFERROR(VLOOKUP(A516,[1]Directorio!$B$2:$Z$1100,15,FALSE),"")</f>
        <v/>
      </c>
      <c r="P516" s="43" t="str">
        <f>+IFERROR(VLOOKUP(A516,[1]Directorio!$B$2:$Z$1100,16,FALSE),"")</f>
        <v/>
      </c>
      <c r="Q516" s="43" t="str">
        <f>+IFERROR(VLOOKUP(A516,[1]Directorio!$B$2:$Z$1100,17,FALSE),"")</f>
        <v/>
      </c>
      <c r="R516" s="43" t="str">
        <f>+IFERROR(VLOOKUP(A516,[1]Directorio!$B$2:$Z$1100,18,FALSE),"")</f>
        <v/>
      </c>
      <c r="S516" s="43" t="str">
        <f>+IFERROR(VLOOKUP(A516,[1]Directorio!$B$2:$Z$1100,19,FALSE),"")</f>
        <v/>
      </c>
      <c r="T516" s="53" t="str">
        <f>+IFERROR(VLOOKUP(A516,[1]Directorio!$B$2:$Z$1100,20,FALSE),"")</f>
        <v/>
      </c>
      <c r="U516" s="53" t="str">
        <f>+IFERROR(VLOOKUP(A516,[1]Directorio!$B$2:$Z$1100,21,FALSE),"")</f>
        <v/>
      </c>
      <c r="V516" s="53" t="str">
        <f>+IFERROR(VLOOKUP(A516,[1]Directorio!$B$2:$Z$1100,22,FALSE),"")</f>
        <v/>
      </c>
      <c r="W516" s="54" t="str">
        <f>+IFERROR(VLOOKUP(A516,[1]Directorio!$B$2:$Z$1100,23,FALSE),"")</f>
        <v/>
      </c>
      <c r="X516" s="43" t="str">
        <f>+IFERROR(VLOOKUP(A516,[1]Directorio!$B$2:$Z$1100,24,FALSE),"")</f>
        <v/>
      </c>
      <c r="Y516" s="43" t="str">
        <f>+IFERROR(VLOOKUP(A516,[1]Directorio!$B$2:$Z$1100,25,FALSE),"")</f>
        <v/>
      </c>
      <c r="Z516" s="46"/>
      <c r="AA516" s="9"/>
      <c r="AB516" s="46"/>
      <c r="AC516" s="47"/>
      <c r="AD516" s="46"/>
      <c r="AE516" s="42"/>
      <c r="AF516" s="9"/>
      <c r="AG516" s="46"/>
      <c r="AH516" s="9"/>
      <c r="AI516" s="46"/>
      <c r="AJ516" s="46"/>
      <c r="AK516" s="48"/>
    </row>
    <row r="517" spans="1:37" x14ac:dyDescent="0.25">
      <c r="A517" s="42"/>
      <c r="B517" s="43" t="str">
        <f>+IFERROR(VLOOKUP(A517,[1]Directorio!$B$2:$Z$1100,2,FALSE),"")</f>
        <v/>
      </c>
      <c r="C517" s="44" t="str">
        <f>+IFERROR(VLOOKUP(A517,[1]Directorio!$B$2:$Z$1100,3,FALSE),"")</f>
        <v/>
      </c>
      <c r="D517" s="43" t="str">
        <f>+IFERROR(VLOOKUP(A517,[1]Directorio!$B$2:$Z$1100,4,FALSE),"")</f>
        <v/>
      </c>
      <c r="E517" s="43" t="str">
        <f>+IFERROR(VLOOKUP(A517,[1]Directorio!$B$2:$Z$1100,5,FALSE),"")</f>
        <v/>
      </c>
      <c r="F517" s="43" t="str">
        <f>+IFERROR(VLOOKUP(A517,[1]Directorio!$B$2:$Z$1100,6,FALSE),"")</f>
        <v/>
      </c>
      <c r="G517" s="43" t="str">
        <f>+IFERROR(VLOOKUP(A517,[1]Directorio!$B$2:$Z$1100,7,FALSE),"")</f>
        <v/>
      </c>
      <c r="H517" s="43" t="str">
        <f>+IFERROR(VLOOKUP(A517,[1]Directorio!$B$2:$Z$1100,8,FALSE),"")</f>
        <v/>
      </c>
      <c r="I517" s="43" t="str">
        <f>+IFERROR(VLOOKUP(A517,[1]Directorio!$B$2:$Z$1100,9,FALSE),"")</f>
        <v/>
      </c>
      <c r="J517" s="43" t="str">
        <f>+IFERROR(VLOOKUP(A517,[1]Directorio!$B$2:$Z$1100,10,FALSE),"")</f>
        <v/>
      </c>
      <c r="K517" s="43" t="str">
        <f>+IFERROR(VLOOKUP(A517,[1]Directorio!$B$2:$Z$1100,11,FALSE),"")</f>
        <v/>
      </c>
      <c r="L517" s="45" t="str">
        <f>+IFERROR(VLOOKUP(A517,[1]Directorio!$B$2:$Z$1100,12,FALSE),"")</f>
        <v/>
      </c>
      <c r="M517" s="43" t="str">
        <f>+IFERROR(VLOOKUP(A517,[1]Directorio!$B$2:$Z$1100,13,FALSE),"")</f>
        <v/>
      </c>
      <c r="N517" s="43" t="str">
        <f>+IFERROR(VLOOKUP(A517,[1]Directorio!$B$2:$Z$1100,14,FALSE),"")</f>
        <v/>
      </c>
      <c r="O517" s="43" t="str">
        <f>+IFERROR(VLOOKUP(A517,[1]Directorio!$B$2:$Z$1100,15,FALSE),"")</f>
        <v/>
      </c>
      <c r="P517" s="43" t="str">
        <f>+IFERROR(VLOOKUP(A517,[1]Directorio!$B$2:$Z$1100,16,FALSE),"")</f>
        <v/>
      </c>
      <c r="Q517" s="43" t="str">
        <f>+IFERROR(VLOOKUP(A517,[1]Directorio!$B$2:$Z$1100,17,FALSE),"")</f>
        <v/>
      </c>
      <c r="R517" s="43" t="str">
        <f>+IFERROR(VLOOKUP(A517,[1]Directorio!$B$2:$Z$1100,18,FALSE),"")</f>
        <v/>
      </c>
      <c r="S517" s="43" t="str">
        <f>+IFERROR(VLOOKUP(A517,[1]Directorio!$B$2:$Z$1100,19,FALSE),"")</f>
        <v/>
      </c>
      <c r="T517" s="53" t="str">
        <f>+IFERROR(VLOOKUP(A517,[1]Directorio!$B$2:$Z$1100,20,FALSE),"")</f>
        <v/>
      </c>
      <c r="U517" s="53" t="str">
        <f>+IFERROR(VLOOKUP(A517,[1]Directorio!$B$2:$Z$1100,21,FALSE),"")</f>
        <v/>
      </c>
      <c r="V517" s="53" t="str">
        <f>+IFERROR(VLOOKUP(A517,[1]Directorio!$B$2:$Z$1100,22,FALSE),"")</f>
        <v/>
      </c>
      <c r="W517" s="54" t="str">
        <f>+IFERROR(VLOOKUP(A517,[1]Directorio!$B$2:$Z$1100,23,FALSE),"")</f>
        <v/>
      </c>
      <c r="X517" s="43" t="str">
        <f>+IFERROR(VLOOKUP(A517,[1]Directorio!$B$2:$Z$1100,24,FALSE),"")</f>
        <v/>
      </c>
      <c r="Y517" s="43" t="str">
        <f>+IFERROR(VLOOKUP(A517,[1]Directorio!$B$2:$Z$1100,25,FALSE),"")</f>
        <v/>
      </c>
      <c r="Z517" s="46"/>
      <c r="AA517" s="9"/>
      <c r="AB517" s="46"/>
      <c r="AC517" s="47"/>
      <c r="AD517" s="46"/>
      <c r="AE517" s="42"/>
      <c r="AF517" s="9"/>
      <c r="AG517" s="46"/>
      <c r="AH517" s="9"/>
      <c r="AI517" s="46"/>
      <c r="AJ517" s="46"/>
      <c r="AK517" s="48"/>
    </row>
    <row r="518" spans="1:37" x14ac:dyDescent="0.25">
      <c r="A518" s="42"/>
      <c r="B518" s="43" t="str">
        <f>+IFERROR(VLOOKUP(A518,[1]Directorio!$B$2:$Z$1100,2,FALSE),"")</f>
        <v/>
      </c>
      <c r="C518" s="44" t="str">
        <f>+IFERROR(VLOOKUP(A518,[1]Directorio!$B$2:$Z$1100,3,FALSE),"")</f>
        <v/>
      </c>
      <c r="D518" s="43" t="str">
        <f>+IFERROR(VLOOKUP(A518,[1]Directorio!$B$2:$Z$1100,4,FALSE),"")</f>
        <v/>
      </c>
      <c r="E518" s="43" t="str">
        <f>+IFERROR(VLOOKUP(A518,[1]Directorio!$B$2:$Z$1100,5,FALSE),"")</f>
        <v/>
      </c>
      <c r="F518" s="43" t="str">
        <f>+IFERROR(VLOOKUP(A518,[1]Directorio!$B$2:$Z$1100,6,FALSE),"")</f>
        <v/>
      </c>
      <c r="G518" s="43" t="str">
        <f>+IFERROR(VLOOKUP(A518,[1]Directorio!$B$2:$Z$1100,7,FALSE),"")</f>
        <v/>
      </c>
      <c r="H518" s="43" t="str">
        <f>+IFERROR(VLOOKUP(A518,[1]Directorio!$B$2:$Z$1100,8,FALSE),"")</f>
        <v/>
      </c>
      <c r="I518" s="43" t="str">
        <f>+IFERROR(VLOOKUP(A518,[1]Directorio!$B$2:$Z$1100,9,FALSE),"")</f>
        <v/>
      </c>
      <c r="J518" s="43" t="str">
        <f>+IFERROR(VLOOKUP(A518,[1]Directorio!$B$2:$Z$1100,10,FALSE),"")</f>
        <v/>
      </c>
      <c r="K518" s="43" t="str">
        <f>+IFERROR(VLOOKUP(A518,[1]Directorio!$B$2:$Z$1100,11,FALSE),"")</f>
        <v/>
      </c>
      <c r="L518" s="45" t="str">
        <f>+IFERROR(VLOOKUP(A518,[1]Directorio!$B$2:$Z$1100,12,FALSE),"")</f>
        <v/>
      </c>
      <c r="M518" s="43" t="str">
        <f>+IFERROR(VLOOKUP(A518,[1]Directorio!$B$2:$Z$1100,13,FALSE),"")</f>
        <v/>
      </c>
      <c r="N518" s="43" t="str">
        <f>+IFERROR(VLOOKUP(A518,[1]Directorio!$B$2:$Z$1100,14,FALSE),"")</f>
        <v/>
      </c>
      <c r="O518" s="43" t="str">
        <f>+IFERROR(VLOOKUP(A518,[1]Directorio!$B$2:$Z$1100,15,FALSE),"")</f>
        <v/>
      </c>
      <c r="P518" s="43" t="str">
        <f>+IFERROR(VLOOKUP(A518,[1]Directorio!$B$2:$Z$1100,16,FALSE),"")</f>
        <v/>
      </c>
      <c r="Q518" s="43" t="str">
        <f>+IFERROR(VLOOKUP(A518,[1]Directorio!$B$2:$Z$1100,17,FALSE),"")</f>
        <v/>
      </c>
      <c r="R518" s="43" t="str">
        <f>+IFERROR(VLOOKUP(A518,[1]Directorio!$B$2:$Z$1100,18,FALSE),"")</f>
        <v/>
      </c>
      <c r="S518" s="43" t="str">
        <f>+IFERROR(VLOOKUP(A518,[1]Directorio!$B$2:$Z$1100,19,FALSE),"")</f>
        <v/>
      </c>
      <c r="T518" s="53" t="str">
        <f>+IFERROR(VLOOKUP(A518,[1]Directorio!$B$2:$Z$1100,20,FALSE),"")</f>
        <v/>
      </c>
      <c r="U518" s="53" t="str">
        <f>+IFERROR(VLOOKUP(A518,[1]Directorio!$B$2:$Z$1100,21,FALSE),"")</f>
        <v/>
      </c>
      <c r="V518" s="53" t="str">
        <f>+IFERROR(VLOOKUP(A518,[1]Directorio!$B$2:$Z$1100,22,FALSE),"")</f>
        <v/>
      </c>
      <c r="W518" s="54" t="str">
        <f>+IFERROR(VLOOKUP(A518,[1]Directorio!$B$2:$Z$1100,23,FALSE),"")</f>
        <v/>
      </c>
      <c r="X518" s="43" t="str">
        <f>+IFERROR(VLOOKUP(A518,[1]Directorio!$B$2:$Z$1100,24,FALSE),"")</f>
        <v/>
      </c>
      <c r="Y518" s="43" t="str">
        <f>+IFERROR(VLOOKUP(A518,[1]Directorio!$B$2:$Z$1100,25,FALSE),"")</f>
        <v/>
      </c>
      <c r="Z518" s="46"/>
      <c r="AA518" s="9"/>
      <c r="AB518" s="46"/>
      <c r="AC518" s="47"/>
      <c r="AD518" s="46"/>
      <c r="AE518" s="42"/>
      <c r="AF518" s="9"/>
      <c r="AG518" s="46"/>
      <c r="AH518" s="9"/>
      <c r="AI518" s="46"/>
      <c r="AJ518" s="46"/>
      <c r="AK518" s="48"/>
    </row>
    <row r="519" spans="1:37" x14ac:dyDescent="0.25">
      <c r="A519" s="42"/>
      <c r="B519" s="43" t="str">
        <f>+IFERROR(VLOOKUP(A519,[1]Directorio!$B$2:$Z$1100,2,FALSE),"")</f>
        <v/>
      </c>
      <c r="C519" s="44" t="str">
        <f>+IFERROR(VLOOKUP(A519,[1]Directorio!$B$2:$Z$1100,3,FALSE),"")</f>
        <v/>
      </c>
      <c r="D519" s="43" t="str">
        <f>+IFERROR(VLOOKUP(A519,[1]Directorio!$B$2:$Z$1100,4,FALSE),"")</f>
        <v/>
      </c>
      <c r="E519" s="43" t="str">
        <f>+IFERROR(VLOOKUP(A519,[1]Directorio!$B$2:$Z$1100,5,FALSE),"")</f>
        <v/>
      </c>
      <c r="F519" s="43" t="str">
        <f>+IFERROR(VLOOKUP(A519,[1]Directorio!$B$2:$Z$1100,6,FALSE),"")</f>
        <v/>
      </c>
      <c r="G519" s="43" t="str">
        <f>+IFERROR(VLOOKUP(A519,[1]Directorio!$B$2:$Z$1100,7,FALSE),"")</f>
        <v/>
      </c>
      <c r="H519" s="43" t="str">
        <f>+IFERROR(VLOOKUP(A519,[1]Directorio!$B$2:$Z$1100,8,FALSE),"")</f>
        <v/>
      </c>
      <c r="I519" s="43" t="str">
        <f>+IFERROR(VLOOKUP(A519,[1]Directorio!$B$2:$Z$1100,9,FALSE),"")</f>
        <v/>
      </c>
      <c r="J519" s="43" t="str">
        <f>+IFERROR(VLOOKUP(A519,[1]Directorio!$B$2:$Z$1100,10,FALSE),"")</f>
        <v/>
      </c>
      <c r="K519" s="43" t="str">
        <f>+IFERROR(VLOOKUP(A519,[1]Directorio!$B$2:$Z$1100,11,FALSE),"")</f>
        <v/>
      </c>
      <c r="L519" s="45" t="str">
        <f>+IFERROR(VLOOKUP(A519,[1]Directorio!$B$2:$Z$1100,12,FALSE),"")</f>
        <v/>
      </c>
      <c r="M519" s="43" t="str">
        <f>+IFERROR(VLOOKUP(A519,[1]Directorio!$B$2:$Z$1100,13,FALSE),"")</f>
        <v/>
      </c>
      <c r="N519" s="43" t="str">
        <f>+IFERROR(VLOOKUP(A519,[1]Directorio!$B$2:$Z$1100,14,FALSE),"")</f>
        <v/>
      </c>
      <c r="O519" s="43" t="str">
        <f>+IFERROR(VLOOKUP(A519,[1]Directorio!$B$2:$Z$1100,15,FALSE),"")</f>
        <v/>
      </c>
      <c r="P519" s="43" t="str">
        <f>+IFERROR(VLOOKUP(A519,[1]Directorio!$B$2:$Z$1100,16,FALSE),"")</f>
        <v/>
      </c>
      <c r="Q519" s="43" t="str">
        <f>+IFERROR(VLOOKUP(A519,[1]Directorio!$B$2:$Z$1100,17,FALSE),"")</f>
        <v/>
      </c>
      <c r="R519" s="43" t="str">
        <f>+IFERROR(VLOOKUP(A519,[1]Directorio!$B$2:$Z$1100,18,FALSE),"")</f>
        <v/>
      </c>
      <c r="S519" s="43" t="str">
        <f>+IFERROR(VLOOKUP(A519,[1]Directorio!$B$2:$Z$1100,19,FALSE),"")</f>
        <v/>
      </c>
      <c r="T519" s="53" t="str">
        <f>+IFERROR(VLOOKUP(A519,[1]Directorio!$B$2:$Z$1100,20,FALSE),"")</f>
        <v/>
      </c>
      <c r="U519" s="53" t="str">
        <f>+IFERROR(VLOOKUP(A519,[1]Directorio!$B$2:$Z$1100,21,FALSE),"")</f>
        <v/>
      </c>
      <c r="V519" s="53" t="str">
        <f>+IFERROR(VLOOKUP(A519,[1]Directorio!$B$2:$Z$1100,22,FALSE),"")</f>
        <v/>
      </c>
      <c r="W519" s="54" t="str">
        <f>+IFERROR(VLOOKUP(A519,[1]Directorio!$B$2:$Z$1100,23,FALSE),"")</f>
        <v/>
      </c>
      <c r="X519" s="43" t="str">
        <f>+IFERROR(VLOOKUP(A519,[1]Directorio!$B$2:$Z$1100,24,FALSE),"")</f>
        <v/>
      </c>
      <c r="Y519" s="43" t="str">
        <f>+IFERROR(VLOOKUP(A519,[1]Directorio!$B$2:$Z$1100,25,FALSE),"")</f>
        <v/>
      </c>
      <c r="Z519" s="46"/>
      <c r="AA519" s="9"/>
      <c r="AB519" s="46"/>
      <c r="AC519" s="47"/>
      <c r="AD519" s="46"/>
      <c r="AE519" s="42"/>
      <c r="AF519" s="9"/>
      <c r="AG519" s="46"/>
      <c r="AH519" s="9"/>
      <c r="AI519" s="46"/>
      <c r="AJ519" s="46"/>
      <c r="AK519" s="48"/>
    </row>
    <row r="520" spans="1:37" x14ac:dyDescent="0.25">
      <c r="A520" s="42"/>
      <c r="B520" s="43" t="str">
        <f>+IFERROR(VLOOKUP(A520,[1]Directorio!$B$2:$Z$1100,2,FALSE),"")</f>
        <v/>
      </c>
      <c r="C520" s="44" t="str">
        <f>+IFERROR(VLOOKUP(A520,[1]Directorio!$B$2:$Z$1100,3,FALSE),"")</f>
        <v/>
      </c>
      <c r="D520" s="43" t="str">
        <f>+IFERROR(VLOOKUP(A520,[1]Directorio!$B$2:$Z$1100,4,FALSE),"")</f>
        <v/>
      </c>
      <c r="E520" s="43" t="str">
        <f>+IFERROR(VLOOKUP(A520,[1]Directorio!$B$2:$Z$1100,5,FALSE),"")</f>
        <v/>
      </c>
      <c r="F520" s="43" t="str">
        <f>+IFERROR(VLOOKUP(A520,[1]Directorio!$B$2:$Z$1100,6,FALSE),"")</f>
        <v/>
      </c>
      <c r="G520" s="43" t="str">
        <f>+IFERROR(VLOOKUP(A520,[1]Directorio!$B$2:$Z$1100,7,FALSE),"")</f>
        <v/>
      </c>
      <c r="H520" s="43" t="str">
        <f>+IFERROR(VLOOKUP(A520,[1]Directorio!$B$2:$Z$1100,8,FALSE),"")</f>
        <v/>
      </c>
      <c r="I520" s="43" t="str">
        <f>+IFERROR(VLOOKUP(A520,[1]Directorio!$B$2:$Z$1100,9,FALSE),"")</f>
        <v/>
      </c>
      <c r="J520" s="43" t="str">
        <f>+IFERROR(VLOOKUP(A520,[1]Directorio!$B$2:$Z$1100,10,FALSE),"")</f>
        <v/>
      </c>
      <c r="K520" s="43" t="str">
        <f>+IFERROR(VLOOKUP(A520,[1]Directorio!$B$2:$Z$1100,11,FALSE),"")</f>
        <v/>
      </c>
      <c r="L520" s="45" t="str">
        <f>+IFERROR(VLOOKUP(A520,[1]Directorio!$B$2:$Z$1100,12,FALSE),"")</f>
        <v/>
      </c>
      <c r="M520" s="43" t="str">
        <f>+IFERROR(VLOOKUP(A520,[1]Directorio!$B$2:$Z$1100,13,FALSE),"")</f>
        <v/>
      </c>
      <c r="N520" s="43" t="str">
        <f>+IFERROR(VLOOKUP(A520,[1]Directorio!$B$2:$Z$1100,14,FALSE),"")</f>
        <v/>
      </c>
      <c r="O520" s="43" t="str">
        <f>+IFERROR(VLOOKUP(A520,[1]Directorio!$B$2:$Z$1100,15,FALSE),"")</f>
        <v/>
      </c>
      <c r="P520" s="43" t="str">
        <f>+IFERROR(VLOOKUP(A520,[1]Directorio!$B$2:$Z$1100,16,FALSE),"")</f>
        <v/>
      </c>
      <c r="Q520" s="43" t="str">
        <f>+IFERROR(VLOOKUP(A520,[1]Directorio!$B$2:$Z$1100,17,FALSE),"")</f>
        <v/>
      </c>
      <c r="R520" s="43" t="str">
        <f>+IFERROR(VLOOKUP(A520,[1]Directorio!$B$2:$Z$1100,18,FALSE),"")</f>
        <v/>
      </c>
      <c r="S520" s="43" t="str">
        <f>+IFERROR(VLOOKUP(A520,[1]Directorio!$B$2:$Z$1100,19,FALSE),"")</f>
        <v/>
      </c>
      <c r="T520" s="53" t="str">
        <f>+IFERROR(VLOOKUP(A520,[1]Directorio!$B$2:$Z$1100,20,FALSE),"")</f>
        <v/>
      </c>
      <c r="U520" s="53" t="str">
        <f>+IFERROR(VLOOKUP(A520,[1]Directorio!$B$2:$Z$1100,21,FALSE),"")</f>
        <v/>
      </c>
      <c r="V520" s="53" t="str">
        <f>+IFERROR(VLOOKUP(A520,[1]Directorio!$B$2:$Z$1100,22,FALSE),"")</f>
        <v/>
      </c>
      <c r="W520" s="54" t="str">
        <f>+IFERROR(VLOOKUP(A520,[1]Directorio!$B$2:$Z$1100,23,FALSE),"")</f>
        <v/>
      </c>
      <c r="X520" s="43" t="str">
        <f>+IFERROR(VLOOKUP(A520,[1]Directorio!$B$2:$Z$1100,24,FALSE),"")</f>
        <v/>
      </c>
      <c r="Y520" s="43" t="str">
        <f>+IFERROR(VLOOKUP(A520,[1]Directorio!$B$2:$Z$1100,25,FALSE),"")</f>
        <v/>
      </c>
      <c r="Z520" s="46"/>
      <c r="AA520" s="9"/>
      <c r="AB520" s="46"/>
      <c r="AC520" s="47"/>
      <c r="AD520" s="46"/>
      <c r="AE520" s="42"/>
      <c r="AF520" s="9"/>
      <c r="AG520" s="46"/>
      <c r="AH520" s="9"/>
      <c r="AI520" s="46"/>
      <c r="AJ520" s="46"/>
      <c r="AK520" s="48"/>
    </row>
    <row r="521" spans="1:37" x14ac:dyDescent="0.25">
      <c r="A521" s="42"/>
      <c r="B521" s="43" t="str">
        <f>+IFERROR(VLOOKUP(A521,[1]Directorio!$B$2:$Z$1100,2,FALSE),"")</f>
        <v/>
      </c>
      <c r="C521" s="44" t="str">
        <f>+IFERROR(VLOOKUP(A521,[1]Directorio!$B$2:$Z$1100,3,FALSE),"")</f>
        <v/>
      </c>
      <c r="D521" s="43" t="str">
        <f>+IFERROR(VLOOKUP(A521,[1]Directorio!$B$2:$Z$1100,4,FALSE),"")</f>
        <v/>
      </c>
      <c r="E521" s="43" t="str">
        <f>+IFERROR(VLOOKUP(A521,[1]Directorio!$B$2:$Z$1100,5,FALSE),"")</f>
        <v/>
      </c>
      <c r="F521" s="43" t="str">
        <f>+IFERROR(VLOOKUP(A521,[1]Directorio!$B$2:$Z$1100,6,FALSE),"")</f>
        <v/>
      </c>
      <c r="G521" s="43" t="str">
        <f>+IFERROR(VLOOKUP(A521,[1]Directorio!$B$2:$Z$1100,7,FALSE),"")</f>
        <v/>
      </c>
      <c r="H521" s="43" t="str">
        <f>+IFERROR(VLOOKUP(A521,[1]Directorio!$B$2:$Z$1100,8,FALSE),"")</f>
        <v/>
      </c>
      <c r="I521" s="43" t="str">
        <f>+IFERROR(VLOOKUP(A521,[1]Directorio!$B$2:$Z$1100,9,FALSE),"")</f>
        <v/>
      </c>
      <c r="J521" s="43" t="str">
        <f>+IFERROR(VLOOKUP(A521,[1]Directorio!$B$2:$Z$1100,10,FALSE),"")</f>
        <v/>
      </c>
      <c r="K521" s="43" t="str">
        <f>+IFERROR(VLOOKUP(A521,[1]Directorio!$B$2:$Z$1100,11,FALSE),"")</f>
        <v/>
      </c>
      <c r="L521" s="45" t="str">
        <f>+IFERROR(VLOOKUP(A521,[1]Directorio!$B$2:$Z$1100,12,FALSE),"")</f>
        <v/>
      </c>
      <c r="M521" s="43" t="str">
        <f>+IFERROR(VLOOKUP(A521,[1]Directorio!$B$2:$Z$1100,13,FALSE),"")</f>
        <v/>
      </c>
      <c r="N521" s="43" t="str">
        <f>+IFERROR(VLOOKUP(A521,[1]Directorio!$B$2:$Z$1100,14,FALSE),"")</f>
        <v/>
      </c>
      <c r="O521" s="43" t="str">
        <f>+IFERROR(VLOOKUP(A521,[1]Directorio!$B$2:$Z$1100,15,FALSE),"")</f>
        <v/>
      </c>
      <c r="P521" s="43" t="str">
        <f>+IFERROR(VLOOKUP(A521,[1]Directorio!$B$2:$Z$1100,16,FALSE),"")</f>
        <v/>
      </c>
      <c r="Q521" s="43" t="str">
        <f>+IFERROR(VLOOKUP(A521,[1]Directorio!$B$2:$Z$1100,17,FALSE),"")</f>
        <v/>
      </c>
      <c r="R521" s="43" t="str">
        <f>+IFERROR(VLOOKUP(A521,[1]Directorio!$B$2:$Z$1100,18,FALSE),"")</f>
        <v/>
      </c>
      <c r="S521" s="43" t="str">
        <f>+IFERROR(VLOOKUP(A521,[1]Directorio!$B$2:$Z$1100,19,FALSE),"")</f>
        <v/>
      </c>
      <c r="T521" s="53" t="str">
        <f>+IFERROR(VLOOKUP(A521,[1]Directorio!$B$2:$Z$1100,20,FALSE),"")</f>
        <v/>
      </c>
      <c r="U521" s="53" t="str">
        <f>+IFERROR(VLOOKUP(A521,[1]Directorio!$B$2:$Z$1100,21,FALSE),"")</f>
        <v/>
      </c>
      <c r="V521" s="53" t="str">
        <f>+IFERROR(VLOOKUP(A521,[1]Directorio!$B$2:$Z$1100,22,FALSE),"")</f>
        <v/>
      </c>
      <c r="W521" s="54" t="str">
        <f>+IFERROR(VLOOKUP(A521,[1]Directorio!$B$2:$Z$1100,23,FALSE),"")</f>
        <v/>
      </c>
      <c r="X521" s="43" t="str">
        <f>+IFERROR(VLOOKUP(A521,[1]Directorio!$B$2:$Z$1100,24,FALSE),"")</f>
        <v/>
      </c>
      <c r="Y521" s="43" t="str">
        <f>+IFERROR(VLOOKUP(A521,[1]Directorio!$B$2:$Z$1100,25,FALSE),"")</f>
        <v/>
      </c>
      <c r="Z521" s="46"/>
      <c r="AA521" s="9"/>
      <c r="AB521" s="46"/>
      <c r="AC521" s="47"/>
      <c r="AD521" s="46"/>
      <c r="AE521" s="42"/>
      <c r="AF521" s="9"/>
      <c r="AG521" s="46"/>
      <c r="AH521" s="9"/>
      <c r="AI521" s="46"/>
      <c r="AJ521" s="46"/>
      <c r="AK521" s="48"/>
    </row>
    <row r="522" spans="1:37" x14ac:dyDescent="0.25">
      <c r="A522" s="42"/>
      <c r="B522" s="43" t="str">
        <f>+IFERROR(VLOOKUP(A522,[1]Directorio!$B$2:$Z$1100,2,FALSE),"")</f>
        <v/>
      </c>
      <c r="C522" s="44" t="str">
        <f>+IFERROR(VLOOKUP(A522,[1]Directorio!$B$2:$Z$1100,3,FALSE),"")</f>
        <v/>
      </c>
      <c r="D522" s="43" t="str">
        <f>+IFERROR(VLOOKUP(A522,[1]Directorio!$B$2:$Z$1100,4,FALSE),"")</f>
        <v/>
      </c>
      <c r="E522" s="43" t="str">
        <f>+IFERROR(VLOOKUP(A522,[1]Directorio!$B$2:$Z$1100,5,FALSE),"")</f>
        <v/>
      </c>
      <c r="F522" s="43" t="str">
        <f>+IFERROR(VLOOKUP(A522,[1]Directorio!$B$2:$Z$1100,6,FALSE),"")</f>
        <v/>
      </c>
      <c r="G522" s="43" t="str">
        <f>+IFERROR(VLOOKUP(A522,[1]Directorio!$B$2:$Z$1100,7,FALSE),"")</f>
        <v/>
      </c>
      <c r="H522" s="43" t="str">
        <f>+IFERROR(VLOOKUP(A522,[1]Directorio!$B$2:$Z$1100,8,FALSE),"")</f>
        <v/>
      </c>
      <c r="I522" s="43" t="str">
        <f>+IFERROR(VLOOKUP(A522,[1]Directorio!$B$2:$Z$1100,9,FALSE),"")</f>
        <v/>
      </c>
      <c r="J522" s="43" t="str">
        <f>+IFERROR(VLOOKUP(A522,[1]Directorio!$B$2:$Z$1100,10,FALSE),"")</f>
        <v/>
      </c>
      <c r="K522" s="43" t="str">
        <f>+IFERROR(VLOOKUP(A522,[1]Directorio!$B$2:$Z$1100,11,FALSE),"")</f>
        <v/>
      </c>
      <c r="L522" s="45" t="str">
        <f>+IFERROR(VLOOKUP(A522,[1]Directorio!$B$2:$Z$1100,12,FALSE),"")</f>
        <v/>
      </c>
      <c r="M522" s="43" t="str">
        <f>+IFERROR(VLOOKUP(A522,[1]Directorio!$B$2:$Z$1100,13,FALSE),"")</f>
        <v/>
      </c>
      <c r="N522" s="43" t="str">
        <f>+IFERROR(VLOOKUP(A522,[1]Directorio!$B$2:$Z$1100,14,FALSE),"")</f>
        <v/>
      </c>
      <c r="O522" s="43" t="str">
        <f>+IFERROR(VLOOKUP(A522,[1]Directorio!$B$2:$Z$1100,15,FALSE),"")</f>
        <v/>
      </c>
      <c r="P522" s="43" t="str">
        <f>+IFERROR(VLOOKUP(A522,[1]Directorio!$B$2:$Z$1100,16,FALSE),"")</f>
        <v/>
      </c>
      <c r="Q522" s="43" t="str">
        <f>+IFERROR(VLOOKUP(A522,[1]Directorio!$B$2:$Z$1100,17,FALSE),"")</f>
        <v/>
      </c>
      <c r="R522" s="43" t="str">
        <f>+IFERROR(VLOOKUP(A522,[1]Directorio!$B$2:$Z$1100,18,FALSE),"")</f>
        <v/>
      </c>
      <c r="S522" s="43" t="str">
        <f>+IFERROR(VLOOKUP(A522,[1]Directorio!$B$2:$Z$1100,19,FALSE),"")</f>
        <v/>
      </c>
      <c r="T522" s="53" t="str">
        <f>+IFERROR(VLOOKUP(A522,[1]Directorio!$B$2:$Z$1100,20,FALSE),"")</f>
        <v/>
      </c>
      <c r="U522" s="53" t="str">
        <f>+IFERROR(VLOOKUP(A522,[1]Directorio!$B$2:$Z$1100,21,FALSE),"")</f>
        <v/>
      </c>
      <c r="V522" s="53" t="str">
        <f>+IFERROR(VLOOKUP(A522,[1]Directorio!$B$2:$Z$1100,22,FALSE),"")</f>
        <v/>
      </c>
      <c r="W522" s="54" t="str">
        <f>+IFERROR(VLOOKUP(A522,[1]Directorio!$B$2:$Z$1100,23,FALSE),"")</f>
        <v/>
      </c>
      <c r="X522" s="43" t="str">
        <f>+IFERROR(VLOOKUP(A522,[1]Directorio!$B$2:$Z$1100,24,FALSE),"")</f>
        <v/>
      </c>
      <c r="Y522" s="43" t="str">
        <f>+IFERROR(VLOOKUP(A522,[1]Directorio!$B$2:$Z$1100,25,FALSE),"")</f>
        <v/>
      </c>
      <c r="Z522" s="46"/>
      <c r="AA522" s="9"/>
      <c r="AB522" s="46"/>
      <c r="AC522" s="47"/>
      <c r="AD522" s="46"/>
      <c r="AE522" s="42"/>
      <c r="AF522" s="9"/>
      <c r="AG522" s="46"/>
      <c r="AH522" s="9"/>
      <c r="AI522" s="46"/>
      <c r="AJ522" s="46"/>
      <c r="AK522" s="48"/>
    </row>
    <row r="523" spans="1:37" x14ac:dyDescent="0.25">
      <c r="A523" s="42"/>
      <c r="B523" s="43" t="str">
        <f>+IFERROR(VLOOKUP(A523,[1]Directorio!$B$2:$Z$1100,2,FALSE),"")</f>
        <v/>
      </c>
      <c r="C523" s="44" t="str">
        <f>+IFERROR(VLOOKUP(A523,[1]Directorio!$B$2:$Z$1100,3,FALSE),"")</f>
        <v/>
      </c>
      <c r="D523" s="43" t="str">
        <f>+IFERROR(VLOOKUP(A523,[1]Directorio!$B$2:$Z$1100,4,FALSE),"")</f>
        <v/>
      </c>
      <c r="E523" s="43" t="str">
        <f>+IFERROR(VLOOKUP(A523,[1]Directorio!$B$2:$Z$1100,5,FALSE),"")</f>
        <v/>
      </c>
      <c r="F523" s="43" t="str">
        <f>+IFERROR(VLOOKUP(A523,[1]Directorio!$B$2:$Z$1100,6,FALSE),"")</f>
        <v/>
      </c>
      <c r="G523" s="43" t="str">
        <f>+IFERROR(VLOOKUP(A523,[1]Directorio!$B$2:$Z$1100,7,FALSE),"")</f>
        <v/>
      </c>
      <c r="H523" s="43" t="str">
        <f>+IFERROR(VLOOKUP(A523,[1]Directorio!$B$2:$Z$1100,8,FALSE),"")</f>
        <v/>
      </c>
      <c r="I523" s="43" t="str">
        <f>+IFERROR(VLOOKUP(A523,[1]Directorio!$B$2:$Z$1100,9,FALSE),"")</f>
        <v/>
      </c>
      <c r="J523" s="43" t="str">
        <f>+IFERROR(VLOOKUP(A523,[1]Directorio!$B$2:$Z$1100,10,FALSE),"")</f>
        <v/>
      </c>
      <c r="K523" s="43" t="str">
        <f>+IFERROR(VLOOKUP(A523,[1]Directorio!$B$2:$Z$1100,11,FALSE),"")</f>
        <v/>
      </c>
      <c r="L523" s="45" t="str">
        <f>+IFERROR(VLOOKUP(A523,[1]Directorio!$B$2:$Z$1100,12,FALSE),"")</f>
        <v/>
      </c>
      <c r="M523" s="43" t="str">
        <f>+IFERROR(VLOOKUP(A523,[1]Directorio!$B$2:$Z$1100,13,FALSE),"")</f>
        <v/>
      </c>
      <c r="N523" s="43" t="str">
        <f>+IFERROR(VLOOKUP(A523,[1]Directorio!$B$2:$Z$1100,14,FALSE),"")</f>
        <v/>
      </c>
      <c r="O523" s="43" t="str">
        <f>+IFERROR(VLOOKUP(A523,[1]Directorio!$B$2:$Z$1100,15,FALSE),"")</f>
        <v/>
      </c>
      <c r="P523" s="43" t="str">
        <f>+IFERROR(VLOOKUP(A523,[1]Directorio!$B$2:$Z$1100,16,FALSE),"")</f>
        <v/>
      </c>
      <c r="Q523" s="43" t="str">
        <f>+IFERROR(VLOOKUP(A523,[1]Directorio!$B$2:$Z$1100,17,FALSE),"")</f>
        <v/>
      </c>
      <c r="R523" s="43" t="str">
        <f>+IFERROR(VLOOKUP(A523,[1]Directorio!$B$2:$Z$1100,18,FALSE),"")</f>
        <v/>
      </c>
      <c r="S523" s="43" t="str">
        <f>+IFERROR(VLOOKUP(A523,[1]Directorio!$B$2:$Z$1100,19,FALSE),"")</f>
        <v/>
      </c>
      <c r="T523" s="53" t="str">
        <f>+IFERROR(VLOOKUP(A523,[1]Directorio!$B$2:$Z$1100,20,FALSE),"")</f>
        <v/>
      </c>
      <c r="U523" s="53" t="str">
        <f>+IFERROR(VLOOKUP(A523,[1]Directorio!$B$2:$Z$1100,21,FALSE),"")</f>
        <v/>
      </c>
      <c r="V523" s="53" t="str">
        <f>+IFERROR(VLOOKUP(A523,[1]Directorio!$B$2:$Z$1100,22,FALSE),"")</f>
        <v/>
      </c>
      <c r="W523" s="54" t="str">
        <f>+IFERROR(VLOOKUP(A523,[1]Directorio!$B$2:$Z$1100,23,FALSE),"")</f>
        <v/>
      </c>
      <c r="X523" s="43" t="str">
        <f>+IFERROR(VLOOKUP(A523,[1]Directorio!$B$2:$Z$1100,24,FALSE),"")</f>
        <v/>
      </c>
      <c r="Y523" s="43" t="str">
        <f>+IFERROR(VLOOKUP(A523,[1]Directorio!$B$2:$Z$1100,25,FALSE),"")</f>
        <v/>
      </c>
      <c r="Z523" s="46"/>
      <c r="AA523" s="9"/>
      <c r="AB523" s="46"/>
      <c r="AC523" s="47"/>
      <c r="AD523" s="46"/>
      <c r="AE523" s="42"/>
      <c r="AF523" s="9"/>
      <c r="AG523" s="46"/>
      <c r="AH523" s="9"/>
      <c r="AI523" s="46"/>
      <c r="AJ523" s="46"/>
      <c r="AK523" s="48"/>
    </row>
    <row r="524" spans="1:37" x14ac:dyDescent="0.25">
      <c r="A524" s="42"/>
      <c r="B524" s="43" t="str">
        <f>+IFERROR(VLOOKUP(A524,[1]Directorio!$B$2:$Z$1100,2,FALSE),"")</f>
        <v/>
      </c>
      <c r="C524" s="44" t="str">
        <f>+IFERROR(VLOOKUP(A524,[1]Directorio!$B$2:$Z$1100,3,FALSE),"")</f>
        <v/>
      </c>
      <c r="D524" s="43" t="str">
        <f>+IFERROR(VLOOKUP(A524,[1]Directorio!$B$2:$Z$1100,4,FALSE),"")</f>
        <v/>
      </c>
      <c r="E524" s="43" t="str">
        <f>+IFERROR(VLOOKUP(A524,[1]Directorio!$B$2:$Z$1100,5,FALSE),"")</f>
        <v/>
      </c>
      <c r="F524" s="43" t="str">
        <f>+IFERROR(VLOOKUP(A524,[1]Directorio!$B$2:$Z$1100,6,FALSE),"")</f>
        <v/>
      </c>
      <c r="G524" s="43" t="str">
        <f>+IFERROR(VLOOKUP(A524,[1]Directorio!$B$2:$Z$1100,7,FALSE),"")</f>
        <v/>
      </c>
      <c r="H524" s="43" t="str">
        <f>+IFERROR(VLOOKUP(A524,[1]Directorio!$B$2:$Z$1100,8,FALSE),"")</f>
        <v/>
      </c>
      <c r="I524" s="43" t="str">
        <f>+IFERROR(VLOOKUP(A524,[1]Directorio!$B$2:$Z$1100,9,FALSE),"")</f>
        <v/>
      </c>
      <c r="J524" s="43" t="str">
        <f>+IFERROR(VLOOKUP(A524,[1]Directorio!$B$2:$Z$1100,10,FALSE),"")</f>
        <v/>
      </c>
      <c r="K524" s="43" t="str">
        <f>+IFERROR(VLOOKUP(A524,[1]Directorio!$B$2:$Z$1100,11,FALSE),"")</f>
        <v/>
      </c>
      <c r="L524" s="45" t="str">
        <f>+IFERROR(VLOOKUP(A524,[1]Directorio!$B$2:$Z$1100,12,FALSE),"")</f>
        <v/>
      </c>
      <c r="M524" s="43" t="str">
        <f>+IFERROR(VLOOKUP(A524,[1]Directorio!$B$2:$Z$1100,13,FALSE),"")</f>
        <v/>
      </c>
      <c r="N524" s="43" t="str">
        <f>+IFERROR(VLOOKUP(A524,[1]Directorio!$B$2:$Z$1100,14,FALSE),"")</f>
        <v/>
      </c>
      <c r="O524" s="43" t="str">
        <f>+IFERROR(VLOOKUP(A524,[1]Directorio!$B$2:$Z$1100,15,FALSE),"")</f>
        <v/>
      </c>
      <c r="P524" s="43" t="str">
        <f>+IFERROR(VLOOKUP(A524,[1]Directorio!$B$2:$Z$1100,16,FALSE),"")</f>
        <v/>
      </c>
      <c r="Q524" s="43" t="str">
        <f>+IFERROR(VLOOKUP(A524,[1]Directorio!$B$2:$Z$1100,17,FALSE),"")</f>
        <v/>
      </c>
      <c r="R524" s="43" t="str">
        <f>+IFERROR(VLOOKUP(A524,[1]Directorio!$B$2:$Z$1100,18,FALSE),"")</f>
        <v/>
      </c>
      <c r="S524" s="43" t="str">
        <f>+IFERROR(VLOOKUP(A524,[1]Directorio!$B$2:$Z$1100,19,FALSE),"")</f>
        <v/>
      </c>
      <c r="T524" s="53" t="str">
        <f>+IFERROR(VLOOKUP(A524,[1]Directorio!$B$2:$Z$1100,20,FALSE),"")</f>
        <v/>
      </c>
      <c r="U524" s="53" t="str">
        <f>+IFERROR(VLOOKUP(A524,[1]Directorio!$B$2:$Z$1100,21,FALSE),"")</f>
        <v/>
      </c>
      <c r="V524" s="53" t="str">
        <f>+IFERROR(VLOOKUP(A524,[1]Directorio!$B$2:$Z$1100,22,FALSE),"")</f>
        <v/>
      </c>
      <c r="W524" s="54" t="str">
        <f>+IFERROR(VLOOKUP(A524,[1]Directorio!$B$2:$Z$1100,23,FALSE),"")</f>
        <v/>
      </c>
      <c r="X524" s="43" t="str">
        <f>+IFERROR(VLOOKUP(A524,[1]Directorio!$B$2:$Z$1100,24,FALSE),"")</f>
        <v/>
      </c>
      <c r="Y524" s="43" t="str">
        <f>+IFERROR(VLOOKUP(A524,[1]Directorio!$B$2:$Z$1100,25,FALSE),"")</f>
        <v/>
      </c>
      <c r="Z524" s="46"/>
      <c r="AA524" s="9"/>
      <c r="AB524" s="46"/>
      <c r="AC524" s="47"/>
      <c r="AD524" s="46"/>
      <c r="AE524" s="42"/>
      <c r="AF524" s="9"/>
      <c r="AG524" s="46"/>
      <c r="AH524" s="9"/>
      <c r="AI524" s="46"/>
      <c r="AJ524" s="46"/>
      <c r="AK524" s="48"/>
    </row>
    <row r="525" spans="1:37" x14ac:dyDescent="0.25">
      <c r="A525" s="42"/>
      <c r="B525" s="43" t="str">
        <f>+IFERROR(VLOOKUP(A525,[1]Directorio!$B$2:$Z$1100,2,FALSE),"")</f>
        <v/>
      </c>
      <c r="C525" s="44" t="str">
        <f>+IFERROR(VLOOKUP(A525,[1]Directorio!$B$2:$Z$1100,3,FALSE),"")</f>
        <v/>
      </c>
      <c r="D525" s="43" t="str">
        <f>+IFERROR(VLOOKUP(A525,[1]Directorio!$B$2:$Z$1100,4,FALSE),"")</f>
        <v/>
      </c>
      <c r="E525" s="43" t="str">
        <f>+IFERROR(VLOOKUP(A525,[1]Directorio!$B$2:$Z$1100,5,FALSE),"")</f>
        <v/>
      </c>
      <c r="F525" s="43" t="str">
        <f>+IFERROR(VLOOKUP(A525,[1]Directorio!$B$2:$Z$1100,6,FALSE),"")</f>
        <v/>
      </c>
      <c r="G525" s="43" t="str">
        <f>+IFERROR(VLOOKUP(A525,[1]Directorio!$B$2:$Z$1100,7,FALSE),"")</f>
        <v/>
      </c>
      <c r="H525" s="43" t="str">
        <f>+IFERROR(VLOOKUP(A525,[1]Directorio!$B$2:$Z$1100,8,FALSE),"")</f>
        <v/>
      </c>
      <c r="I525" s="43" t="str">
        <f>+IFERROR(VLOOKUP(A525,[1]Directorio!$B$2:$Z$1100,9,FALSE),"")</f>
        <v/>
      </c>
      <c r="J525" s="43" t="str">
        <f>+IFERROR(VLOOKUP(A525,[1]Directorio!$B$2:$Z$1100,10,FALSE),"")</f>
        <v/>
      </c>
      <c r="K525" s="43" t="str">
        <f>+IFERROR(VLOOKUP(A525,[1]Directorio!$B$2:$Z$1100,11,FALSE),"")</f>
        <v/>
      </c>
      <c r="L525" s="45" t="str">
        <f>+IFERROR(VLOOKUP(A525,[1]Directorio!$B$2:$Z$1100,12,FALSE),"")</f>
        <v/>
      </c>
      <c r="M525" s="43" t="str">
        <f>+IFERROR(VLOOKUP(A525,[1]Directorio!$B$2:$Z$1100,13,FALSE),"")</f>
        <v/>
      </c>
      <c r="N525" s="43" t="str">
        <f>+IFERROR(VLOOKUP(A525,[1]Directorio!$B$2:$Z$1100,14,FALSE),"")</f>
        <v/>
      </c>
      <c r="O525" s="43" t="str">
        <f>+IFERROR(VLOOKUP(A525,[1]Directorio!$B$2:$Z$1100,15,FALSE),"")</f>
        <v/>
      </c>
      <c r="P525" s="43" t="str">
        <f>+IFERROR(VLOOKUP(A525,[1]Directorio!$B$2:$Z$1100,16,FALSE),"")</f>
        <v/>
      </c>
      <c r="Q525" s="43" t="str">
        <f>+IFERROR(VLOOKUP(A525,[1]Directorio!$B$2:$Z$1100,17,FALSE),"")</f>
        <v/>
      </c>
      <c r="R525" s="43" t="str">
        <f>+IFERROR(VLOOKUP(A525,[1]Directorio!$B$2:$Z$1100,18,FALSE),"")</f>
        <v/>
      </c>
      <c r="S525" s="43" t="str">
        <f>+IFERROR(VLOOKUP(A525,[1]Directorio!$B$2:$Z$1100,19,FALSE),"")</f>
        <v/>
      </c>
      <c r="T525" s="53" t="str">
        <f>+IFERROR(VLOOKUP(A525,[1]Directorio!$B$2:$Z$1100,20,FALSE),"")</f>
        <v/>
      </c>
      <c r="U525" s="53" t="str">
        <f>+IFERROR(VLOOKUP(A525,[1]Directorio!$B$2:$Z$1100,21,FALSE),"")</f>
        <v/>
      </c>
      <c r="V525" s="53" t="str">
        <f>+IFERROR(VLOOKUP(A525,[1]Directorio!$B$2:$Z$1100,22,FALSE),"")</f>
        <v/>
      </c>
      <c r="W525" s="54" t="str">
        <f>+IFERROR(VLOOKUP(A525,[1]Directorio!$B$2:$Z$1100,23,FALSE),"")</f>
        <v/>
      </c>
      <c r="X525" s="43" t="str">
        <f>+IFERROR(VLOOKUP(A525,[1]Directorio!$B$2:$Z$1100,24,FALSE),"")</f>
        <v/>
      </c>
      <c r="Y525" s="43" t="str">
        <f>+IFERROR(VLOOKUP(A525,[1]Directorio!$B$2:$Z$1100,25,FALSE),"")</f>
        <v/>
      </c>
      <c r="Z525" s="46"/>
      <c r="AA525" s="9"/>
      <c r="AB525" s="46"/>
      <c r="AC525" s="47"/>
      <c r="AD525" s="46"/>
      <c r="AE525" s="42"/>
      <c r="AF525" s="9"/>
      <c r="AG525" s="46"/>
      <c r="AH525" s="9"/>
      <c r="AI525" s="46"/>
      <c r="AJ525" s="46"/>
      <c r="AK525" s="48"/>
    </row>
    <row r="526" spans="1:37" x14ac:dyDescent="0.25">
      <c r="A526" s="42"/>
      <c r="B526" s="43" t="str">
        <f>+IFERROR(VLOOKUP(A526,[1]Directorio!$B$2:$Z$1100,2,FALSE),"")</f>
        <v/>
      </c>
      <c r="C526" s="44" t="str">
        <f>+IFERROR(VLOOKUP(A526,[1]Directorio!$B$2:$Z$1100,3,FALSE),"")</f>
        <v/>
      </c>
      <c r="D526" s="43" t="str">
        <f>+IFERROR(VLOOKUP(A526,[1]Directorio!$B$2:$Z$1100,4,FALSE),"")</f>
        <v/>
      </c>
      <c r="E526" s="43" t="str">
        <f>+IFERROR(VLOOKUP(A526,[1]Directorio!$B$2:$Z$1100,5,FALSE),"")</f>
        <v/>
      </c>
      <c r="F526" s="43" t="str">
        <f>+IFERROR(VLOOKUP(A526,[1]Directorio!$B$2:$Z$1100,6,FALSE),"")</f>
        <v/>
      </c>
      <c r="G526" s="43" t="str">
        <f>+IFERROR(VLOOKUP(A526,[1]Directorio!$B$2:$Z$1100,7,FALSE),"")</f>
        <v/>
      </c>
      <c r="H526" s="43" t="str">
        <f>+IFERROR(VLOOKUP(A526,[1]Directorio!$B$2:$Z$1100,8,FALSE),"")</f>
        <v/>
      </c>
      <c r="I526" s="43" t="str">
        <f>+IFERROR(VLOOKUP(A526,[1]Directorio!$B$2:$Z$1100,9,FALSE),"")</f>
        <v/>
      </c>
      <c r="J526" s="43" t="str">
        <f>+IFERROR(VLOOKUP(A526,[1]Directorio!$B$2:$Z$1100,10,FALSE),"")</f>
        <v/>
      </c>
      <c r="K526" s="43" t="str">
        <f>+IFERROR(VLOOKUP(A526,[1]Directorio!$B$2:$Z$1100,11,FALSE),"")</f>
        <v/>
      </c>
      <c r="L526" s="45" t="str">
        <f>+IFERROR(VLOOKUP(A526,[1]Directorio!$B$2:$Z$1100,12,FALSE),"")</f>
        <v/>
      </c>
      <c r="M526" s="43" t="str">
        <f>+IFERROR(VLOOKUP(A526,[1]Directorio!$B$2:$Z$1100,13,FALSE),"")</f>
        <v/>
      </c>
      <c r="N526" s="43" t="str">
        <f>+IFERROR(VLOOKUP(A526,[1]Directorio!$B$2:$Z$1100,14,FALSE),"")</f>
        <v/>
      </c>
      <c r="O526" s="43" t="str">
        <f>+IFERROR(VLOOKUP(A526,[1]Directorio!$B$2:$Z$1100,15,FALSE),"")</f>
        <v/>
      </c>
      <c r="P526" s="43" t="str">
        <f>+IFERROR(VLOOKUP(A526,[1]Directorio!$B$2:$Z$1100,16,FALSE),"")</f>
        <v/>
      </c>
      <c r="Q526" s="43" t="str">
        <f>+IFERROR(VLOOKUP(A526,[1]Directorio!$B$2:$Z$1100,17,FALSE),"")</f>
        <v/>
      </c>
      <c r="R526" s="43" t="str">
        <f>+IFERROR(VLOOKUP(A526,[1]Directorio!$B$2:$Z$1100,18,FALSE),"")</f>
        <v/>
      </c>
      <c r="S526" s="43" t="str">
        <f>+IFERROR(VLOOKUP(A526,[1]Directorio!$B$2:$Z$1100,19,FALSE),"")</f>
        <v/>
      </c>
      <c r="T526" s="53" t="str">
        <f>+IFERROR(VLOOKUP(A526,[1]Directorio!$B$2:$Z$1100,20,FALSE),"")</f>
        <v/>
      </c>
      <c r="U526" s="53" t="str">
        <f>+IFERROR(VLOOKUP(A526,[1]Directorio!$B$2:$Z$1100,21,FALSE),"")</f>
        <v/>
      </c>
      <c r="V526" s="53" t="str">
        <f>+IFERROR(VLOOKUP(A526,[1]Directorio!$B$2:$Z$1100,22,FALSE),"")</f>
        <v/>
      </c>
      <c r="W526" s="54" t="str">
        <f>+IFERROR(VLOOKUP(A526,[1]Directorio!$B$2:$Z$1100,23,FALSE),"")</f>
        <v/>
      </c>
      <c r="X526" s="43" t="str">
        <f>+IFERROR(VLOOKUP(A526,[1]Directorio!$B$2:$Z$1100,24,FALSE),"")</f>
        <v/>
      </c>
      <c r="Y526" s="43" t="str">
        <f>+IFERROR(VLOOKUP(A526,[1]Directorio!$B$2:$Z$1100,25,FALSE),"")</f>
        <v/>
      </c>
      <c r="Z526" s="46"/>
      <c r="AA526" s="9"/>
      <c r="AB526" s="46"/>
      <c r="AC526" s="47"/>
      <c r="AD526" s="46"/>
      <c r="AE526" s="42"/>
      <c r="AF526" s="9"/>
      <c r="AG526" s="46"/>
      <c r="AH526" s="9"/>
      <c r="AI526" s="46"/>
      <c r="AJ526" s="46"/>
      <c r="AK526" s="48"/>
    </row>
    <row r="527" spans="1:37" x14ac:dyDescent="0.25">
      <c r="A527" s="42"/>
      <c r="B527" s="43" t="str">
        <f>+IFERROR(VLOOKUP(A527,[1]Directorio!$B$2:$Z$1100,2,FALSE),"")</f>
        <v/>
      </c>
      <c r="C527" s="44" t="str">
        <f>+IFERROR(VLOOKUP(A527,[1]Directorio!$B$2:$Z$1100,3,FALSE),"")</f>
        <v/>
      </c>
      <c r="D527" s="43" t="str">
        <f>+IFERROR(VLOOKUP(A527,[1]Directorio!$B$2:$Z$1100,4,FALSE),"")</f>
        <v/>
      </c>
      <c r="E527" s="43" t="str">
        <f>+IFERROR(VLOOKUP(A527,[1]Directorio!$B$2:$Z$1100,5,FALSE),"")</f>
        <v/>
      </c>
      <c r="F527" s="43" t="str">
        <f>+IFERROR(VLOOKUP(A527,[1]Directorio!$B$2:$Z$1100,6,FALSE),"")</f>
        <v/>
      </c>
      <c r="G527" s="43" t="str">
        <f>+IFERROR(VLOOKUP(A527,[1]Directorio!$B$2:$Z$1100,7,FALSE),"")</f>
        <v/>
      </c>
      <c r="H527" s="43" t="str">
        <f>+IFERROR(VLOOKUP(A527,[1]Directorio!$B$2:$Z$1100,8,FALSE),"")</f>
        <v/>
      </c>
      <c r="I527" s="43" t="str">
        <f>+IFERROR(VLOOKUP(A527,[1]Directorio!$B$2:$Z$1100,9,FALSE),"")</f>
        <v/>
      </c>
      <c r="J527" s="43" t="str">
        <f>+IFERROR(VLOOKUP(A527,[1]Directorio!$B$2:$Z$1100,10,FALSE),"")</f>
        <v/>
      </c>
      <c r="K527" s="43" t="str">
        <f>+IFERROR(VLOOKUP(A527,[1]Directorio!$B$2:$Z$1100,11,FALSE),"")</f>
        <v/>
      </c>
      <c r="L527" s="45" t="str">
        <f>+IFERROR(VLOOKUP(A527,[1]Directorio!$B$2:$Z$1100,12,FALSE),"")</f>
        <v/>
      </c>
      <c r="M527" s="43" t="str">
        <f>+IFERROR(VLOOKUP(A527,[1]Directorio!$B$2:$Z$1100,13,FALSE),"")</f>
        <v/>
      </c>
      <c r="N527" s="43" t="str">
        <f>+IFERROR(VLOOKUP(A527,[1]Directorio!$B$2:$Z$1100,14,FALSE),"")</f>
        <v/>
      </c>
      <c r="O527" s="43" t="str">
        <f>+IFERROR(VLOOKUP(A527,[1]Directorio!$B$2:$Z$1100,15,FALSE),"")</f>
        <v/>
      </c>
      <c r="P527" s="43" t="str">
        <f>+IFERROR(VLOOKUP(A527,[1]Directorio!$B$2:$Z$1100,16,FALSE),"")</f>
        <v/>
      </c>
      <c r="Q527" s="43" t="str">
        <f>+IFERROR(VLOOKUP(A527,[1]Directorio!$B$2:$Z$1100,17,FALSE),"")</f>
        <v/>
      </c>
      <c r="R527" s="43" t="str">
        <f>+IFERROR(VLOOKUP(A527,[1]Directorio!$B$2:$Z$1100,18,FALSE),"")</f>
        <v/>
      </c>
      <c r="S527" s="43" t="str">
        <f>+IFERROR(VLOOKUP(A527,[1]Directorio!$B$2:$Z$1100,19,FALSE),"")</f>
        <v/>
      </c>
      <c r="T527" s="53" t="str">
        <f>+IFERROR(VLOOKUP(A527,[1]Directorio!$B$2:$Z$1100,20,FALSE),"")</f>
        <v/>
      </c>
      <c r="U527" s="53" t="str">
        <f>+IFERROR(VLOOKUP(A527,[1]Directorio!$B$2:$Z$1100,21,FALSE),"")</f>
        <v/>
      </c>
      <c r="V527" s="53" t="str">
        <f>+IFERROR(VLOOKUP(A527,[1]Directorio!$B$2:$Z$1100,22,FALSE),"")</f>
        <v/>
      </c>
      <c r="W527" s="54" t="str">
        <f>+IFERROR(VLOOKUP(A527,[1]Directorio!$B$2:$Z$1100,23,FALSE),"")</f>
        <v/>
      </c>
      <c r="X527" s="43" t="str">
        <f>+IFERROR(VLOOKUP(A527,[1]Directorio!$B$2:$Z$1100,24,FALSE),"")</f>
        <v/>
      </c>
      <c r="Y527" s="43" t="str">
        <f>+IFERROR(VLOOKUP(A527,[1]Directorio!$B$2:$Z$1100,25,FALSE),"")</f>
        <v/>
      </c>
      <c r="Z527" s="46"/>
      <c r="AA527" s="9"/>
      <c r="AB527" s="46"/>
      <c r="AC527" s="47"/>
      <c r="AD527" s="46"/>
      <c r="AE527" s="42"/>
      <c r="AF527" s="9"/>
      <c r="AG527" s="46"/>
      <c r="AH527" s="9"/>
      <c r="AI527" s="46"/>
      <c r="AJ527" s="46"/>
      <c r="AK527" s="48"/>
    </row>
    <row r="528" spans="1:37" x14ac:dyDescent="0.25">
      <c r="A528" s="42"/>
      <c r="B528" s="43" t="str">
        <f>+IFERROR(VLOOKUP(A528,[1]Directorio!$B$2:$Z$1100,2,FALSE),"")</f>
        <v/>
      </c>
      <c r="C528" s="44" t="str">
        <f>+IFERROR(VLOOKUP(A528,[1]Directorio!$B$2:$Z$1100,3,FALSE),"")</f>
        <v/>
      </c>
      <c r="D528" s="43" t="str">
        <f>+IFERROR(VLOOKUP(A528,[1]Directorio!$B$2:$Z$1100,4,FALSE),"")</f>
        <v/>
      </c>
      <c r="E528" s="43" t="str">
        <f>+IFERROR(VLOOKUP(A528,[1]Directorio!$B$2:$Z$1100,5,FALSE),"")</f>
        <v/>
      </c>
      <c r="F528" s="43" t="str">
        <f>+IFERROR(VLOOKUP(A528,[1]Directorio!$B$2:$Z$1100,6,FALSE),"")</f>
        <v/>
      </c>
      <c r="G528" s="43" t="str">
        <f>+IFERROR(VLOOKUP(A528,[1]Directorio!$B$2:$Z$1100,7,FALSE),"")</f>
        <v/>
      </c>
      <c r="H528" s="43" t="str">
        <f>+IFERROR(VLOOKUP(A528,[1]Directorio!$B$2:$Z$1100,8,FALSE),"")</f>
        <v/>
      </c>
      <c r="I528" s="43" t="str">
        <f>+IFERROR(VLOOKUP(A528,[1]Directorio!$B$2:$Z$1100,9,FALSE),"")</f>
        <v/>
      </c>
      <c r="J528" s="43" t="str">
        <f>+IFERROR(VLOOKUP(A528,[1]Directorio!$B$2:$Z$1100,10,FALSE),"")</f>
        <v/>
      </c>
      <c r="K528" s="43" t="str">
        <f>+IFERROR(VLOOKUP(A528,[1]Directorio!$B$2:$Z$1100,11,FALSE),"")</f>
        <v/>
      </c>
      <c r="L528" s="45" t="str">
        <f>+IFERROR(VLOOKUP(A528,[1]Directorio!$B$2:$Z$1100,12,FALSE),"")</f>
        <v/>
      </c>
      <c r="M528" s="43" t="str">
        <f>+IFERROR(VLOOKUP(A528,[1]Directorio!$B$2:$Z$1100,13,FALSE),"")</f>
        <v/>
      </c>
      <c r="N528" s="43" t="str">
        <f>+IFERROR(VLOOKUP(A528,[1]Directorio!$B$2:$Z$1100,14,FALSE),"")</f>
        <v/>
      </c>
      <c r="O528" s="43" t="str">
        <f>+IFERROR(VLOOKUP(A528,[1]Directorio!$B$2:$Z$1100,15,FALSE),"")</f>
        <v/>
      </c>
      <c r="P528" s="43" t="str">
        <f>+IFERROR(VLOOKUP(A528,[1]Directorio!$B$2:$Z$1100,16,FALSE),"")</f>
        <v/>
      </c>
      <c r="Q528" s="43" t="str">
        <f>+IFERROR(VLOOKUP(A528,[1]Directorio!$B$2:$Z$1100,17,FALSE),"")</f>
        <v/>
      </c>
      <c r="R528" s="43" t="str">
        <f>+IFERROR(VLOOKUP(A528,[1]Directorio!$B$2:$Z$1100,18,FALSE),"")</f>
        <v/>
      </c>
      <c r="S528" s="43" t="str">
        <f>+IFERROR(VLOOKUP(A528,[1]Directorio!$B$2:$Z$1100,19,FALSE),"")</f>
        <v/>
      </c>
      <c r="T528" s="53" t="str">
        <f>+IFERROR(VLOOKUP(A528,[1]Directorio!$B$2:$Z$1100,20,FALSE),"")</f>
        <v/>
      </c>
      <c r="U528" s="53" t="str">
        <f>+IFERROR(VLOOKUP(A528,[1]Directorio!$B$2:$Z$1100,21,FALSE),"")</f>
        <v/>
      </c>
      <c r="V528" s="53" t="str">
        <f>+IFERROR(VLOOKUP(A528,[1]Directorio!$B$2:$Z$1100,22,FALSE),"")</f>
        <v/>
      </c>
      <c r="W528" s="54" t="str">
        <f>+IFERROR(VLOOKUP(A528,[1]Directorio!$B$2:$Z$1100,23,FALSE),"")</f>
        <v/>
      </c>
      <c r="X528" s="43" t="str">
        <f>+IFERROR(VLOOKUP(A528,[1]Directorio!$B$2:$Z$1100,24,FALSE),"")</f>
        <v/>
      </c>
      <c r="Y528" s="43" t="str">
        <f>+IFERROR(VLOOKUP(A528,[1]Directorio!$B$2:$Z$1100,25,FALSE),"")</f>
        <v/>
      </c>
      <c r="Z528" s="46"/>
      <c r="AA528" s="9"/>
      <c r="AB528" s="46"/>
      <c r="AC528" s="47"/>
      <c r="AD528" s="46"/>
      <c r="AE528" s="42"/>
      <c r="AF528" s="9"/>
      <c r="AG528" s="46"/>
      <c r="AH528" s="9"/>
      <c r="AI528" s="46"/>
      <c r="AJ528" s="46"/>
      <c r="AK528" s="48"/>
    </row>
    <row r="529" spans="1:37" x14ac:dyDescent="0.25">
      <c r="A529" s="42"/>
      <c r="B529" s="43" t="str">
        <f>+IFERROR(VLOOKUP(A529,[1]Directorio!$B$2:$Z$1100,2,FALSE),"")</f>
        <v/>
      </c>
      <c r="C529" s="44" t="str">
        <f>+IFERROR(VLOOKUP(A529,[1]Directorio!$B$2:$Z$1100,3,FALSE),"")</f>
        <v/>
      </c>
      <c r="D529" s="43" t="str">
        <f>+IFERROR(VLOOKUP(A529,[1]Directorio!$B$2:$Z$1100,4,FALSE),"")</f>
        <v/>
      </c>
      <c r="E529" s="43" t="str">
        <f>+IFERROR(VLOOKUP(A529,[1]Directorio!$B$2:$Z$1100,5,FALSE),"")</f>
        <v/>
      </c>
      <c r="F529" s="43" t="str">
        <f>+IFERROR(VLOOKUP(A529,[1]Directorio!$B$2:$Z$1100,6,FALSE),"")</f>
        <v/>
      </c>
      <c r="G529" s="43" t="str">
        <f>+IFERROR(VLOOKUP(A529,[1]Directorio!$B$2:$Z$1100,7,FALSE),"")</f>
        <v/>
      </c>
      <c r="H529" s="43" t="str">
        <f>+IFERROR(VLOOKUP(A529,[1]Directorio!$B$2:$Z$1100,8,FALSE),"")</f>
        <v/>
      </c>
      <c r="I529" s="43" t="str">
        <f>+IFERROR(VLOOKUP(A529,[1]Directorio!$B$2:$Z$1100,9,FALSE),"")</f>
        <v/>
      </c>
      <c r="J529" s="43" t="str">
        <f>+IFERROR(VLOOKUP(A529,[1]Directorio!$B$2:$Z$1100,10,FALSE),"")</f>
        <v/>
      </c>
      <c r="K529" s="43" t="str">
        <f>+IFERROR(VLOOKUP(A529,[1]Directorio!$B$2:$Z$1100,11,FALSE),"")</f>
        <v/>
      </c>
      <c r="L529" s="45" t="str">
        <f>+IFERROR(VLOOKUP(A529,[1]Directorio!$B$2:$Z$1100,12,FALSE),"")</f>
        <v/>
      </c>
      <c r="M529" s="43" t="str">
        <f>+IFERROR(VLOOKUP(A529,[1]Directorio!$B$2:$Z$1100,13,FALSE),"")</f>
        <v/>
      </c>
      <c r="N529" s="43" t="str">
        <f>+IFERROR(VLOOKUP(A529,[1]Directorio!$B$2:$Z$1100,14,FALSE),"")</f>
        <v/>
      </c>
      <c r="O529" s="43" t="str">
        <f>+IFERROR(VLOOKUP(A529,[1]Directorio!$B$2:$Z$1100,15,FALSE),"")</f>
        <v/>
      </c>
      <c r="P529" s="43" t="str">
        <f>+IFERROR(VLOOKUP(A529,[1]Directorio!$B$2:$Z$1100,16,FALSE),"")</f>
        <v/>
      </c>
      <c r="Q529" s="43" t="str">
        <f>+IFERROR(VLOOKUP(A529,[1]Directorio!$B$2:$Z$1100,17,FALSE),"")</f>
        <v/>
      </c>
      <c r="R529" s="43" t="str">
        <f>+IFERROR(VLOOKUP(A529,[1]Directorio!$B$2:$Z$1100,18,FALSE),"")</f>
        <v/>
      </c>
      <c r="S529" s="43" t="str">
        <f>+IFERROR(VLOOKUP(A529,[1]Directorio!$B$2:$Z$1100,19,FALSE),"")</f>
        <v/>
      </c>
      <c r="T529" s="53" t="str">
        <f>+IFERROR(VLOOKUP(A529,[1]Directorio!$B$2:$Z$1100,20,FALSE),"")</f>
        <v/>
      </c>
      <c r="U529" s="53" t="str">
        <f>+IFERROR(VLOOKUP(A529,[1]Directorio!$B$2:$Z$1100,21,FALSE),"")</f>
        <v/>
      </c>
      <c r="V529" s="53" t="str">
        <f>+IFERROR(VLOOKUP(A529,[1]Directorio!$B$2:$Z$1100,22,FALSE),"")</f>
        <v/>
      </c>
      <c r="W529" s="54" t="str">
        <f>+IFERROR(VLOOKUP(A529,[1]Directorio!$B$2:$Z$1100,23,FALSE),"")</f>
        <v/>
      </c>
      <c r="X529" s="43" t="str">
        <f>+IFERROR(VLOOKUP(A529,[1]Directorio!$B$2:$Z$1100,24,FALSE),"")</f>
        <v/>
      </c>
      <c r="Y529" s="43" t="str">
        <f>+IFERROR(VLOOKUP(A529,[1]Directorio!$B$2:$Z$1100,25,FALSE),"")</f>
        <v/>
      </c>
      <c r="Z529" s="46"/>
      <c r="AA529" s="9"/>
      <c r="AB529" s="46"/>
      <c r="AC529" s="47"/>
      <c r="AD529" s="46"/>
      <c r="AE529" s="42"/>
      <c r="AF529" s="9"/>
      <c r="AG529" s="46"/>
      <c r="AH529" s="9"/>
      <c r="AI529" s="46"/>
      <c r="AJ529" s="46"/>
      <c r="AK529" s="48"/>
    </row>
    <row r="530" spans="1:37" x14ac:dyDescent="0.25">
      <c r="A530" s="42"/>
      <c r="B530" s="43" t="str">
        <f>+IFERROR(VLOOKUP(A530,[1]Directorio!$B$2:$Z$1100,2,FALSE),"")</f>
        <v/>
      </c>
      <c r="C530" s="44" t="str">
        <f>+IFERROR(VLOOKUP(A530,[1]Directorio!$B$2:$Z$1100,3,FALSE),"")</f>
        <v/>
      </c>
      <c r="D530" s="43" t="str">
        <f>+IFERROR(VLOOKUP(A530,[1]Directorio!$B$2:$Z$1100,4,FALSE),"")</f>
        <v/>
      </c>
      <c r="E530" s="43" t="str">
        <f>+IFERROR(VLOOKUP(A530,[1]Directorio!$B$2:$Z$1100,5,FALSE),"")</f>
        <v/>
      </c>
      <c r="F530" s="43" t="str">
        <f>+IFERROR(VLOOKUP(A530,[1]Directorio!$B$2:$Z$1100,6,FALSE),"")</f>
        <v/>
      </c>
      <c r="G530" s="43" t="str">
        <f>+IFERROR(VLOOKUP(A530,[1]Directorio!$B$2:$Z$1100,7,FALSE),"")</f>
        <v/>
      </c>
      <c r="H530" s="43" t="str">
        <f>+IFERROR(VLOOKUP(A530,[1]Directorio!$B$2:$Z$1100,8,FALSE),"")</f>
        <v/>
      </c>
      <c r="I530" s="43" t="str">
        <f>+IFERROR(VLOOKUP(A530,[1]Directorio!$B$2:$Z$1100,9,FALSE),"")</f>
        <v/>
      </c>
      <c r="J530" s="43" t="str">
        <f>+IFERROR(VLOOKUP(A530,[1]Directorio!$B$2:$Z$1100,10,FALSE),"")</f>
        <v/>
      </c>
      <c r="K530" s="43" t="str">
        <f>+IFERROR(VLOOKUP(A530,[1]Directorio!$B$2:$Z$1100,11,FALSE),"")</f>
        <v/>
      </c>
      <c r="L530" s="45" t="str">
        <f>+IFERROR(VLOOKUP(A530,[1]Directorio!$B$2:$Z$1100,12,FALSE),"")</f>
        <v/>
      </c>
      <c r="M530" s="43" t="str">
        <f>+IFERROR(VLOOKUP(A530,[1]Directorio!$B$2:$Z$1100,13,FALSE),"")</f>
        <v/>
      </c>
      <c r="N530" s="43" t="str">
        <f>+IFERROR(VLOOKUP(A530,[1]Directorio!$B$2:$Z$1100,14,FALSE),"")</f>
        <v/>
      </c>
      <c r="O530" s="43" t="str">
        <f>+IFERROR(VLOOKUP(A530,[1]Directorio!$B$2:$Z$1100,15,FALSE),"")</f>
        <v/>
      </c>
      <c r="P530" s="43" t="str">
        <f>+IFERROR(VLOOKUP(A530,[1]Directorio!$B$2:$Z$1100,16,FALSE),"")</f>
        <v/>
      </c>
      <c r="Q530" s="43" t="str">
        <f>+IFERROR(VLOOKUP(A530,[1]Directorio!$B$2:$Z$1100,17,FALSE),"")</f>
        <v/>
      </c>
      <c r="R530" s="43" t="str">
        <f>+IFERROR(VLOOKUP(A530,[1]Directorio!$B$2:$Z$1100,18,FALSE),"")</f>
        <v/>
      </c>
      <c r="S530" s="43" t="str">
        <f>+IFERROR(VLOOKUP(A530,[1]Directorio!$B$2:$Z$1100,19,FALSE),"")</f>
        <v/>
      </c>
      <c r="T530" s="53" t="str">
        <f>+IFERROR(VLOOKUP(A530,[1]Directorio!$B$2:$Z$1100,20,FALSE),"")</f>
        <v/>
      </c>
      <c r="U530" s="53" t="str">
        <f>+IFERROR(VLOOKUP(A530,[1]Directorio!$B$2:$Z$1100,21,FALSE),"")</f>
        <v/>
      </c>
      <c r="V530" s="53" t="str">
        <f>+IFERROR(VLOOKUP(A530,[1]Directorio!$B$2:$Z$1100,22,FALSE),"")</f>
        <v/>
      </c>
      <c r="W530" s="54" t="str">
        <f>+IFERROR(VLOOKUP(A530,[1]Directorio!$B$2:$Z$1100,23,FALSE),"")</f>
        <v/>
      </c>
      <c r="X530" s="43" t="str">
        <f>+IFERROR(VLOOKUP(A530,[1]Directorio!$B$2:$Z$1100,24,FALSE),"")</f>
        <v/>
      </c>
      <c r="Y530" s="43" t="str">
        <f>+IFERROR(VLOOKUP(A530,[1]Directorio!$B$2:$Z$1100,25,FALSE),"")</f>
        <v/>
      </c>
      <c r="Z530" s="46"/>
      <c r="AA530" s="9"/>
      <c r="AB530" s="46"/>
      <c r="AC530" s="47"/>
      <c r="AD530" s="46"/>
      <c r="AE530" s="42"/>
      <c r="AF530" s="9"/>
      <c r="AG530" s="46"/>
      <c r="AH530" s="9"/>
      <c r="AI530" s="46"/>
      <c r="AJ530" s="46"/>
      <c r="AK530" s="48"/>
    </row>
    <row r="531" spans="1:37" x14ac:dyDescent="0.25">
      <c r="A531" s="42"/>
      <c r="B531" s="43" t="str">
        <f>+IFERROR(VLOOKUP(A531,[1]Directorio!$B$2:$Z$1100,2,FALSE),"")</f>
        <v/>
      </c>
      <c r="C531" s="44" t="str">
        <f>+IFERROR(VLOOKUP(A531,[1]Directorio!$B$2:$Z$1100,3,FALSE),"")</f>
        <v/>
      </c>
      <c r="D531" s="43" t="str">
        <f>+IFERROR(VLOOKUP(A531,[1]Directorio!$B$2:$Z$1100,4,FALSE),"")</f>
        <v/>
      </c>
      <c r="E531" s="43" t="str">
        <f>+IFERROR(VLOOKUP(A531,[1]Directorio!$B$2:$Z$1100,5,FALSE),"")</f>
        <v/>
      </c>
      <c r="F531" s="43" t="str">
        <f>+IFERROR(VLOOKUP(A531,[1]Directorio!$B$2:$Z$1100,6,FALSE),"")</f>
        <v/>
      </c>
      <c r="G531" s="43" t="str">
        <f>+IFERROR(VLOOKUP(A531,[1]Directorio!$B$2:$Z$1100,7,FALSE),"")</f>
        <v/>
      </c>
      <c r="H531" s="43" t="str">
        <f>+IFERROR(VLOOKUP(A531,[1]Directorio!$B$2:$Z$1100,8,FALSE),"")</f>
        <v/>
      </c>
      <c r="I531" s="43" t="str">
        <f>+IFERROR(VLOOKUP(A531,[1]Directorio!$B$2:$Z$1100,9,FALSE),"")</f>
        <v/>
      </c>
      <c r="J531" s="43" t="str">
        <f>+IFERROR(VLOOKUP(A531,[1]Directorio!$B$2:$Z$1100,10,FALSE),"")</f>
        <v/>
      </c>
      <c r="K531" s="43" t="str">
        <f>+IFERROR(VLOOKUP(A531,[1]Directorio!$B$2:$Z$1100,11,FALSE),"")</f>
        <v/>
      </c>
      <c r="L531" s="45" t="str">
        <f>+IFERROR(VLOOKUP(A531,[1]Directorio!$B$2:$Z$1100,12,FALSE),"")</f>
        <v/>
      </c>
      <c r="M531" s="43" t="str">
        <f>+IFERROR(VLOOKUP(A531,[1]Directorio!$B$2:$Z$1100,13,FALSE),"")</f>
        <v/>
      </c>
      <c r="N531" s="43" t="str">
        <f>+IFERROR(VLOOKUP(A531,[1]Directorio!$B$2:$Z$1100,14,FALSE),"")</f>
        <v/>
      </c>
      <c r="O531" s="43" t="str">
        <f>+IFERROR(VLOOKUP(A531,[1]Directorio!$B$2:$Z$1100,15,FALSE),"")</f>
        <v/>
      </c>
      <c r="P531" s="43" t="str">
        <f>+IFERROR(VLOOKUP(A531,[1]Directorio!$B$2:$Z$1100,16,FALSE),"")</f>
        <v/>
      </c>
      <c r="Q531" s="43" t="str">
        <f>+IFERROR(VLOOKUP(A531,[1]Directorio!$B$2:$Z$1100,17,FALSE),"")</f>
        <v/>
      </c>
      <c r="R531" s="43" t="str">
        <f>+IFERROR(VLOOKUP(A531,[1]Directorio!$B$2:$Z$1100,18,FALSE),"")</f>
        <v/>
      </c>
      <c r="S531" s="43" t="str">
        <f>+IFERROR(VLOOKUP(A531,[1]Directorio!$B$2:$Z$1100,19,FALSE),"")</f>
        <v/>
      </c>
      <c r="T531" s="53" t="str">
        <f>+IFERROR(VLOOKUP(A531,[1]Directorio!$B$2:$Z$1100,20,FALSE),"")</f>
        <v/>
      </c>
      <c r="U531" s="53" t="str">
        <f>+IFERROR(VLOOKUP(A531,[1]Directorio!$B$2:$Z$1100,21,FALSE),"")</f>
        <v/>
      </c>
      <c r="V531" s="53" t="str">
        <f>+IFERROR(VLOOKUP(A531,[1]Directorio!$B$2:$Z$1100,22,FALSE),"")</f>
        <v/>
      </c>
      <c r="W531" s="54" t="str">
        <f>+IFERROR(VLOOKUP(A531,[1]Directorio!$B$2:$Z$1100,23,FALSE),"")</f>
        <v/>
      </c>
      <c r="X531" s="43" t="str">
        <f>+IFERROR(VLOOKUP(A531,[1]Directorio!$B$2:$Z$1100,24,FALSE),"")</f>
        <v/>
      </c>
      <c r="Y531" s="43" t="str">
        <f>+IFERROR(VLOOKUP(A531,[1]Directorio!$B$2:$Z$1100,25,FALSE),"")</f>
        <v/>
      </c>
      <c r="Z531" s="46"/>
      <c r="AA531" s="9"/>
      <c r="AB531" s="46"/>
      <c r="AC531" s="47"/>
      <c r="AD531" s="46"/>
      <c r="AE531" s="42"/>
      <c r="AF531" s="9"/>
      <c r="AG531" s="46"/>
      <c r="AH531" s="9"/>
      <c r="AI531" s="46"/>
      <c r="AJ531" s="46"/>
      <c r="AK531" s="48"/>
    </row>
    <row r="532" spans="1:37" x14ac:dyDescent="0.25">
      <c r="A532" s="42"/>
      <c r="B532" s="43" t="str">
        <f>+IFERROR(VLOOKUP(A532,[1]Directorio!$B$2:$Z$1100,2,FALSE),"")</f>
        <v/>
      </c>
      <c r="C532" s="44" t="str">
        <f>+IFERROR(VLOOKUP(A532,[1]Directorio!$B$2:$Z$1100,3,FALSE),"")</f>
        <v/>
      </c>
      <c r="D532" s="43" t="str">
        <f>+IFERROR(VLOOKUP(A532,[1]Directorio!$B$2:$Z$1100,4,FALSE),"")</f>
        <v/>
      </c>
      <c r="E532" s="43" t="str">
        <f>+IFERROR(VLOOKUP(A532,[1]Directorio!$B$2:$Z$1100,5,FALSE),"")</f>
        <v/>
      </c>
      <c r="F532" s="43" t="str">
        <f>+IFERROR(VLOOKUP(A532,[1]Directorio!$B$2:$Z$1100,6,FALSE),"")</f>
        <v/>
      </c>
      <c r="G532" s="43" t="str">
        <f>+IFERROR(VLOOKUP(A532,[1]Directorio!$B$2:$Z$1100,7,FALSE),"")</f>
        <v/>
      </c>
      <c r="H532" s="43" t="str">
        <f>+IFERROR(VLOOKUP(A532,[1]Directorio!$B$2:$Z$1100,8,FALSE),"")</f>
        <v/>
      </c>
      <c r="I532" s="43" t="str">
        <f>+IFERROR(VLOOKUP(A532,[1]Directorio!$B$2:$Z$1100,9,FALSE),"")</f>
        <v/>
      </c>
      <c r="J532" s="43" t="str">
        <f>+IFERROR(VLOOKUP(A532,[1]Directorio!$B$2:$Z$1100,10,FALSE),"")</f>
        <v/>
      </c>
      <c r="K532" s="43" t="str">
        <f>+IFERROR(VLOOKUP(A532,[1]Directorio!$B$2:$Z$1100,11,FALSE),"")</f>
        <v/>
      </c>
      <c r="L532" s="45" t="str">
        <f>+IFERROR(VLOOKUP(A532,[1]Directorio!$B$2:$Z$1100,12,FALSE),"")</f>
        <v/>
      </c>
      <c r="M532" s="43" t="str">
        <f>+IFERROR(VLOOKUP(A532,[1]Directorio!$B$2:$Z$1100,13,FALSE),"")</f>
        <v/>
      </c>
      <c r="N532" s="43" t="str">
        <f>+IFERROR(VLOOKUP(A532,[1]Directorio!$B$2:$Z$1100,14,FALSE),"")</f>
        <v/>
      </c>
      <c r="O532" s="43" t="str">
        <f>+IFERROR(VLOOKUP(A532,[1]Directorio!$B$2:$Z$1100,15,FALSE),"")</f>
        <v/>
      </c>
      <c r="P532" s="43" t="str">
        <f>+IFERROR(VLOOKUP(A532,[1]Directorio!$B$2:$Z$1100,16,FALSE),"")</f>
        <v/>
      </c>
      <c r="Q532" s="43" t="str">
        <f>+IFERROR(VLOOKUP(A532,[1]Directorio!$B$2:$Z$1100,17,FALSE),"")</f>
        <v/>
      </c>
      <c r="R532" s="43" t="str">
        <f>+IFERROR(VLOOKUP(A532,[1]Directorio!$B$2:$Z$1100,18,FALSE),"")</f>
        <v/>
      </c>
      <c r="S532" s="43" t="str">
        <f>+IFERROR(VLOOKUP(A532,[1]Directorio!$B$2:$Z$1100,19,FALSE),"")</f>
        <v/>
      </c>
      <c r="T532" s="53" t="str">
        <f>+IFERROR(VLOOKUP(A532,[1]Directorio!$B$2:$Z$1100,20,FALSE),"")</f>
        <v/>
      </c>
      <c r="U532" s="53" t="str">
        <f>+IFERROR(VLOOKUP(A532,[1]Directorio!$B$2:$Z$1100,21,FALSE),"")</f>
        <v/>
      </c>
      <c r="V532" s="53" t="str">
        <f>+IFERROR(VLOOKUP(A532,[1]Directorio!$B$2:$Z$1100,22,FALSE),"")</f>
        <v/>
      </c>
      <c r="W532" s="54" t="str">
        <f>+IFERROR(VLOOKUP(A532,[1]Directorio!$B$2:$Z$1100,23,FALSE),"")</f>
        <v/>
      </c>
      <c r="X532" s="43" t="str">
        <f>+IFERROR(VLOOKUP(A532,[1]Directorio!$B$2:$Z$1100,24,FALSE),"")</f>
        <v/>
      </c>
      <c r="Y532" s="43" t="str">
        <f>+IFERROR(VLOOKUP(A532,[1]Directorio!$B$2:$Z$1100,25,FALSE),"")</f>
        <v/>
      </c>
      <c r="Z532" s="46"/>
      <c r="AA532" s="9"/>
      <c r="AB532" s="46"/>
      <c r="AC532" s="47"/>
      <c r="AD532" s="46"/>
      <c r="AE532" s="42"/>
      <c r="AF532" s="9"/>
      <c r="AG532" s="46"/>
      <c r="AH532" s="9"/>
      <c r="AI532" s="46"/>
      <c r="AJ532" s="46"/>
      <c r="AK532" s="48"/>
    </row>
    <row r="533" spans="1:37" x14ac:dyDescent="0.25">
      <c r="A533" s="42"/>
      <c r="B533" s="43" t="str">
        <f>+IFERROR(VLOOKUP(A533,[1]Directorio!$B$2:$Z$1100,2,FALSE),"")</f>
        <v/>
      </c>
      <c r="C533" s="44" t="str">
        <f>+IFERROR(VLOOKUP(A533,[1]Directorio!$B$2:$Z$1100,3,FALSE),"")</f>
        <v/>
      </c>
      <c r="D533" s="43" t="str">
        <f>+IFERROR(VLOOKUP(A533,[1]Directorio!$B$2:$Z$1100,4,FALSE),"")</f>
        <v/>
      </c>
      <c r="E533" s="43" t="str">
        <f>+IFERROR(VLOOKUP(A533,[1]Directorio!$B$2:$Z$1100,5,FALSE),"")</f>
        <v/>
      </c>
      <c r="F533" s="43" t="str">
        <f>+IFERROR(VLOOKUP(A533,[1]Directorio!$B$2:$Z$1100,6,FALSE),"")</f>
        <v/>
      </c>
      <c r="G533" s="43" t="str">
        <f>+IFERROR(VLOOKUP(A533,[1]Directorio!$B$2:$Z$1100,7,FALSE),"")</f>
        <v/>
      </c>
      <c r="H533" s="43" t="str">
        <f>+IFERROR(VLOOKUP(A533,[1]Directorio!$B$2:$Z$1100,8,FALSE),"")</f>
        <v/>
      </c>
      <c r="I533" s="43" t="str">
        <f>+IFERROR(VLOOKUP(A533,[1]Directorio!$B$2:$Z$1100,9,FALSE),"")</f>
        <v/>
      </c>
      <c r="J533" s="43" t="str">
        <f>+IFERROR(VLOOKUP(A533,[1]Directorio!$B$2:$Z$1100,10,FALSE),"")</f>
        <v/>
      </c>
      <c r="K533" s="43" t="str">
        <f>+IFERROR(VLOOKUP(A533,[1]Directorio!$B$2:$Z$1100,11,FALSE),"")</f>
        <v/>
      </c>
      <c r="L533" s="45" t="str">
        <f>+IFERROR(VLOOKUP(A533,[1]Directorio!$B$2:$Z$1100,12,FALSE),"")</f>
        <v/>
      </c>
      <c r="M533" s="43" t="str">
        <f>+IFERROR(VLOOKUP(A533,[1]Directorio!$B$2:$Z$1100,13,FALSE),"")</f>
        <v/>
      </c>
      <c r="N533" s="43" t="str">
        <f>+IFERROR(VLOOKUP(A533,[1]Directorio!$B$2:$Z$1100,14,FALSE),"")</f>
        <v/>
      </c>
      <c r="O533" s="43" t="str">
        <f>+IFERROR(VLOOKUP(A533,[1]Directorio!$B$2:$Z$1100,15,FALSE),"")</f>
        <v/>
      </c>
      <c r="P533" s="43" t="str">
        <f>+IFERROR(VLOOKUP(A533,[1]Directorio!$B$2:$Z$1100,16,FALSE),"")</f>
        <v/>
      </c>
      <c r="Q533" s="43" t="str">
        <f>+IFERROR(VLOOKUP(A533,[1]Directorio!$B$2:$Z$1100,17,FALSE),"")</f>
        <v/>
      </c>
      <c r="R533" s="43" t="str">
        <f>+IFERROR(VLOOKUP(A533,[1]Directorio!$B$2:$Z$1100,18,FALSE),"")</f>
        <v/>
      </c>
      <c r="S533" s="43" t="str">
        <f>+IFERROR(VLOOKUP(A533,[1]Directorio!$B$2:$Z$1100,19,FALSE),"")</f>
        <v/>
      </c>
      <c r="T533" s="53" t="str">
        <f>+IFERROR(VLOOKUP(A533,[1]Directorio!$B$2:$Z$1100,20,FALSE),"")</f>
        <v/>
      </c>
      <c r="U533" s="53" t="str">
        <f>+IFERROR(VLOOKUP(A533,[1]Directorio!$B$2:$Z$1100,21,FALSE),"")</f>
        <v/>
      </c>
      <c r="V533" s="53" t="str">
        <f>+IFERROR(VLOOKUP(A533,[1]Directorio!$B$2:$Z$1100,22,FALSE),"")</f>
        <v/>
      </c>
      <c r="W533" s="54" t="str">
        <f>+IFERROR(VLOOKUP(A533,[1]Directorio!$B$2:$Z$1100,23,FALSE),"")</f>
        <v/>
      </c>
      <c r="X533" s="43" t="str">
        <f>+IFERROR(VLOOKUP(A533,[1]Directorio!$B$2:$Z$1100,24,FALSE),"")</f>
        <v/>
      </c>
      <c r="Y533" s="43" t="str">
        <f>+IFERROR(VLOOKUP(A533,[1]Directorio!$B$2:$Z$1100,25,FALSE),"")</f>
        <v/>
      </c>
      <c r="Z533" s="46"/>
      <c r="AA533" s="9"/>
      <c r="AB533" s="46"/>
      <c r="AC533" s="47"/>
      <c r="AD533" s="46"/>
      <c r="AE533" s="42"/>
      <c r="AF533" s="9"/>
      <c r="AG533" s="46"/>
      <c r="AH533" s="9"/>
      <c r="AI533" s="46"/>
      <c r="AJ533" s="46"/>
      <c r="AK533" s="48"/>
    </row>
    <row r="534" spans="1:37" x14ac:dyDescent="0.25">
      <c r="A534" s="42"/>
      <c r="B534" s="43" t="str">
        <f>+IFERROR(VLOOKUP(A534,[1]Directorio!$B$2:$Z$1100,2,FALSE),"")</f>
        <v/>
      </c>
      <c r="C534" s="44" t="str">
        <f>+IFERROR(VLOOKUP(A534,[1]Directorio!$B$2:$Z$1100,3,FALSE),"")</f>
        <v/>
      </c>
      <c r="D534" s="43" t="str">
        <f>+IFERROR(VLOOKUP(A534,[1]Directorio!$B$2:$Z$1100,4,FALSE),"")</f>
        <v/>
      </c>
      <c r="E534" s="43" t="str">
        <f>+IFERROR(VLOOKUP(A534,[1]Directorio!$B$2:$Z$1100,5,FALSE),"")</f>
        <v/>
      </c>
      <c r="F534" s="43" t="str">
        <f>+IFERROR(VLOOKUP(A534,[1]Directorio!$B$2:$Z$1100,6,FALSE),"")</f>
        <v/>
      </c>
      <c r="G534" s="43" t="str">
        <f>+IFERROR(VLOOKUP(A534,[1]Directorio!$B$2:$Z$1100,7,FALSE),"")</f>
        <v/>
      </c>
      <c r="H534" s="43" t="str">
        <f>+IFERROR(VLOOKUP(A534,[1]Directorio!$B$2:$Z$1100,8,FALSE),"")</f>
        <v/>
      </c>
      <c r="I534" s="43" t="str">
        <f>+IFERROR(VLOOKUP(A534,[1]Directorio!$B$2:$Z$1100,9,FALSE),"")</f>
        <v/>
      </c>
      <c r="J534" s="43" t="str">
        <f>+IFERROR(VLOOKUP(A534,[1]Directorio!$B$2:$Z$1100,10,FALSE),"")</f>
        <v/>
      </c>
      <c r="K534" s="43" t="str">
        <f>+IFERROR(VLOOKUP(A534,[1]Directorio!$B$2:$Z$1100,11,FALSE),"")</f>
        <v/>
      </c>
      <c r="L534" s="45" t="str">
        <f>+IFERROR(VLOOKUP(A534,[1]Directorio!$B$2:$Z$1100,12,FALSE),"")</f>
        <v/>
      </c>
      <c r="M534" s="43" t="str">
        <f>+IFERROR(VLOOKUP(A534,[1]Directorio!$B$2:$Z$1100,13,FALSE),"")</f>
        <v/>
      </c>
      <c r="N534" s="43" t="str">
        <f>+IFERROR(VLOOKUP(A534,[1]Directorio!$B$2:$Z$1100,14,FALSE),"")</f>
        <v/>
      </c>
      <c r="O534" s="43" t="str">
        <f>+IFERROR(VLOOKUP(A534,[1]Directorio!$B$2:$Z$1100,15,FALSE),"")</f>
        <v/>
      </c>
      <c r="P534" s="43" t="str">
        <f>+IFERROR(VLOOKUP(A534,[1]Directorio!$B$2:$Z$1100,16,FALSE),"")</f>
        <v/>
      </c>
      <c r="Q534" s="43" t="str">
        <f>+IFERROR(VLOOKUP(A534,[1]Directorio!$B$2:$Z$1100,17,FALSE),"")</f>
        <v/>
      </c>
      <c r="R534" s="43" t="str">
        <f>+IFERROR(VLOOKUP(A534,[1]Directorio!$B$2:$Z$1100,18,FALSE),"")</f>
        <v/>
      </c>
      <c r="S534" s="43" t="str">
        <f>+IFERROR(VLOOKUP(A534,[1]Directorio!$B$2:$Z$1100,19,FALSE),"")</f>
        <v/>
      </c>
      <c r="T534" s="53" t="str">
        <f>+IFERROR(VLOOKUP(A534,[1]Directorio!$B$2:$Z$1100,20,FALSE),"")</f>
        <v/>
      </c>
      <c r="U534" s="53" t="str">
        <f>+IFERROR(VLOOKUP(A534,[1]Directorio!$B$2:$Z$1100,21,FALSE),"")</f>
        <v/>
      </c>
      <c r="V534" s="53" t="str">
        <f>+IFERROR(VLOOKUP(A534,[1]Directorio!$B$2:$Z$1100,22,FALSE),"")</f>
        <v/>
      </c>
      <c r="W534" s="54" t="str">
        <f>+IFERROR(VLOOKUP(A534,[1]Directorio!$B$2:$Z$1100,23,FALSE),"")</f>
        <v/>
      </c>
      <c r="X534" s="43" t="str">
        <f>+IFERROR(VLOOKUP(A534,[1]Directorio!$B$2:$Z$1100,24,FALSE),"")</f>
        <v/>
      </c>
      <c r="Y534" s="43" t="str">
        <f>+IFERROR(VLOOKUP(A534,[1]Directorio!$B$2:$Z$1100,25,FALSE),"")</f>
        <v/>
      </c>
      <c r="Z534" s="46"/>
      <c r="AA534" s="9"/>
      <c r="AB534" s="46"/>
      <c r="AC534" s="47"/>
      <c r="AD534" s="46"/>
      <c r="AE534" s="42"/>
      <c r="AF534" s="9"/>
      <c r="AG534" s="46"/>
      <c r="AH534" s="9"/>
      <c r="AI534" s="46"/>
      <c r="AJ534" s="46"/>
      <c r="AK534" s="48"/>
    </row>
    <row r="535" spans="1:37" x14ac:dyDescent="0.25">
      <c r="A535" s="42"/>
      <c r="B535" s="43" t="str">
        <f>+IFERROR(VLOOKUP(A535,[1]Directorio!$B$2:$Z$1100,2,FALSE),"")</f>
        <v/>
      </c>
      <c r="C535" s="44" t="str">
        <f>+IFERROR(VLOOKUP(A535,[1]Directorio!$B$2:$Z$1100,3,FALSE),"")</f>
        <v/>
      </c>
      <c r="D535" s="43" t="str">
        <f>+IFERROR(VLOOKUP(A535,[1]Directorio!$B$2:$Z$1100,4,FALSE),"")</f>
        <v/>
      </c>
      <c r="E535" s="43" t="str">
        <f>+IFERROR(VLOOKUP(A535,[1]Directorio!$B$2:$Z$1100,5,FALSE),"")</f>
        <v/>
      </c>
      <c r="F535" s="43" t="str">
        <f>+IFERROR(VLOOKUP(A535,[1]Directorio!$B$2:$Z$1100,6,FALSE),"")</f>
        <v/>
      </c>
      <c r="G535" s="43" t="str">
        <f>+IFERROR(VLOOKUP(A535,[1]Directorio!$B$2:$Z$1100,7,FALSE),"")</f>
        <v/>
      </c>
      <c r="H535" s="43" t="str">
        <f>+IFERROR(VLOOKUP(A535,[1]Directorio!$B$2:$Z$1100,8,FALSE),"")</f>
        <v/>
      </c>
      <c r="I535" s="43" t="str">
        <f>+IFERROR(VLOOKUP(A535,[1]Directorio!$B$2:$Z$1100,9,FALSE),"")</f>
        <v/>
      </c>
      <c r="J535" s="43" t="str">
        <f>+IFERROR(VLOOKUP(A535,[1]Directorio!$B$2:$Z$1100,10,FALSE),"")</f>
        <v/>
      </c>
      <c r="K535" s="43" t="str">
        <f>+IFERROR(VLOOKUP(A535,[1]Directorio!$B$2:$Z$1100,11,FALSE),"")</f>
        <v/>
      </c>
      <c r="L535" s="45" t="str">
        <f>+IFERROR(VLOOKUP(A535,[1]Directorio!$B$2:$Z$1100,12,FALSE),"")</f>
        <v/>
      </c>
      <c r="M535" s="43" t="str">
        <f>+IFERROR(VLOOKUP(A535,[1]Directorio!$B$2:$Z$1100,13,FALSE),"")</f>
        <v/>
      </c>
      <c r="N535" s="43" t="str">
        <f>+IFERROR(VLOOKUP(A535,[1]Directorio!$B$2:$Z$1100,14,FALSE),"")</f>
        <v/>
      </c>
      <c r="O535" s="43" t="str">
        <f>+IFERROR(VLOOKUP(A535,[1]Directorio!$B$2:$Z$1100,15,FALSE),"")</f>
        <v/>
      </c>
      <c r="P535" s="43" t="str">
        <f>+IFERROR(VLOOKUP(A535,[1]Directorio!$B$2:$Z$1100,16,FALSE),"")</f>
        <v/>
      </c>
      <c r="Q535" s="43" t="str">
        <f>+IFERROR(VLOOKUP(A535,[1]Directorio!$B$2:$Z$1100,17,FALSE),"")</f>
        <v/>
      </c>
      <c r="R535" s="43" t="str">
        <f>+IFERROR(VLOOKUP(A535,[1]Directorio!$B$2:$Z$1100,18,FALSE),"")</f>
        <v/>
      </c>
      <c r="S535" s="43" t="str">
        <f>+IFERROR(VLOOKUP(A535,[1]Directorio!$B$2:$Z$1100,19,FALSE),"")</f>
        <v/>
      </c>
      <c r="T535" s="53" t="str">
        <f>+IFERROR(VLOOKUP(A535,[1]Directorio!$B$2:$Z$1100,20,FALSE),"")</f>
        <v/>
      </c>
      <c r="U535" s="53" t="str">
        <f>+IFERROR(VLOOKUP(A535,[1]Directorio!$B$2:$Z$1100,21,FALSE),"")</f>
        <v/>
      </c>
      <c r="V535" s="53" t="str">
        <f>+IFERROR(VLOOKUP(A535,[1]Directorio!$B$2:$Z$1100,22,FALSE),"")</f>
        <v/>
      </c>
      <c r="W535" s="54" t="str">
        <f>+IFERROR(VLOOKUP(A535,[1]Directorio!$B$2:$Z$1100,23,FALSE),"")</f>
        <v/>
      </c>
      <c r="X535" s="43" t="str">
        <f>+IFERROR(VLOOKUP(A535,[1]Directorio!$B$2:$Z$1100,24,FALSE),"")</f>
        <v/>
      </c>
      <c r="Y535" s="43" t="str">
        <f>+IFERROR(VLOOKUP(A535,[1]Directorio!$B$2:$Z$1100,25,FALSE),"")</f>
        <v/>
      </c>
      <c r="Z535" s="46"/>
      <c r="AA535" s="9"/>
      <c r="AB535" s="46"/>
      <c r="AC535" s="47"/>
      <c r="AD535" s="46"/>
      <c r="AE535" s="42"/>
      <c r="AF535" s="9"/>
      <c r="AG535" s="46"/>
      <c r="AH535" s="9"/>
      <c r="AI535" s="46"/>
      <c r="AJ535" s="46"/>
      <c r="AK535" s="48"/>
    </row>
    <row r="536" spans="1:37" x14ac:dyDescent="0.25">
      <c r="A536" s="42"/>
      <c r="B536" s="43" t="str">
        <f>+IFERROR(VLOOKUP(A536,[1]Directorio!$B$2:$Z$1100,2,FALSE),"")</f>
        <v/>
      </c>
      <c r="C536" s="44" t="str">
        <f>+IFERROR(VLOOKUP(A536,[1]Directorio!$B$2:$Z$1100,3,FALSE),"")</f>
        <v/>
      </c>
      <c r="D536" s="43" t="str">
        <f>+IFERROR(VLOOKUP(A536,[1]Directorio!$B$2:$Z$1100,4,FALSE),"")</f>
        <v/>
      </c>
      <c r="E536" s="43" t="str">
        <f>+IFERROR(VLOOKUP(A536,[1]Directorio!$B$2:$Z$1100,5,FALSE),"")</f>
        <v/>
      </c>
      <c r="F536" s="43" t="str">
        <f>+IFERROR(VLOOKUP(A536,[1]Directorio!$B$2:$Z$1100,6,FALSE),"")</f>
        <v/>
      </c>
      <c r="G536" s="43" t="str">
        <f>+IFERROR(VLOOKUP(A536,[1]Directorio!$B$2:$Z$1100,7,FALSE),"")</f>
        <v/>
      </c>
      <c r="H536" s="43" t="str">
        <f>+IFERROR(VLOOKUP(A536,[1]Directorio!$B$2:$Z$1100,8,FALSE),"")</f>
        <v/>
      </c>
      <c r="I536" s="43" t="str">
        <f>+IFERROR(VLOOKUP(A536,[1]Directorio!$B$2:$Z$1100,9,FALSE),"")</f>
        <v/>
      </c>
      <c r="J536" s="43" t="str">
        <f>+IFERROR(VLOOKUP(A536,[1]Directorio!$B$2:$Z$1100,10,FALSE),"")</f>
        <v/>
      </c>
      <c r="K536" s="43" t="str">
        <f>+IFERROR(VLOOKUP(A536,[1]Directorio!$B$2:$Z$1100,11,FALSE),"")</f>
        <v/>
      </c>
      <c r="L536" s="45" t="str">
        <f>+IFERROR(VLOOKUP(A536,[1]Directorio!$B$2:$Z$1100,12,FALSE),"")</f>
        <v/>
      </c>
      <c r="M536" s="43" t="str">
        <f>+IFERROR(VLOOKUP(A536,[1]Directorio!$B$2:$Z$1100,13,FALSE),"")</f>
        <v/>
      </c>
      <c r="N536" s="43" t="str">
        <f>+IFERROR(VLOOKUP(A536,[1]Directorio!$B$2:$Z$1100,14,FALSE),"")</f>
        <v/>
      </c>
      <c r="O536" s="43" t="str">
        <f>+IFERROR(VLOOKUP(A536,[1]Directorio!$B$2:$Z$1100,15,FALSE),"")</f>
        <v/>
      </c>
      <c r="P536" s="43" t="str">
        <f>+IFERROR(VLOOKUP(A536,[1]Directorio!$B$2:$Z$1100,16,FALSE),"")</f>
        <v/>
      </c>
      <c r="Q536" s="43" t="str">
        <f>+IFERROR(VLOOKUP(A536,[1]Directorio!$B$2:$Z$1100,17,FALSE),"")</f>
        <v/>
      </c>
      <c r="R536" s="43" t="str">
        <f>+IFERROR(VLOOKUP(A536,[1]Directorio!$B$2:$Z$1100,18,FALSE),"")</f>
        <v/>
      </c>
      <c r="S536" s="43" t="str">
        <f>+IFERROR(VLOOKUP(A536,[1]Directorio!$B$2:$Z$1100,19,FALSE),"")</f>
        <v/>
      </c>
      <c r="T536" s="53" t="str">
        <f>+IFERROR(VLOOKUP(A536,[1]Directorio!$B$2:$Z$1100,20,FALSE),"")</f>
        <v/>
      </c>
      <c r="U536" s="53" t="str">
        <f>+IFERROR(VLOOKUP(A536,[1]Directorio!$B$2:$Z$1100,21,FALSE),"")</f>
        <v/>
      </c>
      <c r="V536" s="53" t="str">
        <f>+IFERROR(VLOOKUP(A536,[1]Directorio!$B$2:$Z$1100,22,FALSE),"")</f>
        <v/>
      </c>
      <c r="W536" s="54" t="str">
        <f>+IFERROR(VLOOKUP(A536,[1]Directorio!$B$2:$Z$1100,23,FALSE),"")</f>
        <v/>
      </c>
      <c r="X536" s="43" t="str">
        <f>+IFERROR(VLOOKUP(A536,[1]Directorio!$B$2:$Z$1100,24,FALSE),"")</f>
        <v/>
      </c>
      <c r="Y536" s="43" t="str">
        <f>+IFERROR(VLOOKUP(A536,[1]Directorio!$B$2:$Z$1100,25,FALSE),"")</f>
        <v/>
      </c>
      <c r="Z536" s="46"/>
      <c r="AA536" s="9"/>
      <c r="AB536" s="46"/>
      <c r="AC536" s="47"/>
      <c r="AD536" s="46"/>
      <c r="AE536" s="42"/>
      <c r="AF536" s="9"/>
      <c r="AG536" s="46"/>
      <c r="AH536" s="9"/>
      <c r="AI536" s="46"/>
      <c r="AJ536" s="46"/>
      <c r="AK536" s="48"/>
    </row>
    <row r="537" spans="1:37" x14ac:dyDescent="0.25">
      <c r="A537" s="42"/>
      <c r="B537" s="43" t="str">
        <f>+IFERROR(VLOOKUP(A537,[1]Directorio!$B$2:$Z$1100,2,FALSE),"")</f>
        <v/>
      </c>
      <c r="C537" s="44" t="str">
        <f>+IFERROR(VLOOKUP(A537,[1]Directorio!$B$2:$Z$1100,3,FALSE),"")</f>
        <v/>
      </c>
      <c r="D537" s="43" t="str">
        <f>+IFERROR(VLOOKUP(A537,[1]Directorio!$B$2:$Z$1100,4,FALSE),"")</f>
        <v/>
      </c>
      <c r="E537" s="43" t="str">
        <f>+IFERROR(VLOOKUP(A537,[1]Directorio!$B$2:$Z$1100,5,FALSE),"")</f>
        <v/>
      </c>
      <c r="F537" s="43" t="str">
        <f>+IFERROR(VLOOKUP(A537,[1]Directorio!$B$2:$Z$1100,6,FALSE),"")</f>
        <v/>
      </c>
      <c r="G537" s="43" t="str">
        <f>+IFERROR(VLOOKUP(A537,[1]Directorio!$B$2:$Z$1100,7,FALSE),"")</f>
        <v/>
      </c>
      <c r="H537" s="43" t="str">
        <f>+IFERROR(VLOOKUP(A537,[1]Directorio!$B$2:$Z$1100,8,FALSE),"")</f>
        <v/>
      </c>
      <c r="I537" s="43" t="str">
        <f>+IFERROR(VLOOKUP(A537,[1]Directorio!$B$2:$Z$1100,9,FALSE),"")</f>
        <v/>
      </c>
      <c r="J537" s="43" t="str">
        <f>+IFERROR(VLOOKUP(A537,[1]Directorio!$B$2:$Z$1100,10,FALSE),"")</f>
        <v/>
      </c>
      <c r="K537" s="43" t="str">
        <f>+IFERROR(VLOOKUP(A537,[1]Directorio!$B$2:$Z$1100,11,FALSE),"")</f>
        <v/>
      </c>
      <c r="L537" s="45" t="str">
        <f>+IFERROR(VLOOKUP(A537,[1]Directorio!$B$2:$Z$1100,12,FALSE),"")</f>
        <v/>
      </c>
      <c r="M537" s="43" t="str">
        <f>+IFERROR(VLOOKUP(A537,[1]Directorio!$B$2:$Z$1100,13,FALSE),"")</f>
        <v/>
      </c>
      <c r="N537" s="43" t="str">
        <f>+IFERROR(VLOOKUP(A537,[1]Directorio!$B$2:$Z$1100,14,FALSE),"")</f>
        <v/>
      </c>
      <c r="O537" s="43" t="str">
        <f>+IFERROR(VLOOKUP(A537,[1]Directorio!$B$2:$Z$1100,15,FALSE),"")</f>
        <v/>
      </c>
      <c r="P537" s="43" t="str">
        <f>+IFERROR(VLOOKUP(A537,[1]Directorio!$B$2:$Z$1100,16,FALSE),"")</f>
        <v/>
      </c>
      <c r="Q537" s="43" t="str">
        <f>+IFERROR(VLOOKUP(A537,[1]Directorio!$B$2:$Z$1100,17,FALSE),"")</f>
        <v/>
      </c>
      <c r="R537" s="43" t="str">
        <f>+IFERROR(VLOOKUP(A537,[1]Directorio!$B$2:$Z$1100,18,FALSE),"")</f>
        <v/>
      </c>
      <c r="S537" s="43" t="str">
        <f>+IFERROR(VLOOKUP(A537,[1]Directorio!$B$2:$Z$1100,19,FALSE),"")</f>
        <v/>
      </c>
      <c r="T537" s="53" t="str">
        <f>+IFERROR(VLOOKUP(A537,[1]Directorio!$B$2:$Z$1100,20,FALSE),"")</f>
        <v/>
      </c>
      <c r="U537" s="53" t="str">
        <f>+IFERROR(VLOOKUP(A537,[1]Directorio!$B$2:$Z$1100,21,FALSE),"")</f>
        <v/>
      </c>
      <c r="V537" s="53" t="str">
        <f>+IFERROR(VLOOKUP(A537,[1]Directorio!$B$2:$Z$1100,22,FALSE),"")</f>
        <v/>
      </c>
      <c r="W537" s="54" t="str">
        <f>+IFERROR(VLOOKUP(A537,[1]Directorio!$B$2:$Z$1100,23,FALSE),"")</f>
        <v/>
      </c>
      <c r="X537" s="43" t="str">
        <f>+IFERROR(VLOOKUP(A537,[1]Directorio!$B$2:$Z$1100,24,FALSE),"")</f>
        <v/>
      </c>
      <c r="Y537" s="43" t="str">
        <f>+IFERROR(VLOOKUP(A537,[1]Directorio!$B$2:$Z$1100,25,FALSE),"")</f>
        <v/>
      </c>
      <c r="Z537" s="46"/>
      <c r="AA537" s="9"/>
      <c r="AB537" s="46"/>
      <c r="AC537" s="47"/>
      <c r="AD537" s="46"/>
      <c r="AE537" s="42"/>
      <c r="AF537" s="9"/>
      <c r="AG537" s="46"/>
      <c r="AH537" s="9"/>
      <c r="AI537" s="46"/>
      <c r="AJ537" s="46"/>
      <c r="AK537" s="48"/>
    </row>
    <row r="538" spans="1:37" x14ac:dyDescent="0.25">
      <c r="A538" s="42"/>
      <c r="B538" s="43" t="str">
        <f>+IFERROR(VLOOKUP(A538,[1]Directorio!$B$2:$Z$1100,2,FALSE),"")</f>
        <v/>
      </c>
      <c r="C538" s="44" t="str">
        <f>+IFERROR(VLOOKUP(A538,[1]Directorio!$B$2:$Z$1100,3,FALSE),"")</f>
        <v/>
      </c>
      <c r="D538" s="43" t="str">
        <f>+IFERROR(VLOOKUP(A538,[1]Directorio!$B$2:$Z$1100,4,FALSE),"")</f>
        <v/>
      </c>
      <c r="E538" s="43" t="str">
        <f>+IFERROR(VLOOKUP(A538,[1]Directorio!$B$2:$Z$1100,5,FALSE),"")</f>
        <v/>
      </c>
      <c r="F538" s="43" t="str">
        <f>+IFERROR(VLOOKUP(A538,[1]Directorio!$B$2:$Z$1100,6,FALSE),"")</f>
        <v/>
      </c>
      <c r="G538" s="43" t="str">
        <f>+IFERROR(VLOOKUP(A538,[1]Directorio!$B$2:$Z$1100,7,FALSE),"")</f>
        <v/>
      </c>
      <c r="H538" s="43" t="str">
        <f>+IFERROR(VLOOKUP(A538,[1]Directorio!$B$2:$Z$1100,8,FALSE),"")</f>
        <v/>
      </c>
      <c r="I538" s="43" t="str">
        <f>+IFERROR(VLOOKUP(A538,[1]Directorio!$B$2:$Z$1100,9,FALSE),"")</f>
        <v/>
      </c>
      <c r="J538" s="43" t="str">
        <f>+IFERROR(VLOOKUP(A538,[1]Directorio!$B$2:$Z$1100,10,FALSE),"")</f>
        <v/>
      </c>
      <c r="K538" s="43" t="str">
        <f>+IFERROR(VLOOKUP(A538,[1]Directorio!$B$2:$Z$1100,11,FALSE),"")</f>
        <v/>
      </c>
      <c r="L538" s="45" t="str">
        <f>+IFERROR(VLOOKUP(A538,[1]Directorio!$B$2:$Z$1100,12,FALSE),"")</f>
        <v/>
      </c>
      <c r="M538" s="43" t="str">
        <f>+IFERROR(VLOOKUP(A538,[1]Directorio!$B$2:$Z$1100,13,FALSE),"")</f>
        <v/>
      </c>
      <c r="N538" s="43" t="str">
        <f>+IFERROR(VLOOKUP(A538,[1]Directorio!$B$2:$Z$1100,14,FALSE),"")</f>
        <v/>
      </c>
      <c r="O538" s="43" t="str">
        <f>+IFERROR(VLOOKUP(A538,[1]Directorio!$B$2:$Z$1100,15,FALSE),"")</f>
        <v/>
      </c>
      <c r="P538" s="43" t="str">
        <f>+IFERROR(VLOOKUP(A538,[1]Directorio!$B$2:$Z$1100,16,FALSE),"")</f>
        <v/>
      </c>
      <c r="Q538" s="43" t="str">
        <f>+IFERROR(VLOOKUP(A538,[1]Directorio!$B$2:$Z$1100,17,FALSE),"")</f>
        <v/>
      </c>
      <c r="R538" s="43" t="str">
        <f>+IFERROR(VLOOKUP(A538,[1]Directorio!$B$2:$Z$1100,18,FALSE),"")</f>
        <v/>
      </c>
      <c r="S538" s="43" t="str">
        <f>+IFERROR(VLOOKUP(A538,[1]Directorio!$B$2:$Z$1100,19,FALSE),"")</f>
        <v/>
      </c>
      <c r="T538" s="53" t="str">
        <f>+IFERROR(VLOOKUP(A538,[1]Directorio!$B$2:$Z$1100,20,FALSE),"")</f>
        <v/>
      </c>
      <c r="U538" s="53" t="str">
        <f>+IFERROR(VLOOKUP(A538,[1]Directorio!$B$2:$Z$1100,21,FALSE),"")</f>
        <v/>
      </c>
      <c r="V538" s="53" t="str">
        <f>+IFERROR(VLOOKUP(A538,[1]Directorio!$B$2:$Z$1100,22,FALSE),"")</f>
        <v/>
      </c>
      <c r="W538" s="54" t="str">
        <f>+IFERROR(VLOOKUP(A538,[1]Directorio!$B$2:$Z$1100,23,FALSE),"")</f>
        <v/>
      </c>
      <c r="X538" s="43" t="str">
        <f>+IFERROR(VLOOKUP(A538,[1]Directorio!$B$2:$Z$1100,24,FALSE),"")</f>
        <v/>
      </c>
      <c r="Y538" s="43" t="str">
        <f>+IFERROR(VLOOKUP(A538,[1]Directorio!$B$2:$Z$1100,25,FALSE),"")</f>
        <v/>
      </c>
      <c r="Z538" s="46"/>
      <c r="AA538" s="9"/>
      <c r="AB538" s="46"/>
      <c r="AC538" s="47"/>
      <c r="AD538" s="46"/>
      <c r="AE538" s="42"/>
      <c r="AF538" s="9"/>
      <c r="AG538" s="46"/>
      <c r="AH538" s="9"/>
      <c r="AI538" s="46"/>
      <c r="AJ538" s="46"/>
      <c r="AK538" s="48"/>
    </row>
    <row r="539" spans="1:37" x14ac:dyDescent="0.25">
      <c r="A539" s="42"/>
      <c r="B539" s="43" t="str">
        <f>+IFERROR(VLOOKUP(A539,[1]Directorio!$B$2:$Z$1100,2,FALSE),"")</f>
        <v/>
      </c>
      <c r="C539" s="44" t="str">
        <f>+IFERROR(VLOOKUP(A539,[1]Directorio!$B$2:$Z$1100,3,FALSE),"")</f>
        <v/>
      </c>
      <c r="D539" s="43" t="str">
        <f>+IFERROR(VLOOKUP(A539,[1]Directorio!$B$2:$Z$1100,4,FALSE),"")</f>
        <v/>
      </c>
      <c r="E539" s="43" t="str">
        <f>+IFERROR(VLOOKUP(A539,[1]Directorio!$B$2:$Z$1100,5,FALSE),"")</f>
        <v/>
      </c>
      <c r="F539" s="43" t="str">
        <f>+IFERROR(VLOOKUP(A539,[1]Directorio!$B$2:$Z$1100,6,FALSE),"")</f>
        <v/>
      </c>
      <c r="G539" s="43" t="str">
        <f>+IFERROR(VLOOKUP(A539,[1]Directorio!$B$2:$Z$1100,7,FALSE),"")</f>
        <v/>
      </c>
      <c r="H539" s="43" t="str">
        <f>+IFERROR(VLOOKUP(A539,[1]Directorio!$B$2:$Z$1100,8,FALSE),"")</f>
        <v/>
      </c>
      <c r="I539" s="43" t="str">
        <f>+IFERROR(VLOOKUP(A539,[1]Directorio!$B$2:$Z$1100,9,FALSE),"")</f>
        <v/>
      </c>
      <c r="J539" s="43" t="str">
        <f>+IFERROR(VLOOKUP(A539,[1]Directorio!$B$2:$Z$1100,10,FALSE),"")</f>
        <v/>
      </c>
      <c r="K539" s="43" t="str">
        <f>+IFERROR(VLOOKUP(A539,[1]Directorio!$B$2:$Z$1100,11,FALSE),"")</f>
        <v/>
      </c>
      <c r="L539" s="45" t="str">
        <f>+IFERROR(VLOOKUP(A539,[1]Directorio!$B$2:$Z$1100,12,FALSE),"")</f>
        <v/>
      </c>
      <c r="M539" s="43" t="str">
        <f>+IFERROR(VLOOKUP(A539,[1]Directorio!$B$2:$Z$1100,13,FALSE),"")</f>
        <v/>
      </c>
      <c r="N539" s="43" t="str">
        <f>+IFERROR(VLOOKUP(A539,[1]Directorio!$B$2:$Z$1100,14,FALSE),"")</f>
        <v/>
      </c>
      <c r="O539" s="43" t="str">
        <f>+IFERROR(VLOOKUP(A539,[1]Directorio!$B$2:$Z$1100,15,FALSE),"")</f>
        <v/>
      </c>
      <c r="P539" s="43" t="str">
        <f>+IFERROR(VLOOKUP(A539,[1]Directorio!$B$2:$Z$1100,16,FALSE),"")</f>
        <v/>
      </c>
      <c r="Q539" s="43" t="str">
        <f>+IFERROR(VLOOKUP(A539,[1]Directorio!$B$2:$Z$1100,17,FALSE),"")</f>
        <v/>
      </c>
      <c r="R539" s="43" t="str">
        <f>+IFERROR(VLOOKUP(A539,[1]Directorio!$B$2:$Z$1100,18,FALSE),"")</f>
        <v/>
      </c>
      <c r="S539" s="43" t="str">
        <f>+IFERROR(VLOOKUP(A539,[1]Directorio!$B$2:$Z$1100,19,FALSE),"")</f>
        <v/>
      </c>
      <c r="T539" s="53" t="str">
        <f>+IFERROR(VLOOKUP(A539,[1]Directorio!$B$2:$Z$1100,20,FALSE),"")</f>
        <v/>
      </c>
      <c r="U539" s="53" t="str">
        <f>+IFERROR(VLOOKUP(A539,[1]Directorio!$B$2:$Z$1100,21,FALSE),"")</f>
        <v/>
      </c>
      <c r="V539" s="53" t="str">
        <f>+IFERROR(VLOOKUP(A539,[1]Directorio!$B$2:$Z$1100,22,FALSE),"")</f>
        <v/>
      </c>
      <c r="W539" s="54" t="str">
        <f>+IFERROR(VLOOKUP(A539,[1]Directorio!$B$2:$Z$1100,23,FALSE),"")</f>
        <v/>
      </c>
      <c r="X539" s="43" t="str">
        <f>+IFERROR(VLOOKUP(A539,[1]Directorio!$B$2:$Z$1100,24,FALSE),"")</f>
        <v/>
      </c>
      <c r="Y539" s="43" t="str">
        <f>+IFERROR(VLOOKUP(A539,[1]Directorio!$B$2:$Z$1100,25,FALSE),"")</f>
        <v/>
      </c>
      <c r="Z539" s="46"/>
      <c r="AA539" s="9"/>
      <c r="AB539" s="46"/>
      <c r="AC539" s="47"/>
      <c r="AD539" s="46"/>
      <c r="AE539" s="42"/>
      <c r="AF539" s="9"/>
      <c r="AG539" s="46"/>
      <c r="AH539" s="9"/>
      <c r="AI539" s="46"/>
      <c r="AJ539" s="46"/>
      <c r="AK539" s="48"/>
    </row>
    <row r="540" spans="1:37" x14ac:dyDescent="0.25">
      <c r="A540" s="42"/>
      <c r="B540" s="43" t="str">
        <f>+IFERROR(VLOOKUP(A540,[1]Directorio!$B$2:$Z$1100,2,FALSE),"")</f>
        <v/>
      </c>
      <c r="C540" s="44" t="str">
        <f>+IFERROR(VLOOKUP(A540,[1]Directorio!$B$2:$Z$1100,3,FALSE),"")</f>
        <v/>
      </c>
      <c r="D540" s="43" t="str">
        <f>+IFERROR(VLOOKUP(A540,[1]Directorio!$B$2:$Z$1100,4,FALSE),"")</f>
        <v/>
      </c>
      <c r="E540" s="43" t="str">
        <f>+IFERROR(VLOOKUP(A540,[1]Directorio!$B$2:$Z$1100,5,FALSE),"")</f>
        <v/>
      </c>
      <c r="F540" s="43" t="str">
        <f>+IFERROR(VLOOKUP(A540,[1]Directorio!$B$2:$Z$1100,6,FALSE),"")</f>
        <v/>
      </c>
      <c r="G540" s="43" t="str">
        <f>+IFERROR(VLOOKUP(A540,[1]Directorio!$B$2:$Z$1100,7,FALSE),"")</f>
        <v/>
      </c>
      <c r="H540" s="43" t="str">
        <f>+IFERROR(VLOOKUP(A540,[1]Directorio!$B$2:$Z$1100,8,FALSE),"")</f>
        <v/>
      </c>
      <c r="I540" s="43" t="str">
        <f>+IFERROR(VLOOKUP(A540,[1]Directorio!$B$2:$Z$1100,9,FALSE),"")</f>
        <v/>
      </c>
      <c r="J540" s="43" t="str">
        <f>+IFERROR(VLOOKUP(A540,[1]Directorio!$B$2:$Z$1100,10,FALSE),"")</f>
        <v/>
      </c>
      <c r="K540" s="43" t="str">
        <f>+IFERROR(VLOOKUP(A540,[1]Directorio!$B$2:$Z$1100,11,FALSE),"")</f>
        <v/>
      </c>
      <c r="L540" s="45" t="str">
        <f>+IFERROR(VLOOKUP(A540,[1]Directorio!$B$2:$Z$1100,12,FALSE),"")</f>
        <v/>
      </c>
      <c r="M540" s="43" t="str">
        <f>+IFERROR(VLOOKUP(A540,[1]Directorio!$B$2:$Z$1100,13,FALSE),"")</f>
        <v/>
      </c>
      <c r="N540" s="43" t="str">
        <f>+IFERROR(VLOOKUP(A540,[1]Directorio!$B$2:$Z$1100,14,FALSE),"")</f>
        <v/>
      </c>
      <c r="O540" s="43" t="str">
        <f>+IFERROR(VLOOKUP(A540,[1]Directorio!$B$2:$Z$1100,15,FALSE),"")</f>
        <v/>
      </c>
      <c r="P540" s="43" t="str">
        <f>+IFERROR(VLOOKUP(A540,[1]Directorio!$B$2:$Z$1100,16,FALSE),"")</f>
        <v/>
      </c>
      <c r="Q540" s="43" t="str">
        <f>+IFERROR(VLOOKUP(A540,[1]Directorio!$B$2:$Z$1100,17,FALSE),"")</f>
        <v/>
      </c>
      <c r="R540" s="43" t="str">
        <f>+IFERROR(VLOOKUP(A540,[1]Directorio!$B$2:$Z$1100,18,FALSE),"")</f>
        <v/>
      </c>
      <c r="S540" s="43" t="str">
        <f>+IFERROR(VLOOKUP(A540,[1]Directorio!$B$2:$Z$1100,19,FALSE),"")</f>
        <v/>
      </c>
      <c r="T540" s="53" t="str">
        <f>+IFERROR(VLOOKUP(A540,[1]Directorio!$B$2:$Z$1100,20,FALSE),"")</f>
        <v/>
      </c>
      <c r="U540" s="53" t="str">
        <f>+IFERROR(VLOOKUP(A540,[1]Directorio!$B$2:$Z$1100,21,FALSE),"")</f>
        <v/>
      </c>
      <c r="V540" s="53" t="str">
        <f>+IFERROR(VLOOKUP(A540,[1]Directorio!$B$2:$Z$1100,22,FALSE),"")</f>
        <v/>
      </c>
      <c r="W540" s="54" t="str">
        <f>+IFERROR(VLOOKUP(A540,[1]Directorio!$B$2:$Z$1100,23,FALSE),"")</f>
        <v/>
      </c>
      <c r="X540" s="43" t="str">
        <f>+IFERROR(VLOOKUP(A540,[1]Directorio!$B$2:$Z$1100,24,FALSE),"")</f>
        <v/>
      </c>
      <c r="Y540" s="43" t="str">
        <f>+IFERROR(VLOOKUP(A540,[1]Directorio!$B$2:$Z$1100,25,FALSE),"")</f>
        <v/>
      </c>
      <c r="Z540" s="46"/>
      <c r="AA540" s="9"/>
      <c r="AB540" s="46"/>
      <c r="AC540" s="47"/>
      <c r="AD540" s="46"/>
      <c r="AE540" s="42"/>
      <c r="AF540" s="9"/>
      <c r="AG540" s="46"/>
      <c r="AH540" s="9"/>
      <c r="AI540" s="46"/>
      <c r="AJ540" s="46"/>
      <c r="AK540" s="48"/>
    </row>
    <row r="541" spans="1:37" x14ac:dyDescent="0.25">
      <c r="A541" s="42"/>
      <c r="B541" s="43" t="str">
        <f>+IFERROR(VLOOKUP(A541,[1]Directorio!$B$2:$Z$1100,2,FALSE),"")</f>
        <v/>
      </c>
      <c r="C541" s="44" t="str">
        <f>+IFERROR(VLOOKUP(A541,[1]Directorio!$B$2:$Z$1100,3,FALSE),"")</f>
        <v/>
      </c>
      <c r="D541" s="43" t="str">
        <f>+IFERROR(VLOOKUP(A541,[1]Directorio!$B$2:$Z$1100,4,FALSE),"")</f>
        <v/>
      </c>
      <c r="E541" s="43" t="str">
        <f>+IFERROR(VLOOKUP(A541,[1]Directorio!$B$2:$Z$1100,5,FALSE),"")</f>
        <v/>
      </c>
      <c r="F541" s="43" t="str">
        <f>+IFERROR(VLOOKUP(A541,[1]Directorio!$B$2:$Z$1100,6,FALSE),"")</f>
        <v/>
      </c>
      <c r="G541" s="43" t="str">
        <f>+IFERROR(VLOOKUP(A541,[1]Directorio!$B$2:$Z$1100,7,FALSE),"")</f>
        <v/>
      </c>
      <c r="H541" s="43" t="str">
        <f>+IFERROR(VLOOKUP(A541,[1]Directorio!$B$2:$Z$1100,8,FALSE),"")</f>
        <v/>
      </c>
      <c r="I541" s="43" t="str">
        <f>+IFERROR(VLOOKUP(A541,[1]Directorio!$B$2:$Z$1100,9,FALSE),"")</f>
        <v/>
      </c>
      <c r="J541" s="43" t="str">
        <f>+IFERROR(VLOOKUP(A541,[1]Directorio!$B$2:$Z$1100,10,FALSE),"")</f>
        <v/>
      </c>
      <c r="K541" s="43" t="str">
        <f>+IFERROR(VLOOKUP(A541,[1]Directorio!$B$2:$Z$1100,11,FALSE),"")</f>
        <v/>
      </c>
      <c r="L541" s="45" t="str">
        <f>+IFERROR(VLOOKUP(A541,[1]Directorio!$B$2:$Z$1100,12,FALSE),"")</f>
        <v/>
      </c>
      <c r="M541" s="43" t="str">
        <f>+IFERROR(VLOOKUP(A541,[1]Directorio!$B$2:$Z$1100,13,FALSE),"")</f>
        <v/>
      </c>
      <c r="N541" s="43" t="str">
        <f>+IFERROR(VLOOKUP(A541,[1]Directorio!$B$2:$Z$1100,14,FALSE),"")</f>
        <v/>
      </c>
      <c r="O541" s="43" t="str">
        <f>+IFERROR(VLOOKUP(A541,[1]Directorio!$B$2:$Z$1100,15,FALSE),"")</f>
        <v/>
      </c>
      <c r="P541" s="43" t="str">
        <f>+IFERROR(VLOOKUP(A541,[1]Directorio!$B$2:$Z$1100,16,FALSE),"")</f>
        <v/>
      </c>
      <c r="Q541" s="43" t="str">
        <f>+IFERROR(VLOOKUP(A541,[1]Directorio!$B$2:$Z$1100,17,FALSE),"")</f>
        <v/>
      </c>
      <c r="R541" s="43" t="str">
        <f>+IFERROR(VLOOKUP(A541,[1]Directorio!$B$2:$Z$1100,18,FALSE),"")</f>
        <v/>
      </c>
      <c r="S541" s="43" t="str">
        <f>+IFERROR(VLOOKUP(A541,[1]Directorio!$B$2:$Z$1100,19,FALSE),"")</f>
        <v/>
      </c>
      <c r="T541" s="53" t="str">
        <f>+IFERROR(VLOOKUP(A541,[1]Directorio!$B$2:$Z$1100,20,FALSE),"")</f>
        <v/>
      </c>
      <c r="U541" s="53" t="str">
        <f>+IFERROR(VLOOKUP(A541,[1]Directorio!$B$2:$Z$1100,21,FALSE),"")</f>
        <v/>
      </c>
      <c r="V541" s="53" t="str">
        <f>+IFERROR(VLOOKUP(A541,[1]Directorio!$B$2:$Z$1100,22,FALSE),"")</f>
        <v/>
      </c>
      <c r="W541" s="54" t="str">
        <f>+IFERROR(VLOOKUP(A541,[1]Directorio!$B$2:$Z$1100,23,FALSE),"")</f>
        <v/>
      </c>
      <c r="X541" s="43" t="str">
        <f>+IFERROR(VLOOKUP(A541,[1]Directorio!$B$2:$Z$1100,24,FALSE),"")</f>
        <v/>
      </c>
      <c r="Y541" s="43" t="str">
        <f>+IFERROR(VLOOKUP(A541,[1]Directorio!$B$2:$Z$1100,25,FALSE),"")</f>
        <v/>
      </c>
      <c r="Z541" s="46"/>
      <c r="AA541" s="9"/>
      <c r="AB541" s="46"/>
      <c r="AC541" s="47"/>
      <c r="AD541" s="46"/>
      <c r="AE541" s="42"/>
      <c r="AF541" s="9"/>
      <c r="AG541" s="46"/>
      <c r="AH541" s="9"/>
      <c r="AI541" s="46"/>
      <c r="AJ541" s="46"/>
      <c r="AK541" s="48"/>
    </row>
    <row r="542" spans="1:37" x14ac:dyDescent="0.25">
      <c r="A542" s="42"/>
      <c r="B542" s="43" t="str">
        <f>+IFERROR(VLOOKUP(A542,[1]Directorio!$B$2:$Z$1100,2,FALSE),"")</f>
        <v/>
      </c>
      <c r="C542" s="44" t="str">
        <f>+IFERROR(VLOOKUP(A542,[1]Directorio!$B$2:$Z$1100,3,FALSE),"")</f>
        <v/>
      </c>
      <c r="D542" s="43" t="str">
        <f>+IFERROR(VLOOKUP(A542,[1]Directorio!$B$2:$Z$1100,4,FALSE),"")</f>
        <v/>
      </c>
      <c r="E542" s="43" t="str">
        <f>+IFERROR(VLOOKUP(A542,[1]Directorio!$B$2:$Z$1100,5,FALSE),"")</f>
        <v/>
      </c>
      <c r="F542" s="43" t="str">
        <f>+IFERROR(VLOOKUP(A542,[1]Directorio!$B$2:$Z$1100,6,FALSE),"")</f>
        <v/>
      </c>
      <c r="G542" s="43" t="str">
        <f>+IFERROR(VLOOKUP(A542,[1]Directorio!$B$2:$Z$1100,7,FALSE),"")</f>
        <v/>
      </c>
      <c r="H542" s="43" t="str">
        <f>+IFERROR(VLOOKUP(A542,[1]Directorio!$B$2:$Z$1100,8,FALSE),"")</f>
        <v/>
      </c>
      <c r="I542" s="43" t="str">
        <f>+IFERROR(VLOOKUP(A542,[1]Directorio!$B$2:$Z$1100,9,FALSE),"")</f>
        <v/>
      </c>
      <c r="J542" s="43" t="str">
        <f>+IFERROR(VLOOKUP(A542,[1]Directorio!$B$2:$Z$1100,10,FALSE),"")</f>
        <v/>
      </c>
      <c r="K542" s="43" t="str">
        <f>+IFERROR(VLOOKUP(A542,[1]Directorio!$B$2:$Z$1100,11,FALSE),"")</f>
        <v/>
      </c>
      <c r="L542" s="45" t="str">
        <f>+IFERROR(VLOOKUP(A542,[1]Directorio!$B$2:$Z$1100,12,FALSE),"")</f>
        <v/>
      </c>
      <c r="M542" s="43" t="str">
        <f>+IFERROR(VLOOKUP(A542,[1]Directorio!$B$2:$Z$1100,13,FALSE),"")</f>
        <v/>
      </c>
      <c r="N542" s="43" t="str">
        <f>+IFERROR(VLOOKUP(A542,[1]Directorio!$B$2:$Z$1100,14,FALSE),"")</f>
        <v/>
      </c>
      <c r="O542" s="43" t="str">
        <f>+IFERROR(VLOOKUP(A542,[1]Directorio!$B$2:$Z$1100,15,FALSE),"")</f>
        <v/>
      </c>
      <c r="P542" s="43" t="str">
        <f>+IFERROR(VLOOKUP(A542,[1]Directorio!$B$2:$Z$1100,16,FALSE),"")</f>
        <v/>
      </c>
      <c r="Q542" s="43" t="str">
        <f>+IFERROR(VLOOKUP(A542,[1]Directorio!$B$2:$Z$1100,17,FALSE),"")</f>
        <v/>
      </c>
      <c r="R542" s="43" t="str">
        <f>+IFERROR(VLOOKUP(A542,[1]Directorio!$B$2:$Z$1100,18,FALSE),"")</f>
        <v/>
      </c>
      <c r="S542" s="43" t="str">
        <f>+IFERROR(VLOOKUP(A542,[1]Directorio!$B$2:$Z$1100,19,FALSE),"")</f>
        <v/>
      </c>
      <c r="T542" s="53" t="str">
        <f>+IFERROR(VLOOKUP(A542,[1]Directorio!$B$2:$Z$1100,20,FALSE),"")</f>
        <v/>
      </c>
      <c r="U542" s="53" t="str">
        <f>+IFERROR(VLOOKUP(A542,[1]Directorio!$B$2:$Z$1100,21,FALSE),"")</f>
        <v/>
      </c>
      <c r="V542" s="53" t="str">
        <f>+IFERROR(VLOOKUP(A542,[1]Directorio!$B$2:$Z$1100,22,FALSE),"")</f>
        <v/>
      </c>
      <c r="W542" s="54" t="str">
        <f>+IFERROR(VLOOKUP(A542,[1]Directorio!$B$2:$Z$1100,23,FALSE),"")</f>
        <v/>
      </c>
      <c r="X542" s="43" t="str">
        <f>+IFERROR(VLOOKUP(A542,[1]Directorio!$B$2:$Z$1100,24,FALSE),"")</f>
        <v/>
      </c>
      <c r="Y542" s="43" t="str">
        <f>+IFERROR(VLOOKUP(A542,[1]Directorio!$B$2:$Z$1100,25,FALSE),"")</f>
        <v/>
      </c>
      <c r="Z542" s="46"/>
      <c r="AA542" s="9"/>
      <c r="AB542" s="46"/>
      <c r="AC542" s="47"/>
      <c r="AD542" s="46"/>
      <c r="AE542" s="42"/>
      <c r="AF542" s="9"/>
      <c r="AG542" s="46"/>
      <c r="AH542" s="9"/>
      <c r="AI542" s="46"/>
      <c r="AJ542" s="46"/>
      <c r="AK542" s="48"/>
    </row>
    <row r="543" spans="1:37" x14ac:dyDescent="0.25">
      <c r="A543" s="42"/>
      <c r="B543" s="43" t="str">
        <f>+IFERROR(VLOOKUP(A543,[1]Directorio!$B$2:$Z$1100,2,FALSE),"")</f>
        <v/>
      </c>
      <c r="C543" s="44" t="str">
        <f>+IFERROR(VLOOKUP(A543,[1]Directorio!$B$2:$Z$1100,3,FALSE),"")</f>
        <v/>
      </c>
      <c r="D543" s="43" t="str">
        <f>+IFERROR(VLOOKUP(A543,[1]Directorio!$B$2:$Z$1100,4,FALSE),"")</f>
        <v/>
      </c>
      <c r="E543" s="43" t="str">
        <f>+IFERROR(VLOOKUP(A543,[1]Directorio!$B$2:$Z$1100,5,FALSE),"")</f>
        <v/>
      </c>
      <c r="F543" s="43" t="str">
        <f>+IFERROR(VLOOKUP(A543,[1]Directorio!$B$2:$Z$1100,6,FALSE),"")</f>
        <v/>
      </c>
      <c r="G543" s="43" t="str">
        <f>+IFERROR(VLOOKUP(A543,[1]Directorio!$B$2:$Z$1100,7,FALSE),"")</f>
        <v/>
      </c>
      <c r="H543" s="43" t="str">
        <f>+IFERROR(VLOOKUP(A543,[1]Directorio!$B$2:$Z$1100,8,FALSE),"")</f>
        <v/>
      </c>
      <c r="I543" s="43" t="str">
        <f>+IFERROR(VLOOKUP(A543,[1]Directorio!$B$2:$Z$1100,9,FALSE),"")</f>
        <v/>
      </c>
      <c r="J543" s="43" t="str">
        <f>+IFERROR(VLOOKUP(A543,[1]Directorio!$B$2:$Z$1100,10,FALSE),"")</f>
        <v/>
      </c>
      <c r="K543" s="43" t="str">
        <f>+IFERROR(VLOOKUP(A543,[1]Directorio!$B$2:$Z$1100,11,FALSE),"")</f>
        <v/>
      </c>
      <c r="L543" s="45" t="str">
        <f>+IFERROR(VLOOKUP(A543,[1]Directorio!$B$2:$Z$1100,12,FALSE),"")</f>
        <v/>
      </c>
      <c r="M543" s="43" t="str">
        <f>+IFERROR(VLOOKUP(A543,[1]Directorio!$B$2:$Z$1100,13,FALSE),"")</f>
        <v/>
      </c>
      <c r="N543" s="43" t="str">
        <f>+IFERROR(VLOOKUP(A543,[1]Directorio!$B$2:$Z$1100,14,FALSE),"")</f>
        <v/>
      </c>
      <c r="O543" s="43" t="str">
        <f>+IFERROR(VLOOKUP(A543,[1]Directorio!$B$2:$Z$1100,15,FALSE),"")</f>
        <v/>
      </c>
      <c r="P543" s="43" t="str">
        <f>+IFERROR(VLOOKUP(A543,[1]Directorio!$B$2:$Z$1100,16,FALSE),"")</f>
        <v/>
      </c>
      <c r="Q543" s="43" t="str">
        <f>+IFERROR(VLOOKUP(A543,[1]Directorio!$B$2:$Z$1100,17,FALSE),"")</f>
        <v/>
      </c>
      <c r="R543" s="43" t="str">
        <f>+IFERROR(VLOOKUP(A543,[1]Directorio!$B$2:$Z$1100,18,FALSE),"")</f>
        <v/>
      </c>
      <c r="S543" s="43" t="str">
        <f>+IFERROR(VLOOKUP(A543,[1]Directorio!$B$2:$Z$1100,19,FALSE),"")</f>
        <v/>
      </c>
      <c r="T543" s="53" t="str">
        <f>+IFERROR(VLOOKUP(A543,[1]Directorio!$B$2:$Z$1100,20,FALSE),"")</f>
        <v/>
      </c>
      <c r="U543" s="53" t="str">
        <f>+IFERROR(VLOOKUP(A543,[1]Directorio!$B$2:$Z$1100,21,FALSE),"")</f>
        <v/>
      </c>
      <c r="V543" s="53" t="str">
        <f>+IFERROR(VLOOKUP(A543,[1]Directorio!$B$2:$Z$1100,22,FALSE),"")</f>
        <v/>
      </c>
      <c r="W543" s="54" t="str">
        <f>+IFERROR(VLOOKUP(A543,[1]Directorio!$B$2:$Z$1100,23,FALSE),"")</f>
        <v/>
      </c>
      <c r="X543" s="43" t="str">
        <f>+IFERROR(VLOOKUP(A543,[1]Directorio!$B$2:$Z$1100,24,FALSE),"")</f>
        <v/>
      </c>
      <c r="Y543" s="43" t="str">
        <f>+IFERROR(VLOOKUP(A543,[1]Directorio!$B$2:$Z$1100,25,FALSE),"")</f>
        <v/>
      </c>
      <c r="Z543" s="46"/>
      <c r="AA543" s="9"/>
      <c r="AB543" s="46"/>
      <c r="AC543" s="47"/>
      <c r="AD543" s="46"/>
      <c r="AE543" s="42"/>
      <c r="AF543" s="9"/>
      <c r="AG543" s="46"/>
      <c r="AH543" s="9"/>
      <c r="AI543" s="46"/>
      <c r="AJ543" s="46"/>
      <c r="AK543" s="48"/>
    </row>
    <row r="544" spans="1:37" x14ac:dyDescent="0.25">
      <c r="A544" s="42"/>
      <c r="B544" s="43" t="str">
        <f>+IFERROR(VLOOKUP(A544,[1]Directorio!$B$2:$Z$1100,2,FALSE),"")</f>
        <v/>
      </c>
      <c r="C544" s="44" t="str">
        <f>+IFERROR(VLOOKUP(A544,[1]Directorio!$B$2:$Z$1100,3,FALSE),"")</f>
        <v/>
      </c>
      <c r="D544" s="43" t="str">
        <f>+IFERROR(VLOOKUP(A544,[1]Directorio!$B$2:$Z$1100,4,FALSE),"")</f>
        <v/>
      </c>
      <c r="E544" s="43" t="str">
        <f>+IFERROR(VLOOKUP(A544,[1]Directorio!$B$2:$Z$1100,5,FALSE),"")</f>
        <v/>
      </c>
      <c r="F544" s="43" t="str">
        <f>+IFERROR(VLOOKUP(A544,[1]Directorio!$B$2:$Z$1100,6,FALSE),"")</f>
        <v/>
      </c>
      <c r="G544" s="43" t="str">
        <f>+IFERROR(VLOOKUP(A544,[1]Directorio!$B$2:$Z$1100,7,FALSE),"")</f>
        <v/>
      </c>
      <c r="H544" s="43" t="str">
        <f>+IFERROR(VLOOKUP(A544,[1]Directorio!$B$2:$Z$1100,8,FALSE),"")</f>
        <v/>
      </c>
      <c r="I544" s="43" t="str">
        <f>+IFERROR(VLOOKUP(A544,[1]Directorio!$B$2:$Z$1100,9,FALSE),"")</f>
        <v/>
      </c>
      <c r="J544" s="43" t="str">
        <f>+IFERROR(VLOOKUP(A544,[1]Directorio!$B$2:$Z$1100,10,FALSE),"")</f>
        <v/>
      </c>
      <c r="K544" s="43" t="str">
        <f>+IFERROR(VLOOKUP(A544,[1]Directorio!$B$2:$Z$1100,11,FALSE),"")</f>
        <v/>
      </c>
      <c r="L544" s="45" t="str">
        <f>+IFERROR(VLOOKUP(A544,[1]Directorio!$B$2:$Z$1100,12,FALSE),"")</f>
        <v/>
      </c>
      <c r="M544" s="43" t="str">
        <f>+IFERROR(VLOOKUP(A544,[1]Directorio!$B$2:$Z$1100,13,FALSE),"")</f>
        <v/>
      </c>
      <c r="N544" s="43" t="str">
        <f>+IFERROR(VLOOKUP(A544,[1]Directorio!$B$2:$Z$1100,14,FALSE),"")</f>
        <v/>
      </c>
      <c r="O544" s="43" t="str">
        <f>+IFERROR(VLOOKUP(A544,[1]Directorio!$B$2:$Z$1100,15,FALSE),"")</f>
        <v/>
      </c>
      <c r="P544" s="43" t="str">
        <f>+IFERROR(VLOOKUP(A544,[1]Directorio!$B$2:$Z$1100,16,FALSE),"")</f>
        <v/>
      </c>
      <c r="Q544" s="43" t="str">
        <f>+IFERROR(VLOOKUP(A544,[1]Directorio!$B$2:$Z$1100,17,FALSE),"")</f>
        <v/>
      </c>
      <c r="R544" s="43" t="str">
        <f>+IFERROR(VLOOKUP(A544,[1]Directorio!$B$2:$Z$1100,18,FALSE),"")</f>
        <v/>
      </c>
      <c r="S544" s="43" t="str">
        <f>+IFERROR(VLOOKUP(A544,[1]Directorio!$B$2:$Z$1100,19,FALSE),"")</f>
        <v/>
      </c>
      <c r="T544" s="53" t="str">
        <f>+IFERROR(VLOOKUP(A544,[1]Directorio!$B$2:$Z$1100,20,FALSE),"")</f>
        <v/>
      </c>
      <c r="U544" s="53" t="str">
        <f>+IFERROR(VLOOKUP(A544,[1]Directorio!$B$2:$Z$1100,21,FALSE),"")</f>
        <v/>
      </c>
      <c r="V544" s="53" t="str">
        <f>+IFERROR(VLOOKUP(A544,[1]Directorio!$B$2:$Z$1100,22,FALSE),"")</f>
        <v/>
      </c>
      <c r="W544" s="54" t="str">
        <f>+IFERROR(VLOOKUP(A544,[1]Directorio!$B$2:$Z$1100,23,FALSE),"")</f>
        <v/>
      </c>
      <c r="X544" s="43" t="str">
        <f>+IFERROR(VLOOKUP(A544,[1]Directorio!$B$2:$Z$1100,24,FALSE),"")</f>
        <v/>
      </c>
      <c r="Y544" s="43" t="str">
        <f>+IFERROR(VLOOKUP(A544,[1]Directorio!$B$2:$Z$1100,25,FALSE),"")</f>
        <v/>
      </c>
      <c r="Z544" s="46"/>
      <c r="AA544" s="9"/>
      <c r="AB544" s="46"/>
      <c r="AC544" s="47"/>
      <c r="AD544" s="46"/>
      <c r="AE544" s="42"/>
      <c r="AF544" s="9"/>
      <c r="AG544" s="46"/>
      <c r="AH544" s="9"/>
      <c r="AI544" s="46"/>
      <c r="AJ544" s="46"/>
      <c r="AK544" s="48"/>
    </row>
    <row r="545" spans="1:37" x14ac:dyDescent="0.25">
      <c r="A545" s="42"/>
      <c r="B545" s="43" t="str">
        <f>+IFERROR(VLOOKUP(A545,[1]Directorio!$B$2:$Z$1100,2,FALSE),"")</f>
        <v/>
      </c>
      <c r="C545" s="44" t="str">
        <f>+IFERROR(VLOOKUP(A545,[1]Directorio!$B$2:$Z$1100,3,FALSE),"")</f>
        <v/>
      </c>
      <c r="D545" s="43" t="str">
        <f>+IFERROR(VLOOKUP(A545,[1]Directorio!$B$2:$Z$1100,4,FALSE),"")</f>
        <v/>
      </c>
      <c r="E545" s="43" t="str">
        <f>+IFERROR(VLOOKUP(A545,[1]Directorio!$B$2:$Z$1100,5,FALSE),"")</f>
        <v/>
      </c>
      <c r="F545" s="43" t="str">
        <f>+IFERROR(VLOOKUP(A545,[1]Directorio!$B$2:$Z$1100,6,FALSE),"")</f>
        <v/>
      </c>
      <c r="G545" s="43" t="str">
        <f>+IFERROR(VLOOKUP(A545,[1]Directorio!$B$2:$Z$1100,7,FALSE),"")</f>
        <v/>
      </c>
      <c r="H545" s="43" t="str">
        <f>+IFERROR(VLOOKUP(A545,[1]Directorio!$B$2:$Z$1100,8,FALSE),"")</f>
        <v/>
      </c>
      <c r="I545" s="43" t="str">
        <f>+IFERROR(VLOOKUP(A545,[1]Directorio!$B$2:$Z$1100,9,FALSE),"")</f>
        <v/>
      </c>
      <c r="J545" s="43" t="str">
        <f>+IFERROR(VLOOKUP(A545,[1]Directorio!$B$2:$Z$1100,10,FALSE),"")</f>
        <v/>
      </c>
      <c r="K545" s="43" t="str">
        <f>+IFERROR(VLOOKUP(A545,[1]Directorio!$B$2:$Z$1100,11,FALSE),"")</f>
        <v/>
      </c>
      <c r="L545" s="45" t="str">
        <f>+IFERROR(VLOOKUP(A545,[1]Directorio!$B$2:$Z$1100,12,FALSE),"")</f>
        <v/>
      </c>
      <c r="M545" s="43" t="str">
        <f>+IFERROR(VLOOKUP(A545,[1]Directorio!$B$2:$Z$1100,13,FALSE),"")</f>
        <v/>
      </c>
      <c r="N545" s="43" t="str">
        <f>+IFERROR(VLOOKUP(A545,[1]Directorio!$B$2:$Z$1100,14,FALSE),"")</f>
        <v/>
      </c>
      <c r="O545" s="43" t="str">
        <f>+IFERROR(VLOOKUP(A545,[1]Directorio!$B$2:$Z$1100,15,FALSE),"")</f>
        <v/>
      </c>
      <c r="P545" s="43" t="str">
        <f>+IFERROR(VLOOKUP(A545,[1]Directorio!$B$2:$Z$1100,16,FALSE),"")</f>
        <v/>
      </c>
      <c r="Q545" s="43" t="str">
        <f>+IFERROR(VLOOKUP(A545,[1]Directorio!$B$2:$Z$1100,17,FALSE),"")</f>
        <v/>
      </c>
      <c r="R545" s="43" t="str">
        <f>+IFERROR(VLOOKUP(A545,[1]Directorio!$B$2:$Z$1100,18,FALSE),"")</f>
        <v/>
      </c>
      <c r="S545" s="43" t="str">
        <f>+IFERROR(VLOOKUP(A545,[1]Directorio!$B$2:$Z$1100,19,FALSE),"")</f>
        <v/>
      </c>
      <c r="T545" s="53" t="str">
        <f>+IFERROR(VLOOKUP(A545,[1]Directorio!$B$2:$Z$1100,20,FALSE),"")</f>
        <v/>
      </c>
      <c r="U545" s="53" t="str">
        <f>+IFERROR(VLOOKUP(A545,[1]Directorio!$B$2:$Z$1100,21,FALSE),"")</f>
        <v/>
      </c>
      <c r="V545" s="53" t="str">
        <f>+IFERROR(VLOOKUP(A545,[1]Directorio!$B$2:$Z$1100,22,FALSE),"")</f>
        <v/>
      </c>
      <c r="W545" s="54" t="str">
        <f>+IFERROR(VLOOKUP(A545,[1]Directorio!$B$2:$Z$1100,23,FALSE),"")</f>
        <v/>
      </c>
      <c r="X545" s="43" t="str">
        <f>+IFERROR(VLOOKUP(A545,[1]Directorio!$B$2:$Z$1100,24,FALSE),"")</f>
        <v/>
      </c>
      <c r="Y545" s="43" t="str">
        <f>+IFERROR(VLOOKUP(A545,[1]Directorio!$B$2:$Z$1100,25,FALSE),"")</f>
        <v/>
      </c>
      <c r="Z545" s="46"/>
      <c r="AA545" s="9"/>
      <c r="AB545" s="46"/>
      <c r="AC545" s="47"/>
      <c r="AD545" s="46"/>
      <c r="AE545" s="42"/>
      <c r="AF545" s="9"/>
      <c r="AG545" s="46"/>
      <c r="AH545" s="9"/>
      <c r="AI545" s="46"/>
      <c r="AJ545" s="46"/>
      <c r="AK545" s="48"/>
    </row>
    <row r="546" spans="1:37" x14ac:dyDescent="0.25">
      <c r="A546" s="42"/>
      <c r="B546" s="43" t="str">
        <f>+IFERROR(VLOOKUP(A546,[1]Directorio!$B$2:$Z$1100,2,FALSE),"")</f>
        <v/>
      </c>
      <c r="C546" s="44" t="str">
        <f>+IFERROR(VLOOKUP(A546,[1]Directorio!$B$2:$Z$1100,3,FALSE),"")</f>
        <v/>
      </c>
      <c r="D546" s="43" t="str">
        <f>+IFERROR(VLOOKUP(A546,[1]Directorio!$B$2:$Z$1100,4,FALSE),"")</f>
        <v/>
      </c>
      <c r="E546" s="43" t="str">
        <f>+IFERROR(VLOOKUP(A546,[1]Directorio!$B$2:$Z$1100,5,FALSE),"")</f>
        <v/>
      </c>
      <c r="F546" s="43" t="str">
        <f>+IFERROR(VLOOKUP(A546,[1]Directorio!$B$2:$Z$1100,6,FALSE),"")</f>
        <v/>
      </c>
      <c r="G546" s="43" t="str">
        <f>+IFERROR(VLOOKUP(A546,[1]Directorio!$B$2:$Z$1100,7,FALSE),"")</f>
        <v/>
      </c>
      <c r="H546" s="43" t="str">
        <f>+IFERROR(VLOOKUP(A546,[1]Directorio!$B$2:$Z$1100,8,FALSE),"")</f>
        <v/>
      </c>
      <c r="I546" s="43" t="str">
        <f>+IFERROR(VLOOKUP(A546,[1]Directorio!$B$2:$Z$1100,9,FALSE),"")</f>
        <v/>
      </c>
      <c r="J546" s="43" t="str">
        <f>+IFERROR(VLOOKUP(A546,[1]Directorio!$B$2:$Z$1100,10,FALSE),"")</f>
        <v/>
      </c>
      <c r="K546" s="43" t="str">
        <f>+IFERROR(VLOOKUP(A546,[1]Directorio!$B$2:$Z$1100,11,FALSE),"")</f>
        <v/>
      </c>
      <c r="L546" s="45" t="str">
        <f>+IFERROR(VLOOKUP(A546,[1]Directorio!$B$2:$Z$1100,12,FALSE),"")</f>
        <v/>
      </c>
      <c r="M546" s="43" t="str">
        <f>+IFERROR(VLOOKUP(A546,[1]Directorio!$B$2:$Z$1100,13,FALSE),"")</f>
        <v/>
      </c>
      <c r="N546" s="43" t="str">
        <f>+IFERROR(VLOOKUP(A546,[1]Directorio!$B$2:$Z$1100,14,FALSE),"")</f>
        <v/>
      </c>
      <c r="O546" s="43" t="str">
        <f>+IFERROR(VLOOKUP(A546,[1]Directorio!$B$2:$Z$1100,15,FALSE),"")</f>
        <v/>
      </c>
      <c r="P546" s="43" t="str">
        <f>+IFERROR(VLOOKUP(A546,[1]Directorio!$B$2:$Z$1100,16,FALSE),"")</f>
        <v/>
      </c>
      <c r="Q546" s="43" t="str">
        <f>+IFERROR(VLOOKUP(A546,[1]Directorio!$B$2:$Z$1100,17,FALSE),"")</f>
        <v/>
      </c>
      <c r="R546" s="43" t="str">
        <f>+IFERROR(VLOOKUP(A546,[1]Directorio!$B$2:$Z$1100,18,FALSE),"")</f>
        <v/>
      </c>
      <c r="S546" s="43" t="str">
        <f>+IFERROR(VLOOKUP(A546,[1]Directorio!$B$2:$Z$1100,19,FALSE),"")</f>
        <v/>
      </c>
      <c r="T546" s="53" t="str">
        <f>+IFERROR(VLOOKUP(A546,[1]Directorio!$B$2:$Z$1100,20,FALSE),"")</f>
        <v/>
      </c>
      <c r="U546" s="53" t="str">
        <f>+IFERROR(VLOOKUP(A546,[1]Directorio!$B$2:$Z$1100,21,FALSE),"")</f>
        <v/>
      </c>
      <c r="V546" s="53" t="str">
        <f>+IFERROR(VLOOKUP(A546,[1]Directorio!$B$2:$Z$1100,22,FALSE),"")</f>
        <v/>
      </c>
      <c r="W546" s="54" t="str">
        <f>+IFERROR(VLOOKUP(A546,[1]Directorio!$B$2:$Z$1100,23,FALSE),"")</f>
        <v/>
      </c>
      <c r="X546" s="43" t="str">
        <f>+IFERROR(VLOOKUP(A546,[1]Directorio!$B$2:$Z$1100,24,FALSE),"")</f>
        <v/>
      </c>
      <c r="Y546" s="43" t="str">
        <f>+IFERROR(VLOOKUP(A546,[1]Directorio!$B$2:$Z$1100,25,FALSE),"")</f>
        <v/>
      </c>
      <c r="Z546" s="46"/>
      <c r="AA546" s="9"/>
      <c r="AB546" s="46"/>
      <c r="AC546" s="47"/>
      <c r="AD546" s="46"/>
      <c r="AE546" s="42"/>
      <c r="AF546" s="9"/>
      <c r="AG546" s="46"/>
      <c r="AH546" s="9"/>
      <c r="AI546" s="46"/>
      <c r="AJ546" s="46"/>
      <c r="AK546" s="48"/>
    </row>
    <row r="547" spans="1:37" x14ac:dyDescent="0.25">
      <c r="A547" s="42"/>
      <c r="B547" s="43" t="str">
        <f>+IFERROR(VLOOKUP(A547,[1]Directorio!$B$2:$Z$1100,2,FALSE),"")</f>
        <v/>
      </c>
      <c r="C547" s="44" t="str">
        <f>+IFERROR(VLOOKUP(A547,[1]Directorio!$B$2:$Z$1100,3,FALSE),"")</f>
        <v/>
      </c>
      <c r="D547" s="43" t="str">
        <f>+IFERROR(VLOOKUP(A547,[1]Directorio!$B$2:$Z$1100,4,FALSE),"")</f>
        <v/>
      </c>
      <c r="E547" s="43" t="str">
        <f>+IFERROR(VLOOKUP(A547,[1]Directorio!$B$2:$Z$1100,5,FALSE),"")</f>
        <v/>
      </c>
      <c r="F547" s="43" t="str">
        <f>+IFERROR(VLOOKUP(A547,[1]Directorio!$B$2:$Z$1100,6,FALSE),"")</f>
        <v/>
      </c>
      <c r="G547" s="43" t="str">
        <f>+IFERROR(VLOOKUP(A547,[1]Directorio!$B$2:$Z$1100,7,FALSE),"")</f>
        <v/>
      </c>
      <c r="H547" s="43" t="str">
        <f>+IFERROR(VLOOKUP(A547,[1]Directorio!$B$2:$Z$1100,8,FALSE),"")</f>
        <v/>
      </c>
      <c r="I547" s="43" t="str">
        <f>+IFERROR(VLOOKUP(A547,[1]Directorio!$B$2:$Z$1100,9,FALSE),"")</f>
        <v/>
      </c>
      <c r="J547" s="43" t="str">
        <f>+IFERROR(VLOOKUP(A547,[1]Directorio!$B$2:$Z$1100,10,FALSE),"")</f>
        <v/>
      </c>
      <c r="K547" s="43" t="str">
        <f>+IFERROR(VLOOKUP(A547,[1]Directorio!$B$2:$Z$1100,11,FALSE),"")</f>
        <v/>
      </c>
      <c r="L547" s="45" t="str">
        <f>+IFERROR(VLOOKUP(A547,[1]Directorio!$B$2:$Z$1100,12,FALSE),"")</f>
        <v/>
      </c>
      <c r="M547" s="43" t="str">
        <f>+IFERROR(VLOOKUP(A547,[1]Directorio!$B$2:$Z$1100,13,FALSE),"")</f>
        <v/>
      </c>
      <c r="N547" s="43" t="str">
        <f>+IFERROR(VLOOKUP(A547,[1]Directorio!$B$2:$Z$1100,14,FALSE),"")</f>
        <v/>
      </c>
      <c r="O547" s="43" t="str">
        <f>+IFERROR(VLOOKUP(A547,[1]Directorio!$B$2:$Z$1100,15,FALSE),"")</f>
        <v/>
      </c>
      <c r="P547" s="43" t="str">
        <f>+IFERROR(VLOOKUP(A547,[1]Directorio!$B$2:$Z$1100,16,FALSE),"")</f>
        <v/>
      </c>
      <c r="Q547" s="43" t="str">
        <f>+IFERROR(VLOOKUP(A547,[1]Directorio!$B$2:$Z$1100,17,FALSE),"")</f>
        <v/>
      </c>
      <c r="R547" s="43" t="str">
        <f>+IFERROR(VLOOKUP(A547,[1]Directorio!$B$2:$Z$1100,18,FALSE),"")</f>
        <v/>
      </c>
      <c r="S547" s="43" t="str">
        <f>+IFERROR(VLOOKUP(A547,[1]Directorio!$B$2:$Z$1100,19,FALSE),"")</f>
        <v/>
      </c>
      <c r="T547" s="53" t="str">
        <f>+IFERROR(VLOOKUP(A547,[1]Directorio!$B$2:$Z$1100,20,FALSE),"")</f>
        <v/>
      </c>
      <c r="U547" s="53" t="str">
        <f>+IFERROR(VLOOKUP(A547,[1]Directorio!$B$2:$Z$1100,21,FALSE),"")</f>
        <v/>
      </c>
      <c r="V547" s="53" t="str">
        <f>+IFERROR(VLOOKUP(A547,[1]Directorio!$B$2:$Z$1100,22,FALSE),"")</f>
        <v/>
      </c>
      <c r="W547" s="54" t="str">
        <f>+IFERROR(VLOOKUP(A547,[1]Directorio!$B$2:$Z$1100,23,FALSE),"")</f>
        <v/>
      </c>
      <c r="X547" s="43" t="str">
        <f>+IFERROR(VLOOKUP(A547,[1]Directorio!$B$2:$Z$1100,24,FALSE),"")</f>
        <v/>
      </c>
      <c r="Y547" s="43" t="str">
        <f>+IFERROR(VLOOKUP(A547,[1]Directorio!$B$2:$Z$1100,25,FALSE),"")</f>
        <v/>
      </c>
      <c r="Z547" s="46"/>
      <c r="AA547" s="9"/>
      <c r="AB547" s="46"/>
      <c r="AC547" s="47"/>
      <c r="AD547" s="46"/>
      <c r="AE547" s="42"/>
      <c r="AF547" s="9"/>
      <c r="AG547" s="46"/>
      <c r="AH547" s="9"/>
      <c r="AI547" s="46"/>
      <c r="AJ547" s="46"/>
      <c r="AK547" s="48"/>
    </row>
    <row r="548" spans="1:37" x14ac:dyDescent="0.25">
      <c r="A548" s="42"/>
      <c r="B548" s="43" t="str">
        <f>+IFERROR(VLOOKUP(A548,[1]Directorio!$B$2:$Z$1100,2,FALSE),"")</f>
        <v/>
      </c>
      <c r="C548" s="44" t="str">
        <f>+IFERROR(VLOOKUP(A548,[1]Directorio!$B$2:$Z$1100,3,FALSE),"")</f>
        <v/>
      </c>
      <c r="D548" s="43" t="str">
        <f>+IFERROR(VLOOKUP(A548,[1]Directorio!$B$2:$Z$1100,4,FALSE),"")</f>
        <v/>
      </c>
      <c r="E548" s="43" t="str">
        <f>+IFERROR(VLOOKUP(A548,[1]Directorio!$B$2:$Z$1100,5,FALSE),"")</f>
        <v/>
      </c>
      <c r="F548" s="43" t="str">
        <f>+IFERROR(VLOOKUP(A548,[1]Directorio!$B$2:$Z$1100,6,FALSE),"")</f>
        <v/>
      </c>
      <c r="G548" s="43" t="str">
        <f>+IFERROR(VLOOKUP(A548,[1]Directorio!$B$2:$Z$1100,7,FALSE),"")</f>
        <v/>
      </c>
      <c r="H548" s="43" t="str">
        <f>+IFERROR(VLOOKUP(A548,[1]Directorio!$B$2:$Z$1100,8,FALSE),"")</f>
        <v/>
      </c>
      <c r="I548" s="43" t="str">
        <f>+IFERROR(VLOOKUP(A548,[1]Directorio!$B$2:$Z$1100,9,FALSE),"")</f>
        <v/>
      </c>
      <c r="J548" s="43" t="str">
        <f>+IFERROR(VLOOKUP(A548,[1]Directorio!$B$2:$Z$1100,10,FALSE),"")</f>
        <v/>
      </c>
      <c r="K548" s="43" t="str">
        <f>+IFERROR(VLOOKUP(A548,[1]Directorio!$B$2:$Z$1100,11,FALSE),"")</f>
        <v/>
      </c>
      <c r="L548" s="45" t="str">
        <f>+IFERROR(VLOOKUP(A548,[1]Directorio!$B$2:$Z$1100,12,FALSE),"")</f>
        <v/>
      </c>
      <c r="M548" s="43" t="str">
        <f>+IFERROR(VLOOKUP(A548,[1]Directorio!$B$2:$Z$1100,13,FALSE),"")</f>
        <v/>
      </c>
      <c r="N548" s="43" t="str">
        <f>+IFERROR(VLOOKUP(A548,[1]Directorio!$B$2:$Z$1100,14,FALSE),"")</f>
        <v/>
      </c>
      <c r="O548" s="43" t="str">
        <f>+IFERROR(VLOOKUP(A548,[1]Directorio!$B$2:$Z$1100,15,FALSE),"")</f>
        <v/>
      </c>
      <c r="P548" s="43" t="str">
        <f>+IFERROR(VLOOKUP(A548,[1]Directorio!$B$2:$Z$1100,16,FALSE),"")</f>
        <v/>
      </c>
      <c r="Q548" s="43" t="str">
        <f>+IFERROR(VLOOKUP(A548,[1]Directorio!$B$2:$Z$1100,17,FALSE),"")</f>
        <v/>
      </c>
      <c r="R548" s="43" t="str">
        <f>+IFERROR(VLOOKUP(A548,[1]Directorio!$B$2:$Z$1100,18,FALSE),"")</f>
        <v/>
      </c>
      <c r="S548" s="43" t="str">
        <f>+IFERROR(VLOOKUP(A548,[1]Directorio!$B$2:$Z$1100,19,FALSE),"")</f>
        <v/>
      </c>
      <c r="T548" s="53" t="str">
        <f>+IFERROR(VLOOKUP(A548,[1]Directorio!$B$2:$Z$1100,20,FALSE),"")</f>
        <v/>
      </c>
      <c r="U548" s="53" t="str">
        <f>+IFERROR(VLOOKUP(A548,[1]Directorio!$B$2:$Z$1100,21,FALSE),"")</f>
        <v/>
      </c>
      <c r="V548" s="53" t="str">
        <f>+IFERROR(VLOOKUP(A548,[1]Directorio!$B$2:$Z$1100,22,FALSE),"")</f>
        <v/>
      </c>
      <c r="W548" s="54" t="str">
        <f>+IFERROR(VLOOKUP(A548,[1]Directorio!$B$2:$Z$1100,23,FALSE),"")</f>
        <v/>
      </c>
      <c r="X548" s="43" t="str">
        <f>+IFERROR(VLOOKUP(A548,[1]Directorio!$B$2:$Z$1100,24,FALSE),"")</f>
        <v/>
      </c>
      <c r="Y548" s="43" t="str">
        <f>+IFERROR(VLOOKUP(A548,[1]Directorio!$B$2:$Z$1100,25,FALSE),"")</f>
        <v/>
      </c>
      <c r="Z548" s="46"/>
      <c r="AA548" s="9"/>
      <c r="AB548" s="46"/>
      <c r="AC548" s="47"/>
      <c r="AD548" s="46"/>
      <c r="AE548" s="42"/>
      <c r="AF548" s="9"/>
      <c r="AG548" s="46"/>
      <c r="AH548" s="9"/>
      <c r="AI548" s="46"/>
      <c r="AJ548" s="46"/>
      <c r="AK548" s="48"/>
    </row>
    <row r="549" spans="1:37" x14ac:dyDescent="0.25">
      <c r="A549" s="42"/>
      <c r="B549" s="43" t="str">
        <f>+IFERROR(VLOOKUP(A549,[1]Directorio!$B$2:$Z$1100,2,FALSE),"")</f>
        <v/>
      </c>
      <c r="C549" s="44" t="str">
        <f>+IFERROR(VLOOKUP(A549,[1]Directorio!$B$2:$Z$1100,3,FALSE),"")</f>
        <v/>
      </c>
      <c r="D549" s="43" t="str">
        <f>+IFERROR(VLOOKUP(A549,[1]Directorio!$B$2:$Z$1100,4,FALSE),"")</f>
        <v/>
      </c>
      <c r="E549" s="43" t="str">
        <f>+IFERROR(VLOOKUP(A549,[1]Directorio!$B$2:$Z$1100,5,FALSE),"")</f>
        <v/>
      </c>
      <c r="F549" s="43" t="str">
        <f>+IFERROR(VLOOKUP(A549,[1]Directorio!$B$2:$Z$1100,6,FALSE),"")</f>
        <v/>
      </c>
      <c r="G549" s="43" t="str">
        <f>+IFERROR(VLOOKUP(A549,[1]Directorio!$B$2:$Z$1100,7,FALSE),"")</f>
        <v/>
      </c>
      <c r="H549" s="43" t="str">
        <f>+IFERROR(VLOOKUP(A549,[1]Directorio!$B$2:$Z$1100,8,FALSE),"")</f>
        <v/>
      </c>
      <c r="I549" s="43" t="str">
        <f>+IFERROR(VLOOKUP(A549,[1]Directorio!$B$2:$Z$1100,9,FALSE),"")</f>
        <v/>
      </c>
      <c r="J549" s="43" t="str">
        <f>+IFERROR(VLOOKUP(A549,[1]Directorio!$B$2:$Z$1100,10,FALSE),"")</f>
        <v/>
      </c>
      <c r="K549" s="43" t="str">
        <f>+IFERROR(VLOOKUP(A549,[1]Directorio!$B$2:$Z$1100,11,FALSE),"")</f>
        <v/>
      </c>
      <c r="L549" s="45" t="str">
        <f>+IFERROR(VLOOKUP(A549,[1]Directorio!$B$2:$Z$1100,12,FALSE),"")</f>
        <v/>
      </c>
      <c r="M549" s="43" t="str">
        <f>+IFERROR(VLOOKUP(A549,[1]Directorio!$B$2:$Z$1100,13,FALSE),"")</f>
        <v/>
      </c>
      <c r="N549" s="43" t="str">
        <f>+IFERROR(VLOOKUP(A549,[1]Directorio!$B$2:$Z$1100,14,FALSE),"")</f>
        <v/>
      </c>
      <c r="O549" s="43" t="str">
        <f>+IFERROR(VLOOKUP(A549,[1]Directorio!$B$2:$Z$1100,15,FALSE),"")</f>
        <v/>
      </c>
      <c r="P549" s="43" t="str">
        <f>+IFERROR(VLOOKUP(A549,[1]Directorio!$B$2:$Z$1100,16,FALSE),"")</f>
        <v/>
      </c>
      <c r="Q549" s="43" t="str">
        <f>+IFERROR(VLOOKUP(A549,[1]Directorio!$B$2:$Z$1100,17,FALSE),"")</f>
        <v/>
      </c>
      <c r="R549" s="43" t="str">
        <f>+IFERROR(VLOOKUP(A549,[1]Directorio!$B$2:$Z$1100,18,FALSE),"")</f>
        <v/>
      </c>
      <c r="S549" s="43" t="str">
        <f>+IFERROR(VLOOKUP(A549,[1]Directorio!$B$2:$Z$1100,19,FALSE),"")</f>
        <v/>
      </c>
      <c r="T549" s="53" t="str">
        <f>+IFERROR(VLOOKUP(A549,[1]Directorio!$B$2:$Z$1100,20,FALSE),"")</f>
        <v/>
      </c>
      <c r="U549" s="53" t="str">
        <f>+IFERROR(VLOOKUP(A549,[1]Directorio!$B$2:$Z$1100,21,FALSE),"")</f>
        <v/>
      </c>
      <c r="V549" s="53" t="str">
        <f>+IFERROR(VLOOKUP(A549,[1]Directorio!$B$2:$Z$1100,22,FALSE),"")</f>
        <v/>
      </c>
      <c r="W549" s="54" t="str">
        <f>+IFERROR(VLOOKUP(A549,[1]Directorio!$B$2:$Z$1100,23,FALSE),"")</f>
        <v/>
      </c>
      <c r="X549" s="43" t="str">
        <f>+IFERROR(VLOOKUP(A549,[1]Directorio!$B$2:$Z$1100,24,FALSE),"")</f>
        <v/>
      </c>
      <c r="Y549" s="43" t="str">
        <f>+IFERROR(VLOOKUP(A549,[1]Directorio!$B$2:$Z$1100,25,FALSE),"")</f>
        <v/>
      </c>
      <c r="Z549" s="46"/>
      <c r="AA549" s="9"/>
      <c r="AB549" s="46"/>
      <c r="AC549" s="47"/>
      <c r="AD549" s="46"/>
      <c r="AE549" s="42"/>
      <c r="AF549" s="9"/>
      <c r="AG549" s="46"/>
      <c r="AH549" s="9"/>
      <c r="AI549" s="46"/>
      <c r="AJ549" s="46"/>
      <c r="AK549" s="48"/>
    </row>
    <row r="550" spans="1:37" x14ac:dyDescent="0.25">
      <c r="A550" s="42"/>
      <c r="B550" s="43" t="str">
        <f>+IFERROR(VLOOKUP(A550,[1]Directorio!$B$2:$Z$1100,2,FALSE),"")</f>
        <v/>
      </c>
      <c r="C550" s="44" t="str">
        <f>+IFERROR(VLOOKUP(A550,[1]Directorio!$B$2:$Z$1100,3,FALSE),"")</f>
        <v/>
      </c>
      <c r="D550" s="43" t="str">
        <f>+IFERROR(VLOOKUP(A550,[1]Directorio!$B$2:$Z$1100,4,FALSE),"")</f>
        <v/>
      </c>
      <c r="E550" s="43" t="str">
        <f>+IFERROR(VLOOKUP(A550,[1]Directorio!$B$2:$Z$1100,5,FALSE),"")</f>
        <v/>
      </c>
      <c r="F550" s="43" t="str">
        <f>+IFERROR(VLOOKUP(A550,[1]Directorio!$B$2:$Z$1100,6,FALSE),"")</f>
        <v/>
      </c>
      <c r="G550" s="43" t="str">
        <f>+IFERROR(VLOOKUP(A550,[1]Directorio!$B$2:$Z$1100,7,FALSE),"")</f>
        <v/>
      </c>
      <c r="H550" s="43" t="str">
        <f>+IFERROR(VLOOKUP(A550,[1]Directorio!$B$2:$Z$1100,8,FALSE),"")</f>
        <v/>
      </c>
      <c r="I550" s="43" t="str">
        <f>+IFERROR(VLOOKUP(A550,[1]Directorio!$B$2:$Z$1100,9,FALSE),"")</f>
        <v/>
      </c>
      <c r="J550" s="43" t="str">
        <f>+IFERROR(VLOOKUP(A550,[1]Directorio!$B$2:$Z$1100,10,FALSE),"")</f>
        <v/>
      </c>
      <c r="K550" s="43" t="str">
        <f>+IFERROR(VLOOKUP(A550,[1]Directorio!$B$2:$Z$1100,11,FALSE),"")</f>
        <v/>
      </c>
      <c r="L550" s="45" t="str">
        <f>+IFERROR(VLOOKUP(A550,[1]Directorio!$B$2:$Z$1100,12,FALSE),"")</f>
        <v/>
      </c>
      <c r="M550" s="43" t="str">
        <f>+IFERROR(VLOOKUP(A550,[1]Directorio!$B$2:$Z$1100,13,FALSE),"")</f>
        <v/>
      </c>
      <c r="N550" s="43" t="str">
        <f>+IFERROR(VLOOKUP(A550,[1]Directorio!$B$2:$Z$1100,14,FALSE),"")</f>
        <v/>
      </c>
      <c r="O550" s="43" t="str">
        <f>+IFERROR(VLOOKUP(A550,[1]Directorio!$B$2:$Z$1100,15,FALSE),"")</f>
        <v/>
      </c>
      <c r="P550" s="43" t="str">
        <f>+IFERROR(VLOOKUP(A550,[1]Directorio!$B$2:$Z$1100,16,FALSE),"")</f>
        <v/>
      </c>
      <c r="Q550" s="43" t="str">
        <f>+IFERROR(VLOOKUP(A550,[1]Directorio!$B$2:$Z$1100,17,FALSE),"")</f>
        <v/>
      </c>
      <c r="R550" s="43" t="str">
        <f>+IFERROR(VLOOKUP(A550,[1]Directorio!$B$2:$Z$1100,18,FALSE),"")</f>
        <v/>
      </c>
      <c r="S550" s="43" t="str">
        <f>+IFERROR(VLOOKUP(A550,[1]Directorio!$B$2:$Z$1100,19,FALSE),"")</f>
        <v/>
      </c>
      <c r="T550" s="53" t="str">
        <f>+IFERROR(VLOOKUP(A550,[1]Directorio!$B$2:$Z$1100,20,FALSE),"")</f>
        <v/>
      </c>
      <c r="U550" s="53" t="str">
        <f>+IFERROR(VLOOKUP(A550,[1]Directorio!$B$2:$Z$1100,21,FALSE),"")</f>
        <v/>
      </c>
      <c r="V550" s="53" t="str">
        <f>+IFERROR(VLOOKUP(A550,[1]Directorio!$B$2:$Z$1100,22,FALSE),"")</f>
        <v/>
      </c>
      <c r="W550" s="54" t="str">
        <f>+IFERROR(VLOOKUP(A550,[1]Directorio!$B$2:$Z$1100,23,FALSE),"")</f>
        <v/>
      </c>
      <c r="X550" s="43" t="str">
        <f>+IFERROR(VLOOKUP(A550,[1]Directorio!$B$2:$Z$1100,24,FALSE),"")</f>
        <v/>
      </c>
      <c r="Y550" s="43" t="str">
        <f>+IFERROR(VLOOKUP(A550,[1]Directorio!$B$2:$Z$1100,25,FALSE),"")</f>
        <v/>
      </c>
      <c r="Z550" s="46"/>
      <c r="AA550" s="9"/>
      <c r="AB550" s="46"/>
      <c r="AC550" s="47"/>
      <c r="AD550" s="46"/>
      <c r="AE550" s="42"/>
      <c r="AF550" s="9"/>
      <c r="AG550" s="46"/>
      <c r="AH550" s="9"/>
      <c r="AI550" s="46"/>
      <c r="AJ550" s="46"/>
      <c r="AK550" s="48"/>
    </row>
    <row r="551" spans="1:37" x14ac:dyDescent="0.25">
      <c r="A551" s="42"/>
      <c r="B551" s="43" t="str">
        <f>+IFERROR(VLOOKUP(A551,[1]Directorio!$B$2:$Z$1100,2,FALSE),"")</f>
        <v/>
      </c>
      <c r="C551" s="44" t="str">
        <f>+IFERROR(VLOOKUP(A551,[1]Directorio!$B$2:$Z$1100,3,FALSE),"")</f>
        <v/>
      </c>
      <c r="D551" s="43" t="str">
        <f>+IFERROR(VLOOKUP(A551,[1]Directorio!$B$2:$Z$1100,4,FALSE),"")</f>
        <v/>
      </c>
      <c r="E551" s="43" t="str">
        <f>+IFERROR(VLOOKUP(A551,[1]Directorio!$B$2:$Z$1100,5,FALSE),"")</f>
        <v/>
      </c>
      <c r="F551" s="43" t="str">
        <f>+IFERROR(VLOOKUP(A551,[1]Directorio!$B$2:$Z$1100,6,FALSE),"")</f>
        <v/>
      </c>
      <c r="G551" s="43" t="str">
        <f>+IFERROR(VLOOKUP(A551,[1]Directorio!$B$2:$Z$1100,7,FALSE),"")</f>
        <v/>
      </c>
      <c r="H551" s="43" t="str">
        <f>+IFERROR(VLOOKUP(A551,[1]Directorio!$B$2:$Z$1100,8,FALSE),"")</f>
        <v/>
      </c>
      <c r="I551" s="43" t="str">
        <f>+IFERROR(VLOOKUP(A551,[1]Directorio!$B$2:$Z$1100,9,FALSE),"")</f>
        <v/>
      </c>
      <c r="J551" s="43" t="str">
        <f>+IFERROR(VLOOKUP(A551,[1]Directorio!$B$2:$Z$1100,10,FALSE),"")</f>
        <v/>
      </c>
      <c r="K551" s="43" t="str">
        <f>+IFERROR(VLOOKUP(A551,[1]Directorio!$B$2:$Z$1100,11,FALSE),"")</f>
        <v/>
      </c>
      <c r="L551" s="45" t="str">
        <f>+IFERROR(VLOOKUP(A551,[1]Directorio!$B$2:$Z$1100,12,FALSE),"")</f>
        <v/>
      </c>
      <c r="M551" s="43" t="str">
        <f>+IFERROR(VLOOKUP(A551,[1]Directorio!$B$2:$Z$1100,13,FALSE),"")</f>
        <v/>
      </c>
      <c r="N551" s="43" t="str">
        <f>+IFERROR(VLOOKUP(A551,[1]Directorio!$B$2:$Z$1100,14,FALSE),"")</f>
        <v/>
      </c>
      <c r="O551" s="43" t="str">
        <f>+IFERROR(VLOOKUP(A551,[1]Directorio!$B$2:$Z$1100,15,FALSE),"")</f>
        <v/>
      </c>
      <c r="P551" s="43" t="str">
        <f>+IFERROR(VLOOKUP(A551,[1]Directorio!$B$2:$Z$1100,16,FALSE),"")</f>
        <v/>
      </c>
      <c r="Q551" s="43" t="str">
        <f>+IFERROR(VLOOKUP(A551,[1]Directorio!$B$2:$Z$1100,17,FALSE),"")</f>
        <v/>
      </c>
      <c r="R551" s="43" t="str">
        <f>+IFERROR(VLOOKUP(A551,[1]Directorio!$B$2:$Z$1100,18,FALSE),"")</f>
        <v/>
      </c>
      <c r="S551" s="43" t="str">
        <f>+IFERROR(VLOOKUP(A551,[1]Directorio!$B$2:$Z$1100,19,FALSE),"")</f>
        <v/>
      </c>
      <c r="T551" s="53" t="str">
        <f>+IFERROR(VLOOKUP(A551,[1]Directorio!$B$2:$Z$1100,20,FALSE),"")</f>
        <v/>
      </c>
      <c r="U551" s="53" t="str">
        <f>+IFERROR(VLOOKUP(A551,[1]Directorio!$B$2:$Z$1100,21,FALSE),"")</f>
        <v/>
      </c>
      <c r="V551" s="53" t="str">
        <f>+IFERROR(VLOOKUP(A551,[1]Directorio!$B$2:$Z$1100,22,FALSE),"")</f>
        <v/>
      </c>
      <c r="W551" s="54" t="str">
        <f>+IFERROR(VLOOKUP(A551,[1]Directorio!$B$2:$Z$1100,23,FALSE),"")</f>
        <v/>
      </c>
      <c r="X551" s="43" t="str">
        <f>+IFERROR(VLOOKUP(A551,[1]Directorio!$B$2:$Z$1100,24,FALSE),"")</f>
        <v/>
      </c>
      <c r="Y551" s="43" t="str">
        <f>+IFERROR(VLOOKUP(A551,[1]Directorio!$B$2:$Z$1100,25,FALSE),"")</f>
        <v/>
      </c>
      <c r="Z551" s="46"/>
      <c r="AA551" s="9"/>
      <c r="AB551" s="46"/>
      <c r="AC551" s="47"/>
      <c r="AD551" s="46"/>
      <c r="AE551" s="42"/>
      <c r="AF551" s="9"/>
      <c r="AG551" s="46"/>
      <c r="AH551" s="9"/>
      <c r="AI551" s="46"/>
      <c r="AJ551" s="46"/>
      <c r="AK551" s="48"/>
    </row>
    <row r="552" spans="1:37" x14ac:dyDescent="0.25">
      <c r="A552" s="42"/>
      <c r="B552" s="43" t="str">
        <f>+IFERROR(VLOOKUP(A552,[1]Directorio!$B$2:$Z$1100,2,FALSE),"")</f>
        <v/>
      </c>
      <c r="C552" s="44" t="str">
        <f>+IFERROR(VLOOKUP(A552,[1]Directorio!$B$2:$Z$1100,3,FALSE),"")</f>
        <v/>
      </c>
      <c r="D552" s="43" t="str">
        <f>+IFERROR(VLOOKUP(A552,[1]Directorio!$B$2:$Z$1100,4,FALSE),"")</f>
        <v/>
      </c>
      <c r="E552" s="43" t="str">
        <f>+IFERROR(VLOOKUP(A552,[1]Directorio!$B$2:$Z$1100,5,FALSE),"")</f>
        <v/>
      </c>
      <c r="F552" s="43" t="str">
        <f>+IFERROR(VLOOKUP(A552,[1]Directorio!$B$2:$Z$1100,6,FALSE),"")</f>
        <v/>
      </c>
      <c r="G552" s="43" t="str">
        <f>+IFERROR(VLOOKUP(A552,[1]Directorio!$B$2:$Z$1100,7,FALSE),"")</f>
        <v/>
      </c>
      <c r="H552" s="43" t="str">
        <f>+IFERROR(VLOOKUP(A552,[1]Directorio!$B$2:$Z$1100,8,FALSE),"")</f>
        <v/>
      </c>
      <c r="I552" s="43" t="str">
        <f>+IFERROR(VLOOKUP(A552,[1]Directorio!$B$2:$Z$1100,9,FALSE),"")</f>
        <v/>
      </c>
      <c r="J552" s="43" t="str">
        <f>+IFERROR(VLOOKUP(A552,[1]Directorio!$B$2:$Z$1100,10,FALSE),"")</f>
        <v/>
      </c>
      <c r="K552" s="43" t="str">
        <f>+IFERROR(VLOOKUP(A552,[1]Directorio!$B$2:$Z$1100,11,FALSE),"")</f>
        <v/>
      </c>
      <c r="L552" s="45" t="str">
        <f>+IFERROR(VLOOKUP(A552,[1]Directorio!$B$2:$Z$1100,12,FALSE),"")</f>
        <v/>
      </c>
      <c r="M552" s="43" t="str">
        <f>+IFERROR(VLOOKUP(A552,[1]Directorio!$B$2:$Z$1100,13,FALSE),"")</f>
        <v/>
      </c>
      <c r="N552" s="43" t="str">
        <f>+IFERROR(VLOOKUP(A552,[1]Directorio!$B$2:$Z$1100,14,FALSE),"")</f>
        <v/>
      </c>
      <c r="O552" s="43" t="str">
        <f>+IFERROR(VLOOKUP(A552,[1]Directorio!$B$2:$Z$1100,15,FALSE),"")</f>
        <v/>
      </c>
      <c r="P552" s="43" t="str">
        <f>+IFERROR(VLOOKUP(A552,[1]Directorio!$B$2:$Z$1100,16,FALSE),"")</f>
        <v/>
      </c>
      <c r="Q552" s="43" t="str">
        <f>+IFERROR(VLOOKUP(A552,[1]Directorio!$B$2:$Z$1100,17,FALSE),"")</f>
        <v/>
      </c>
      <c r="R552" s="43" t="str">
        <f>+IFERROR(VLOOKUP(A552,[1]Directorio!$B$2:$Z$1100,18,FALSE),"")</f>
        <v/>
      </c>
      <c r="S552" s="43" t="str">
        <f>+IFERROR(VLOOKUP(A552,[1]Directorio!$B$2:$Z$1100,19,FALSE),"")</f>
        <v/>
      </c>
      <c r="T552" s="53" t="str">
        <f>+IFERROR(VLOOKUP(A552,[1]Directorio!$B$2:$Z$1100,20,FALSE),"")</f>
        <v/>
      </c>
      <c r="U552" s="53" t="str">
        <f>+IFERROR(VLOOKUP(A552,[1]Directorio!$B$2:$Z$1100,21,FALSE),"")</f>
        <v/>
      </c>
      <c r="V552" s="53" t="str">
        <f>+IFERROR(VLOOKUP(A552,[1]Directorio!$B$2:$Z$1100,22,FALSE),"")</f>
        <v/>
      </c>
      <c r="W552" s="54" t="str">
        <f>+IFERROR(VLOOKUP(A552,[1]Directorio!$B$2:$Z$1100,23,FALSE),"")</f>
        <v/>
      </c>
      <c r="X552" s="43" t="str">
        <f>+IFERROR(VLOOKUP(A552,[1]Directorio!$B$2:$Z$1100,24,FALSE),"")</f>
        <v/>
      </c>
      <c r="Y552" s="43" t="str">
        <f>+IFERROR(VLOOKUP(A552,[1]Directorio!$B$2:$Z$1100,25,FALSE),"")</f>
        <v/>
      </c>
      <c r="Z552" s="46"/>
      <c r="AA552" s="9"/>
      <c r="AB552" s="46"/>
      <c r="AC552" s="47"/>
      <c r="AD552" s="46"/>
      <c r="AE552" s="42"/>
      <c r="AF552" s="9"/>
      <c r="AG552" s="46"/>
      <c r="AH552" s="9"/>
      <c r="AI552" s="46"/>
      <c r="AJ552" s="46"/>
      <c r="AK552" s="48"/>
    </row>
    <row r="553" spans="1:37" x14ac:dyDescent="0.25">
      <c r="A553" s="42"/>
      <c r="B553" s="43" t="str">
        <f>+IFERROR(VLOOKUP(A553,[1]Directorio!$B$2:$Z$1100,2,FALSE),"")</f>
        <v/>
      </c>
      <c r="C553" s="44" t="str">
        <f>+IFERROR(VLOOKUP(A553,[1]Directorio!$B$2:$Z$1100,3,FALSE),"")</f>
        <v/>
      </c>
      <c r="D553" s="43" t="str">
        <f>+IFERROR(VLOOKUP(A553,[1]Directorio!$B$2:$Z$1100,4,FALSE),"")</f>
        <v/>
      </c>
      <c r="E553" s="43" t="str">
        <f>+IFERROR(VLOOKUP(A553,[1]Directorio!$B$2:$Z$1100,5,FALSE),"")</f>
        <v/>
      </c>
      <c r="F553" s="43" t="str">
        <f>+IFERROR(VLOOKUP(A553,[1]Directorio!$B$2:$Z$1100,6,FALSE),"")</f>
        <v/>
      </c>
      <c r="G553" s="43" t="str">
        <f>+IFERROR(VLOOKUP(A553,[1]Directorio!$B$2:$Z$1100,7,FALSE),"")</f>
        <v/>
      </c>
      <c r="H553" s="43" t="str">
        <f>+IFERROR(VLOOKUP(A553,[1]Directorio!$B$2:$Z$1100,8,FALSE),"")</f>
        <v/>
      </c>
      <c r="I553" s="43" t="str">
        <f>+IFERROR(VLOOKUP(A553,[1]Directorio!$B$2:$Z$1100,9,FALSE),"")</f>
        <v/>
      </c>
      <c r="J553" s="43" t="str">
        <f>+IFERROR(VLOOKUP(A553,[1]Directorio!$B$2:$Z$1100,10,FALSE),"")</f>
        <v/>
      </c>
      <c r="K553" s="43" t="str">
        <f>+IFERROR(VLOOKUP(A553,[1]Directorio!$B$2:$Z$1100,11,FALSE),"")</f>
        <v/>
      </c>
      <c r="L553" s="45" t="str">
        <f>+IFERROR(VLOOKUP(A553,[1]Directorio!$B$2:$Z$1100,12,FALSE),"")</f>
        <v/>
      </c>
      <c r="M553" s="43" t="str">
        <f>+IFERROR(VLOOKUP(A553,[1]Directorio!$B$2:$Z$1100,13,FALSE),"")</f>
        <v/>
      </c>
      <c r="N553" s="43" t="str">
        <f>+IFERROR(VLOOKUP(A553,[1]Directorio!$B$2:$Z$1100,14,FALSE),"")</f>
        <v/>
      </c>
      <c r="O553" s="43" t="str">
        <f>+IFERROR(VLOOKUP(A553,[1]Directorio!$B$2:$Z$1100,15,FALSE),"")</f>
        <v/>
      </c>
      <c r="P553" s="43" t="str">
        <f>+IFERROR(VLOOKUP(A553,[1]Directorio!$B$2:$Z$1100,16,FALSE),"")</f>
        <v/>
      </c>
      <c r="Q553" s="43" t="str">
        <f>+IFERROR(VLOOKUP(A553,[1]Directorio!$B$2:$Z$1100,17,FALSE),"")</f>
        <v/>
      </c>
      <c r="R553" s="43" t="str">
        <f>+IFERROR(VLOOKUP(A553,[1]Directorio!$B$2:$Z$1100,18,FALSE),"")</f>
        <v/>
      </c>
      <c r="S553" s="43" t="str">
        <f>+IFERROR(VLOOKUP(A553,[1]Directorio!$B$2:$Z$1100,19,FALSE),"")</f>
        <v/>
      </c>
      <c r="T553" s="53" t="str">
        <f>+IFERROR(VLOOKUP(A553,[1]Directorio!$B$2:$Z$1100,20,FALSE),"")</f>
        <v/>
      </c>
      <c r="U553" s="53" t="str">
        <f>+IFERROR(VLOOKUP(A553,[1]Directorio!$B$2:$Z$1100,21,FALSE),"")</f>
        <v/>
      </c>
      <c r="V553" s="53" t="str">
        <f>+IFERROR(VLOOKUP(A553,[1]Directorio!$B$2:$Z$1100,22,FALSE),"")</f>
        <v/>
      </c>
      <c r="W553" s="54" t="str">
        <f>+IFERROR(VLOOKUP(A553,[1]Directorio!$B$2:$Z$1100,23,FALSE),"")</f>
        <v/>
      </c>
      <c r="X553" s="43" t="str">
        <f>+IFERROR(VLOOKUP(A553,[1]Directorio!$B$2:$Z$1100,24,FALSE),"")</f>
        <v/>
      </c>
      <c r="Y553" s="43" t="str">
        <f>+IFERROR(VLOOKUP(A553,[1]Directorio!$B$2:$Z$1100,25,FALSE),"")</f>
        <v/>
      </c>
      <c r="Z553" s="46"/>
      <c r="AA553" s="9"/>
      <c r="AB553" s="46"/>
      <c r="AC553" s="47"/>
      <c r="AD553" s="46"/>
      <c r="AE553" s="42"/>
      <c r="AF553" s="9"/>
      <c r="AG553" s="46"/>
      <c r="AH553" s="9"/>
      <c r="AI553" s="46"/>
      <c r="AJ553" s="46"/>
      <c r="AK553" s="48"/>
    </row>
    <row r="554" spans="1:37" x14ac:dyDescent="0.25">
      <c r="A554" s="42"/>
      <c r="B554" s="43" t="str">
        <f>+IFERROR(VLOOKUP(A554,[1]Directorio!$B$2:$Z$1100,2,FALSE),"")</f>
        <v/>
      </c>
      <c r="C554" s="44" t="str">
        <f>+IFERROR(VLOOKUP(A554,[1]Directorio!$B$2:$Z$1100,3,FALSE),"")</f>
        <v/>
      </c>
      <c r="D554" s="43" t="str">
        <f>+IFERROR(VLOOKUP(A554,[1]Directorio!$B$2:$Z$1100,4,FALSE),"")</f>
        <v/>
      </c>
      <c r="E554" s="43" t="str">
        <f>+IFERROR(VLOOKUP(A554,[1]Directorio!$B$2:$Z$1100,5,FALSE),"")</f>
        <v/>
      </c>
      <c r="F554" s="43" t="str">
        <f>+IFERROR(VLOOKUP(A554,[1]Directorio!$B$2:$Z$1100,6,FALSE),"")</f>
        <v/>
      </c>
      <c r="G554" s="43" t="str">
        <f>+IFERROR(VLOOKUP(A554,[1]Directorio!$B$2:$Z$1100,7,FALSE),"")</f>
        <v/>
      </c>
      <c r="H554" s="43" t="str">
        <f>+IFERROR(VLOOKUP(A554,[1]Directorio!$B$2:$Z$1100,8,FALSE),"")</f>
        <v/>
      </c>
      <c r="I554" s="43" t="str">
        <f>+IFERROR(VLOOKUP(A554,[1]Directorio!$B$2:$Z$1100,9,FALSE),"")</f>
        <v/>
      </c>
      <c r="J554" s="43" t="str">
        <f>+IFERROR(VLOOKUP(A554,[1]Directorio!$B$2:$Z$1100,10,FALSE),"")</f>
        <v/>
      </c>
      <c r="K554" s="43" t="str">
        <f>+IFERROR(VLOOKUP(A554,[1]Directorio!$B$2:$Z$1100,11,FALSE),"")</f>
        <v/>
      </c>
      <c r="L554" s="45" t="str">
        <f>+IFERROR(VLOOKUP(A554,[1]Directorio!$B$2:$Z$1100,12,FALSE),"")</f>
        <v/>
      </c>
      <c r="M554" s="43" t="str">
        <f>+IFERROR(VLOOKUP(A554,[1]Directorio!$B$2:$Z$1100,13,FALSE),"")</f>
        <v/>
      </c>
      <c r="N554" s="43" t="str">
        <f>+IFERROR(VLOOKUP(A554,[1]Directorio!$B$2:$Z$1100,14,FALSE),"")</f>
        <v/>
      </c>
      <c r="O554" s="43" t="str">
        <f>+IFERROR(VLOOKUP(A554,[1]Directorio!$B$2:$Z$1100,15,FALSE),"")</f>
        <v/>
      </c>
      <c r="P554" s="43" t="str">
        <f>+IFERROR(VLOOKUP(A554,[1]Directorio!$B$2:$Z$1100,16,FALSE),"")</f>
        <v/>
      </c>
      <c r="Q554" s="43" t="str">
        <f>+IFERROR(VLOOKUP(A554,[1]Directorio!$B$2:$Z$1100,17,FALSE),"")</f>
        <v/>
      </c>
      <c r="R554" s="43" t="str">
        <f>+IFERROR(VLOOKUP(A554,[1]Directorio!$B$2:$Z$1100,18,FALSE),"")</f>
        <v/>
      </c>
      <c r="S554" s="43" t="str">
        <f>+IFERROR(VLOOKUP(A554,[1]Directorio!$B$2:$Z$1100,19,FALSE),"")</f>
        <v/>
      </c>
      <c r="T554" s="53" t="str">
        <f>+IFERROR(VLOOKUP(A554,[1]Directorio!$B$2:$Z$1100,20,FALSE),"")</f>
        <v/>
      </c>
      <c r="U554" s="53" t="str">
        <f>+IFERROR(VLOOKUP(A554,[1]Directorio!$B$2:$Z$1100,21,FALSE),"")</f>
        <v/>
      </c>
      <c r="V554" s="53" t="str">
        <f>+IFERROR(VLOOKUP(A554,[1]Directorio!$B$2:$Z$1100,22,FALSE),"")</f>
        <v/>
      </c>
      <c r="W554" s="54" t="str">
        <f>+IFERROR(VLOOKUP(A554,[1]Directorio!$B$2:$Z$1100,23,FALSE),"")</f>
        <v/>
      </c>
      <c r="X554" s="43" t="str">
        <f>+IFERROR(VLOOKUP(A554,[1]Directorio!$B$2:$Z$1100,24,FALSE),"")</f>
        <v/>
      </c>
      <c r="Y554" s="43" t="str">
        <f>+IFERROR(VLOOKUP(A554,[1]Directorio!$B$2:$Z$1100,25,FALSE),"")</f>
        <v/>
      </c>
      <c r="Z554" s="46"/>
      <c r="AA554" s="9"/>
      <c r="AB554" s="46"/>
      <c r="AC554" s="47"/>
      <c r="AD554" s="46"/>
      <c r="AE554" s="42"/>
      <c r="AF554" s="9"/>
      <c r="AG554" s="46"/>
      <c r="AH554" s="9"/>
      <c r="AI554" s="46"/>
      <c r="AJ554" s="46"/>
      <c r="AK554" s="48"/>
    </row>
    <row r="555" spans="1:37" x14ac:dyDescent="0.25">
      <c r="A555" s="42"/>
      <c r="B555" s="43" t="str">
        <f>+IFERROR(VLOOKUP(A555,[1]Directorio!$B$2:$Z$1100,2,FALSE),"")</f>
        <v/>
      </c>
      <c r="C555" s="44" t="str">
        <f>+IFERROR(VLOOKUP(A555,[1]Directorio!$B$2:$Z$1100,3,FALSE),"")</f>
        <v/>
      </c>
      <c r="D555" s="43" t="str">
        <f>+IFERROR(VLOOKUP(A555,[1]Directorio!$B$2:$Z$1100,4,FALSE),"")</f>
        <v/>
      </c>
      <c r="E555" s="43" t="str">
        <f>+IFERROR(VLOOKUP(A555,[1]Directorio!$B$2:$Z$1100,5,FALSE),"")</f>
        <v/>
      </c>
      <c r="F555" s="43" t="str">
        <f>+IFERROR(VLOOKUP(A555,[1]Directorio!$B$2:$Z$1100,6,FALSE),"")</f>
        <v/>
      </c>
      <c r="G555" s="43" t="str">
        <f>+IFERROR(VLOOKUP(A555,[1]Directorio!$B$2:$Z$1100,7,FALSE),"")</f>
        <v/>
      </c>
      <c r="H555" s="43" t="str">
        <f>+IFERROR(VLOOKUP(A555,[1]Directorio!$B$2:$Z$1100,8,FALSE),"")</f>
        <v/>
      </c>
      <c r="I555" s="43" t="str">
        <f>+IFERROR(VLOOKUP(A555,[1]Directorio!$B$2:$Z$1100,9,FALSE),"")</f>
        <v/>
      </c>
      <c r="J555" s="43" t="str">
        <f>+IFERROR(VLOOKUP(A555,[1]Directorio!$B$2:$Z$1100,10,FALSE),"")</f>
        <v/>
      </c>
      <c r="K555" s="43" t="str">
        <f>+IFERROR(VLOOKUP(A555,[1]Directorio!$B$2:$Z$1100,11,FALSE),"")</f>
        <v/>
      </c>
      <c r="L555" s="45" t="str">
        <f>+IFERROR(VLOOKUP(A555,[1]Directorio!$B$2:$Z$1100,12,FALSE),"")</f>
        <v/>
      </c>
      <c r="M555" s="43" t="str">
        <f>+IFERROR(VLOOKUP(A555,[1]Directorio!$B$2:$Z$1100,13,FALSE),"")</f>
        <v/>
      </c>
      <c r="N555" s="43" t="str">
        <f>+IFERROR(VLOOKUP(A555,[1]Directorio!$B$2:$Z$1100,14,FALSE),"")</f>
        <v/>
      </c>
      <c r="O555" s="43" t="str">
        <f>+IFERROR(VLOOKUP(A555,[1]Directorio!$B$2:$Z$1100,15,FALSE),"")</f>
        <v/>
      </c>
      <c r="P555" s="43" t="str">
        <f>+IFERROR(VLOOKUP(A555,[1]Directorio!$B$2:$Z$1100,16,FALSE),"")</f>
        <v/>
      </c>
      <c r="Q555" s="43" t="str">
        <f>+IFERROR(VLOOKUP(A555,[1]Directorio!$B$2:$Z$1100,17,FALSE),"")</f>
        <v/>
      </c>
      <c r="R555" s="43" t="str">
        <f>+IFERROR(VLOOKUP(A555,[1]Directorio!$B$2:$Z$1100,18,FALSE),"")</f>
        <v/>
      </c>
      <c r="S555" s="43" t="str">
        <f>+IFERROR(VLOOKUP(A555,[1]Directorio!$B$2:$Z$1100,19,FALSE),"")</f>
        <v/>
      </c>
      <c r="T555" s="53" t="str">
        <f>+IFERROR(VLOOKUP(A555,[1]Directorio!$B$2:$Z$1100,20,FALSE),"")</f>
        <v/>
      </c>
      <c r="U555" s="53" t="str">
        <f>+IFERROR(VLOOKUP(A555,[1]Directorio!$B$2:$Z$1100,21,FALSE),"")</f>
        <v/>
      </c>
      <c r="V555" s="53" t="str">
        <f>+IFERROR(VLOOKUP(A555,[1]Directorio!$B$2:$Z$1100,22,FALSE),"")</f>
        <v/>
      </c>
      <c r="W555" s="54" t="str">
        <f>+IFERROR(VLOOKUP(A555,[1]Directorio!$B$2:$Z$1100,23,FALSE),"")</f>
        <v/>
      </c>
      <c r="X555" s="43" t="str">
        <f>+IFERROR(VLOOKUP(A555,[1]Directorio!$B$2:$Z$1100,24,FALSE),"")</f>
        <v/>
      </c>
      <c r="Y555" s="43" t="str">
        <f>+IFERROR(VLOOKUP(A555,[1]Directorio!$B$2:$Z$1100,25,FALSE),"")</f>
        <v/>
      </c>
      <c r="Z555" s="46"/>
      <c r="AA555" s="9"/>
      <c r="AB555" s="46"/>
      <c r="AC555" s="47"/>
      <c r="AD555" s="46"/>
      <c r="AE555" s="42"/>
      <c r="AF555" s="9"/>
      <c r="AG555" s="46"/>
      <c r="AH555" s="9"/>
      <c r="AI555" s="46"/>
      <c r="AJ555" s="46"/>
      <c r="AK555" s="48"/>
    </row>
    <row r="556" spans="1:37" x14ac:dyDescent="0.25">
      <c r="A556" s="42"/>
      <c r="B556" s="43" t="str">
        <f>+IFERROR(VLOOKUP(A556,[1]Directorio!$B$2:$Z$1100,2,FALSE),"")</f>
        <v/>
      </c>
      <c r="C556" s="44" t="str">
        <f>+IFERROR(VLOOKUP(A556,[1]Directorio!$B$2:$Z$1100,3,FALSE),"")</f>
        <v/>
      </c>
      <c r="D556" s="43" t="str">
        <f>+IFERROR(VLOOKUP(A556,[1]Directorio!$B$2:$Z$1100,4,FALSE),"")</f>
        <v/>
      </c>
      <c r="E556" s="43" t="str">
        <f>+IFERROR(VLOOKUP(A556,[1]Directorio!$B$2:$Z$1100,5,FALSE),"")</f>
        <v/>
      </c>
      <c r="F556" s="43" t="str">
        <f>+IFERROR(VLOOKUP(A556,[1]Directorio!$B$2:$Z$1100,6,FALSE),"")</f>
        <v/>
      </c>
      <c r="G556" s="43" t="str">
        <f>+IFERROR(VLOOKUP(A556,[1]Directorio!$B$2:$Z$1100,7,FALSE),"")</f>
        <v/>
      </c>
      <c r="H556" s="43" t="str">
        <f>+IFERROR(VLOOKUP(A556,[1]Directorio!$B$2:$Z$1100,8,FALSE),"")</f>
        <v/>
      </c>
      <c r="I556" s="43" t="str">
        <f>+IFERROR(VLOOKUP(A556,[1]Directorio!$B$2:$Z$1100,9,FALSE),"")</f>
        <v/>
      </c>
      <c r="J556" s="43" t="str">
        <f>+IFERROR(VLOOKUP(A556,[1]Directorio!$B$2:$Z$1100,10,FALSE),"")</f>
        <v/>
      </c>
      <c r="K556" s="43" t="str">
        <f>+IFERROR(VLOOKUP(A556,[1]Directorio!$B$2:$Z$1100,11,FALSE),"")</f>
        <v/>
      </c>
      <c r="L556" s="45" t="str">
        <f>+IFERROR(VLOOKUP(A556,[1]Directorio!$B$2:$Z$1100,12,FALSE),"")</f>
        <v/>
      </c>
      <c r="M556" s="43" t="str">
        <f>+IFERROR(VLOOKUP(A556,[1]Directorio!$B$2:$Z$1100,13,FALSE),"")</f>
        <v/>
      </c>
      <c r="N556" s="43" t="str">
        <f>+IFERROR(VLOOKUP(A556,[1]Directorio!$B$2:$Z$1100,14,FALSE),"")</f>
        <v/>
      </c>
      <c r="O556" s="43" t="str">
        <f>+IFERROR(VLOOKUP(A556,[1]Directorio!$B$2:$Z$1100,15,FALSE),"")</f>
        <v/>
      </c>
      <c r="P556" s="43" t="str">
        <f>+IFERROR(VLOOKUP(A556,[1]Directorio!$B$2:$Z$1100,16,FALSE),"")</f>
        <v/>
      </c>
      <c r="Q556" s="43" t="str">
        <f>+IFERROR(VLOOKUP(A556,[1]Directorio!$B$2:$Z$1100,17,FALSE),"")</f>
        <v/>
      </c>
      <c r="R556" s="43" t="str">
        <f>+IFERROR(VLOOKUP(A556,[1]Directorio!$B$2:$Z$1100,18,FALSE),"")</f>
        <v/>
      </c>
      <c r="S556" s="43" t="str">
        <f>+IFERROR(VLOOKUP(A556,[1]Directorio!$B$2:$Z$1100,19,FALSE),"")</f>
        <v/>
      </c>
      <c r="T556" s="53" t="str">
        <f>+IFERROR(VLOOKUP(A556,[1]Directorio!$B$2:$Z$1100,20,FALSE),"")</f>
        <v/>
      </c>
      <c r="U556" s="53" t="str">
        <f>+IFERROR(VLOOKUP(A556,[1]Directorio!$B$2:$Z$1100,21,FALSE),"")</f>
        <v/>
      </c>
      <c r="V556" s="53" t="str">
        <f>+IFERROR(VLOOKUP(A556,[1]Directorio!$B$2:$Z$1100,22,FALSE),"")</f>
        <v/>
      </c>
      <c r="W556" s="54" t="str">
        <f>+IFERROR(VLOOKUP(A556,[1]Directorio!$B$2:$Z$1100,23,FALSE),"")</f>
        <v/>
      </c>
      <c r="X556" s="43" t="str">
        <f>+IFERROR(VLOOKUP(A556,[1]Directorio!$B$2:$Z$1100,24,FALSE),"")</f>
        <v/>
      </c>
      <c r="Y556" s="43" t="str">
        <f>+IFERROR(VLOOKUP(A556,[1]Directorio!$B$2:$Z$1100,25,FALSE),"")</f>
        <v/>
      </c>
      <c r="Z556" s="46"/>
      <c r="AA556" s="9"/>
      <c r="AB556" s="46"/>
      <c r="AC556" s="47"/>
      <c r="AD556" s="46"/>
      <c r="AE556" s="42"/>
      <c r="AF556" s="9"/>
      <c r="AG556" s="46"/>
      <c r="AH556" s="9"/>
      <c r="AI556" s="46"/>
      <c r="AJ556" s="46"/>
      <c r="AK556" s="48"/>
    </row>
    <row r="557" spans="1:37" x14ac:dyDescent="0.25">
      <c r="A557" s="42"/>
      <c r="B557" s="43" t="str">
        <f>+IFERROR(VLOOKUP(A557,[1]Directorio!$B$2:$Z$1100,2,FALSE),"")</f>
        <v/>
      </c>
      <c r="C557" s="44" t="str">
        <f>+IFERROR(VLOOKUP(A557,[1]Directorio!$B$2:$Z$1100,3,FALSE),"")</f>
        <v/>
      </c>
      <c r="D557" s="43" t="str">
        <f>+IFERROR(VLOOKUP(A557,[1]Directorio!$B$2:$Z$1100,4,FALSE),"")</f>
        <v/>
      </c>
      <c r="E557" s="43" t="str">
        <f>+IFERROR(VLOOKUP(A557,[1]Directorio!$B$2:$Z$1100,5,FALSE),"")</f>
        <v/>
      </c>
      <c r="F557" s="43" t="str">
        <f>+IFERROR(VLOOKUP(A557,[1]Directorio!$B$2:$Z$1100,6,FALSE),"")</f>
        <v/>
      </c>
      <c r="G557" s="43" t="str">
        <f>+IFERROR(VLOOKUP(A557,[1]Directorio!$B$2:$Z$1100,7,FALSE),"")</f>
        <v/>
      </c>
      <c r="H557" s="43" t="str">
        <f>+IFERROR(VLOOKUP(A557,[1]Directorio!$B$2:$Z$1100,8,FALSE),"")</f>
        <v/>
      </c>
      <c r="I557" s="43" t="str">
        <f>+IFERROR(VLOOKUP(A557,[1]Directorio!$B$2:$Z$1100,9,FALSE),"")</f>
        <v/>
      </c>
      <c r="J557" s="43" t="str">
        <f>+IFERROR(VLOOKUP(A557,[1]Directorio!$B$2:$Z$1100,10,FALSE),"")</f>
        <v/>
      </c>
      <c r="K557" s="43" t="str">
        <f>+IFERROR(VLOOKUP(A557,[1]Directorio!$B$2:$Z$1100,11,FALSE),"")</f>
        <v/>
      </c>
      <c r="L557" s="45" t="str">
        <f>+IFERROR(VLOOKUP(A557,[1]Directorio!$B$2:$Z$1100,12,FALSE),"")</f>
        <v/>
      </c>
      <c r="M557" s="43" t="str">
        <f>+IFERROR(VLOOKUP(A557,[1]Directorio!$B$2:$Z$1100,13,FALSE),"")</f>
        <v/>
      </c>
      <c r="N557" s="43" t="str">
        <f>+IFERROR(VLOOKUP(A557,[1]Directorio!$B$2:$Z$1100,14,FALSE),"")</f>
        <v/>
      </c>
      <c r="O557" s="43" t="str">
        <f>+IFERROR(VLOOKUP(A557,[1]Directorio!$B$2:$Z$1100,15,FALSE),"")</f>
        <v/>
      </c>
      <c r="P557" s="43" t="str">
        <f>+IFERROR(VLOOKUP(A557,[1]Directorio!$B$2:$Z$1100,16,FALSE),"")</f>
        <v/>
      </c>
      <c r="Q557" s="43" t="str">
        <f>+IFERROR(VLOOKUP(A557,[1]Directorio!$B$2:$Z$1100,17,FALSE),"")</f>
        <v/>
      </c>
      <c r="R557" s="43" t="str">
        <f>+IFERROR(VLOOKUP(A557,[1]Directorio!$B$2:$Z$1100,18,FALSE),"")</f>
        <v/>
      </c>
      <c r="S557" s="43" t="str">
        <f>+IFERROR(VLOOKUP(A557,[1]Directorio!$B$2:$Z$1100,19,FALSE),"")</f>
        <v/>
      </c>
      <c r="T557" s="53" t="str">
        <f>+IFERROR(VLOOKUP(A557,[1]Directorio!$B$2:$Z$1100,20,FALSE),"")</f>
        <v/>
      </c>
      <c r="U557" s="53" t="str">
        <f>+IFERROR(VLOOKUP(A557,[1]Directorio!$B$2:$Z$1100,21,FALSE),"")</f>
        <v/>
      </c>
      <c r="V557" s="53" t="str">
        <f>+IFERROR(VLOOKUP(A557,[1]Directorio!$B$2:$Z$1100,22,FALSE),"")</f>
        <v/>
      </c>
      <c r="W557" s="54" t="str">
        <f>+IFERROR(VLOOKUP(A557,[1]Directorio!$B$2:$Z$1100,23,FALSE),"")</f>
        <v/>
      </c>
      <c r="X557" s="43" t="str">
        <f>+IFERROR(VLOOKUP(A557,[1]Directorio!$B$2:$Z$1100,24,FALSE),"")</f>
        <v/>
      </c>
      <c r="Y557" s="43" t="str">
        <f>+IFERROR(VLOOKUP(A557,[1]Directorio!$B$2:$Z$1100,25,FALSE),"")</f>
        <v/>
      </c>
      <c r="Z557" s="46"/>
      <c r="AA557" s="9"/>
      <c r="AB557" s="46"/>
      <c r="AC557" s="47"/>
      <c r="AD557" s="46"/>
      <c r="AE557" s="42"/>
      <c r="AF557" s="9"/>
      <c r="AG557" s="46"/>
      <c r="AH557" s="9"/>
      <c r="AI557" s="46"/>
      <c r="AJ557" s="46"/>
      <c r="AK557" s="48"/>
    </row>
    <row r="558" spans="1:37" x14ac:dyDescent="0.25">
      <c r="A558" s="42"/>
      <c r="B558" s="43" t="str">
        <f>+IFERROR(VLOOKUP(A558,[1]Directorio!$B$2:$Z$1100,2,FALSE),"")</f>
        <v/>
      </c>
      <c r="C558" s="44" t="str">
        <f>+IFERROR(VLOOKUP(A558,[1]Directorio!$B$2:$Z$1100,3,FALSE),"")</f>
        <v/>
      </c>
      <c r="D558" s="43" t="str">
        <f>+IFERROR(VLOOKUP(A558,[1]Directorio!$B$2:$Z$1100,4,FALSE),"")</f>
        <v/>
      </c>
      <c r="E558" s="43" t="str">
        <f>+IFERROR(VLOOKUP(A558,[1]Directorio!$B$2:$Z$1100,5,FALSE),"")</f>
        <v/>
      </c>
      <c r="F558" s="43" t="str">
        <f>+IFERROR(VLOOKUP(A558,[1]Directorio!$B$2:$Z$1100,6,FALSE),"")</f>
        <v/>
      </c>
      <c r="G558" s="43" t="str">
        <f>+IFERROR(VLOOKUP(A558,[1]Directorio!$B$2:$Z$1100,7,FALSE),"")</f>
        <v/>
      </c>
      <c r="H558" s="43" t="str">
        <f>+IFERROR(VLOOKUP(A558,[1]Directorio!$B$2:$Z$1100,8,FALSE),"")</f>
        <v/>
      </c>
      <c r="I558" s="43" t="str">
        <f>+IFERROR(VLOOKUP(A558,[1]Directorio!$B$2:$Z$1100,9,FALSE),"")</f>
        <v/>
      </c>
      <c r="J558" s="43" t="str">
        <f>+IFERROR(VLOOKUP(A558,[1]Directorio!$B$2:$Z$1100,10,FALSE),"")</f>
        <v/>
      </c>
      <c r="K558" s="43" t="str">
        <f>+IFERROR(VLOOKUP(A558,[1]Directorio!$B$2:$Z$1100,11,FALSE),"")</f>
        <v/>
      </c>
      <c r="L558" s="45" t="str">
        <f>+IFERROR(VLOOKUP(A558,[1]Directorio!$B$2:$Z$1100,12,FALSE),"")</f>
        <v/>
      </c>
      <c r="M558" s="43" t="str">
        <f>+IFERROR(VLOOKUP(A558,[1]Directorio!$B$2:$Z$1100,13,FALSE),"")</f>
        <v/>
      </c>
      <c r="N558" s="43" t="str">
        <f>+IFERROR(VLOOKUP(A558,[1]Directorio!$B$2:$Z$1100,14,FALSE),"")</f>
        <v/>
      </c>
      <c r="O558" s="43" t="str">
        <f>+IFERROR(VLOOKUP(A558,[1]Directorio!$B$2:$Z$1100,15,FALSE),"")</f>
        <v/>
      </c>
      <c r="P558" s="43" t="str">
        <f>+IFERROR(VLOOKUP(A558,[1]Directorio!$B$2:$Z$1100,16,FALSE),"")</f>
        <v/>
      </c>
      <c r="Q558" s="43" t="str">
        <f>+IFERROR(VLOOKUP(A558,[1]Directorio!$B$2:$Z$1100,17,FALSE),"")</f>
        <v/>
      </c>
      <c r="R558" s="43" t="str">
        <f>+IFERROR(VLOOKUP(A558,[1]Directorio!$B$2:$Z$1100,18,FALSE),"")</f>
        <v/>
      </c>
      <c r="S558" s="43" t="str">
        <f>+IFERROR(VLOOKUP(A558,[1]Directorio!$B$2:$Z$1100,19,FALSE),"")</f>
        <v/>
      </c>
      <c r="T558" s="53" t="str">
        <f>+IFERROR(VLOOKUP(A558,[1]Directorio!$B$2:$Z$1100,20,FALSE),"")</f>
        <v/>
      </c>
      <c r="U558" s="53" t="str">
        <f>+IFERROR(VLOOKUP(A558,[1]Directorio!$B$2:$Z$1100,21,FALSE),"")</f>
        <v/>
      </c>
      <c r="V558" s="53" t="str">
        <f>+IFERROR(VLOOKUP(A558,[1]Directorio!$B$2:$Z$1100,22,FALSE),"")</f>
        <v/>
      </c>
      <c r="W558" s="54" t="str">
        <f>+IFERROR(VLOOKUP(A558,[1]Directorio!$B$2:$Z$1100,23,FALSE),"")</f>
        <v/>
      </c>
      <c r="X558" s="43" t="str">
        <f>+IFERROR(VLOOKUP(A558,[1]Directorio!$B$2:$Z$1100,24,FALSE),"")</f>
        <v/>
      </c>
      <c r="Y558" s="43" t="str">
        <f>+IFERROR(VLOOKUP(A558,[1]Directorio!$B$2:$Z$1100,25,FALSE),"")</f>
        <v/>
      </c>
      <c r="Z558" s="46"/>
      <c r="AA558" s="9"/>
      <c r="AB558" s="46"/>
      <c r="AC558" s="47"/>
      <c r="AD558" s="46"/>
      <c r="AE558" s="42"/>
      <c r="AF558" s="9"/>
      <c r="AG558" s="46"/>
      <c r="AH558" s="9"/>
      <c r="AI558" s="46"/>
      <c r="AJ558" s="46"/>
      <c r="AK558" s="48"/>
    </row>
    <row r="559" spans="1:37" x14ac:dyDescent="0.25">
      <c r="A559" s="42"/>
      <c r="B559" s="43" t="str">
        <f>+IFERROR(VLOOKUP(A559,[1]Directorio!$B$2:$Z$1100,2,FALSE),"")</f>
        <v/>
      </c>
      <c r="C559" s="44" t="str">
        <f>+IFERROR(VLOOKUP(A559,[1]Directorio!$B$2:$Z$1100,3,FALSE),"")</f>
        <v/>
      </c>
      <c r="D559" s="43" t="str">
        <f>+IFERROR(VLOOKUP(A559,[1]Directorio!$B$2:$Z$1100,4,FALSE),"")</f>
        <v/>
      </c>
      <c r="E559" s="43" t="str">
        <f>+IFERROR(VLOOKUP(A559,[1]Directorio!$B$2:$Z$1100,5,FALSE),"")</f>
        <v/>
      </c>
      <c r="F559" s="43" t="str">
        <f>+IFERROR(VLOOKUP(A559,[1]Directorio!$B$2:$Z$1100,6,FALSE),"")</f>
        <v/>
      </c>
      <c r="G559" s="43" t="str">
        <f>+IFERROR(VLOOKUP(A559,[1]Directorio!$B$2:$Z$1100,7,FALSE),"")</f>
        <v/>
      </c>
      <c r="H559" s="43" t="str">
        <f>+IFERROR(VLOOKUP(A559,[1]Directorio!$B$2:$Z$1100,8,FALSE),"")</f>
        <v/>
      </c>
      <c r="I559" s="43" t="str">
        <f>+IFERROR(VLOOKUP(A559,[1]Directorio!$B$2:$Z$1100,9,FALSE),"")</f>
        <v/>
      </c>
      <c r="J559" s="43" t="str">
        <f>+IFERROR(VLOOKUP(A559,[1]Directorio!$B$2:$Z$1100,10,FALSE),"")</f>
        <v/>
      </c>
      <c r="K559" s="43" t="str">
        <f>+IFERROR(VLOOKUP(A559,[1]Directorio!$B$2:$Z$1100,11,FALSE),"")</f>
        <v/>
      </c>
      <c r="L559" s="45" t="str">
        <f>+IFERROR(VLOOKUP(A559,[1]Directorio!$B$2:$Z$1100,12,FALSE),"")</f>
        <v/>
      </c>
      <c r="M559" s="43" t="str">
        <f>+IFERROR(VLOOKUP(A559,[1]Directorio!$B$2:$Z$1100,13,FALSE),"")</f>
        <v/>
      </c>
      <c r="N559" s="43" t="str">
        <f>+IFERROR(VLOOKUP(A559,[1]Directorio!$B$2:$Z$1100,14,FALSE),"")</f>
        <v/>
      </c>
      <c r="O559" s="43" t="str">
        <f>+IFERROR(VLOOKUP(A559,[1]Directorio!$B$2:$Z$1100,15,FALSE),"")</f>
        <v/>
      </c>
      <c r="P559" s="43" t="str">
        <f>+IFERROR(VLOOKUP(A559,[1]Directorio!$B$2:$Z$1100,16,FALSE),"")</f>
        <v/>
      </c>
      <c r="Q559" s="43" t="str">
        <f>+IFERROR(VLOOKUP(A559,[1]Directorio!$B$2:$Z$1100,17,FALSE),"")</f>
        <v/>
      </c>
      <c r="R559" s="43" t="str">
        <f>+IFERROR(VLOOKUP(A559,[1]Directorio!$B$2:$Z$1100,18,FALSE),"")</f>
        <v/>
      </c>
      <c r="S559" s="43" t="str">
        <f>+IFERROR(VLOOKUP(A559,[1]Directorio!$B$2:$Z$1100,19,FALSE),"")</f>
        <v/>
      </c>
      <c r="T559" s="53" t="str">
        <f>+IFERROR(VLOOKUP(A559,[1]Directorio!$B$2:$Z$1100,20,FALSE),"")</f>
        <v/>
      </c>
      <c r="U559" s="53" t="str">
        <f>+IFERROR(VLOOKUP(A559,[1]Directorio!$B$2:$Z$1100,21,FALSE),"")</f>
        <v/>
      </c>
      <c r="V559" s="53" t="str">
        <f>+IFERROR(VLOOKUP(A559,[1]Directorio!$B$2:$Z$1100,22,FALSE),"")</f>
        <v/>
      </c>
      <c r="W559" s="54" t="str">
        <f>+IFERROR(VLOOKUP(A559,[1]Directorio!$B$2:$Z$1100,23,FALSE),"")</f>
        <v/>
      </c>
      <c r="X559" s="43" t="str">
        <f>+IFERROR(VLOOKUP(A559,[1]Directorio!$B$2:$Z$1100,24,FALSE),"")</f>
        <v/>
      </c>
      <c r="Y559" s="43" t="str">
        <f>+IFERROR(VLOOKUP(A559,[1]Directorio!$B$2:$Z$1100,25,FALSE),"")</f>
        <v/>
      </c>
      <c r="Z559" s="46"/>
      <c r="AA559" s="9"/>
      <c r="AB559" s="46"/>
      <c r="AC559" s="47"/>
      <c r="AD559" s="46"/>
      <c r="AE559" s="42"/>
      <c r="AF559" s="9"/>
      <c r="AG559" s="46"/>
      <c r="AH559" s="9"/>
      <c r="AI559" s="46"/>
      <c r="AJ559" s="46"/>
      <c r="AK559" s="48"/>
    </row>
    <row r="560" spans="1:37" x14ac:dyDescent="0.25">
      <c r="A560" s="42"/>
      <c r="B560" s="43" t="str">
        <f>+IFERROR(VLOOKUP(A560,[1]Directorio!$B$2:$Z$1100,2,FALSE),"")</f>
        <v/>
      </c>
      <c r="C560" s="44" t="str">
        <f>+IFERROR(VLOOKUP(A560,[1]Directorio!$B$2:$Z$1100,3,FALSE),"")</f>
        <v/>
      </c>
      <c r="D560" s="43" t="str">
        <f>+IFERROR(VLOOKUP(A560,[1]Directorio!$B$2:$Z$1100,4,FALSE),"")</f>
        <v/>
      </c>
      <c r="E560" s="43" t="str">
        <f>+IFERROR(VLOOKUP(A560,[1]Directorio!$B$2:$Z$1100,5,FALSE),"")</f>
        <v/>
      </c>
      <c r="F560" s="43" t="str">
        <f>+IFERROR(VLOOKUP(A560,[1]Directorio!$B$2:$Z$1100,6,FALSE),"")</f>
        <v/>
      </c>
      <c r="G560" s="43" t="str">
        <f>+IFERROR(VLOOKUP(A560,[1]Directorio!$B$2:$Z$1100,7,FALSE),"")</f>
        <v/>
      </c>
      <c r="H560" s="43" t="str">
        <f>+IFERROR(VLOOKUP(A560,[1]Directorio!$B$2:$Z$1100,8,FALSE),"")</f>
        <v/>
      </c>
      <c r="I560" s="43" t="str">
        <f>+IFERROR(VLOOKUP(A560,[1]Directorio!$B$2:$Z$1100,9,FALSE),"")</f>
        <v/>
      </c>
      <c r="J560" s="43" t="str">
        <f>+IFERROR(VLOOKUP(A560,[1]Directorio!$B$2:$Z$1100,10,FALSE),"")</f>
        <v/>
      </c>
      <c r="K560" s="43" t="str">
        <f>+IFERROR(VLOOKUP(A560,[1]Directorio!$B$2:$Z$1100,11,FALSE),"")</f>
        <v/>
      </c>
      <c r="L560" s="45" t="str">
        <f>+IFERROR(VLOOKUP(A560,[1]Directorio!$B$2:$Z$1100,12,FALSE),"")</f>
        <v/>
      </c>
      <c r="M560" s="43" t="str">
        <f>+IFERROR(VLOOKUP(A560,[1]Directorio!$B$2:$Z$1100,13,FALSE),"")</f>
        <v/>
      </c>
      <c r="N560" s="43" t="str">
        <f>+IFERROR(VLOOKUP(A560,[1]Directorio!$B$2:$Z$1100,14,FALSE),"")</f>
        <v/>
      </c>
      <c r="O560" s="43" t="str">
        <f>+IFERROR(VLOOKUP(A560,[1]Directorio!$B$2:$Z$1100,15,FALSE),"")</f>
        <v/>
      </c>
      <c r="P560" s="43" t="str">
        <f>+IFERROR(VLOOKUP(A560,[1]Directorio!$B$2:$Z$1100,16,FALSE),"")</f>
        <v/>
      </c>
      <c r="Q560" s="43" t="str">
        <f>+IFERROR(VLOOKUP(A560,[1]Directorio!$B$2:$Z$1100,17,FALSE),"")</f>
        <v/>
      </c>
      <c r="R560" s="43" t="str">
        <f>+IFERROR(VLOOKUP(A560,[1]Directorio!$B$2:$Z$1100,18,FALSE),"")</f>
        <v/>
      </c>
      <c r="S560" s="43" t="str">
        <f>+IFERROR(VLOOKUP(A560,[1]Directorio!$B$2:$Z$1100,19,FALSE),"")</f>
        <v/>
      </c>
      <c r="T560" s="53" t="str">
        <f>+IFERROR(VLOOKUP(A560,[1]Directorio!$B$2:$Z$1100,20,FALSE),"")</f>
        <v/>
      </c>
      <c r="U560" s="53" t="str">
        <f>+IFERROR(VLOOKUP(A560,[1]Directorio!$B$2:$Z$1100,21,FALSE),"")</f>
        <v/>
      </c>
      <c r="V560" s="53" t="str">
        <f>+IFERROR(VLOOKUP(A560,[1]Directorio!$B$2:$Z$1100,22,FALSE),"")</f>
        <v/>
      </c>
      <c r="W560" s="54" t="str">
        <f>+IFERROR(VLOOKUP(A560,[1]Directorio!$B$2:$Z$1100,23,FALSE),"")</f>
        <v/>
      </c>
      <c r="X560" s="43" t="str">
        <f>+IFERROR(VLOOKUP(A560,[1]Directorio!$B$2:$Z$1100,24,FALSE),"")</f>
        <v/>
      </c>
      <c r="Y560" s="43" t="str">
        <f>+IFERROR(VLOOKUP(A560,[1]Directorio!$B$2:$Z$1100,25,FALSE),"")</f>
        <v/>
      </c>
      <c r="Z560" s="46"/>
      <c r="AA560" s="9"/>
      <c r="AB560" s="46"/>
      <c r="AC560" s="47"/>
      <c r="AD560" s="46"/>
      <c r="AE560" s="42"/>
      <c r="AF560" s="9"/>
      <c r="AG560" s="46"/>
      <c r="AH560" s="9"/>
      <c r="AI560" s="46"/>
      <c r="AJ560" s="46"/>
      <c r="AK560" s="48"/>
    </row>
    <row r="561" spans="1:37" x14ac:dyDescent="0.25">
      <c r="A561" s="42"/>
      <c r="B561" s="43" t="str">
        <f>+IFERROR(VLOOKUP(A561,[1]Directorio!$B$2:$Z$1100,2,FALSE),"")</f>
        <v/>
      </c>
      <c r="C561" s="44" t="str">
        <f>+IFERROR(VLOOKUP(A561,[1]Directorio!$B$2:$Z$1100,3,FALSE),"")</f>
        <v/>
      </c>
      <c r="D561" s="43" t="str">
        <f>+IFERROR(VLOOKUP(A561,[1]Directorio!$B$2:$Z$1100,4,FALSE),"")</f>
        <v/>
      </c>
      <c r="E561" s="43" t="str">
        <f>+IFERROR(VLOOKUP(A561,[1]Directorio!$B$2:$Z$1100,5,FALSE),"")</f>
        <v/>
      </c>
      <c r="F561" s="43" t="str">
        <f>+IFERROR(VLOOKUP(A561,[1]Directorio!$B$2:$Z$1100,6,FALSE),"")</f>
        <v/>
      </c>
      <c r="G561" s="43" t="str">
        <f>+IFERROR(VLOOKUP(A561,[1]Directorio!$B$2:$Z$1100,7,FALSE),"")</f>
        <v/>
      </c>
      <c r="H561" s="43" t="str">
        <f>+IFERROR(VLOOKUP(A561,[1]Directorio!$B$2:$Z$1100,8,FALSE),"")</f>
        <v/>
      </c>
      <c r="I561" s="43" t="str">
        <f>+IFERROR(VLOOKUP(A561,[1]Directorio!$B$2:$Z$1100,9,FALSE),"")</f>
        <v/>
      </c>
      <c r="J561" s="43" t="str">
        <f>+IFERROR(VLOOKUP(A561,[1]Directorio!$B$2:$Z$1100,10,FALSE),"")</f>
        <v/>
      </c>
      <c r="K561" s="43" t="str">
        <f>+IFERROR(VLOOKUP(A561,[1]Directorio!$B$2:$Z$1100,11,FALSE),"")</f>
        <v/>
      </c>
      <c r="L561" s="45" t="str">
        <f>+IFERROR(VLOOKUP(A561,[1]Directorio!$B$2:$Z$1100,12,FALSE),"")</f>
        <v/>
      </c>
      <c r="M561" s="43" t="str">
        <f>+IFERROR(VLOOKUP(A561,[1]Directorio!$B$2:$Z$1100,13,FALSE),"")</f>
        <v/>
      </c>
      <c r="N561" s="43" t="str">
        <f>+IFERROR(VLOOKUP(A561,[1]Directorio!$B$2:$Z$1100,14,FALSE),"")</f>
        <v/>
      </c>
      <c r="O561" s="43" t="str">
        <f>+IFERROR(VLOOKUP(A561,[1]Directorio!$B$2:$Z$1100,15,FALSE),"")</f>
        <v/>
      </c>
      <c r="P561" s="43" t="str">
        <f>+IFERROR(VLOOKUP(A561,[1]Directorio!$B$2:$Z$1100,16,FALSE),"")</f>
        <v/>
      </c>
      <c r="Q561" s="43" t="str">
        <f>+IFERROR(VLOOKUP(A561,[1]Directorio!$B$2:$Z$1100,17,FALSE),"")</f>
        <v/>
      </c>
      <c r="R561" s="43" t="str">
        <f>+IFERROR(VLOOKUP(A561,[1]Directorio!$B$2:$Z$1100,18,FALSE),"")</f>
        <v/>
      </c>
      <c r="S561" s="43" t="str">
        <f>+IFERROR(VLOOKUP(A561,[1]Directorio!$B$2:$Z$1100,19,FALSE),"")</f>
        <v/>
      </c>
      <c r="T561" s="53" t="str">
        <f>+IFERROR(VLOOKUP(A561,[1]Directorio!$B$2:$Z$1100,20,FALSE),"")</f>
        <v/>
      </c>
      <c r="U561" s="53" t="str">
        <f>+IFERROR(VLOOKUP(A561,[1]Directorio!$B$2:$Z$1100,21,FALSE),"")</f>
        <v/>
      </c>
      <c r="V561" s="53" t="str">
        <f>+IFERROR(VLOOKUP(A561,[1]Directorio!$B$2:$Z$1100,22,FALSE),"")</f>
        <v/>
      </c>
      <c r="W561" s="54" t="str">
        <f>+IFERROR(VLOOKUP(A561,[1]Directorio!$B$2:$Z$1100,23,FALSE),"")</f>
        <v/>
      </c>
      <c r="X561" s="43" t="str">
        <f>+IFERROR(VLOOKUP(A561,[1]Directorio!$B$2:$Z$1100,24,FALSE),"")</f>
        <v/>
      </c>
      <c r="Y561" s="43" t="str">
        <f>+IFERROR(VLOOKUP(A561,[1]Directorio!$B$2:$Z$1100,25,FALSE),"")</f>
        <v/>
      </c>
      <c r="Z561" s="46"/>
      <c r="AA561" s="9"/>
      <c r="AB561" s="46"/>
      <c r="AC561" s="47"/>
      <c r="AD561" s="46"/>
      <c r="AE561" s="42"/>
      <c r="AF561" s="9"/>
      <c r="AG561" s="46"/>
      <c r="AH561" s="9"/>
      <c r="AI561" s="46"/>
      <c r="AJ561" s="46"/>
      <c r="AK561" s="48"/>
    </row>
    <row r="562" spans="1:37" x14ac:dyDescent="0.25">
      <c r="A562" s="42"/>
      <c r="B562" s="43" t="str">
        <f>+IFERROR(VLOOKUP(A562,[1]Directorio!$B$2:$Z$1100,2,FALSE),"")</f>
        <v/>
      </c>
      <c r="C562" s="44" t="str">
        <f>+IFERROR(VLOOKUP(A562,[1]Directorio!$B$2:$Z$1100,3,FALSE),"")</f>
        <v/>
      </c>
      <c r="D562" s="43" t="str">
        <f>+IFERROR(VLOOKUP(A562,[1]Directorio!$B$2:$Z$1100,4,FALSE),"")</f>
        <v/>
      </c>
      <c r="E562" s="43" t="str">
        <f>+IFERROR(VLOOKUP(A562,[1]Directorio!$B$2:$Z$1100,5,FALSE),"")</f>
        <v/>
      </c>
      <c r="F562" s="43" t="str">
        <f>+IFERROR(VLOOKUP(A562,[1]Directorio!$B$2:$Z$1100,6,FALSE),"")</f>
        <v/>
      </c>
      <c r="G562" s="43" t="str">
        <f>+IFERROR(VLOOKUP(A562,[1]Directorio!$B$2:$Z$1100,7,FALSE),"")</f>
        <v/>
      </c>
      <c r="H562" s="43" t="str">
        <f>+IFERROR(VLOOKUP(A562,[1]Directorio!$B$2:$Z$1100,8,FALSE),"")</f>
        <v/>
      </c>
      <c r="I562" s="43" t="str">
        <f>+IFERROR(VLOOKUP(A562,[1]Directorio!$B$2:$Z$1100,9,FALSE),"")</f>
        <v/>
      </c>
      <c r="J562" s="43" t="str">
        <f>+IFERROR(VLOOKUP(A562,[1]Directorio!$B$2:$Z$1100,10,FALSE),"")</f>
        <v/>
      </c>
      <c r="K562" s="43" t="str">
        <f>+IFERROR(VLOOKUP(A562,[1]Directorio!$B$2:$Z$1100,11,FALSE),"")</f>
        <v/>
      </c>
      <c r="L562" s="45" t="str">
        <f>+IFERROR(VLOOKUP(A562,[1]Directorio!$B$2:$Z$1100,12,FALSE),"")</f>
        <v/>
      </c>
      <c r="M562" s="43" t="str">
        <f>+IFERROR(VLOOKUP(A562,[1]Directorio!$B$2:$Z$1100,13,FALSE),"")</f>
        <v/>
      </c>
      <c r="N562" s="43" t="str">
        <f>+IFERROR(VLOOKUP(A562,[1]Directorio!$B$2:$Z$1100,14,FALSE),"")</f>
        <v/>
      </c>
      <c r="O562" s="43" t="str">
        <f>+IFERROR(VLOOKUP(A562,[1]Directorio!$B$2:$Z$1100,15,FALSE),"")</f>
        <v/>
      </c>
      <c r="P562" s="43" t="str">
        <f>+IFERROR(VLOOKUP(A562,[1]Directorio!$B$2:$Z$1100,16,FALSE),"")</f>
        <v/>
      </c>
      <c r="Q562" s="43" t="str">
        <f>+IFERROR(VLOOKUP(A562,[1]Directorio!$B$2:$Z$1100,17,FALSE),"")</f>
        <v/>
      </c>
      <c r="R562" s="43" t="str">
        <f>+IFERROR(VLOOKUP(A562,[1]Directorio!$B$2:$Z$1100,18,FALSE),"")</f>
        <v/>
      </c>
      <c r="S562" s="43" t="str">
        <f>+IFERROR(VLOOKUP(A562,[1]Directorio!$B$2:$Z$1100,19,FALSE),"")</f>
        <v/>
      </c>
      <c r="T562" s="53" t="str">
        <f>+IFERROR(VLOOKUP(A562,[1]Directorio!$B$2:$Z$1100,20,FALSE),"")</f>
        <v/>
      </c>
      <c r="U562" s="53" t="str">
        <f>+IFERROR(VLOOKUP(A562,[1]Directorio!$B$2:$Z$1100,21,FALSE),"")</f>
        <v/>
      </c>
      <c r="V562" s="53" t="str">
        <f>+IFERROR(VLOOKUP(A562,[1]Directorio!$B$2:$Z$1100,22,FALSE),"")</f>
        <v/>
      </c>
      <c r="W562" s="54" t="str">
        <f>+IFERROR(VLOOKUP(A562,[1]Directorio!$B$2:$Z$1100,23,FALSE),"")</f>
        <v/>
      </c>
      <c r="X562" s="43" t="str">
        <f>+IFERROR(VLOOKUP(A562,[1]Directorio!$B$2:$Z$1100,24,FALSE),"")</f>
        <v/>
      </c>
      <c r="Y562" s="43" t="str">
        <f>+IFERROR(VLOOKUP(A562,[1]Directorio!$B$2:$Z$1100,25,FALSE),"")</f>
        <v/>
      </c>
      <c r="Z562" s="46"/>
      <c r="AA562" s="9"/>
      <c r="AB562" s="46"/>
      <c r="AC562" s="47"/>
      <c r="AD562" s="46"/>
      <c r="AE562" s="42"/>
      <c r="AF562" s="9"/>
      <c r="AG562" s="46"/>
      <c r="AH562" s="9"/>
      <c r="AI562" s="46"/>
      <c r="AJ562" s="46"/>
      <c r="AK562" s="48"/>
    </row>
    <row r="563" spans="1:37" x14ac:dyDescent="0.25">
      <c r="A563" s="42"/>
      <c r="B563" s="43" t="str">
        <f>+IFERROR(VLOOKUP(A563,[1]Directorio!$B$2:$Z$1100,2,FALSE),"")</f>
        <v/>
      </c>
      <c r="C563" s="44" t="str">
        <f>+IFERROR(VLOOKUP(A563,[1]Directorio!$B$2:$Z$1100,3,FALSE),"")</f>
        <v/>
      </c>
      <c r="D563" s="43" t="str">
        <f>+IFERROR(VLOOKUP(A563,[1]Directorio!$B$2:$Z$1100,4,FALSE),"")</f>
        <v/>
      </c>
      <c r="E563" s="43" t="str">
        <f>+IFERROR(VLOOKUP(A563,[1]Directorio!$B$2:$Z$1100,5,FALSE),"")</f>
        <v/>
      </c>
      <c r="F563" s="43" t="str">
        <f>+IFERROR(VLOOKUP(A563,[1]Directorio!$B$2:$Z$1100,6,FALSE),"")</f>
        <v/>
      </c>
      <c r="G563" s="43" t="str">
        <f>+IFERROR(VLOOKUP(A563,[1]Directorio!$B$2:$Z$1100,7,FALSE),"")</f>
        <v/>
      </c>
      <c r="H563" s="43" t="str">
        <f>+IFERROR(VLOOKUP(A563,[1]Directorio!$B$2:$Z$1100,8,FALSE),"")</f>
        <v/>
      </c>
      <c r="I563" s="43" t="str">
        <f>+IFERROR(VLOOKUP(A563,[1]Directorio!$B$2:$Z$1100,9,FALSE),"")</f>
        <v/>
      </c>
      <c r="J563" s="43" t="str">
        <f>+IFERROR(VLOOKUP(A563,[1]Directorio!$B$2:$Z$1100,10,FALSE),"")</f>
        <v/>
      </c>
      <c r="K563" s="43" t="str">
        <f>+IFERROR(VLOOKUP(A563,[1]Directorio!$B$2:$Z$1100,11,FALSE),"")</f>
        <v/>
      </c>
      <c r="L563" s="45" t="str">
        <f>+IFERROR(VLOOKUP(A563,[1]Directorio!$B$2:$Z$1100,12,FALSE),"")</f>
        <v/>
      </c>
      <c r="M563" s="43" t="str">
        <f>+IFERROR(VLOOKUP(A563,[1]Directorio!$B$2:$Z$1100,13,FALSE),"")</f>
        <v/>
      </c>
      <c r="N563" s="43" t="str">
        <f>+IFERROR(VLOOKUP(A563,[1]Directorio!$B$2:$Z$1100,14,FALSE),"")</f>
        <v/>
      </c>
      <c r="O563" s="43" t="str">
        <f>+IFERROR(VLOOKUP(A563,[1]Directorio!$B$2:$Z$1100,15,FALSE),"")</f>
        <v/>
      </c>
      <c r="P563" s="43" t="str">
        <f>+IFERROR(VLOOKUP(A563,[1]Directorio!$B$2:$Z$1100,16,FALSE),"")</f>
        <v/>
      </c>
      <c r="Q563" s="43" t="str">
        <f>+IFERROR(VLOOKUP(A563,[1]Directorio!$B$2:$Z$1100,17,FALSE),"")</f>
        <v/>
      </c>
      <c r="R563" s="43" t="str">
        <f>+IFERROR(VLOOKUP(A563,[1]Directorio!$B$2:$Z$1100,18,FALSE),"")</f>
        <v/>
      </c>
      <c r="S563" s="43" t="str">
        <f>+IFERROR(VLOOKUP(A563,[1]Directorio!$B$2:$Z$1100,19,FALSE),"")</f>
        <v/>
      </c>
      <c r="T563" s="53" t="str">
        <f>+IFERROR(VLOOKUP(A563,[1]Directorio!$B$2:$Z$1100,20,FALSE),"")</f>
        <v/>
      </c>
      <c r="U563" s="53" t="str">
        <f>+IFERROR(VLOOKUP(A563,[1]Directorio!$B$2:$Z$1100,21,FALSE),"")</f>
        <v/>
      </c>
      <c r="V563" s="53" t="str">
        <f>+IFERROR(VLOOKUP(A563,[1]Directorio!$B$2:$Z$1100,22,FALSE),"")</f>
        <v/>
      </c>
      <c r="W563" s="54" t="str">
        <f>+IFERROR(VLOOKUP(A563,[1]Directorio!$B$2:$Z$1100,23,FALSE),"")</f>
        <v/>
      </c>
      <c r="X563" s="43" t="str">
        <f>+IFERROR(VLOOKUP(A563,[1]Directorio!$B$2:$Z$1100,24,FALSE),"")</f>
        <v/>
      </c>
      <c r="Y563" s="43" t="str">
        <f>+IFERROR(VLOOKUP(A563,[1]Directorio!$B$2:$Z$1100,25,FALSE),"")</f>
        <v/>
      </c>
      <c r="Z563" s="46"/>
      <c r="AA563" s="9"/>
      <c r="AB563" s="46"/>
      <c r="AC563" s="47"/>
      <c r="AD563" s="46"/>
      <c r="AE563" s="42"/>
      <c r="AF563" s="9"/>
      <c r="AG563" s="46"/>
      <c r="AH563" s="9"/>
      <c r="AI563" s="46"/>
      <c r="AJ563" s="46"/>
      <c r="AK563" s="48"/>
    </row>
    <row r="564" spans="1:37" x14ac:dyDescent="0.25">
      <c r="A564" s="42"/>
      <c r="B564" s="43" t="str">
        <f>+IFERROR(VLOOKUP(A564,[1]Directorio!$B$2:$Z$1100,2,FALSE),"")</f>
        <v/>
      </c>
      <c r="C564" s="44" t="str">
        <f>+IFERROR(VLOOKUP(A564,[1]Directorio!$B$2:$Z$1100,3,FALSE),"")</f>
        <v/>
      </c>
      <c r="D564" s="43" t="str">
        <f>+IFERROR(VLOOKUP(A564,[1]Directorio!$B$2:$Z$1100,4,FALSE),"")</f>
        <v/>
      </c>
      <c r="E564" s="43" t="str">
        <f>+IFERROR(VLOOKUP(A564,[1]Directorio!$B$2:$Z$1100,5,FALSE),"")</f>
        <v/>
      </c>
      <c r="F564" s="43" t="str">
        <f>+IFERROR(VLOOKUP(A564,[1]Directorio!$B$2:$Z$1100,6,FALSE),"")</f>
        <v/>
      </c>
      <c r="G564" s="43" t="str">
        <f>+IFERROR(VLOOKUP(A564,[1]Directorio!$B$2:$Z$1100,7,FALSE),"")</f>
        <v/>
      </c>
      <c r="H564" s="43" t="str">
        <f>+IFERROR(VLOOKUP(A564,[1]Directorio!$B$2:$Z$1100,8,FALSE),"")</f>
        <v/>
      </c>
      <c r="I564" s="43" t="str">
        <f>+IFERROR(VLOOKUP(A564,[1]Directorio!$B$2:$Z$1100,9,FALSE),"")</f>
        <v/>
      </c>
      <c r="J564" s="43" t="str">
        <f>+IFERROR(VLOOKUP(A564,[1]Directorio!$B$2:$Z$1100,10,FALSE),"")</f>
        <v/>
      </c>
      <c r="K564" s="43" t="str">
        <f>+IFERROR(VLOOKUP(A564,[1]Directorio!$B$2:$Z$1100,11,FALSE),"")</f>
        <v/>
      </c>
      <c r="L564" s="45" t="str">
        <f>+IFERROR(VLOOKUP(A564,[1]Directorio!$B$2:$Z$1100,12,FALSE),"")</f>
        <v/>
      </c>
      <c r="M564" s="43" t="str">
        <f>+IFERROR(VLOOKUP(A564,[1]Directorio!$B$2:$Z$1100,13,FALSE),"")</f>
        <v/>
      </c>
      <c r="N564" s="43" t="str">
        <f>+IFERROR(VLOOKUP(A564,[1]Directorio!$B$2:$Z$1100,14,FALSE),"")</f>
        <v/>
      </c>
      <c r="O564" s="43" t="str">
        <f>+IFERROR(VLOOKUP(A564,[1]Directorio!$B$2:$Z$1100,15,FALSE),"")</f>
        <v/>
      </c>
      <c r="P564" s="43" t="str">
        <f>+IFERROR(VLOOKUP(A564,[1]Directorio!$B$2:$Z$1100,16,FALSE),"")</f>
        <v/>
      </c>
      <c r="Q564" s="43" t="str">
        <f>+IFERROR(VLOOKUP(A564,[1]Directorio!$B$2:$Z$1100,17,FALSE),"")</f>
        <v/>
      </c>
      <c r="R564" s="43" t="str">
        <f>+IFERROR(VLOOKUP(A564,[1]Directorio!$B$2:$Z$1100,18,FALSE),"")</f>
        <v/>
      </c>
      <c r="S564" s="43" t="str">
        <f>+IFERROR(VLOOKUP(A564,[1]Directorio!$B$2:$Z$1100,19,FALSE),"")</f>
        <v/>
      </c>
      <c r="T564" s="53" t="str">
        <f>+IFERROR(VLOOKUP(A564,[1]Directorio!$B$2:$Z$1100,20,FALSE),"")</f>
        <v/>
      </c>
      <c r="U564" s="53" t="str">
        <f>+IFERROR(VLOOKUP(A564,[1]Directorio!$B$2:$Z$1100,21,FALSE),"")</f>
        <v/>
      </c>
      <c r="V564" s="53" t="str">
        <f>+IFERROR(VLOOKUP(A564,[1]Directorio!$B$2:$Z$1100,22,FALSE),"")</f>
        <v/>
      </c>
      <c r="W564" s="54" t="str">
        <f>+IFERROR(VLOOKUP(A564,[1]Directorio!$B$2:$Z$1100,23,FALSE),"")</f>
        <v/>
      </c>
      <c r="X564" s="43" t="str">
        <f>+IFERROR(VLOOKUP(A564,[1]Directorio!$B$2:$Z$1100,24,FALSE),"")</f>
        <v/>
      </c>
      <c r="Y564" s="43" t="str">
        <f>+IFERROR(VLOOKUP(A564,[1]Directorio!$B$2:$Z$1100,25,FALSE),"")</f>
        <v/>
      </c>
      <c r="Z564" s="46"/>
      <c r="AA564" s="9"/>
      <c r="AB564" s="46"/>
      <c r="AC564" s="47"/>
      <c r="AD564" s="46"/>
      <c r="AE564" s="42"/>
      <c r="AF564" s="9"/>
      <c r="AG564" s="46"/>
      <c r="AH564" s="9"/>
      <c r="AI564" s="46"/>
      <c r="AJ564" s="46"/>
      <c r="AK564" s="48"/>
    </row>
    <row r="565" spans="1:37" x14ac:dyDescent="0.25">
      <c r="A565" s="42"/>
      <c r="B565" s="43" t="str">
        <f>+IFERROR(VLOOKUP(A565,[1]Directorio!$B$2:$Z$1100,2,FALSE),"")</f>
        <v/>
      </c>
      <c r="C565" s="44" t="str">
        <f>+IFERROR(VLOOKUP(A565,[1]Directorio!$B$2:$Z$1100,3,FALSE),"")</f>
        <v/>
      </c>
      <c r="D565" s="43" t="str">
        <f>+IFERROR(VLOOKUP(A565,[1]Directorio!$B$2:$Z$1100,4,FALSE),"")</f>
        <v/>
      </c>
      <c r="E565" s="43" t="str">
        <f>+IFERROR(VLOOKUP(A565,[1]Directorio!$B$2:$Z$1100,5,FALSE),"")</f>
        <v/>
      </c>
      <c r="F565" s="43" t="str">
        <f>+IFERROR(VLOOKUP(A565,[1]Directorio!$B$2:$Z$1100,6,FALSE),"")</f>
        <v/>
      </c>
      <c r="G565" s="43" t="str">
        <f>+IFERROR(VLOOKUP(A565,[1]Directorio!$B$2:$Z$1100,7,FALSE),"")</f>
        <v/>
      </c>
      <c r="H565" s="43" t="str">
        <f>+IFERROR(VLOOKUP(A565,[1]Directorio!$B$2:$Z$1100,8,FALSE),"")</f>
        <v/>
      </c>
      <c r="I565" s="43" t="str">
        <f>+IFERROR(VLOOKUP(A565,[1]Directorio!$B$2:$Z$1100,9,FALSE),"")</f>
        <v/>
      </c>
      <c r="J565" s="43" t="str">
        <f>+IFERROR(VLOOKUP(A565,[1]Directorio!$B$2:$Z$1100,10,FALSE),"")</f>
        <v/>
      </c>
      <c r="K565" s="43" t="str">
        <f>+IFERROR(VLOOKUP(A565,[1]Directorio!$B$2:$Z$1100,11,FALSE),"")</f>
        <v/>
      </c>
      <c r="L565" s="45" t="str">
        <f>+IFERROR(VLOOKUP(A565,[1]Directorio!$B$2:$Z$1100,12,FALSE),"")</f>
        <v/>
      </c>
      <c r="M565" s="43" t="str">
        <f>+IFERROR(VLOOKUP(A565,[1]Directorio!$B$2:$Z$1100,13,FALSE),"")</f>
        <v/>
      </c>
      <c r="N565" s="43" t="str">
        <f>+IFERROR(VLOOKUP(A565,[1]Directorio!$B$2:$Z$1100,14,FALSE),"")</f>
        <v/>
      </c>
      <c r="O565" s="43" t="str">
        <f>+IFERROR(VLOOKUP(A565,[1]Directorio!$B$2:$Z$1100,15,FALSE),"")</f>
        <v/>
      </c>
      <c r="P565" s="43" t="str">
        <f>+IFERROR(VLOOKUP(A565,[1]Directorio!$B$2:$Z$1100,16,FALSE),"")</f>
        <v/>
      </c>
      <c r="Q565" s="43" t="str">
        <f>+IFERROR(VLOOKUP(A565,[1]Directorio!$B$2:$Z$1100,17,FALSE),"")</f>
        <v/>
      </c>
      <c r="R565" s="43" t="str">
        <f>+IFERROR(VLOOKUP(A565,[1]Directorio!$B$2:$Z$1100,18,FALSE),"")</f>
        <v/>
      </c>
      <c r="S565" s="43" t="str">
        <f>+IFERROR(VLOOKUP(A565,[1]Directorio!$B$2:$Z$1100,19,FALSE),"")</f>
        <v/>
      </c>
      <c r="T565" s="53" t="str">
        <f>+IFERROR(VLOOKUP(A565,[1]Directorio!$B$2:$Z$1100,20,FALSE),"")</f>
        <v/>
      </c>
      <c r="U565" s="53" t="str">
        <f>+IFERROR(VLOOKUP(A565,[1]Directorio!$B$2:$Z$1100,21,FALSE),"")</f>
        <v/>
      </c>
      <c r="V565" s="53" t="str">
        <f>+IFERROR(VLOOKUP(A565,[1]Directorio!$B$2:$Z$1100,22,FALSE),"")</f>
        <v/>
      </c>
      <c r="W565" s="54" t="str">
        <f>+IFERROR(VLOOKUP(A565,[1]Directorio!$B$2:$Z$1100,23,FALSE),"")</f>
        <v/>
      </c>
      <c r="X565" s="43" t="str">
        <f>+IFERROR(VLOOKUP(A565,[1]Directorio!$B$2:$Z$1100,24,FALSE),"")</f>
        <v/>
      </c>
      <c r="Y565" s="43" t="str">
        <f>+IFERROR(VLOOKUP(A565,[1]Directorio!$B$2:$Z$1100,25,FALSE),"")</f>
        <v/>
      </c>
      <c r="Z565" s="46"/>
      <c r="AA565" s="9"/>
      <c r="AB565" s="46"/>
      <c r="AC565" s="47"/>
      <c r="AD565" s="46"/>
      <c r="AE565" s="42"/>
      <c r="AF565" s="9"/>
      <c r="AG565" s="46"/>
      <c r="AH565" s="9"/>
      <c r="AI565" s="46"/>
      <c r="AJ565" s="46"/>
      <c r="AK565" s="48"/>
    </row>
    <row r="566" spans="1:37" x14ac:dyDescent="0.25">
      <c r="A566" s="42"/>
      <c r="B566" s="43" t="str">
        <f>+IFERROR(VLOOKUP(A566,[1]Directorio!$B$2:$Z$1100,2,FALSE),"")</f>
        <v/>
      </c>
      <c r="C566" s="44" t="str">
        <f>+IFERROR(VLOOKUP(A566,[1]Directorio!$B$2:$Z$1100,3,FALSE),"")</f>
        <v/>
      </c>
      <c r="D566" s="43" t="str">
        <f>+IFERROR(VLOOKUP(A566,[1]Directorio!$B$2:$Z$1100,4,FALSE),"")</f>
        <v/>
      </c>
      <c r="E566" s="43" t="str">
        <f>+IFERROR(VLOOKUP(A566,[1]Directorio!$B$2:$Z$1100,5,FALSE),"")</f>
        <v/>
      </c>
      <c r="F566" s="43" t="str">
        <f>+IFERROR(VLOOKUP(A566,[1]Directorio!$B$2:$Z$1100,6,FALSE),"")</f>
        <v/>
      </c>
      <c r="G566" s="43" t="str">
        <f>+IFERROR(VLOOKUP(A566,[1]Directorio!$B$2:$Z$1100,7,FALSE),"")</f>
        <v/>
      </c>
      <c r="H566" s="43" t="str">
        <f>+IFERROR(VLOOKUP(A566,[1]Directorio!$B$2:$Z$1100,8,FALSE),"")</f>
        <v/>
      </c>
      <c r="I566" s="43" t="str">
        <f>+IFERROR(VLOOKUP(A566,[1]Directorio!$B$2:$Z$1100,9,FALSE),"")</f>
        <v/>
      </c>
      <c r="J566" s="43" t="str">
        <f>+IFERROR(VLOOKUP(A566,[1]Directorio!$B$2:$Z$1100,10,FALSE),"")</f>
        <v/>
      </c>
      <c r="K566" s="43" t="str">
        <f>+IFERROR(VLOOKUP(A566,[1]Directorio!$B$2:$Z$1100,11,FALSE),"")</f>
        <v/>
      </c>
      <c r="L566" s="45" t="str">
        <f>+IFERROR(VLOOKUP(A566,[1]Directorio!$B$2:$Z$1100,12,FALSE),"")</f>
        <v/>
      </c>
      <c r="M566" s="43" t="str">
        <f>+IFERROR(VLOOKUP(A566,[1]Directorio!$B$2:$Z$1100,13,FALSE),"")</f>
        <v/>
      </c>
      <c r="N566" s="43" t="str">
        <f>+IFERROR(VLOOKUP(A566,[1]Directorio!$B$2:$Z$1100,14,FALSE),"")</f>
        <v/>
      </c>
      <c r="O566" s="43" t="str">
        <f>+IFERROR(VLOOKUP(A566,[1]Directorio!$B$2:$Z$1100,15,FALSE),"")</f>
        <v/>
      </c>
      <c r="P566" s="43" t="str">
        <f>+IFERROR(VLOOKUP(A566,[1]Directorio!$B$2:$Z$1100,16,FALSE),"")</f>
        <v/>
      </c>
      <c r="Q566" s="43" t="str">
        <f>+IFERROR(VLOOKUP(A566,[1]Directorio!$B$2:$Z$1100,17,FALSE),"")</f>
        <v/>
      </c>
      <c r="R566" s="43" t="str">
        <f>+IFERROR(VLOOKUP(A566,[1]Directorio!$B$2:$Z$1100,18,FALSE),"")</f>
        <v/>
      </c>
      <c r="S566" s="43" t="str">
        <f>+IFERROR(VLOOKUP(A566,[1]Directorio!$B$2:$Z$1100,19,FALSE),"")</f>
        <v/>
      </c>
      <c r="T566" s="53" t="str">
        <f>+IFERROR(VLOOKUP(A566,[1]Directorio!$B$2:$Z$1100,20,FALSE),"")</f>
        <v/>
      </c>
      <c r="U566" s="53" t="str">
        <f>+IFERROR(VLOOKUP(A566,[1]Directorio!$B$2:$Z$1100,21,FALSE),"")</f>
        <v/>
      </c>
      <c r="V566" s="53" t="str">
        <f>+IFERROR(VLOOKUP(A566,[1]Directorio!$B$2:$Z$1100,22,FALSE),"")</f>
        <v/>
      </c>
      <c r="W566" s="54" t="str">
        <f>+IFERROR(VLOOKUP(A566,[1]Directorio!$B$2:$Z$1100,23,FALSE),"")</f>
        <v/>
      </c>
      <c r="X566" s="43" t="str">
        <f>+IFERROR(VLOOKUP(A566,[1]Directorio!$B$2:$Z$1100,24,FALSE),"")</f>
        <v/>
      </c>
      <c r="Y566" s="43" t="str">
        <f>+IFERROR(VLOOKUP(A566,[1]Directorio!$B$2:$Z$1100,25,FALSE),"")</f>
        <v/>
      </c>
      <c r="Z566" s="46"/>
      <c r="AA566" s="9"/>
      <c r="AB566" s="46"/>
      <c r="AC566" s="47"/>
      <c r="AD566" s="46"/>
      <c r="AE566" s="42"/>
      <c r="AF566" s="9"/>
      <c r="AG566" s="46"/>
      <c r="AH566" s="9"/>
      <c r="AI566" s="46"/>
      <c r="AJ566" s="46"/>
      <c r="AK566" s="48"/>
    </row>
    <row r="567" spans="1:37" x14ac:dyDescent="0.25">
      <c r="A567" s="42"/>
      <c r="B567" s="43" t="str">
        <f>+IFERROR(VLOOKUP(A567,[1]Directorio!$B$2:$Z$1100,2,FALSE),"")</f>
        <v/>
      </c>
      <c r="C567" s="44" t="str">
        <f>+IFERROR(VLOOKUP(A567,[1]Directorio!$B$2:$Z$1100,3,FALSE),"")</f>
        <v/>
      </c>
      <c r="D567" s="43" t="str">
        <f>+IFERROR(VLOOKUP(A567,[1]Directorio!$B$2:$Z$1100,4,FALSE),"")</f>
        <v/>
      </c>
      <c r="E567" s="43" t="str">
        <f>+IFERROR(VLOOKUP(A567,[1]Directorio!$B$2:$Z$1100,5,FALSE),"")</f>
        <v/>
      </c>
      <c r="F567" s="43" t="str">
        <f>+IFERROR(VLOOKUP(A567,[1]Directorio!$B$2:$Z$1100,6,FALSE),"")</f>
        <v/>
      </c>
      <c r="G567" s="43" t="str">
        <f>+IFERROR(VLOOKUP(A567,[1]Directorio!$B$2:$Z$1100,7,FALSE),"")</f>
        <v/>
      </c>
      <c r="H567" s="43" t="str">
        <f>+IFERROR(VLOOKUP(A567,[1]Directorio!$B$2:$Z$1100,8,FALSE),"")</f>
        <v/>
      </c>
      <c r="I567" s="43" t="str">
        <f>+IFERROR(VLOOKUP(A567,[1]Directorio!$B$2:$Z$1100,9,FALSE),"")</f>
        <v/>
      </c>
      <c r="J567" s="43" t="str">
        <f>+IFERROR(VLOOKUP(A567,[1]Directorio!$B$2:$Z$1100,10,FALSE),"")</f>
        <v/>
      </c>
      <c r="K567" s="43" t="str">
        <f>+IFERROR(VLOOKUP(A567,[1]Directorio!$B$2:$Z$1100,11,FALSE),"")</f>
        <v/>
      </c>
      <c r="L567" s="45" t="str">
        <f>+IFERROR(VLOOKUP(A567,[1]Directorio!$B$2:$Z$1100,12,FALSE),"")</f>
        <v/>
      </c>
      <c r="M567" s="43" t="str">
        <f>+IFERROR(VLOOKUP(A567,[1]Directorio!$B$2:$Z$1100,13,FALSE),"")</f>
        <v/>
      </c>
      <c r="N567" s="43" t="str">
        <f>+IFERROR(VLOOKUP(A567,[1]Directorio!$B$2:$Z$1100,14,FALSE),"")</f>
        <v/>
      </c>
      <c r="O567" s="43" t="str">
        <f>+IFERROR(VLOOKUP(A567,[1]Directorio!$B$2:$Z$1100,15,FALSE),"")</f>
        <v/>
      </c>
      <c r="P567" s="43" t="str">
        <f>+IFERROR(VLOOKUP(A567,[1]Directorio!$B$2:$Z$1100,16,FALSE),"")</f>
        <v/>
      </c>
      <c r="Q567" s="43" t="str">
        <f>+IFERROR(VLOOKUP(A567,[1]Directorio!$B$2:$Z$1100,17,FALSE),"")</f>
        <v/>
      </c>
      <c r="R567" s="43" t="str">
        <f>+IFERROR(VLOOKUP(A567,[1]Directorio!$B$2:$Z$1100,18,FALSE),"")</f>
        <v/>
      </c>
      <c r="S567" s="43" t="str">
        <f>+IFERROR(VLOOKUP(A567,[1]Directorio!$B$2:$Z$1100,19,FALSE),"")</f>
        <v/>
      </c>
      <c r="T567" s="53" t="str">
        <f>+IFERROR(VLOOKUP(A567,[1]Directorio!$B$2:$Z$1100,20,FALSE),"")</f>
        <v/>
      </c>
      <c r="U567" s="53" t="str">
        <f>+IFERROR(VLOOKUP(A567,[1]Directorio!$B$2:$Z$1100,21,FALSE),"")</f>
        <v/>
      </c>
      <c r="V567" s="53" t="str">
        <f>+IFERROR(VLOOKUP(A567,[1]Directorio!$B$2:$Z$1100,22,FALSE),"")</f>
        <v/>
      </c>
      <c r="W567" s="54" t="str">
        <f>+IFERROR(VLOOKUP(A567,[1]Directorio!$B$2:$Z$1100,23,FALSE),"")</f>
        <v/>
      </c>
      <c r="X567" s="43" t="str">
        <f>+IFERROR(VLOOKUP(A567,[1]Directorio!$B$2:$Z$1100,24,FALSE),"")</f>
        <v/>
      </c>
      <c r="Y567" s="43" t="str">
        <f>+IFERROR(VLOOKUP(A567,[1]Directorio!$B$2:$Z$1100,25,FALSE),"")</f>
        <v/>
      </c>
      <c r="Z567" s="46"/>
      <c r="AA567" s="9"/>
      <c r="AB567" s="46"/>
      <c r="AC567" s="47"/>
      <c r="AD567" s="46"/>
      <c r="AE567" s="42"/>
      <c r="AF567" s="9"/>
      <c r="AG567" s="46"/>
      <c r="AH567" s="9"/>
      <c r="AI567" s="46"/>
      <c r="AJ567" s="46"/>
      <c r="AK567" s="48"/>
    </row>
    <row r="568" spans="1:37" x14ac:dyDescent="0.25">
      <c r="A568" s="42"/>
      <c r="B568" s="43" t="str">
        <f>+IFERROR(VLOOKUP(A568,[1]Directorio!$B$2:$Z$1100,2,FALSE),"")</f>
        <v/>
      </c>
      <c r="C568" s="44" t="str">
        <f>+IFERROR(VLOOKUP(A568,[1]Directorio!$B$2:$Z$1100,3,FALSE),"")</f>
        <v/>
      </c>
      <c r="D568" s="43" t="str">
        <f>+IFERROR(VLOOKUP(A568,[1]Directorio!$B$2:$Z$1100,4,FALSE),"")</f>
        <v/>
      </c>
      <c r="E568" s="43" t="str">
        <f>+IFERROR(VLOOKUP(A568,[1]Directorio!$B$2:$Z$1100,5,FALSE),"")</f>
        <v/>
      </c>
      <c r="F568" s="43" t="str">
        <f>+IFERROR(VLOOKUP(A568,[1]Directorio!$B$2:$Z$1100,6,FALSE),"")</f>
        <v/>
      </c>
      <c r="G568" s="43" t="str">
        <f>+IFERROR(VLOOKUP(A568,[1]Directorio!$B$2:$Z$1100,7,FALSE),"")</f>
        <v/>
      </c>
      <c r="H568" s="43" t="str">
        <f>+IFERROR(VLOOKUP(A568,[1]Directorio!$B$2:$Z$1100,8,FALSE),"")</f>
        <v/>
      </c>
      <c r="I568" s="43" t="str">
        <f>+IFERROR(VLOOKUP(A568,[1]Directorio!$B$2:$Z$1100,9,FALSE),"")</f>
        <v/>
      </c>
      <c r="J568" s="43" t="str">
        <f>+IFERROR(VLOOKUP(A568,[1]Directorio!$B$2:$Z$1100,10,FALSE),"")</f>
        <v/>
      </c>
      <c r="K568" s="43" t="str">
        <f>+IFERROR(VLOOKUP(A568,[1]Directorio!$B$2:$Z$1100,11,FALSE),"")</f>
        <v/>
      </c>
      <c r="L568" s="45" t="str">
        <f>+IFERROR(VLOOKUP(A568,[1]Directorio!$B$2:$Z$1100,12,FALSE),"")</f>
        <v/>
      </c>
      <c r="M568" s="43" t="str">
        <f>+IFERROR(VLOOKUP(A568,[1]Directorio!$B$2:$Z$1100,13,FALSE),"")</f>
        <v/>
      </c>
      <c r="N568" s="43" t="str">
        <f>+IFERROR(VLOOKUP(A568,[1]Directorio!$B$2:$Z$1100,14,FALSE),"")</f>
        <v/>
      </c>
      <c r="O568" s="43" t="str">
        <f>+IFERROR(VLOOKUP(A568,[1]Directorio!$B$2:$Z$1100,15,FALSE),"")</f>
        <v/>
      </c>
      <c r="P568" s="43" t="str">
        <f>+IFERROR(VLOOKUP(A568,[1]Directorio!$B$2:$Z$1100,16,FALSE),"")</f>
        <v/>
      </c>
      <c r="Q568" s="43" t="str">
        <f>+IFERROR(VLOOKUP(A568,[1]Directorio!$B$2:$Z$1100,17,FALSE),"")</f>
        <v/>
      </c>
      <c r="R568" s="43" t="str">
        <f>+IFERROR(VLOOKUP(A568,[1]Directorio!$B$2:$Z$1100,18,FALSE),"")</f>
        <v/>
      </c>
      <c r="S568" s="43" t="str">
        <f>+IFERROR(VLOOKUP(A568,[1]Directorio!$B$2:$Z$1100,19,FALSE),"")</f>
        <v/>
      </c>
      <c r="T568" s="53" t="str">
        <f>+IFERROR(VLOOKUP(A568,[1]Directorio!$B$2:$Z$1100,20,FALSE),"")</f>
        <v/>
      </c>
      <c r="U568" s="53" t="str">
        <f>+IFERROR(VLOOKUP(A568,[1]Directorio!$B$2:$Z$1100,21,FALSE),"")</f>
        <v/>
      </c>
      <c r="V568" s="53" t="str">
        <f>+IFERROR(VLOOKUP(A568,[1]Directorio!$B$2:$Z$1100,22,FALSE),"")</f>
        <v/>
      </c>
      <c r="W568" s="54" t="str">
        <f>+IFERROR(VLOOKUP(A568,[1]Directorio!$B$2:$Z$1100,23,FALSE),"")</f>
        <v/>
      </c>
      <c r="X568" s="43" t="str">
        <f>+IFERROR(VLOOKUP(A568,[1]Directorio!$B$2:$Z$1100,24,FALSE),"")</f>
        <v/>
      </c>
      <c r="Y568" s="43" t="str">
        <f>+IFERROR(VLOOKUP(A568,[1]Directorio!$B$2:$Z$1100,25,FALSE),"")</f>
        <v/>
      </c>
      <c r="Z568" s="46"/>
      <c r="AA568" s="9"/>
      <c r="AB568" s="46"/>
      <c r="AC568" s="47"/>
      <c r="AD568" s="46"/>
      <c r="AE568" s="42"/>
      <c r="AF568" s="9"/>
      <c r="AG568" s="46"/>
      <c r="AH568" s="9"/>
      <c r="AI568" s="46"/>
      <c r="AJ568" s="46"/>
      <c r="AK568" s="48"/>
    </row>
    <row r="569" spans="1:37" x14ac:dyDescent="0.25">
      <c r="A569" s="42"/>
      <c r="B569" s="43" t="str">
        <f>+IFERROR(VLOOKUP(A569,[1]Directorio!$B$2:$Z$1100,2,FALSE),"")</f>
        <v/>
      </c>
      <c r="C569" s="44" t="str">
        <f>+IFERROR(VLOOKUP(A569,[1]Directorio!$B$2:$Z$1100,3,FALSE),"")</f>
        <v/>
      </c>
      <c r="D569" s="43" t="str">
        <f>+IFERROR(VLOOKUP(A569,[1]Directorio!$B$2:$Z$1100,4,FALSE),"")</f>
        <v/>
      </c>
      <c r="E569" s="43" t="str">
        <f>+IFERROR(VLOOKUP(A569,[1]Directorio!$B$2:$Z$1100,5,FALSE),"")</f>
        <v/>
      </c>
      <c r="F569" s="43" t="str">
        <f>+IFERROR(VLOOKUP(A569,[1]Directorio!$B$2:$Z$1100,6,FALSE),"")</f>
        <v/>
      </c>
      <c r="G569" s="43" t="str">
        <f>+IFERROR(VLOOKUP(A569,[1]Directorio!$B$2:$Z$1100,7,FALSE),"")</f>
        <v/>
      </c>
      <c r="H569" s="43" t="str">
        <f>+IFERROR(VLOOKUP(A569,[1]Directorio!$B$2:$Z$1100,8,FALSE),"")</f>
        <v/>
      </c>
      <c r="I569" s="43" t="str">
        <f>+IFERROR(VLOOKUP(A569,[1]Directorio!$B$2:$Z$1100,9,FALSE),"")</f>
        <v/>
      </c>
      <c r="J569" s="43" t="str">
        <f>+IFERROR(VLOOKUP(A569,[1]Directorio!$B$2:$Z$1100,10,FALSE),"")</f>
        <v/>
      </c>
      <c r="K569" s="43" t="str">
        <f>+IFERROR(VLOOKUP(A569,[1]Directorio!$B$2:$Z$1100,11,FALSE),"")</f>
        <v/>
      </c>
      <c r="L569" s="45" t="str">
        <f>+IFERROR(VLOOKUP(A569,[1]Directorio!$B$2:$Z$1100,12,FALSE),"")</f>
        <v/>
      </c>
      <c r="M569" s="43" t="str">
        <f>+IFERROR(VLOOKUP(A569,[1]Directorio!$B$2:$Z$1100,13,FALSE),"")</f>
        <v/>
      </c>
      <c r="N569" s="43" t="str">
        <f>+IFERROR(VLOOKUP(A569,[1]Directorio!$B$2:$Z$1100,14,FALSE),"")</f>
        <v/>
      </c>
      <c r="O569" s="43" t="str">
        <f>+IFERROR(VLOOKUP(A569,[1]Directorio!$B$2:$Z$1100,15,FALSE),"")</f>
        <v/>
      </c>
      <c r="P569" s="43" t="str">
        <f>+IFERROR(VLOOKUP(A569,[1]Directorio!$B$2:$Z$1100,16,FALSE),"")</f>
        <v/>
      </c>
      <c r="Q569" s="43" t="str">
        <f>+IFERROR(VLOOKUP(A569,[1]Directorio!$B$2:$Z$1100,17,FALSE),"")</f>
        <v/>
      </c>
      <c r="R569" s="43" t="str">
        <f>+IFERROR(VLOOKUP(A569,[1]Directorio!$B$2:$Z$1100,18,FALSE),"")</f>
        <v/>
      </c>
      <c r="S569" s="43" t="str">
        <f>+IFERROR(VLOOKUP(A569,[1]Directorio!$B$2:$Z$1100,19,FALSE),"")</f>
        <v/>
      </c>
      <c r="T569" s="53" t="str">
        <f>+IFERROR(VLOOKUP(A569,[1]Directorio!$B$2:$Z$1100,20,FALSE),"")</f>
        <v/>
      </c>
      <c r="U569" s="53" t="str">
        <f>+IFERROR(VLOOKUP(A569,[1]Directorio!$B$2:$Z$1100,21,FALSE),"")</f>
        <v/>
      </c>
      <c r="V569" s="53" t="str">
        <f>+IFERROR(VLOOKUP(A569,[1]Directorio!$B$2:$Z$1100,22,FALSE),"")</f>
        <v/>
      </c>
      <c r="W569" s="54" t="str">
        <f>+IFERROR(VLOOKUP(A569,[1]Directorio!$B$2:$Z$1100,23,FALSE),"")</f>
        <v/>
      </c>
      <c r="X569" s="43" t="str">
        <f>+IFERROR(VLOOKUP(A569,[1]Directorio!$B$2:$Z$1100,24,FALSE),"")</f>
        <v/>
      </c>
      <c r="Y569" s="43" t="str">
        <f>+IFERROR(VLOOKUP(A569,[1]Directorio!$B$2:$Z$1100,25,FALSE),"")</f>
        <v/>
      </c>
      <c r="Z569" s="46"/>
      <c r="AA569" s="9"/>
      <c r="AB569" s="46"/>
      <c r="AC569" s="47"/>
      <c r="AD569" s="46"/>
      <c r="AE569" s="42"/>
      <c r="AF569" s="9"/>
      <c r="AG569" s="46"/>
      <c r="AH569" s="9"/>
      <c r="AI569" s="46"/>
      <c r="AJ569" s="46"/>
      <c r="AK569" s="48"/>
    </row>
    <row r="570" spans="1:37" x14ac:dyDescent="0.25">
      <c r="A570" s="42"/>
      <c r="B570" s="43" t="str">
        <f>+IFERROR(VLOOKUP(A570,[1]Directorio!$B$2:$Z$1100,2,FALSE),"")</f>
        <v/>
      </c>
      <c r="C570" s="44" t="str">
        <f>+IFERROR(VLOOKUP(A570,[1]Directorio!$B$2:$Z$1100,3,FALSE),"")</f>
        <v/>
      </c>
      <c r="D570" s="43" t="str">
        <f>+IFERROR(VLOOKUP(A570,[1]Directorio!$B$2:$Z$1100,4,FALSE),"")</f>
        <v/>
      </c>
      <c r="E570" s="43" t="str">
        <f>+IFERROR(VLOOKUP(A570,[1]Directorio!$B$2:$Z$1100,5,FALSE),"")</f>
        <v/>
      </c>
      <c r="F570" s="43" t="str">
        <f>+IFERROR(VLOOKUP(A570,[1]Directorio!$B$2:$Z$1100,6,FALSE),"")</f>
        <v/>
      </c>
      <c r="G570" s="43" t="str">
        <f>+IFERROR(VLOOKUP(A570,[1]Directorio!$B$2:$Z$1100,7,FALSE),"")</f>
        <v/>
      </c>
      <c r="H570" s="43" t="str">
        <f>+IFERROR(VLOOKUP(A570,[1]Directorio!$B$2:$Z$1100,8,FALSE),"")</f>
        <v/>
      </c>
      <c r="I570" s="43" t="str">
        <f>+IFERROR(VLOOKUP(A570,[1]Directorio!$B$2:$Z$1100,9,FALSE),"")</f>
        <v/>
      </c>
      <c r="J570" s="43" t="str">
        <f>+IFERROR(VLOOKUP(A570,[1]Directorio!$B$2:$Z$1100,10,FALSE),"")</f>
        <v/>
      </c>
      <c r="K570" s="43" t="str">
        <f>+IFERROR(VLOOKUP(A570,[1]Directorio!$B$2:$Z$1100,11,FALSE),"")</f>
        <v/>
      </c>
      <c r="L570" s="45" t="str">
        <f>+IFERROR(VLOOKUP(A570,[1]Directorio!$B$2:$Z$1100,12,FALSE),"")</f>
        <v/>
      </c>
      <c r="M570" s="43" t="str">
        <f>+IFERROR(VLOOKUP(A570,[1]Directorio!$B$2:$Z$1100,13,FALSE),"")</f>
        <v/>
      </c>
      <c r="N570" s="43" t="str">
        <f>+IFERROR(VLOOKUP(A570,[1]Directorio!$B$2:$Z$1100,14,FALSE),"")</f>
        <v/>
      </c>
      <c r="O570" s="43" t="str">
        <f>+IFERROR(VLOOKUP(A570,[1]Directorio!$B$2:$Z$1100,15,FALSE),"")</f>
        <v/>
      </c>
      <c r="P570" s="43" t="str">
        <f>+IFERROR(VLOOKUP(A570,[1]Directorio!$B$2:$Z$1100,16,FALSE),"")</f>
        <v/>
      </c>
      <c r="Q570" s="43" t="str">
        <f>+IFERROR(VLOOKUP(A570,[1]Directorio!$B$2:$Z$1100,17,FALSE),"")</f>
        <v/>
      </c>
      <c r="R570" s="43" t="str">
        <f>+IFERROR(VLOOKUP(A570,[1]Directorio!$B$2:$Z$1100,18,FALSE),"")</f>
        <v/>
      </c>
      <c r="S570" s="43" t="str">
        <f>+IFERROR(VLOOKUP(A570,[1]Directorio!$B$2:$Z$1100,19,FALSE),"")</f>
        <v/>
      </c>
      <c r="T570" s="53" t="str">
        <f>+IFERROR(VLOOKUP(A570,[1]Directorio!$B$2:$Z$1100,20,FALSE),"")</f>
        <v/>
      </c>
      <c r="U570" s="53" t="str">
        <f>+IFERROR(VLOOKUP(A570,[1]Directorio!$B$2:$Z$1100,21,FALSE),"")</f>
        <v/>
      </c>
      <c r="V570" s="53" t="str">
        <f>+IFERROR(VLOOKUP(A570,[1]Directorio!$B$2:$Z$1100,22,FALSE),"")</f>
        <v/>
      </c>
      <c r="W570" s="54" t="str">
        <f>+IFERROR(VLOOKUP(A570,[1]Directorio!$B$2:$Z$1100,23,FALSE),"")</f>
        <v/>
      </c>
      <c r="X570" s="43" t="str">
        <f>+IFERROR(VLOOKUP(A570,[1]Directorio!$B$2:$Z$1100,24,FALSE),"")</f>
        <v/>
      </c>
      <c r="Y570" s="43" t="str">
        <f>+IFERROR(VLOOKUP(A570,[1]Directorio!$B$2:$Z$1100,25,FALSE),"")</f>
        <v/>
      </c>
      <c r="Z570" s="46"/>
      <c r="AA570" s="9"/>
      <c r="AB570" s="46"/>
      <c r="AC570" s="47"/>
      <c r="AD570" s="46"/>
      <c r="AE570" s="42"/>
      <c r="AF570" s="9"/>
      <c r="AG570" s="46"/>
      <c r="AH570" s="9"/>
      <c r="AI570" s="46"/>
      <c r="AJ570" s="46"/>
      <c r="AK570" s="48"/>
    </row>
    <row r="571" spans="1:37" x14ac:dyDescent="0.25">
      <c r="A571" s="42"/>
      <c r="B571" s="43" t="str">
        <f>+IFERROR(VLOOKUP(A571,[1]Directorio!$B$2:$Z$1100,2,FALSE),"")</f>
        <v/>
      </c>
      <c r="C571" s="44" t="str">
        <f>+IFERROR(VLOOKUP(A571,[1]Directorio!$B$2:$Z$1100,3,FALSE),"")</f>
        <v/>
      </c>
      <c r="D571" s="43" t="str">
        <f>+IFERROR(VLOOKUP(A571,[1]Directorio!$B$2:$Z$1100,4,FALSE),"")</f>
        <v/>
      </c>
      <c r="E571" s="43" t="str">
        <f>+IFERROR(VLOOKUP(A571,[1]Directorio!$B$2:$Z$1100,5,FALSE),"")</f>
        <v/>
      </c>
      <c r="F571" s="43" t="str">
        <f>+IFERROR(VLOOKUP(A571,[1]Directorio!$B$2:$Z$1100,6,FALSE),"")</f>
        <v/>
      </c>
      <c r="G571" s="43" t="str">
        <f>+IFERROR(VLOOKUP(A571,[1]Directorio!$B$2:$Z$1100,7,FALSE),"")</f>
        <v/>
      </c>
      <c r="H571" s="43" t="str">
        <f>+IFERROR(VLOOKUP(A571,[1]Directorio!$B$2:$Z$1100,8,FALSE),"")</f>
        <v/>
      </c>
      <c r="I571" s="43" t="str">
        <f>+IFERROR(VLOOKUP(A571,[1]Directorio!$B$2:$Z$1100,9,FALSE),"")</f>
        <v/>
      </c>
      <c r="J571" s="43" t="str">
        <f>+IFERROR(VLOOKUP(A571,[1]Directorio!$B$2:$Z$1100,10,FALSE),"")</f>
        <v/>
      </c>
      <c r="K571" s="43" t="str">
        <f>+IFERROR(VLOOKUP(A571,[1]Directorio!$B$2:$Z$1100,11,FALSE),"")</f>
        <v/>
      </c>
      <c r="L571" s="45" t="str">
        <f>+IFERROR(VLOOKUP(A571,[1]Directorio!$B$2:$Z$1100,12,FALSE),"")</f>
        <v/>
      </c>
      <c r="M571" s="43" t="str">
        <f>+IFERROR(VLOOKUP(A571,[1]Directorio!$B$2:$Z$1100,13,FALSE),"")</f>
        <v/>
      </c>
      <c r="N571" s="43" t="str">
        <f>+IFERROR(VLOOKUP(A571,[1]Directorio!$B$2:$Z$1100,14,FALSE),"")</f>
        <v/>
      </c>
      <c r="O571" s="43" t="str">
        <f>+IFERROR(VLOOKUP(A571,[1]Directorio!$B$2:$Z$1100,15,FALSE),"")</f>
        <v/>
      </c>
      <c r="P571" s="43" t="str">
        <f>+IFERROR(VLOOKUP(A571,[1]Directorio!$B$2:$Z$1100,16,FALSE),"")</f>
        <v/>
      </c>
      <c r="Q571" s="43" t="str">
        <f>+IFERROR(VLOOKUP(A571,[1]Directorio!$B$2:$Z$1100,17,FALSE),"")</f>
        <v/>
      </c>
      <c r="R571" s="43" t="str">
        <f>+IFERROR(VLOOKUP(A571,[1]Directorio!$B$2:$Z$1100,18,FALSE),"")</f>
        <v/>
      </c>
      <c r="S571" s="43" t="str">
        <f>+IFERROR(VLOOKUP(A571,[1]Directorio!$B$2:$Z$1100,19,FALSE),"")</f>
        <v/>
      </c>
      <c r="T571" s="53" t="str">
        <f>+IFERROR(VLOOKUP(A571,[1]Directorio!$B$2:$Z$1100,20,FALSE),"")</f>
        <v/>
      </c>
      <c r="U571" s="53" t="str">
        <f>+IFERROR(VLOOKUP(A571,[1]Directorio!$B$2:$Z$1100,21,FALSE),"")</f>
        <v/>
      </c>
      <c r="V571" s="53" t="str">
        <f>+IFERROR(VLOOKUP(A571,[1]Directorio!$B$2:$Z$1100,22,FALSE),"")</f>
        <v/>
      </c>
      <c r="W571" s="54" t="str">
        <f>+IFERROR(VLOOKUP(A571,[1]Directorio!$B$2:$Z$1100,23,FALSE),"")</f>
        <v/>
      </c>
      <c r="X571" s="43" t="str">
        <f>+IFERROR(VLOOKUP(A571,[1]Directorio!$B$2:$Z$1100,24,FALSE),"")</f>
        <v/>
      </c>
      <c r="Y571" s="43" t="str">
        <f>+IFERROR(VLOOKUP(A571,[1]Directorio!$B$2:$Z$1100,25,FALSE),"")</f>
        <v/>
      </c>
      <c r="Z571" s="46"/>
      <c r="AA571" s="9"/>
      <c r="AB571" s="46"/>
      <c r="AC571" s="47"/>
      <c r="AD571" s="46"/>
      <c r="AE571" s="42"/>
      <c r="AF571" s="9"/>
      <c r="AG571" s="46"/>
      <c r="AH571" s="9"/>
      <c r="AI571" s="46"/>
      <c r="AJ571" s="46"/>
      <c r="AK571" s="48"/>
    </row>
    <row r="572" spans="1:37" x14ac:dyDescent="0.25">
      <c r="A572" s="42"/>
      <c r="B572" s="43" t="str">
        <f>+IFERROR(VLOOKUP(A572,[1]Directorio!$B$2:$Z$1100,2,FALSE),"")</f>
        <v/>
      </c>
      <c r="C572" s="44" t="str">
        <f>+IFERROR(VLOOKUP(A572,[1]Directorio!$B$2:$Z$1100,3,FALSE),"")</f>
        <v/>
      </c>
      <c r="D572" s="43" t="str">
        <f>+IFERROR(VLOOKUP(A572,[1]Directorio!$B$2:$Z$1100,4,FALSE),"")</f>
        <v/>
      </c>
      <c r="E572" s="43" t="str">
        <f>+IFERROR(VLOOKUP(A572,[1]Directorio!$B$2:$Z$1100,5,FALSE),"")</f>
        <v/>
      </c>
      <c r="F572" s="43" t="str">
        <f>+IFERROR(VLOOKUP(A572,[1]Directorio!$B$2:$Z$1100,6,FALSE),"")</f>
        <v/>
      </c>
      <c r="G572" s="43" t="str">
        <f>+IFERROR(VLOOKUP(A572,[1]Directorio!$B$2:$Z$1100,7,FALSE),"")</f>
        <v/>
      </c>
      <c r="H572" s="43" t="str">
        <f>+IFERROR(VLOOKUP(A572,[1]Directorio!$B$2:$Z$1100,8,FALSE),"")</f>
        <v/>
      </c>
      <c r="I572" s="43" t="str">
        <f>+IFERROR(VLOOKUP(A572,[1]Directorio!$B$2:$Z$1100,9,FALSE),"")</f>
        <v/>
      </c>
      <c r="J572" s="43" t="str">
        <f>+IFERROR(VLOOKUP(A572,[1]Directorio!$B$2:$Z$1100,10,FALSE),"")</f>
        <v/>
      </c>
      <c r="K572" s="43" t="str">
        <f>+IFERROR(VLOOKUP(A572,[1]Directorio!$B$2:$Z$1100,11,FALSE),"")</f>
        <v/>
      </c>
      <c r="L572" s="45" t="str">
        <f>+IFERROR(VLOOKUP(A572,[1]Directorio!$B$2:$Z$1100,12,FALSE),"")</f>
        <v/>
      </c>
      <c r="M572" s="43" t="str">
        <f>+IFERROR(VLOOKUP(A572,[1]Directorio!$B$2:$Z$1100,13,FALSE),"")</f>
        <v/>
      </c>
      <c r="N572" s="43" t="str">
        <f>+IFERROR(VLOOKUP(A572,[1]Directorio!$B$2:$Z$1100,14,FALSE),"")</f>
        <v/>
      </c>
      <c r="O572" s="43" t="str">
        <f>+IFERROR(VLOOKUP(A572,[1]Directorio!$B$2:$Z$1100,15,FALSE),"")</f>
        <v/>
      </c>
      <c r="P572" s="43" t="str">
        <f>+IFERROR(VLOOKUP(A572,[1]Directorio!$B$2:$Z$1100,16,FALSE),"")</f>
        <v/>
      </c>
      <c r="Q572" s="43" t="str">
        <f>+IFERROR(VLOOKUP(A572,[1]Directorio!$B$2:$Z$1100,17,FALSE),"")</f>
        <v/>
      </c>
      <c r="R572" s="43" t="str">
        <f>+IFERROR(VLOOKUP(A572,[1]Directorio!$B$2:$Z$1100,18,FALSE),"")</f>
        <v/>
      </c>
      <c r="S572" s="43" t="str">
        <f>+IFERROR(VLOOKUP(A572,[1]Directorio!$B$2:$Z$1100,19,FALSE),"")</f>
        <v/>
      </c>
      <c r="T572" s="53" t="str">
        <f>+IFERROR(VLOOKUP(A572,[1]Directorio!$B$2:$Z$1100,20,FALSE),"")</f>
        <v/>
      </c>
      <c r="U572" s="53" t="str">
        <f>+IFERROR(VLOOKUP(A572,[1]Directorio!$B$2:$Z$1100,21,FALSE),"")</f>
        <v/>
      </c>
      <c r="V572" s="53" t="str">
        <f>+IFERROR(VLOOKUP(A572,[1]Directorio!$B$2:$Z$1100,22,FALSE),"")</f>
        <v/>
      </c>
      <c r="W572" s="54" t="str">
        <f>+IFERROR(VLOOKUP(A572,[1]Directorio!$B$2:$Z$1100,23,FALSE),"")</f>
        <v/>
      </c>
      <c r="X572" s="43" t="str">
        <f>+IFERROR(VLOOKUP(A572,[1]Directorio!$B$2:$Z$1100,24,FALSE),"")</f>
        <v/>
      </c>
      <c r="Y572" s="43" t="str">
        <f>+IFERROR(VLOOKUP(A572,[1]Directorio!$B$2:$Z$1100,25,FALSE),"")</f>
        <v/>
      </c>
      <c r="Z572" s="46"/>
      <c r="AA572" s="9"/>
      <c r="AB572" s="46"/>
      <c r="AC572" s="47"/>
      <c r="AD572" s="46"/>
      <c r="AE572" s="42"/>
      <c r="AF572" s="9"/>
      <c r="AG572" s="46"/>
      <c r="AH572" s="9"/>
      <c r="AI572" s="46"/>
      <c r="AJ572" s="46"/>
      <c r="AK572" s="48"/>
    </row>
    <row r="573" spans="1:37" x14ac:dyDescent="0.25">
      <c r="A573" s="42"/>
      <c r="B573" s="43" t="str">
        <f>+IFERROR(VLOOKUP(A573,[1]Directorio!$B$2:$Z$1100,2,FALSE),"")</f>
        <v/>
      </c>
      <c r="C573" s="44" t="str">
        <f>+IFERROR(VLOOKUP(A573,[1]Directorio!$B$2:$Z$1100,3,FALSE),"")</f>
        <v/>
      </c>
      <c r="D573" s="43" t="str">
        <f>+IFERROR(VLOOKUP(A573,[1]Directorio!$B$2:$Z$1100,4,FALSE),"")</f>
        <v/>
      </c>
      <c r="E573" s="43" t="str">
        <f>+IFERROR(VLOOKUP(A573,[1]Directorio!$B$2:$Z$1100,5,FALSE),"")</f>
        <v/>
      </c>
      <c r="F573" s="43" t="str">
        <f>+IFERROR(VLOOKUP(A573,[1]Directorio!$B$2:$Z$1100,6,FALSE),"")</f>
        <v/>
      </c>
      <c r="G573" s="43" t="str">
        <f>+IFERROR(VLOOKUP(A573,[1]Directorio!$B$2:$Z$1100,7,FALSE),"")</f>
        <v/>
      </c>
      <c r="H573" s="43" t="str">
        <f>+IFERROR(VLOOKUP(A573,[1]Directorio!$B$2:$Z$1100,8,FALSE),"")</f>
        <v/>
      </c>
      <c r="I573" s="43" t="str">
        <f>+IFERROR(VLOOKUP(A573,[1]Directorio!$B$2:$Z$1100,9,FALSE),"")</f>
        <v/>
      </c>
      <c r="J573" s="43" t="str">
        <f>+IFERROR(VLOOKUP(A573,[1]Directorio!$B$2:$Z$1100,10,FALSE),"")</f>
        <v/>
      </c>
      <c r="K573" s="43" t="str">
        <f>+IFERROR(VLOOKUP(A573,[1]Directorio!$B$2:$Z$1100,11,FALSE),"")</f>
        <v/>
      </c>
      <c r="L573" s="45" t="str">
        <f>+IFERROR(VLOOKUP(A573,[1]Directorio!$B$2:$Z$1100,12,FALSE),"")</f>
        <v/>
      </c>
      <c r="M573" s="43" t="str">
        <f>+IFERROR(VLOOKUP(A573,[1]Directorio!$B$2:$Z$1100,13,FALSE),"")</f>
        <v/>
      </c>
      <c r="N573" s="43" t="str">
        <f>+IFERROR(VLOOKUP(A573,[1]Directorio!$B$2:$Z$1100,14,FALSE),"")</f>
        <v/>
      </c>
      <c r="O573" s="43" t="str">
        <f>+IFERROR(VLOOKUP(A573,[1]Directorio!$B$2:$Z$1100,15,FALSE),"")</f>
        <v/>
      </c>
      <c r="P573" s="43" t="str">
        <f>+IFERROR(VLOOKUP(A573,[1]Directorio!$B$2:$Z$1100,16,FALSE),"")</f>
        <v/>
      </c>
      <c r="Q573" s="43" t="str">
        <f>+IFERROR(VLOOKUP(A573,[1]Directorio!$B$2:$Z$1100,17,FALSE),"")</f>
        <v/>
      </c>
      <c r="R573" s="43" t="str">
        <f>+IFERROR(VLOOKUP(A573,[1]Directorio!$B$2:$Z$1100,18,FALSE),"")</f>
        <v/>
      </c>
      <c r="S573" s="43" t="str">
        <f>+IFERROR(VLOOKUP(A573,[1]Directorio!$B$2:$Z$1100,19,FALSE),"")</f>
        <v/>
      </c>
      <c r="T573" s="53" t="str">
        <f>+IFERROR(VLOOKUP(A573,[1]Directorio!$B$2:$Z$1100,20,FALSE),"")</f>
        <v/>
      </c>
      <c r="U573" s="53" t="str">
        <f>+IFERROR(VLOOKUP(A573,[1]Directorio!$B$2:$Z$1100,21,FALSE),"")</f>
        <v/>
      </c>
      <c r="V573" s="53" t="str">
        <f>+IFERROR(VLOOKUP(A573,[1]Directorio!$B$2:$Z$1100,22,FALSE),"")</f>
        <v/>
      </c>
      <c r="W573" s="54" t="str">
        <f>+IFERROR(VLOOKUP(A573,[1]Directorio!$B$2:$Z$1100,23,FALSE),"")</f>
        <v/>
      </c>
      <c r="X573" s="43" t="str">
        <f>+IFERROR(VLOOKUP(A573,[1]Directorio!$B$2:$Z$1100,24,FALSE),"")</f>
        <v/>
      </c>
      <c r="Y573" s="43" t="str">
        <f>+IFERROR(VLOOKUP(A573,[1]Directorio!$B$2:$Z$1100,25,FALSE),"")</f>
        <v/>
      </c>
      <c r="Z573" s="46"/>
      <c r="AA573" s="9"/>
      <c r="AB573" s="46"/>
      <c r="AC573" s="47"/>
      <c r="AD573" s="46"/>
      <c r="AE573" s="42"/>
      <c r="AF573" s="9"/>
      <c r="AG573" s="46"/>
      <c r="AH573" s="9"/>
      <c r="AI573" s="46"/>
      <c r="AJ573" s="46"/>
      <c r="AK573" s="48"/>
    </row>
    <row r="574" spans="1:37" x14ac:dyDescent="0.25">
      <c r="A574" s="42"/>
      <c r="B574" s="43" t="str">
        <f>+IFERROR(VLOOKUP(A574,[1]Directorio!$B$2:$Z$1100,2,FALSE),"")</f>
        <v/>
      </c>
      <c r="C574" s="44" t="str">
        <f>+IFERROR(VLOOKUP(A574,[1]Directorio!$B$2:$Z$1100,3,FALSE),"")</f>
        <v/>
      </c>
      <c r="D574" s="43" t="str">
        <f>+IFERROR(VLOOKUP(A574,[1]Directorio!$B$2:$Z$1100,4,FALSE),"")</f>
        <v/>
      </c>
      <c r="E574" s="43" t="str">
        <f>+IFERROR(VLOOKUP(A574,[1]Directorio!$B$2:$Z$1100,5,FALSE),"")</f>
        <v/>
      </c>
      <c r="F574" s="43" t="str">
        <f>+IFERROR(VLOOKUP(A574,[1]Directorio!$B$2:$Z$1100,6,FALSE),"")</f>
        <v/>
      </c>
      <c r="G574" s="43" t="str">
        <f>+IFERROR(VLOOKUP(A574,[1]Directorio!$B$2:$Z$1100,7,FALSE),"")</f>
        <v/>
      </c>
      <c r="H574" s="43" t="str">
        <f>+IFERROR(VLOOKUP(A574,[1]Directorio!$B$2:$Z$1100,8,FALSE),"")</f>
        <v/>
      </c>
      <c r="I574" s="43" t="str">
        <f>+IFERROR(VLOOKUP(A574,[1]Directorio!$B$2:$Z$1100,9,FALSE),"")</f>
        <v/>
      </c>
      <c r="J574" s="43" t="str">
        <f>+IFERROR(VLOOKUP(A574,[1]Directorio!$B$2:$Z$1100,10,FALSE),"")</f>
        <v/>
      </c>
      <c r="K574" s="43" t="str">
        <f>+IFERROR(VLOOKUP(A574,[1]Directorio!$B$2:$Z$1100,11,FALSE),"")</f>
        <v/>
      </c>
      <c r="L574" s="45" t="str">
        <f>+IFERROR(VLOOKUP(A574,[1]Directorio!$B$2:$Z$1100,12,FALSE),"")</f>
        <v/>
      </c>
      <c r="M574" s="43" t="str">
        <f>+IFERROR(VLOOKUP(A574,[1]Directorio!$B$2:$Z$1100,13,FALSE),"")</f>
        <v/>
      </c>
      <c r="N574" s="43" t="str">
        <f>+IFERROR(VLOOKUP(A574,[1]Directorio!$B$2:$Z$1100,14,FALSE),"")</f>
        <v/>
      </c>
      <c r="O574" s="43" t="str">
        <f>+IFERROR(VLOOKUP(A574,[1]Directorio!$B$2:$Z$1100,15,FALSE),"")</f>
        <v/>
      </c>
      <c r="P574" s="43" t="str">
        <f>+IFERROR(VLOOKUP(A574,[1]Directorio!$B$2:$Z$1100,16,FALSE),"")</f>
        <v/>
      </c>
      <c r="Q574" s="43" t="str">
        <f>+IFERROR(VLOOKUP(A574,[1]Directorio!$B$2:$Z$1100,17,FALSE),"")</f>
        <v/>
      </c>
      <c r="R574" s="43" t="str">
        <f>+IFERROR(VLOOKUP(A574,[1]Directorio!$B$2:$Z$1100,18,FALSE),"")</f>
        <v/>
      </c>
      <c r="S574" s="43" t="str">
        <f>+IFERROR(VLOOKUP(A574,[1]Directorio!$B$2:$Z$1100,19,FALSE),"")</f>
        <v/>
      </c>
      <c r="T574" s="53" t="str">
        <f>+IFERROR(VLOOKUP(A574,[1]Directorio!$B$2:$Z$1100,20,FALSE),"")</f>
        <v/>
      </c>
      <c r="U574" s="53" t="str">
        <f>+IFERROR(VLOOKUP(A574,[1]Directorio!$B$2:$Z$1100,21,FALSE),"")</f>
        <v/>
      </c>
      <c r="V574" s="53" t="str">
        <f>+IFERROR(VLOOKUP(A574,[1]Directorio!$B$2:$Z$1100,22,FALSE),"")</f>
        <v/>
      </c>
      <c r="W574" s="54" t="str">
        <f>+IFERROR(VLOOKUP(A574,[1]Directorio!$B$2:$Z$1100,23,FALSE),"")</f>
        <v/>
      </c>
      <c r="X574" s="43" t="str">
        <f>+IFERROR(VLOOKUP(A574,[1]Directorio!$B$2:$Z$1100,24,FALSE),"")</f>
        <v/>
      </c>
      <c r="Y574" s="43" t="str">
        <f>+IFERROR(VLOOKUP(A574,[1]Directorio!$B$2:$Z$1100,25,FALSE),"")</f>
        <v/>
      </c>
      <c r="Z574" s="46"/>
      <c r="AA574" s="9"/>
      <c r="AB574" s="46"/>
      <c r="AC574" s="47"/>
      <c r="AD574" s="46"/>
      <c r="AE574" s="42"/>
      <c r="AF574" s="9"/>
      <c r="AG574" s="46"/>
      <c r="AH574" s="9"/>
      <c r="AI574" s="46"/>
      <c r="AJ574" s="46"/>
      <c r="AK574" s="48"/>
    </row>
    <row r="575" spans="1:37" x14ac:dyDescent="0.25">
      <c r="A575" s="42"/>
      <c r="B575" s="43" t="str">
        <f>+IFERROR(VLOOKUP(A575,[1]Directorio!$B$2:$Z$1100,2,FALSE),"")</f>
        <v/>
      </c>
      <c r="C575" s="44" t="str">
        <f>+IFERROR(VLOOKUP(A575,[1]Directorio!$B$2:$Z$1100,3,FALSE),"")</f>
        <v/>
      </c>
      <c r="D575" s="43" t="str">
        <f>+IFERROR(VLOOKUP(A575,[1]Directorio!$B$2:$Z$1100,4,FALSE),"")</f>
        <v/>
      </c>
      <c r="E575" s="43" t="str">
        <f>+IFERROR(VLOOKUP(A575,[1]Directorio!$B$2:$Z$1100,5,FALSE),"")</f>
        <v/>
      </c>
      <c r="F575" s="43" t="str">
        <f>+IFERROR(VLOOKUP(A575,[1]Directorio!$B$2:$Z$1100,6,FALSE),"")</f>
        <v/>
      </c>
      <c r="G575" s="43" t="str">
        <f>+IFERROR(VLOOKUP(A575,[1]Directorio!$B$2:$Z$1100,7,FALSE),"")</f>
        <v/>
      </c>
      <c r="H575" s="43" t="str">
        <f>+IFERROR(VLOOKUP(A575,[1]Directorio!$B$2:$Z$1100,8,FALSE),"")</f>
        <v/>
      </c>
      <c r="I575" s="43" t="str">
        <f>+IFERROR(VLOOKUP(A575,[1]Directorio!$B$2:$Z$1100,9,FALSE),"")</f>
        <v/>
      </c>
      <c r="J575" s="43" t="str">
        <f>+IFERROR(VLOOKUP(A575,[1]Directorio!$B$2:$Z$1100,10,FALSE),"")</f>
        <v/>
      </c>
      <c r="K575" s="43" t="str">
        <f>+IFERROR(VLOOKUP(A575,[1]Directorio!$B$2:$Z$1100,11,FALSE),"")</f>
        <v/>
      </c>
      <c r="L575" s="45" t="str">
        <f>+IFERROR(VLOOKUP(A575,[1]Directorio!$B$2:$Z$1100,12,FALSE),"")</f>
        <v/>
      </c>
      <c r="M575" s="43" t="str">
        <f>+IFERROR(VLOOKUP(A575,[1]Directorio!$B$2:$Z$1100,13,FALSE),"")</f>
        <v/>
      </c>
      <c r="N575" s="43" t="str">
        <f>+IFERROR(VLOOKUP(A575,[1]Directorio!$B$2:$Z$1100,14,FALSE),"")</f>
        <v/>
      </c>
      <c r="O575" s="43" t="str">
        <f>+IFERROR(VLOOKUP(A575,[1]Directorio!$B$2:$Z$1100,15,FALSE),"")</f>
        <v/>
      </c>
      <c r="P575" s="43" t="str">
        <f>+IFERROR(VLOOKUP(A575,[1]Directorio!$B$2:$Z$1100,16,FALSE),"")</f>
        <v/>
      </c>
      <c r="Q575" s="43" t="str">
        <f>+IFERROR(VLOOKUP(A575,[1]Directorio!$B$2:$Z$1100,17,FALSE),"")</f>
        <v/>
      </c>
      <c r="R575" s="43" t="str">
        <f>+IFERROR(VLOOKUP(A575,[1]Directorio!$B$2:$Z$1100,18,FALSE),"")</f>
        <v/>
      </c>
      <c r="S575" s="43" t="str">
        <f>+IFERROR(VLOOKUP(A575,[1]Directorio!$B$2:$Z$1100,19,FALSE),"")</f>
        <v/>
      </c>
      <c r="T575" s="53" t="str">
        <f>+IFERROR(VLOOKUP(A575,[1]Directorio!$B$2:$Z$1100,20,FALSE),"")</f>
        <v/>
      </c>
      <c r="U575" s="53" t="str">
        <f>+IFERROR(VLOOKUP(A575,[1]Directorio!$B$2:$Z$1100,21,FALSE),"")</f>
        <v/>
      </c>
      <c r="V575" s="53" t="str">
        <f>+IFERROR(VLOOKUP(A575,[1]Directorio!$B$2:$Z$1100,22,FALSE),"")</f>
        <v/>
      </c>
      <c r="W575" s="54" t="str">
        <f>+IFERROR(VLOOKUP(A575,[1]Directorio!$B$2:$Z$1100,23,FALSE),"")</f>
        <v/>
      </c>
      <c r="X575" s="43" t="str">
        <f>+IFERROR(VLOOKUP(A575,[1]Directorio!$B$2:$Z$1100,24,FALSE),"")</f>
        <v/>
      </c>
      <c r="Y575" s="43" t="str">
        <f>+IFERROR(VLOOKUP(A575,[1]Directorio!$B$2:$Z$1100,25,FALSE),"")</f>
        <v/>
      </c>
      <c r="Z575" s="46"/>
      <c r="AA575" s="9"/>
      <c r="AB575" s="46"/>
      <c r="AC575" s="47"/>
      <c r="AD575" s="46"/>
      <c r="AE575" s="42"/>
      <c r="AF575" s="9"/>
      <c r="AG575" s="46"/>
      <c r="AH575" s="9"/>
      <c r="AI575" s="46"/>
      <c r="AJ575" s="46"/>
      <c r="AK575" s="48"/>
    </row>
    <row r="576" spans="1:37" x14ac:dyDescent="0.25">
      <c r="A576" s="42"/>
      <c r="B576" s="43" t="str">
        <f>+IFERROR(VLOOKUP(A576,[1]Directorio!$B$2:$Z$1100,2,FALSE),"")</f>
        <v/>
      </c>
      <c r="C576" s="44" t="str">
        <f>+IFERROR(VLOOKUP(A576,[1]Directorio!$B$2:$Z$1100,3,FALSE),"")</f>
        <v/>
      </c>
      <c r="D576" s="43" t="str">
        <f>+IFERROR(VLOOKUP(A576,[1]Directorio!$B$2:$Z$1100,4,FALSE),"")</f>
        <v/>
      </c>
      <c r="E576" s="43" t="str">
        <f>+IFERROR(VLOOKUP(A576,[1]Directorio!$B$2:$Z$1100,5,FALSE),"")</f>
        <v/>
      </c>
      <c r="F576" s="43" t="str">
        <f>+IFERROR(VLOOKUP(A576,[1]Directorio!$B$2:$Z$1100,6,FALSE),"")</f>
        <v/>
      </c>
      <c r="G576" s="43" t="str">
        <f>+IFERROR(VLOOKUP(A576,[1]Directorio!$B$2:$Z$1100,7,FALSE),"")</f>
        <v/>
      </c>
      <c r="H576" s="43" t="str">
        <f>+IFERROR(VLOOKUP(A576,[1]Directorio!$B$2:$Z$1100,8,FALSE),"")</f>
        <v/>
      </c>
      <c r="I576" s="43" t="str">
        <f>+IFERROR(VLOOKUP(A576,[1]Directorio!$B$2:$Z$1100,9,FALSE),"")</f>
        <v/>
      </c>
      <c r="J576" s="43" t="str">
        <f>+IFERROR(VLOOKUP(A576,[1]Directorio!$B$2:$Z$1100,10,FALSE),"")</f>
        <v/>
      </c>
      <c r="K576" s="43" t="str">
        <f>+IFERROR(VLOOKUP(A576,[1]Directorio!$B$2:$Z$1100,11,FALSE),"")</f>
        <v/>
      </c>
      <c r="L576" s="45" t="str">
        <f>+IFERROR(VLOOKUP(A576,[1]Directorio!$B$2:$Z$1100,12,FALSE),"")</f>
        <v/>
      </c>
      <c r="M576" s="43" t="str">
        <f>+IFERROR(VLOOKUP(A576,[1]Directorio!$B$2:$Z$1100,13,FALSE),"")</f>
        <v/>
      </c>
      <c r="N576" s="43" t="str">
        <f>+IFERROR(VLOOKUP(A576,[1]Directorio!$B$2:$Z$1100,14,FALSE),"")</f>
        <v/>
      </c>
      <c r="O576" s="43" t="str">
        <f>+IFERROR(VLOOKUP(A576,[1]Directorio!$B$2:$Z$1100,15,FALSE),"")</f>
        <v/>
      </c>
      <c r="P576" s="43" t="str">
        <f>+IFERROR(VLOOKUP(A576,[1]Directorio!$B$2:$Z$1100,16,FALSE),"")</f>
        <v/>
      </c>
      <c r="Q576" s="43" t="str">
        <f>+IFERROR(VLOOKUP(A576,[1]Directorio!$B$2:$Z$1100,17,FALSE),"")</f>
        <v/>
      </c>
      <c r="R576" s="43" t="str">
        <f>+IFERROR(VLOOKUP(A576,[1]Directorio!$B$2:$Z$1100,18,FALSE),"")</f>
        <v/>
      </c>
      <c r="S576" s="43" t="str">
        <f>+IFERROR(VLOOKUP(A576,[1]Directorio!$B$2:$Z$1100,19,FALSE),"")</f>
        <v/>
      </c>
      <c r="T576" s="53" t="str">
        <f>+IFERROR(VLOOKUP(A576,[1]Directorio!$B$2:$Z$1100,20,FALSE),"")</f>
        <v/>
      </c>
      <c r="U576" s="53" t="str">
        <f>+IFERROR(VLOOKUP(A576,[1]Directorio!$B$2:$Z$1100,21,FALSE),"")</f>
        <v/>
      </c>
      <c r="V576" s="53" t="str">
        <f>+IFERROR(VLOOKUP(A576,[1]Directorio!$B$2:$Z$1100,22,FALSE),"")</f>
        <v/>
      </c>
      <c r="W576" s="54" t="str">
        <f>+IFERROR(VLOOKUP(A576,[1]Directorio!$B$2:$Z$1100,23,FALSE),"")</f>
        <v/>
      </c>
      <c r="X576" s="43" t="str">
        <f>+IFERROR(VLOOKUP(A576,[1]Directorio!$B$2:$Z$1100,24,FALSE),"")</f>
        <v/>
      </c>
      <c r="Y576" s="43" t="str">
        <f>+IFERROR(VLOOKUP(A576,[1]Directorio!$B$2:$Z$1100,25,FALSE),"")</f>
        <v/>
      </c>
      <c r="Z576" s="46"/>
      <c r="AA576" s="9"/>
      <c r="AB576" s="46"/>
      <c r="AC576" s="47"/>
      <c r="AD576" s="46"/>
      <c r="AE576" s="42"/>
      <c r="AF576" s="9"/>
      <c r="AG576" s="46"/>
      <c r="AH576" s="9"/>
      <c r="AI576" s="46"/>
      <c r="AJ576" s="46"/>
      <c r="AK576" s="48"/>
    </row>
    <row r="577" spans="1:37" x14ac:dyDescent="0.25">
      <c r="A577" s="42"/>
      <c r="B577" s="43" t="str">
        <f>+IFERROR(VLOOKUP(A577,[1]Directorio!$B$2:$Z$1100,2,FALSE),"")</f>
        <v/>
      </c>
      <c r="C577" s="44" t="str">
        <f>+IFERROR(VLOOKUP(A577,[1]Directorio!$B$2:$Z$1100,3,FALSE),"")</f>
        <v/>
      </c>
      <c r="D577" s="43" t="str">
        <f>+IFERROR(VLOOKUP(A577,[1]Directorio!$B$2:$Z$1100,4,FALSE),"")</f>
        <v/>
      </c>
      <c r="E577" s="43" t="str">
        <f>+IFERROR(VLOOKUP(A577,[1]Directorio!$B$2:$Z$1100,5,FALSE),"")</f>
        <v/>
      </c>
      <c r="F577" s="43" t="str">
        <f>+IFERROR(VLOOKUP(A577,[1]Directorio!$B$2:$Z$1100,6,FALSE),"")</f>
        <v/>
      </c>
      <c r="G577" s="43" t="str">
        <f>+IFERROR(VLOOKUP(A577,[1]Directorio!$B$2:$Z$1100,7,FALSE),"")</f>
        <v/>
      </c>
      <c r="H577" s="43" t="str">
        <f>+IFERROR(VLOOKUP(A577,[1]Directorio!$B$2:$Z$1100,8,FALSE),"")</f>
        <v/>
      </c>
      <c r="I577" s="43" t="str">
        <f>+IFERROR(VLOOKUP(A577,[1]Directorio!$B$2:$Z$1100,9,FALSE),"")</f>
        <v/>
      </c>
      <c r="J577" s="43" t="str">
        <f>+IFERROR(VLOOKUP(A577,[1]Directorio!$B$2:$Z$1100,10,FALSE),"")</f>
        <v/>
      </c>
      <c r="K577" s="43" t="str">
        <f>+IFERROR(VLOOKUP(A577,[1]Directorio!$B$2:$Z$1100,11,FALSE),"")</f>
        <v/>
      </c>
      <c r="L577" s="45" t="str">
        <f>+IFERROR(VLOOKUP(A577,[1]Directorio!$B$2:$Z$1100,12,FALSE),"")</f>
        <v/>
      </c>
      <c r="M577" s="43" t="str">
        <f>+IFERROR(VLOOKUP(A577,[1]Directorio!$B$2:$Z$1100,13,FALSE),"")</f>
        <v/>
      </c>
      <c r="N577" s="43" t="str">
        <f>+IFERROR(VLOOKUP(A577,[1]Directorio!$B$2:$Z$1100,14,FALSE),"")</f>
        <v/>
      </c>
      <c r="O577" s="43" t="str">
        <f>+IFERROR(VLOOKUP(A577,[1]Directorio!$B$2:$Z$1100,15,FALSE),"")</f>
        <v/>
      </c>
      <c r="P577" s="43" t="str">
        <f>+IFERROR(VLOOKUP(A577,[1]Directorio!$B$2:$Z$1100,16,FALSE),"")</f>
        <v/>
      </c>
      <c r="Q577" s="43" t="str">
        <f>+IFERROR(VLOOKUP(A577,[1]Directorio!$B$2:$Z$1100,17,FALSE),"")</f>
        <v/>
      </c>
      <c r="R577" s="43" t="str">
        <f>+IFERROR(VLOOKUP(A577,[1]Directorio!$B$2:$Z$1100,18,FALSE),"")</f>
        <v/>
      </c>
      <c r="S577" s="43" t="str">
        <f>+IFERROR(VLOOKUP(A577,[1]Directorio!$B$2:$Z$1100,19,FALSE),"")</f>
        <v/>
      </c>
      <c r="T577" s="53" t="str">
        <f>+IFERROR(VLOOKUP(A577,[1]Directorio!$B$2:$Z$1100,20,FALSE),"")</f>
        <v/>
      </c>
      <c r="U577" s="53" t="str">
        <f>+IFERROR(VLOOKUP(A577,[1]Directorio!$B$2:$Z$1100,21,FALSE),"")</f>
        <v/>
      </c>
      <c r="V577" s="53" t="str">
        <f>+IFERROR(VLOOKUP(A577,[1]Directorio!$B$2:$Z$1100,22,FALSE),"")</f>
        <v/>
      </c>
      <c r="W577" s="54" t="str">
        <f>+IFERROR(VLOOKUP(A577,[1]Directorio!$B$2:$Z$1100,23,FALSE),"")</f>
        <v/>
      </c>
      <c r="X577" s="43" t="str">
        <f>+IFERROR(VLOOKUP(A577,[1]Directorio!$B$2:$Z$1100,24,FALSE),"")</f>
        <v/>
      </c>
      <c r="Y577" s="43" t="str">
        <f>+IFERROR(VLOOKUP(A577,[1]Directorio!$B$2:$Z$1100,25,FALSE),"")</f>
        <v/>
      </c>
      <c r="Z577" s="46"/>
      <c r="AA577" s="9"/>
      <c r="AB577" s="46"/>
      <c r="AC577" s="47"/>
      <c r="AD577" s="46"/>
      <c r="AE577" s="42"/>
      <c r="AF577" s="9"/>
      <c r="AG577" s="46"/>
      <c r="AH577" s="9"/>
      <c r="AI577" s="46"/>
      <c r="AJ577" s="46"/>
      <c r="AK577" s="48"/>
    </row>
    <row r="578" spans="1:37" x14ac:dyDescent="0.25">
      <c r="A578" s="42"/>
      <c r="B578" s="43" t="str">
        <f>+IFERROR(VLOOKUP(A578,[1]Directorio!$B$2:$Z$1100,2,FALSE),"")</f>
        <v/>
      </c>
      <c r="C578" s="44" t="str">
        <f>+IFERROR(VLOOKUP(A578,[1]Directorio!$B$2:$Z$1100,3,FALSE),"")</f>
        <v/>
      </c>
      <c r="D578" s="43" t="str">
        <f>+IFERROR(VLOOKUP(A578,[1]Directorio!$B$2:$Z$1100,4,FALSE),"")</f>
        <v/>
      </c>
      <c r="E578" s="43" t="str">
        <f>+IFERROR(VLOOKUP(A578,[1]Directorio!$B$2:$Z$1100,5,FALSE),"")</f>
        <v/>
      </c>
      <c r="F578" s="43" t="str">
        <f>+IFERROR(VLOOKUP(A578,[1]Directorio!$B$2:$Z$1100,6,FALSE),"")</f>
        <v/>
      </c>
      <c r="G578" s="43" t="str">
        <f>+IFERROR(VLOOKUP(A578,[1]Directorio!$B$2:$Z$1100,7,FALSE),"")</f>
        <v/>
      </c>
      <c r="H578" s="43" t="str">
        <f>+IFERROR(VLOOKUP(A578,[1]Directorio!$B$2:$Z$1100,8,FALSE),"")</f>
        <v/>
      </c>
      <c r="I578" s="43" t="str">
        <f>+IFERROR(VLOOKUP(A578,[1]Directorio!$B$2:$Z$1100,9,FALSE),"")</f>
        <v/>
      </c>
      <c r="J578" s="43" t="str">
        <f>+IFERROR(VLOOKUP(A578,[1]Directorio!$B$2:$Z$1100,10,FALSE),"")</f>
        <v/>
      </c>
      <c r="K578" s="43" t="str">
        <f>+IFERROR(VLOOKUP(A578,[1]Directorio!$B$2:$Z$1100,11,FALSE),"")</f>
        <v/>
      </c>
      <c r="L578" s="45" t="str">
        <f>+IFERROR(VLOOKUP(A578,[1]Directorio!$B$2:$Z$1100,12,FALSE),"")</f>
        <v/>
      </c>
      <c r="M578" s="43" t="str">
        <f>+IFERROR(VLOOKUP(A578,[1]Directorio!$B$2:$Z$1100,13,FALSE),"")</f>
        <v/>
      </c>
      <c r="N578" s="43" t="str">
        <f>+IFERROR(VLOOKUP(A578,[1]Directorio!$B$2:$Z$1100,14,FALSE),"")</f>
        <v/>
      </c>
      <c r="O578" s="43" t="str">
        <f>+IFERROR(VLOOKUP(A578,[1]Directorio!$B$2:$Z$1100,15,FALSE),"")</f>
        <v/>
      </c>
      <c r="P578" s="43" t="str">
        <f>+IFERROR(VLOOKUP(A578,[1]Directorio!$B$2:$Z$1100,16,FALSE),"")</f>
        <v/>
      </c>
      <c r="Q578" s="43" t="str">
        <f>+IFERROR(VLOOKUP(A578,[1]Directorio!$B$2:$Z$1100,17,FALSE),"")</f>
        <v/>
      </c>
      <c r="R578" s="43" t="str">
        <f>+IFERROR(VLOOKUP(A578,[1]Directorio!$B$2:$Z$1100,18,FALSE),"")</f>
        <v/>
      </c>
      <c r="S578" s="43" t="str">
        <f>+IFERROR(VLOOKUP(A578,[1]Directorio!$B$2:$Z$1100,19,FALSE),"")</f>
        <v/>
      </c>
      <c r="T578" s="53" t="str">
        <f>+IFERROR(VLOOKUP(A578,[1]Directorio!$B$2:$Z$1100,20,FALSE),"")</f>
        <v/>
      </c>
      <c r="U578" s="53" t="str">
        <f>+IFERROR(VLOOKUP(A578,[1]Directorio!$B$2:$Z$1100,21,FALSE),"")</f>
        <v/>
      </c>
      <c r="V578" s="53" t="str">
        <f>+IFERROR(VLOOKUP(A578,[1]Directorio!$B$2:$Z$1100,22,FALSE),"")</f>
        <v/>
      </c>
      <c r="W578" s="54" t="str">
        <f>+IFERROR(VLOOKUP(A578,[1]Directorio!$B$2:$Z$1100,23,FALSE),"")</f>
        <v/>
      </c>
      <c r="X578" s="43" t="str">
        <f>+IFERROR(VLOOKUP(A578,[1]Directorio!$B$2:$Z$1100,24,FALSE),"")</f>
        <v/>
      </c>
      <c r="Y578" s="43" t="str">
        <f>+IFERROR(VLOOKUP(A578,[1]Directorio!$B$2:$Z$1100,25,FALSE),"")</f>
        <v/>
      </c>
      <c r="Z578" s="46"/>
      <c r="AA578" s="9"/>
      <c r="AB578" s="46"/>
      <c r="AC578" s="47"/>
      <c r="AD578" s="46"/>
      <c r="AE578" s="42"/>
      <c r="AF578" s="9"/>
      <c r="AG578" s="46"/>
      <c r="AH578" s="9"/>
      <c r="AI578" s="46"/>
      <c r="AJ578" s="46"/>
      <c r="AK578" s="48"/>
    </row>
    <row r="579" spans="1:37" x14ac:dyDescent="0.25">
      <c r="A579" s="42"/>
      <c r="B579" s="43" t="str">
        <f>+IFERROR(VLOOKUP(A579,[1]Directorio!$B$2:$Z$1100,2,FALSE),"")</f>
        <v/>
      </c>
      <c r="C579" s="44" t="str">
        <f>+IFERROR(VLOOKUP(A579,[1]Directorio!$B$2:$Z$1100,3,FALSE),"")</f>
        <v/>
      </c>
      <c r="D579" s="43" t="str">
        <f>+IFERROR(VLOOKUP(A579,[1]Directorio!$B$2:$Z$1100,4,FALSE),"")</f>
        <v/>
      </c>
      <c r="E579" s="43" t="str">
        <f>+IFERROR(VLOOKUP(A579,[1]Directorio!$B$2:$Z$1100,5,FALSE),"")</f>
        <v/>
      </c>
      <c r="F579" s="43" t="str">
        <f>+IFERROR(VLOOKUP(A579,[1]Directorio!$B$2:$Z$1100,6,FALSE),"")</f>
        <v/>
      </c>
      <c r="G579" s="43" t="str">
        <f>+IFERROR(VLOOKUP(A579,[1]Directorio!$B$2:$Z$1100,7,FALSE),"")</f>
        <v/>
      </c>
      <c r="H579" s="43" t="str">
        <f>+IFERROR(VLOOKUP(A579,[1]Directorio!$B$2:$Z$1100,8,FALSE),"")</f>
        <v/>
      </c>
      <c r="I579" s="43" t="str">
        <f>+IFERROR(VLOOKUP(A579,[1]Directorio!$B$2:$Z$1100,9,FALSE),"")</f>
        <v/>
      </c>
      <c r="J579" s="43" t="str">
        <f>+IFERROR(VLOOKUP(A579,[1]Directorio!$B$2:$Z$1100,10,FALSE),"")</f>
        <v/>
      </c>
      <c r="K579" s="43" t="str">
        <f>+IFERROR(VLOOKUP(A579,[1]Directorio!$B$2:$Z$1100,11,FALSE),"")</f>
        <v/>
      </c>
      <c r="L579" s="45" t="str">
        <f>+IFERROR(VLOOKUP(A579,[1]Directorio!$B$2:$Z$1100,12,FALSE),"")</f>
        <v/>
      </c>
      <c r="M579" s="43" t="str">
        <f>+IFERROR(VLOOKUP(A579,[1]Directorio!$B$2:$Z$1100,13,FALSE),"")</f>
        <v/>
      </c>
      <c r="N579" s="43" t="str">
        <f>+IFERROR(VLOOKUP(A579,[1]Directorio!$B$2:$Z$1100,14,FALSE),"")</f>
        <v/>
      </c>
      <c r="O579" s="43" t="str">
        <f>+IFERROR(VLOOKUP(A579,[1]Directorio!$B$2:$Z$1100,15,FALSE),"")</f>
        <v/>
      </c>
      <c r="P579" s="43" t="str">
        <f>+IFERROR(VLOOKUP(A579,[1]Directorio!$B$2:$Z$1100,16,FALSE),"")</f>
        <v/>
      </c>
      <c r="Q579" s="43" t="str">
        <f>+IFERROR(VLOOKUP(A579,[1]Directorio!$B$2:$Z$1100,17,FALSE),"")</f>
        <v/>
      </c>
      <c r="R579" s="43" t="str">
        <f>+IFERROR(VLOOKUP(A579,[1]Directorio!$B$2:$Z$1100,18,FALSE),"")</f>
        <v/>
      </c>
      <c r="S579" s="43" t="str">
        <f>+IFERROR(VLOOKUP(A579,[1]Directorio!$B$2:$Z$1100,19,FALSE),"")</f>
        <v/>
      </c>
      <c r="T579" s="53" t="str">
        <f>+IFERROR(VLOOKUP(A579,[1]Directorio!$B$2:$Z$1100,20,FALSE),"")</f>
        <v/>
      </c>
      <c r="U579" s="53" t="str">
        <f>+IFERROR(VLOOKUP(A579,[1]Directorio!$B$2:$Z$1100,21,FALSE),"")</f>
        <v/>
      </c>
      <c r="V579" s="53" t="str">
        <f>+IFERROR(VLOOKUP(A579,[1]Directorio!$B$2:$Z$1100,22,FALSE),"")</f>
        <v/>
      </c>
      <c r="W579" s="54" t="str">
        <f>+IFERROR(VLOOKUP(A579,[1]Directorio!$B$2:$Z$1100,23,FALSE),"")</f>
        <v/>
      </c>
      <c r="X579" s="43" t="str">
        <f>+IFERROR(VLOOKUP(A579,[1]Directorio!$B$2:$Z$1100,24,FALSE),"")</f>
        <v/>
      </c>
      <c r="Y579" s="43" t="str">
        <f>+IFERROR(VLOOKUP(A579,[1]Directorio!$B$2:$Z$1100,25,FALSE),"")</f>
        <v/>
      </c>
      <c r="Z579" s="46"/>
      <c r="AA579" s="9"/>
      <c r="AB579" s="46"/>
      <c r="AC579" s="47"/>
      <c r="AD579" s="46"/>
      <c r="AE579" s="42"/>
      <c r="AF579" s="9"/>
      <c r="AG579" s="46"/>
      <c r="AH579" s="9"/>
      <c r="AI579" s="46"/>
      <c r="AJ579" s="46"/>
      <c r="AK579" s="48"/>
    </row>
    <row r="580" spans="1:37" x14ac:dyDescent="0.25">
      <c r="A580" s="42"/>
      <c r="B580" s="43" t="str">
        <f>+IFERROR(VLOOKUP(A580,[1]Directorio!$B$2:$Z$1100,2,FALSE),"")</f>
        <v/>
      </c>
      <c r="C580" s="44" t="str">
        <f>+IFERROR(VLOOKUP(A580,[1]Directorio!$B$2:$Z$1100,3,FALSE),"")</f>
        <v/>
      </c>
      <c r="D580" s="43" t="str">
        <f>+IFERROR(VLOOKUP(A580,[1]Directorio!$B$2:$Z$1100,4,FALSE),"")</f>
        <v/>
      </c>
      <c r="E580" s="43" t="str">
        <f>+IFERROR(VLOOKUP(A580,[1]Directorio!$B$2:$Z$1100,5,FALSE),"")</f>
        <v/>
      </c>
      <c r="F580" s="43" t="str">
        <f>+IFERROR(VLOOKUP(A580,[1]Directorio!$B$2:$Z$1100,6,FALSE),"")</f>
        <v/>
      </c>
      <c r="G580" s="43" t="str">
        <f>+IFERROR(VLOOKUP(A580,[1]Directorio!$B$2:$Z$1100,7,FALSE),"")</f>
        <v/>
      </c>
      <c r="H580" s="43" t="str">
        <f>+IFERROR(VLOOKUP(A580,[1]Directorio!$B$2:$Z$1100,8,FALSE),"")</f>
        <v/>
      </c>
      <c r="I580" s="43" t="str">
        <f>+IFERROR(VLOOKUP(A580,[1]Directorio!$B$2:$Z$1100,9,FALSE),"")</f>
        <v/>
      </c>
      <c r="J580" s="43" t="str">
        <f>+IFERROR(VLOOKUP(A580,[1]Directorio!$B$2:$Z$1100,10,FALSE),"")</f>
        <v/>
      </c>
      <c r="K580" s="43" t="str">
        <f>+IFERROR(VLOOKUP(A580,[1]Directorio!$B$2:$Z$1100,11,FALSE),"")</f>
        <v/>
      </c>
      <c r="L580" s="45" t="str">
        <f>+IFERROR(VLOOKUP(A580,[1]Directorio!$B$2:$Z$1100,12,FALSE),"")</f>
        <v/>
      </c>
      <c r="M580" s="43" t="str">
        <f>+IFERROR(VLOOKUP(A580,[1]Directorio!$B$2:$Z$1100,13,FALSE),"")</f>
        <v/>
      </c>
      <c r="N580" s="43" t="str">
        <f>+IFERROR(VLOOKUP(A580,[1]Directorio!$B$2:$Z$1100,14,FALSE),"")</f>
        <v/>
      </c>
      <c r="O580" s="43" t="str">
        <f>+IFERROR(VLOOKUP(A580,[1]Directorio!$B$2:$Z$1100,15,FALSE),"")</f>
        <v/>
      </c>
      <c r="P580" s="43" t="str">
        <f>+IFERROR(VLOOKUP(A580,[1]Directorio!$B$2:$Z$1100,16,FALSE),"")</f>
        <v/>
      </c>
      <c r="Q580" s="43" t="str">
        <f>+IFERROR(VLOOKUP(A580,[1]Directorio!$B$2:$Z$1100,17,FALSE),"")</f>
        <v/>
      </c>
      <c r="R580" s="43" t="str">
        <f>+IFERROR(VLOOKUP(A580,[1]Directorio!$B$2:$Z$1100,18,FALSE),"")</f>
        <v/>
      </c>
      <c r="S580" s="43" t="str">
        <f>+IFERROR(VLOOKUP(A580,[1]Directorio!$B$2:$Z$1100,19,FALSE),"")</f>
        <v/>
      </c>
      <c r="T580" s="53" t="str">
        <f>+IFERROR(VLOOKUP(A580,[1]Directorio!$B$2:$Z$1100,20,FALSE),"")</f>
        <v/>
      </c>
      <c r="U580" s="53" t="str">
        <f>+IFERROR(VLOOKUP(A580,[1]Directorio!$B$2:$Z$1100,21,FALSE),"")</f>
        <v/>
      </c>
      <c r="V580" s="53" t="str">
        <f>+IFERROR(VLOOKUP(A580,[1]Directorio!$B$2:$Z$1100,22,FALSE),"")</f>
        <v/>
      </c>
      <c r="W580" s="54" t="str">
        <f>+IFERROR(VLOOKUP(A580,[1]Directorio!$B$2:$Z$1100,23,FALSE),"")</f>
        <v/>
      </c>
      <c r="X580" s="43" t="str">
        <f>+IFERROR(VLOOKUP(A580,[1]Directorio!$B$2:$Z$1100,24,FALSE),"")</f>
        <v/>
      </c>
      <c r="Y580" s="43" t="str">
        <f>+IFERROR(VLOOKUP(A580,[1]Directorio!$B$2:$Z$1100,25,FALSE),"")</f>
        <v/>
      </c>
      <c r="Z580" s="46"/>
      <c r="AA580" s="9"/>
      <c r="AB580" s="46"/>
      <c r="AC580" s="47"/>
      <c r="AD580" s="46"/>
      <c r="AE580" s="42"/>
      <c r="AF580" s="9"/>
      <c r="AG580" s="46"/>
      <c r="AH580" s="9"/>
      <c r="AI580" s="46"/>
      <c r="AJ580" s="46"/>
      <c r="AK580" s="48"/>
    </row>
    <row r="581" spans="1:37" x14ac:dyDescent="0.25">
      <c r="A581" s="42"/>
      <c r="B581" s="43" t="str">
        <f>+IFERROR(VLOOKUP(A581,[1]Directorio!$B$2:$Z$1100,2,FALSE),"")</f>
        <v/>
      </c>
      <c r="C581" s="44" t="str">
        <f>+IFERROR(VLOOKUP(A581,[1]Directorio!$B$2:$Z$1100,3,FALSE),"")</f>
        <v/>
      </c>
      <c r="D581" s="43" t="str">
        <f>+IFERROR(VLOOKUP(A581,[1]Directorio!$B$2:$Z$1100,4,FALSE),"")</f>
        <v/>
      </c>
      <c r="E581" s="43" t="str">
        <f>+IFERROR(VLOOKUP(A581,[1]Directorio!$B$2:$Z$1100,5,FALSE),"")</f>
        <v/>
      </c>
      <c r="F581" s="43" t="str">
        <f>+IFERROR(VLOOKUP(A581,[1]Directorio!$B$2:$Z$1100,6,FALSE),"")</f>
        <v/>
      </c>
      <c r="G581" s="43" t="str">
        <f>+IFERROR(VLOOKUP(A581,[1]Directorio!$B$2:$Z$1100,7,FALSE),"")</f>
        <v/>
      </c>
      <c r="H581" s="43" t="str">
        <f>+IFERROR(VLOOKUP(A581,[1]Directorio!$B$2:$Z$1100,8,FALSE),"")</f>
        <v/>
      </c>
      <c r="I581" s="43" t="str">
        <f>+IFERROR(VLOOKUP(A581,[1]Directorio!$B$2:$Z$1100,9,FALSE),"")</f>
        <v/>
      </c>
      <c r="J581" s="43" t="str">
        <f>+IFERROR(VLOOKUP(A581,[1]Directorio!$B$2:$Z$1100,10,FALSE),"")</f>
        <v/>
      </c>
      <c r="K581" s="43" t="str">
        <f>+IFERROR(VLOOKUP(A581,[1]Directorio!$B$2:$Z$1100,11,FALSE),"")</f>
        <v/>
      </c>
      <c r="L581" s="45" t="str">
        <f>+IFERROR(VLOOKUP(A581,[1]Directorio!$B$2:$Z$1100,12,FALSE),"")</f>
        <v/>
      </c>
      <c r="M581" s="43" t="str">
        <f>+IFERROR(VLOOKUP(A581,[1]Directorio!$B$2:$Z$1100,13,FALSE),"")</f>
        <v/>
      </c>
      <c r="N581" s="43" t="str">
        <f>+IFERROR(VLOOKUP(A581,[1]Directorio!$B$2:$Z$1100,14,FALSE),"")</f>
        <v/>
      </c>
      <c r="O581" s="43" t="str">
        <f>+IFERROR(VLOOKUP(A581,[1]Directorio!$B$2:$Z$1100,15,FALSE),"")</f>
        <v/>
      </c>
      <c r="P581" s="43" t="str">
        <f>+IFERROR(VLOOKUP(A581,[1]Directorio!$B$2:$Z$1100,16,FALSE),"")</f>
        <v/>
      </c>
      <c r="Q581" s="43" t="str">
        <f>+IFERROR(VLOOKUP(A581,[1]Directorio!$B$2:$Z$1100,17,FALSE),"")</f>
        <v/>
      </c>
      <c r="R581" s="43" t="str">
        <f>+IFERROR(VLOOKUP(A581,[1]Directorio!$B$2:$Z$1100,18,FALSE),"")</f>
        <v/>
      </c>
      <c r="S581" s="43" t="str">
        <f>+IFERROR(VLOOKUP(A581,[1]Directorio!$B$2:$Z$1100,19,FALSE),"")</f>
        <v/>
      </c>
      <c r="T581" s="53" t="str">
        <f>+IFERROR(VLOOKUP(A581,[1]Directorio!$B$2:$Z$1100,20,FALSE),"")</f>
        <v/>
      </c>
      <c r="U581" s="53" t="str">
        <f>+IFERROR(VLOOKUP(A581,[1]Directorio!$B$2:$Z$1100,21,FALSE),"")</f>
        <v/>
      </c>
      <c r="V581" s="53" t="str">
        <f>+IFERROR(VLOOKUP(A581,[1]Directorio!$B$2:$Z$1100,22,FALSE),"")</f>
        <v/>
      </c>
      <c r="W581" s="54" t="str">
        <f>+IFERROR(VLOOKUP(A581,[1]Directorio!$B$2:$Z$1100,23,FALSE),"")</f>
        <v/>
      </c>
      <c r="X581" s="43" t="str">
        <f>+IFERROR(VLOOKUP(A581,[1]Directorio!$B$2:$Z$1100,24,FALSE),"")</f>
        <v/>
      </c>
      <c r="Y581" s="43" t="str">
        <f>+IFERROR(VLOOKUP(A581,[1]Directorio!$B$2:$Z$1100,25,FALSE),"")</f>
        <v/>
      </c>
      <c r="Z581" s="46"/>
      <c r="AA581" s="9"/>
      <c r="AB581" s="46"/>
      <c r="AC581" s="47"/>
      <c r="AD581" s="46"/>
      <c r="AE581" s="42"/>
      <c r="AF581" s="9"/>
      <c r="AG581" s="46"/>
      <c r="AH581" s="9"/>
      <c r="AI581" s="46"/>
      <c r="AJ581" s="46"/>
      <c r="AK581" s="48"/>
    </row>
    <row r="582" spans="1:37" x14ac:dyDescent="0.25">
      <c r="A582" s="42"/>
      <c r="B582" s="43" t="str">
        <f>+IFERROR(VLOOKUP(A582,[1]Directorio!$B$2:$Z$1100,2,FALSE),"")</f>
        <v/>
      </c>
      <c r="C582" s="44" t="str">
        <f>+IFERROR(VLOOKUP(A582,[1]Directorio!$B$2:$Z$1100,3,FALSE),"")</f>
        <v/>
      </c>
      <c r="D582" s="43" t="str">
        <f>+IFERROR(VLOOKUP(A582,[1]Directorio!$B$2:$Z$1100,4,FALSE),"")</f>
        <v/>
      </c>
      <c r="E582" s="43" t="str">
        <f>+IFERROR(VLOOKUP(A582,[1]Directorio!$B$2:$Z$1100,5,FALSE),"")</f>
        <v/>
      </c>
      <c r="F582" s="43" t="str">
        <f>+IFERROR(VLOOKUP(A582,[1]Directorio!$B$2:$Z$1100,6,FALSE),"")</f>
        <v/>
      </c>
      <c r="G582" s="43" t="str">
        <f>+IFERROR(VLOOKUP(A582,[1]Directorio!$B$2:$Z$1100,7,FALSE),"")</f>
        <v/>
      </c>
      <c r="H582" s="43" t="str">
        <f>+IFERROR(VLOOKUP(A582,[1]Directorio!$B$2:$Z$1100,8,FALSE),"")</f>
        <v/>
      </c>
      <c r="I582" s="43" t="str">
        <f>+IFERROR(VLOOKUP(A582,[1]Directorio!$B$2:$Z$1100,9,FALSE),"")</f>
        <v/>
      </c>
      <c r="J582" s="43" t="str">
        <f>+IFERROR(VLOOKUP(A582,[1]Directorio!$B$2:$Z$1100,10,FALSE),"")</f>
        <v/>
      </c>
      <c r="K582" s="43" t="str">
        <f>+IFERROR(VLOOKUP(A582,[1]Directorio!$B$2:$Z$1100,11,FALSE),"")</f>
        <v/>
      </c>
      <c r="L582" s="45" t="str">
        <f>+IFERROR(VLOOKUP(A582,[1]Directorio!$B$2:$Z$1100,12,FALSE),"")</f>
        <v/>
      </c>
      <c r="M582" s="43" t="str">
        <f>+IFERROR(VLOOKUP(A582,[1]Directorio!$B$2:$Z$1100,13,FALSE),"")</f>
        <v/>
      </c>
      <c r="N582" s="43" t="str">
        <f>+IFERROR(VLOOKUP(A582,[1]Directorio!$B$2:$Z$1100,14,FALSE),"")</f>
        <v/>
      </c>
      <c r="O582" s="43" t="str">
        <f>+IFERROR(VLOOKUP(A582,[1]Directorio!$B$2:$Z$1100,15,FALSE),"")</f>
        <v/>
      </c>
      <c r="P582" s="43" t="str">
        <f>+IFERROR(VLOOKUP(A582,[1]Directorio!$B$2:$Z$1100,16,FALSE),"")</f>
        <v/>
      </c>
      <c r="Q582" s="43" t="str">
        <f>+IFERROR(VLOOKUP(A582,[1]Directorio!$B$2:$Z$1100,17,FALSE),"")</f>
        <v/>
      </c>
      <c r="R582" s="43" t="str">
        <f>+IFERROR(VLOOKUP(A582,[1]Directorio!$B$2:$Z$1100,18,FALSE),"")</f>
        <v/>
      </c>
      <c r="S582" s="43" t="str">
        <f>+IFERROR(VLOOKUP(A582,[1]Directorio!$B$2:$Z$1100,19,FALSE),"")</f>
        <v/>
      </c>
      <c r="T582" s="53" t="str">
        <f>+IFERROR(VLOOKUP(A582,[1]Directorio!$B$2:$Z$1100,20,FALSE),"")</f>
        <v/>
      </c>
      <c r="U582" s="53" t="str">
        <f>+IFERROR(VLOOKUP(A582,[1]Directorio!$B$2:$Z$1100,21,FALSE),"")</f>
        <v/>
      </c>
      <c r="V582" s="53" t="str">
        <f>+IFERROR(VLOOKUP(A582,[1]Directorio!$B$2:$Z$1100,22,FALSE),"")</f>
        <v/>
      </c>
      <c r="W582" s="54" t="str">
        <f>+IFERROR(VLOOKUP(A582,[1]Directorio!$B$2:$Z$1100,23,FALSE),"")</f>
        <v/>
      </c>
      <c r="X582" s="43" t="str">
        <f>+IFERROR(VLOOKUP(A582,[1]Directorio!$B$2:$Z$1100,24,FALSE),"")</f>
        <v/>
      </c>
      <c r="Y582" s="43" t="str">
        <f>+IFERROR(VLOOKUP(A582,[1]Directorio!$B$2:$Z$1100,25,FALSE),"")</f>
        <v/>
      </c>
      <c r="Z582" s="46"/>
      <c r="AA582" s="9"/>
      <c r="AB582" s="46"/>
      <c r="AC582" s="47"/>
      <c r="AD582" s="46"/>
      <c r="AE582" s="42"/>
      <c r="AF582" s="9"/>
      <c r="AG582" s="46"/>
      <c r="AH582" s="9"/>
      <c r="AI582" s="46"/>
      <c r="AJ582" s="46"/>
      <c r="AK582" s="48"/>
    </row>
    <row r="583" spans="1:37" x14ac:dyDescent="0.25">
      <c r="A583" s="42"/>
      <c r="B583" s="43" t="str">
        <f>+IFERROR(VLOOKUP(A583,[1]Directorio!$B$2:$Z$1100,2,FALSE),"")</f>
        <v/>
      </c>
      <c r="C583" s="44" t="str">
        <f>+IFERROR(VLOOKUP(A583,[1]Directorio!$B$2:$Z$1100,3,FALSE),"")</f>
        <v/>
      </c>
      <c r="D583" s="43" t="str">
        <f>+IFERROR(VLOOKUP(A583,[1]Directorio!$B$2:$Z$1100,4,FALSE),"")</f>
        <v/>
      </c>
      <c r="E583" s="43" t="str">
        <f>+IFERROR(VLOOKUP(A583,[1]Directorio!$B$2:$Z$1100,5,FALSE),"")</f>
        <v/>
      </c>
      <c r="F583" s="43" t="str">
        <f>+IFERROR(VLOOKUP(A583,[1]Directorio!$B$2:$Z$1100,6,FALSE),"")</f>
        <v/>
      </c>
      <c r="G583" s="43" t="str">
        <f>+IFERROR(VLOOKUP(A583,[1]Directorio!$B$2:$Z$1100,7,FALSE),"")</f>
        <v/>
      </c>
      <c r="H583" s="43" t="str">
        <f>+IFERROR(VLOOKUP(A583,[1]Directorio!$B$2:$Z$1100,8,FALSE),"")</f>
        <v/>
      </c>
      <c r="I583" s="43" t="str">
        <f>+IFERROR(VLOOKUP(A583,[1]Directorio!$B$2:$Z$1100,9,FALSE),"")</f>
        <v/>
      </c>
      <c r="J583" s="43" t="str">
        <f>+IFERROR(VLOOKUP(A583,[1]Directorio!$B$2:$Z$1100,10,FALSE),"")</f>
        <v/>
      </c>
      <c r="K583" s="43" t="str">
        <f>+IFERROR(VLOOKUP(A583,[1]Directorio!$B$2:$Z$1100,11,FALSE),"")</f>
        <v/>
      </c>
      <c r="L583" s="45" t="str">
        <f>+IFERROR(VLOOKUP(A583,[1]Directorio!$B$2:$Z$1100,12,FALSE),"")</f>
        <v/>
      </c>
      <c r="M583" s="43" t="str">
        <f>+IFERROR(VLOOKUP(A583,[1]Directorio!$B$2:$Z$1100,13,FALSE),"")</f>
        <v/>
      </c>
      <c r="N583" s="43" t="str">
        <f>+IFERROR(VLOOKUP(A583,[1]Directorio!$B$2:$Z$1100,14,FALSE),"")</f>
        <v/>
      </c>
      <c r="O583" s="43" t="str">
        <f>+IFERROR(VLOOKUP(A583,[1]Directorio!$B$2:$Z$1100,15,FALSE),"")</f>
        <v/>
      </c>
      <c r="P583" s="43" t="str">
        <f>+IFERROR(VLOOKUP(A583,[1]Directorio!$B$2:$Z$1100,16,FALSE),"")</f>
        <v/>
      </c>
      <c r="Q583" s="43" t="str">
        <f>+IFERROR(VLOOKUP(A583,[1]Directorio!$B$2:$Z$1100,17,FALSE),"")</f>
        <v/>
      </c>
      <c r="R583" s="43" t="str">
        <f>+IFERROR(VLOOKUP(A583,[1]Directorio!$B$2:$Z$1100,18,FALSE),"")</f>
        <v/>
      </c>
      <c r="S583" s="43" t="str">
        <f>+IFERROR(VLOOKUP(A583,[1]Directorio!$B$2:$Z$1100,19,FALSE),"")</f>
        <v/>
      </c>
      <c r="T583" s="53" t="str">
        <f>+IFERROR(VLOOKUP(A583,[1]Directorio!$B$2:$Z$1100,20,FALSE),"")</f>
        <v/>
      </c>
      <c r="U583" s="53" t="str">
        <f>+IFERROR(VLOOKUP(A583,[1]Directorio!$B$2:$Z$1100,21,FALSE),"")</f>
        <v/>
      </c>
      <c r="V583" s="53" t="str">
        <f>+IFERROR(VLOOKUP(A583,[1]Directorio!$B$2:$Z$1100,22,FALSE),"")</f>
        <v/>
      </c>
      <c r="W583" s="54" t="str">
        <f>+IFERROR(VLOOKUP(A583,[1]Directorio!$B$2:$Z$1100,23,FALSE),"")</f>
        <v/>
      </c>
      <c r="X583" s="43" t="str">
        <f>+IFERROR(VLOOKUP(A583,[1]Directorio!$B$2:$Z$1100,24,FALSE),"")</f>
        <v/>
      </c>
      <c r="Y583" s="43" t="str">
        <f>+IFERROR(VLOOKUP(A583,[1]Directorio!$B$2:$Z$1100,25,FALSE),"")</f>
        <v/>
      </c>
      <c r="Z583" s="46"/>
      <c r="AA583" s="9"/>
      <c r="AB583" s="46"/>
      <c r="AC583" s="47"/>
      <c r="AD583" s="46"/>
      <c r="AE583" s="42"/>
      <c r="AF583" s="9"/>
      <c r="AG583" s="46"/>
      <c r="AH583" s="9"/>
      <c r="AI583" s="46"/>
      <c r="AJ583" s="46"/>
      <c r="AK583" s="48"/>
    </row>
    <row r="584" spans="1:37" x14ac:dyDescent="0.25">
      <c r="A584" s="42"/>
      <c r="B584" s="43" t="str">
        <f>+IFERROR(VLOOKUP(A584,[1]Directorio!$B$2:$Z$1100,2,FALSE),"")</f>
        <v/>
      </c>
      <c r="C584" s="44" t="str">
        <f>+IFERROR(VLOOKUP(A584,[1]Directorio!$B$2:$Z$1100,3,FALSE),"")</f>
        <v/>
      </c>
      <c r="D584" s="43" t="str">
        <f>+IFERROR(VLOOKUP(A584,[1]Directorio!$B$2:$Z$1100,4,FALSE),"")</f>
        <v/>
      </c>
      <c r="E584" s="43" t="str">
        <f>+IFERROR(VLOOKUP(A584,[1]Directorio!$B$2:$Z$1100,5,FALSE),"")</f>
        <v/>
      </c>
      <c r="F584" s="43" t="str">
        <f>+IFERROR(VLOOKUP(A584,[1]Directorio!$B$2:$Z$1100,6,FALSE),"")</f>
        <v/>
      </c>
      <c r="G584" s="43" t="str">
        <f>+IFERROR(VLOOKUP(A584,[1]Directorio!$B$2:$Z$1100,7,FALSE),"")</f>
        <v/>
      </c>
      <c r="H584" s="43" t="str">
        <f>+IFERROR(VLOOKUP(A584,[1]Directorio!$B$2:$Z$1100,8,FALSE),"")</f>
        <v/>
      </c>
      <c r="I584" s="43" t="str">
        <f>+IFERROR(VLOOKUP(A584,[1]Directorio!$B$2:$Z$1100,9,FALSE),"")</f>
        <v/>
      </c>
      <c r="J584" s="43" t="str">
        <f>+IFERROR(VLOOKUP(A584,[1]Directorio!$B$2:$Z$1100,10,FALSE),"")</f>
        <v/>
      </c>
      <c r="K584" s="43" t="str">
        <f>+IFERROR(VLOOKUP(A584,[1]Directorio!$B$2:$Z$1100,11,FALSE),"")</f>
        <v/>
      </c>
      <c r="L584" s="45" t="str">
        <f>+IFERROR(VLOOKUP(A584,[1]Directorio!$B$2:$Z$1100,12,FALSE),"")</f>
        <v/>
      </c>
      <c r="M584" s="43" t="str">
        <f>+IFERROR(VLOOKUP(A584,[1]Directorio!$B$2:$Z$1100,13,FALSE),"")</f>
        <v/>
      </c>
      <c r="N584" s="43" t="str">
        <f>+IFERROR(VLOOKUP(A584,[1]Directorio!$B$2:$Z$1100,14,FALSE),"")</f>
        <v/>
      </c>
      <c r="O584" s="43" t="str">
        <f>+IFERROR(VLOOKUP(A584,[1]Directorio!$B$2:$Z$1100,15,FALSE),"")</f>
        <v/>
      </c>
      <c r="P584" s="43" t="str">
        <f>+IFERROR(VLOOKUP(A584,[1]Directorio!$B$2:$Z$1100,16,FALSE),"")</f>
        <v/>
      </c>
      <c r="Q584" s="43" t="str">
        <f>+IFERROR(VLOOKUP(A584,[1]Directorio!$B$2:$Z$1100,17,FALSE),"")</f>
        <v/>
      </c>
      <c r="R584" s="43" t="str">
        <f>+IFERROR(VLOOKUP(A584,[1]Directorio!$B$2:$Z$1100,18,FALSE),"")</f>
        <v/>
      </c>
      <c r="S584" s="43" t="str">
        <f>+IFERROR(VLOOKUP(A584,[1]Directorio!$B$2:$Z$1100,19,FALSE),"")</f>
        <v/>
      </c>
      <c r="T584" s="53" t="str">
        <f>+IFERROR(VLOOKUP(A584,[1]Directorio!$B$2:$Z$1100,20,FALSE),"")</f>
        <v/>
      </c>
      <c r="U584" s="53" t="str">
        <f>+IFERROR(VLOOKUP(A584,[1]Directorio!$B$2:$Z$1100,21,FALSE),"")</f>
        <v/>
      </c>
      <c r="V584" s="53" t="str">
        <f>+IFERROR(VLOOKUP(A584,[1]Directorio!$B$2:$Z$1100,22,FALSE),"")</f>
        <v/>
      </c>
      <c r="W584" s="54" t="str">
        <f>+IFERROR(VLOOKUP(A584,[1]Directorio!$B$2:$Z$1100,23,FALSE),"")</f>
        <v/>
      </c>
      <c r="X584" s="43" t="str">
        <f>+IFERROR(VLOOKUP(A584,[1]Directorio!$B$2:$Z$1100,24,FALSE),"")</f>
        <v/>
      </c>
      <c r="Y584" s="43" t="str">
        <f>+IFERROR(VLOOKUP(A584,[1]Directorio!$B$2:$Z$1100,25,FALSE),"")</f>
        <v/>
      </c>
      <c r="Z584" s="46"/>
      <c r="AA584" s="9"/>
      <c r="AB584" s="46"/>
      <c r="AC584" s="47"/>
      <c r="AD584" s="46"/>
      <c r="AE584" s="42"/>
      <c r="AF584" s="9"/>
      <c r="AG584" s="46"/>
      <c r="AH584" s="9"/>
      <c r="AI584" s="46"/>
      <c r="AJ584" s="46"/>
      <c r="AK584" s="48"/>
    </row>
    <row r="585" spans="1:37" x14ac:dyDescent="0.25">
      <c r="A585" s="42"/>
      <c r="B585" s="43" t="str">
        <f>+IFERROR(VLOOKUP(A585,[1]Directorio!$B$2:$Z$1100,2,FALSE),"")</f>
        <v/>
      </c>
      <c r="C585" s="44" t="str">
        <f>+IFERROR(VLOOKUP(A585,[1]Directorio!$B$2:$Z$1100,3,FALSE),"")</f>
        <v/>
      </c>
      <c r="D585" s="43" t="str">
        <f>+IFERROR(VLOOKUP(A585,[1]Directorio!$B$2:$Z$1100,4,FALSE),"")</f>
        <v/>
      </c>
      <c r="E585" s="43" t="str">
        <f>+IFERROR(VLOOKUP(A585,[1]Directorio!$B$2:$Z$1100,5,FALSE),"")</f>
        <v/>
      </c>
      <c r="F585" s="43" t="str">
        <f>+IFERROR(VLOOKUP(A585,[1]Directorio!$B$2:$Z$1100,6,FALSE),"")</f>
        <v/>
      </c>
      <c r="G585" s="43" t="str">
        <f>+IFERROR(VLOOKUP(A585,[1]Directorio!$B$2:$Z$1100,7,FALSE),"")</f>
        <v/>
      </c>
      <c r="H585" s="43" t="str">
        <f>+IFERROR(VLOOKUP(A585,[1]Directorio!$B$2:$Z$1100,8,FALSE),"")</f>
        <v/>
      </c>
      <c r="I585" s="43" t="str">
        <f>+IFERROR(VLOOKUP(A585,[1]Directorio!$B$2:$Z$1100,9,FALSE),"")</f>
        <v/>
      </c>
      <c r="J585" s="43" t="str">
        <f>+IFERROR(VLOOKUP(A585,[1]Directorio!$B$2:$Z$1100,10,FALSE),"")</f>
        <v/>
      </c>
      <c r="K585" s="43" t="str">
        <f>+IFERROR(VLOOKUP(A585,[1]Directorio!$B$2:$Z$1100,11,FALSE),"")</f>
        <v/>
      </c>
      <c r="L585" s="45" t="str">
        <f>+IFERROR(VLOOKUP(A585,[1]Directorio!$B$2:$Z$1100,12,FALSE),"")</f>
        <v/>
      </c>
      <c r="M585" s="43" t="str">
        <f>+IFERROR(VLOOKUP(A585,[1]Directorio!$B$2:$Z$1100,13,FALSE),"")</f>
        <v/>
      </c>
      <c r="N585" s="43" t="str">
        <f>+IFERROR(VLOOKUP(A585,[1]Directorio!$B$2:$Z$1100,14,FALSE),"")</f>
        <v/>
      </c>
      <c r="O585" s="43" t="str">
        <f>+IFERROR(VLOOKUP(A585,[1]Directorio!$B$2:$Z$1100,15,FALSE),"")</f>
        <v/>
      </c>
      <c r="P585" s="43" t="str">
        <f>+IFERROR(VLOOKUP(A585,[1]Directorio!$B$2:$Z$1100,16,FALSE),"")</f>
        <v/>
      </c>
      <c r="Q585" s="43" t="str">
        <f>+IFERROR(VLOOKUP(A585,[1]Directorio!$B$2:$Z$1100,17,FALSE),"")</f>
        <v/>
      </c>
      <c r="R585" s="43" t="str">
        <f>+IFERROR(VLOOKUP(A585,[1]Directorio!$B$2:$Z$1100,18,FALSE),"")</f>
        <v/>
      </c>
      <c r="S585" s="43" t="str">
        <f>+IFERROR(VLOOKUP(A585,[1]Directorio!$B$2:$Z$1100,19,FALSE),"")</f>
        <v/>
      </c>
      <c r="T585" s="53" t="str">
        <f>+IFERROR(VLOOKUP(A585,[1]Directorio!$B$2:$Z$1100,20,FALSE),"")</f>
        <v/>
      </c>
      <c r="U585" s="53" t="str">
        <f>+IFERROR(VLOOKUP(A585,[1]Directorio!$B$2:$Z$1100,21,FALSE),"")</f>
        <v/>
      </c>
      <c r="V585" s="53" t="str">
        <f>+IFERROR(VLOOKUP(A585,[1]Directorio!$B$2:$Z$1100,22,FALSE),"")</f>
        <v/>
      </c>
      <c r="W585" s="54" t="str">
        <f>+IFERROR(VLOOKUP(A585,[1]Directorio!$B$2:$Z$1100,23,FALSE),"")</f>
        <v/>
      </c>
      <c r="X585" s="43" t="str">
        <f>+IFERROR(VLOOKUP(A585,[1]Directorio!$B$2:$Z$1100,24,FALSE),"")</f>
        <v/>
      </c>
      <c r="Y585" s="43" t="str">
        <f>+IFERROR(VLOOKUP(A585,[1]Directorio!$B$2:$Z$1100,25,FALSE),"")</f>
        <v/>
      </c>
      <c r="Z585" s="46"/>
      <c r="AA585" s="9"/>
      <c r="AB585" s="46"/>
      <c r="AC585" s="47"/>
      <c r="AD585" s="46"/>
      <c r="AE585" s="42"/>
      <c r="AF585" s="9"/>
      <c r="AG585" s="46"/>
      <c r="AH585" s="9"/>
      <c r="AI585" s="46"/>
      <c r="AJ585" s="46"/>
      <c r="AK585" s="48"/>
    </row>
    <row r="586" spans="1:37" x14ac:dyDescent="0.25">
      <c r="A586" s="42"/>
      <c r="B586" s="43" t="str">
        <f>+IFERROR(VLOOKUP(A586,[1]Directorio!$B$2:$Z$1100,2,FALSE),"")</f>
        <v/>
      </c>
      <c r="C586" s="44" t="str">
        <f>+IFERROR(VLOOKUP(A586,[1]Directorio!$B$2:$Z$1100,3,FALSE),"")</f>
        <v/>
      </c>
      <c r="D586" s="43" t="str">
        <f>+IFERROR(VLOOKUP(A586,[1]Directorio!$B$2:$Z$1100,4,FALSE),"")</f>
        <v/>
      </c>
      <c r="E586" s="43" t="str">
        <f>+IFERROR(VLOOKUP(A586,[1]Directorio!$B$2:$Z$1100,5,FALSE),"")</f>
        <v/>
      </c>
      <c r="F586" s="43" t="str">
        <f>+IFERROR(VLOOKUP(A586,[1]Directorio!$B$2:$Z$1100,6,FALSE),"")</f>
        <v/>
      </c>
      <c r="G586" s="43" t="str">
        <f>+IFERROR(VLOOKUP(A586,[1]Directorio!$B$2:$Z$1100,7,FALSE),"")</f>
        <v/>
      </c>
      <c r="H586" s="43" t="str">
        <f>+IFERROR(VLOOKUP(A586,[1]Directorio!$B$2:$Z$1100,8,FALSE),"")</f>
        <v/>
      </c>
      <c r="I586" s="43" t="str">
        <f>+IFERROR(VLOOKUP(A586,[1]Directorio!$B$2:$Z$1100,9,FALSE),"")</f>
        <v/>
      </c>
      <c r="J586" s="43" t="str">
        <f>+IFERROR(VLOOKUP(A586,[1]Directorio!$B$2:$Z$1100,10,FALSE),"")</f>
        <v/>
      </c>
      <c r="K586" s="43" t="str">
        <f>+IFERROR(VLOOKUP(A586,[1]Directorio!$B$2:$Z$1100,11,FALSE),"")</f>
        <v/>
      </c>
      <c r="L586" s="45" t="str">
        <f>+IFERROR(VLOOKUP(A586,[1]Directorio!$B$2:$Z$1100,12,FALSE),"")</f>
        <v/>
      </c>
      <c r="M586" s="43" t="str">
        <f>+IFERROR(VLOOKUP(A586,[1]Directorio!$B$2:$Z$1100,13,FALSE),"")</f>
        <v/>
      </c>
      <c r="N586" s="43" t="str">
        <f>+IFERROR(VLOOKUP(A586,[1]Directorio!$B$2:$Z$1100,14,FALSE),"")</f>
        <v/>
      </c>
      <c r="O586" s="43" t="str">
        <f>+IFERROR(VLOOKUP(A586,[1]Directorio!$B$2:$Z$1100,15,FALSE),"")</f>
        <v/>
      </c>
      <c r="P586" s="43" t="str">
        <f>+IFERROR(VLOOKUP(A586,[1]Directorio!$B$2:$Z$1100,16,FALSE),"")</f>
        <v/>
      </c>
      <c r="Q586" s="43" t="str">
        <f>+IFERROR(VLOOKUP(A586,[1]Directorio!$B$2:$Z$1100,17,FALSE),"")</f>
        <v/>
      </c>
      <c r="R586" s="43" t="str">
        <f>+IFERROR(VLOOKUP(A586,[1]Directorio!$B$2:$Z$1100,18,FALSE),"")</f>
        <v/>
      </c>
      <c r="S586" s="43" t="str">
        <f>+IFERROR(VLOOKUP(A586,[1]Directorio!$B$2:$Z$1100,19,FALSE),"")</f>
        <v/>
      </c>
      <c r="T586" s="53" t="str">
        <f>+IFERROR(VLOOKUP(A586,[1]Directorio!$B$2:$Z$1100,20,FALSE),"")</f>
        <v/>
      </c>
      <c r="U586" s="53" t="str">
        <f>+IFERROR(VLOOKUP(A586,[1]Directorio!$B$2:$Z$1100,21,FALSE),"")</f>
        <v/>
      </c>
      <c r="V586" s="53" t="str">
        <f>+IFERROR(VLOOKUP(A586,[1]Directorio!$B$2:$Z$1100,22,FALSE),"")</f>
        <v/>
      </c>
      <c r="W586" s="54" t="str">
        <f>+IFERROR(VLOOKUP(A586,[1]Directorio!$B$2:$Z$1100,23,FALSE),"")</f>
        <v/>
      </c>
      <c r="X586" s="43" t="str">
        <f>+IFERROR(VLOOKUP(A586,[1]Directorio!$B$2:$Z$1100,24,FALSE),"")</f>
        <v/>
      </c>
      <c r="Y586" s="43" t="str">
        <f>+IFERROR(VLOOKUP(A586,[1]Directorio!$B$2:$Z$1100,25,FALSE),"")</f>
        <v/>
      </c>
      <c r="Z586" s="46"/>
      <c r="AA586" s="9"/>
      <c r="AB586" s="46"/>
      <c r="AC586" s="47"/>
      <c r="AD586" s="46"/>
      <c r="AE586" s="42"/>
      <c r="AF586" s="9"/>
      <c r="AG586" s="46"/>
      <c r="AH586" s="9"/>
      <c r="AI586" s="46"/>
      <c r="AJ586" s="46"/>
      <c r="AK586" s="48"/>
    </row>
    <row r="587" spans="1:37" x14ac:dyDescent="0.25">
      <c r="A587" s="42"/>
      <c r="B587" s="43" t="str">
        <f>+IFERROR(VLOOKUP(A587,[1]Directorio!$B$2:$Z$1100,2,FALSE),"")</f>
        <v/>
      </c>
      <c r="C587" s="44" t="str">
        <f>+IFERROR(VLOOKUP(A587,[1]Directorio!$B$2:$Z$1100,3,FALSE),"")</f>
        <v/>
      </c>
      <c r="D587" s="43" t="str">
        <f>+IFERROR(VLOOKUP(A587,[1]Directorio!$B$2:$Z$1100,4,FALSE),"")</f>
        <v/>
      </c>
      <c r="E587" s="43" t="str">
        <f>+IFERROR(VLOOKUP(A587,[1]Directorio!$B$2:$Z$1100,5,FALSE),"")</f>
        <v/>
      </c>
      <c r="F587" s="43" t="str">
        <f>+IFERROR(VLOOKUP(A587,[1]Directorio!$B$2:$Z$1100,6,FALSE),"")</f>
        <v/>
      </c>
      <c r="G587" s="43" t="str">
        <f>+IFERROR(VLOOKUP(A587,[1]Directorio!$B$2:$Z$1100,7,FALSE),"")</f>
        <v/>
      </c>
      <c r="H587" s="43" t="str">
        <f>+IFERROR(VLOOKUP(A587,[1]Directorio!$B$2:$Z$1100,8,FALSE),"")</f>
        <v/>
      </c>
      <c r="I587" s="43" t="str">
        <f>+IFERROR(VLOOKUP(A587,[1]Directorio!$B$2:$Z$1100,9,FALSE),"")</f>
        <v/>
      </c>
      <c r="J587" s="43" t="str">
        <f>+IFERROR(VLOOKUP(A587,[1]Directorio!$B$2:$Z$1100,10,FALSE),"")</f>
        <v/>
      </c>
      <c r="K587" s="43" t="str">
        <f>+IFERROR(VLOOKUP(A587,[1]Directorio!$B$2:$Z$1100,11,FALSE),"")</f>
        <v/>
      </c>
      <c r="L587" s="45" t="str">
        <f>+IFERROR(VLOOKUP(A587,[1]Directorio!$B$2:$Z$1100,12,FALSE),"")</f>
        <v/>
      </c>
      <c r="M587" s="43" t="str">
        <f>+IFERROR(VLOOKUP(A587,[1]Directorio!$B$2:$Z$1100,13,FALSE),"")</f>
        <v/>
      </c>
      <c r="N587" s="43" t="str">
        <f>+IFERROR(VLOOKUP(A587,[1]Directorio!$B$2:$Z$1100,14,FALSE),"")</f>
        <v/>
      </c>
      <c r="O587" s="43" t="str">
        <f>+IFERROR(VLOOKUP(A587,[1]Directorio!$B$2:$Z$1100,15,FALSE),"")</f>
        <v/>
      </c>
      <c r="P587" s="43" t="str">
        <f>+IFERROR(VLOOKUP(A587,[1]Directorio!$B$2:$Z$1100,16,FALSE),"")</f>
        <v/>
      </c>
      <c r="Q587" s="43" t="str">
        <f>+IFERROR(VLOOKUP(A587,[1]Directorio!$B$2:$Z$1100,17,FALSE),"")</f>
        <v/>
      </c>
      <c r="R587" s="43" t="str">
        <f>+IFERROR(VLOOKUP(A587,[1]Directorio!$B$2:$Z$1100,18,FALSE),"")</f>
        <v/>
      </c>
      <c r="S587" s="43" t="str">
        <f>+IFERROR(VLOOKUP(A587,[1]Directorio!$B$2:$Z$1100,19,FALSE),"")</f>
        <v/>
      </c>
      <c r="T587" s="53" t="str">
        <f>+IFERROR(VLOOKUP(A587,[1]Directorio!$B$2:$Z$1100,20,FALSE),"")</f>
        <v/>
      </c>
      <c r="U587" s="53" t="str">
        <f>+IFERROR(VLOOKUP(A587,[1]Directorio!$B$2:$Z$1100,21,FALSE),"")</f>
        <v/>
      </c>
      <c r="V587" s="53" t="str">
        <f>+IFERROR(VLOOKUP(A587,[1]Directorio!$B$2:$Z$1100,22,FALSE),"")</f>
        <v/>
      </c>
      <c r="W587" s="54" t="str">
        <f>+IFERROR(VLOOKUP(A587,[1]Directorio!$B$2:$Z$1100,23,FALSE),"")</f>
        <v/>
      </c>
      <c r="X587" s="43" t="str">
        <f>+IFERROR(VLOOKUP(A587,[1]Directorio!$B$2:$Z$1100,24,FALSE),"")</f>
        <v/>
      </c>
      <c r="Y587" s="43" t="str">
        <f>+IFERROR(VLOOKUP(A587,[1]Directorio!$B$2:$Z$1100,25,FALSE),"")</f>
        <v/>
      </c>
      <c r="Z587" s="46"/>
      <c r="AA587" s="9"/>
      <c r="AB587" s="46"/>
      <c r="AC587" s="47"/>
      <c r="AD587" s="46"/>
      <c r="AE587" s="42"/>
      <c r="AF587" s="9"/>
      <c r="AG587" s="46"/>
      <c r="AH587" s="9"/>
      <c r="AI587" s="46"/>
      <c r="AJ587" s="46"/>
      <c r="AK587" s="48"/>
    </row>
    <row r="588" spans="1:37" x14ac:dyDescent="0.25">
      <c r="A588" s="42"/>
      <c r="B588" s="43" t="str">
        <f>+IFERROR(VLOOKUP(A588,[1]Directorio!$B$2:$Z$1100,2,FALSE),"")</f>
        <v/>
      </c>
      <c r="C588" s="44" t="str">
        <f>+IFERROR(VLOOKUP(A588,[1]Directorio!$B$2:$Z$1100,3,FALSE),"")</f>
        <v/>
      </c>
      <c r="D588" s="43" t="str">
        <f>+IFERROR(VLOOKUP(A588,[1]Directorio!$B$2:$Z$1100,4,FALSE),"")</f>
        <v/>
      </c>
      <c r="E588" s="43" t="str">
        <f>+IFERROR(VLOOKUP(A588,[1]Directorio!$B$2:$Z$1100,5,FALSE),"")</f>
        <v/>
      </c>
      <c r="F588" s="43" t="str">
        <f>+IFERROR(VLOOKUP(A588,[1]Directorio!$B$2:$Z$1100,6,FALSE),"")</f>
        <v/>
      </c>
      <c r="G588" s="43" t="str">
        <f>+IFERROR(VLOOKUP(A588,[1]Directorio!$B$2:$Z$1100,7,FALSE),"")</f>
        <v/>
      </c>
      <c r="H588" s="43" t="str">
        <f>+IFERROR(VLOOKUP(A588,[1]Directorio!$B$2:$Z$1100,8,FALSE),"")</f>
        <v/>
      </c>
      <c r="I588" s="43" t="str">
        <f>+IFERROR(VLOOKUP(A588,[1]Directorio!$B$2:$Z$1100,9,FALSE),"")</f>
        <v/>
      </c>
      <c r="J588" s="43" t="str">
        <f>+IFERROR(VLOOKUP(A588,[1]Directorio!$B$2:$Z$1100,10,FALSE),"")</f>
        <v/>
      </c>
      <c r="K588" s="43" t="str">
        <f>+IFERROR(VLOOKUP(A588,[1]Directorio!$B$2:$Z$1100,11,FALSE),"")</f>
        <v/>
      </c>
      <c r="L588" s="45" t="str">
        <f>+IFERROR(VLOOKUP(A588,[1]Directorio!$B$2:$Z$1100,12,FALSE),"")</f>
        <v/>
      </c>
      <c r="M588" s="43" t="str">
        <f>+IFERROR(VLOOKUP(A588,[1]Directorio!$B$2:$Z$1100,13,FALSE),"")</f>
        <v/>
      </c>
      <c r="N588" s="43" t="str">
        <f>+IFERROR(VLOOKUP(A588,[1]Directorio!$B$2:$Z$1100,14,FALSE),"")</f>
        <v/>
      </c>
      <c r="O588" s="43" t="str">
        <f>+IFERROR(VLOOKUP(A588,[1]Directorio!$B$2:$Z$1100,15,FALSE),"")</f>
        <v/>
      </c>
      <c r="P588" s="43" t="str">
        <f>+IFERROR(VLOOKUP(A588,[1]Directorio!$B$2:$Z$1100,16,FALSE),"")</f>
        <v/>
      </c>
      <c r="Q588" s="43" t="str">
        <f>+IFERROR(VLOOKUP(A588,[1]Directorio!$B$2:$Z$1100,17,FALSE),"")</f>
        <v/>
      </c>
      <c r="R588" s="43" t="str">
        <f>+IFERROR(VLOOKUP(A588,[1]Directorio!$B$2:$Z$1100,18,FALSE),"")</f>
        <v/>
      </c>
      <c r="S588" s="43" t="str">
        <f>+IFERROR(VLOOKUP(A588,[1]Directorio!$B$2:$Z$1100,19,FALSE),"")</f>
        <v/>
      </c>
      <c r="T588" s="53" t="str">
        <f>+IFERROR(VLOOKUP(A588,[1]Directorio!$B$2:$Z$1100,20,FALSE),"")</f>
        <v/>
      </c>
      <c r="U588" s="53" t="str">
        <f>+IFERROR(VLOOKUP(A588,[1]Directorio!$B$2:$Z$1100,21,FALSE),"")</f>
        <v/>
      </c>
      <c r="V588" s="53" t="str">
        <f>+IFERROR(VLOOKUP(A588,[1]Directorio!$B$2:$Z$1100,22,FALSE),"")</f>
        <v/>
      </c>
      <c r="W588" s="54" t="str">
        <f>+IFERROR(VLOOKUP(A588,[1]Directorio!$B$2:$Z$1100,23,FALSE),"")</f>
        <v/>
      </c>
      <c r="X588" s="43" t="str">
        <f>+IFERROR(VLOOKUP(A588,[1]Directorio!$B$2:$Z$1100,24,FALSE),"")</f>
        <v/>
      </c>
      <c r="Y588" s="43" t="str">
        <f>+IFERROR(VLOOKUP(A588,[1]Directorio!$B$2:$Z$1100,25,FALSE),"")</f>
        <v/>
      </c>
      <c r="Z588" s="46"/>
      <c r="AA588" s="9"/>
      <c r="AB588" s="46"/>
      <c r="AC588" s="47"/>
      <c r="AD588" s="46"/>
      <c r="AE588" s="42"/>
      <c r="AF588" s="9"/>
      <c r="AG588" s="46"/>
      <c r="AH588" s="9"/>
      <c r="AI588" s="46"/>
      <c r="AJ588" s="46"/>
      <c r="AK588" s="48"/>
    </row>
    <row r="589" spans="1:37" x14ac:dyDescent="0.25">
      <c r="A589" s="42"/>
      <c r="B589" s="43" t="str">
        <f>+IFERROR(VLOOKUP(A589,[1]Directorio!$B$2:$Z$1100,2,FALSE),"")</f>
        <v/>
      </c>
      <c r="C589" s="44" t="str">
        <f>+IFERROR(VLOOKUP(A589,[1]Directorio!$B$2:$Z$1100,3,FALSE),"")</f>
        <v/>
      </c>
      <c r="D589" s="43" t="str">
        <f>+IFERROR(VLOOKUP(A589,[1]Directorio!$B$2:$Z$1100,4,FALSE),"")</f>
        <v/>
      </c>
      <c r="E589" s="43" t="str">
        <f>+IFERROR(VLOOKUP(A589,[1]Directorio!$B$2:$Z$1100,5,FALSE),"")</f>
        <v/>
      </c>
      <c r="F589" s="43" t="str">
        <f>+IFERROR(VLOOKUP(A589,[1]Directorio!$B$2:$Z$1100,6,FALSE),"")</f>
        <v/>
      </c>
      <c r="G589" s="43" t="str">
        <f>+IFERROR(VLOOKUP(A589,[1]Directorio!$B$2:$Z$1100,7,FALSE),"")</f>
        <v/>
      </c>
      <c r="H589" s="43" t="str">
        <f>+IFERROR(VLOOKUP(A589,[1]Directorio!$B$2:$Z$1100,8,FALSE),"")</f>
        <v/>
      </c>
      <c r="I589" s="43" t="str">
        <f>+IFERROR(VLOOKUP(A589,[1]Directorio!$B$2:$Z$1100,9,FALSE),"")</f>
        <v/>
      </c>
      <c r="J589" s="43" t="str">
        <f>+IFERROR(VLOOKUP(A589,[1]Directorio!$B$2:$Z$1100,10,FALSE),"")</f>
        <v/>
      </c>
      <c r="K589" s="43" t="str">
        <f>+IFERROR(VLOOKUP(A589,[1]Directorio!$B$2:$Z$1100,11,FALSE),"")</f>
        <v/>
      </c>
      <c r="L589" s="45" t="str">
        <f>+IFERROR(VLOOKUP(A589,[1]Directorio!$B$2:$Z$1100,12,FALSE),"")</f>
        <v/>
      </c>
      <c r="M589" s="43" t="str">
        <f>+IFERROR(VLOOKUP(A589,[1]Directorio!$B$2:$Z$1100,13,FALSE),"")</f>
        <v/>
      </c>
      <c r="N589" s="43" t="str">
        <f>+IFERROR(VLOOKUP(A589,[1]Directorio!$B$2:$Z$1100,14,FALSE),"")</f>
        <v/>
      </c>
      <c r="O589" s="43" t="str">
        <f>+IFERROR(VLOOKUP(A589,[1]Directorio!$B$2:$Z$1100,15,FALSE),"")</f>
        <v/>
      </c>
      <c r="P589" s="43" t="str">
        <f>+IFERROR(VLOOKUP(A589,[1]Directorio!$B$2:$Z$1100,16,FALSE),"")</f>
        <v/>
      </c>
      <c r="Q589" s="43" t="str">
        <f>+IFERROR(VLOOKUP(A589,[1]Directorio!$B$2:$Z$1100,17,FALSE),"")</f>
        <v/>
      </c>
      <c r="R589" s="43" t="str">
        <f>+IFERROR(VLOOKUP(A589,[1]Directorio!$B$2:$Z$1100,18,FALSE),"")</f>
        <v/>
      </c>
      <c r="S589" s="43" t="str">
        <f>+IFERROR(VLOOKUP(A589,[1]Directorio!$B$2:$Z$1100,19,FALSE),"")</f>
        <v/>
      </c>
      <c r="T589" s="53" t="str">
        <f>+IFERROR(VLOOKUP(A589,[1]Directorio!$B$2:$Z$1100,20,FALSE),"")</f>
        <v/>
      </c>
      <c r="U589" s="53" t="str">
        <f>+IFERROR(VLOOKUP(A589,[1]Directorio!$B$2:$Z$1100,21,FALSE),"")</f>
        <v/>
      </c>
      <c r="V589" s="53" t="str">
        <f>+IFERROR(VLOOKUP(A589,[1]Directorio!$B$2:$Z$1100,22,FALSE),"")</f>
        <v/>
      </c>
      <c r="W589" s="54" t="str">
        <f>+IFERROR(VLOOKUP(A589,[1]Directorio!$B$2:$Z$1100,23,FALSE),"")</f>
        <v/>
      </c>
      <c r="X589" s="43" t="str">
        <f>+IFERROR(VLOOKUP(A589,[1]Directorio!$B$2:$Z$1100,24,FALSE),"")</f>
        <v/>
      </c>
      <c r="Y589" s="43" t="str">
        <f>+IFERROR(VLOOKUP(A589,[1]Directorio!$B$2:$Z$1100,25,FALSE),"")</f>
        <v/>
      </c>
      <c r="Z589" s="46"/>
      <c r="AA589" s="9"/>
      <c r="AB589" s="46"/>
      <c r="AC589" s="47"/>
      <c r="AD589" s="46"/>
      <c r="AE589" s="42"/>
      <c r="AF589" s="9"/>
      <c r="AG589" s="46"/>
      <c r="AH589" s="9"/>
      <c r="AI589" s="46"/>
      <c r="AJ589" s="46"/>
      <c r="AK589" s="48"/>
    </row>
    <row r="590" spans="1:37" x14ac:dyDescent="0.25">
      <c r="A590" s="42"/>
      <c r="B590" s="43" t="str">
        <f>+IFERROR(VLOOKUP(A590,[1]Directorio!$B$2:$Z$1100,2,FALSE),"")</f>
        <v/>
      </c>
      <c r="C590" s="44" t="str">
        <f>+IFERROR(VLOOKUP(A590,[1]Directorio!$B$2:$Z$1100,3,FALSE),"")</f>
        <v/>
      </c>
      <c r="D590" s="43" t="str">
        <f>+IFERROR(VLOOKUP(A590,[1]Directorio!$B$2:$Z$1100,4,FALSE),"")</f>
        <v/>
      </c>
      <c r="E590" s="43" t="str">
        <f>+IFERROR(VLOOKUP(A590,[1]Directorio!$B$2:$Z$1100,5,FALSE),"")</f>
        <v/>
      </c>
      <c r="F590" s="43" t="str">
        <f>+IFERROR(VLOOKUP(A590,[1]Directorio!$B$2:$Z$1100,6,FALSE),"")</f>
        <v/>
      </c>
      <c r="G590" s="43" t="str">
        <f>+IFERROR(VLOOKUP(A590,[1]Directorio!$B$2:$Z$1100,7,FALSE),"")</f>
        <v/>
      </c>
      <c r="H590" s="43" t="str">
        <f>+IFERROR(VLOOKUP(A590,[1]Directorio!$B$2:$Z$1100,8,FALSE),"")</f>
        <v/>
      </c>
      <c r="I590" s="43" t="str">
        <f>+IFERROR(VLOOKUP(A590,[1]Directorio!$B$2:$Z$1100,9,FALSE),"")</f>
        <v/>
      </c>
      <c r="J590" s="43" t="str">
        <f>+IFERROR(VLOOKUP(A590,[1]Directorio!$B$2:$Z$1100,10,FALSE),"")</f>
        <v/>
      </c>
      <c r="K590" s="43" t="str">
        <f>+IFERROR(VLOOKUP(A590,[1]Directorio!$B$2:$Z$1100,11,FALSE),"")</f>
        <v/>
      </c>
      <c r="L590" s="45" t="str">
        <f>+IFERROR(VLOOKUP(A590,[1]Directorio!$B$2:$Z$1100,12,FALSE),"")</f>
        <v/>
      </c>
      <c r="M590" s="43" t="str">
        <f>+IFERROR(VLOOKUP(A590,[1]Directorio!$B$2:$Z$1100,13,FALSE),"")</f>
        <v/>
      </c>
      <c r="N590" s="43" t="str">
        <f>+IFERROR(VLOOKUP(A590,[1]Directorio!$B$2:$Z$1100,14,FALSE),"")</f>
        <v/>
      </c>
      <c r="O590" s="43" t="str">
        <f>+IFERROR(VLOOKUP(A590,[1]Directorio!$B$2:$Z$1100,15,FALSE),"")</f>
        <v/>
      </c>
      <c r="P590" s="43" t="str">
        <f>+IFERROR(VLOOKUP(A590,[1]Directorio!$B$2:$Z$1100,16,FALSE),"")</f>
        <v/>
      </c>
      <c r="Q590" s="43" t="str">
        <f>+IFERROR(VLOOKUP(A590,[1]Directorio!$B$2:$Z$1100,17,FALSE),"")</f>
        <v/>
      </c>
      <c r="R590" s="43" t="str">
        <f>+IFERROR(VLOOKUP(A590,[1]Directorio!$B$2:$Z$1100,18,FALSE),"")</f>
        <v/>
      </c>
      <c r="S590" s="43" t="str">
        <f>+IFERROR(VLOOKUP(A590,[1]Directorio!$B$2:$Z$1100,19,FALSE),"")</f>
        <v/>
      </c>
      <c r="T590" s="53" t="str">
        <f>+IFERROR(VLOOKUP(A590,[1]Directorio!$B$2:$Z$1100,20,FALSE),"")</f>
        <v/>
      </c>
      <c r="U590" s="53" t="str">
        <f>+IFERROR(VLOOKUP(A590,[1]Directorio!$B$2:$Z$1100,21,FALSE),"")</f>
        <v/>
      </c>
      <c r="V590" s="53" t="str">
        <f>+IFERROR(VLOOKUP(A590,[1]Directorio!$B$2:$Z$1100,22,FALSE),"")</f>
        <v/>
      </c>
      <c r="W590" s="54" t="str">
        <f>+IFERROR(VLOOKUP(A590,[1]Directorio!$B$2:$Z$1100,23,FALSE),"")</f>
        <v/>
      </c>
      <c r="X590" s="43" t="str">
        <f>+IFERROR(VLOOKUP(A590,[1]Directorio!$B$2:$Z$1100,24,FALSE),"")</f>
        <v/>
      </c>
      <c r="Y590" s="43" t="str">
        <f>+IFERROR(VLOOKUP(A590,[1]Directorio!$B$2:$Z$1100,25,FALSE),"")</f>
        <v/>
      </c>
      <c r="Z590" s="46"/>
      <c r="AA590" s="9"/>
      <c r="AB590" s="46"/>
      <c r="AC590" s="47"/>
      <c r="AD590" s="46"/>
      <c r="AE590" s="42"/>
      <c r="AF590" s="9"/>
      <c r="AG590" s="46"/>
      <c r="AH590" s="9"/>
      <c r="AI590" s="46"/>
      <c r="AJ590" s="46"/>
      <c r="AK590" s="48"/>
    </row>
    <row r="591" spans="1:37" x14ac:dyDescent="0.25">
      <c r="A591" s="42"/>
      <c r="B591" s="43" t="str">
        <f>+IFERROR(VLOOKUP(A591,[1]Directorio!$B$2:$Z$1100,2,FALSE),"")</f>
        <v/>
      </c>
      <c r="C591" s="44" t="str">
        <f>+IFERROR(VLOOKUP(A591,[1]Directorio!$B$2:$Z$1100,3,FALSE),"")</f>
        <v/>
      </c>
      <c r="D591" s="43" t="str">
        <f>+IFERROR(VLOOKUP(A591,[1]Directorio!$B$2:$Z$1100,4,FALSE),"")</f>
        <v/>
      </c>
      <c r="E591" s="43" t="str">
        <f>+IFERROR(VLOOKUP(A591,[1]Directorio!$B$2:$Z$1100,5,FALSE),"")</f>
        <v/>
      </c>
      <c r="F591" s="43" t="str">
        <f>+IFERROR(VLOOKUP(A591,[1]Directorio!$B$2:$Z$1100,6,FALSE),"")</f>
        <v/>
      </c>
      <c r="G591" s="43" t="str">
        <f>+IFERROR(VLOOKUP(A591,[1]Directorio!$B$2:$Z$1100,7,FALSE),"")</f>
        <v/>
      </c>
      <c r="H591" s="43" t="str">
        <f>+IFERROR(VLOOKUP(A591,[1]Directorio!$B$2:$Z$1100,8,FALSE),"")</f>
        <v/>
      </c>
      <c r="I591" s="43" t="str">
        <f>+IFERROR(VLOOKUP(A591,[1]Directorio!$B$2:$Z$1100,9,FALSE),"")</f>
        <v/>
      </c>
      <c r="J591" s="43" t="str">
        <f>+IFERROR(VLOOKUP(A591,[1]Directorio!$B$2:$Z$1100,10,FALSE),"")</f>
        <v/>
      </c>
      <c r="K591" s="43" t="str">
        <f>+IFERROR(VLOOKUP(A591,[1]Directorio!$B$2:$Z$1100,11,FALSE),"")</f>
        <v/>
      </c>
      <c r="L591" s="45" t="str">
        <f>+IFERROR(VLOOKUP(A591,[1]Directorio!$B$2:$Z$1100,12,FALSE),"")</f>
        <v/>
      </c>
      <c r="M591" s="43" t="str">
        <f>+IFERROR(VLOOKUP(A591,[1]Directorio!$B$2:$Z$1100,13,FALSE),"")</f>
        <v/>
      </c>
      <c r="N591" s="43" t="str">
        <f>+IFERROR(VLOOKUP(A591,[1]Directorio!$B$2:$Z$1100,14,FALSE),"")</f>
        <v/>
      </c>
      <c r="O591" s="43" t="str">
        <f>+IFERROR(VLOOKUP(A591,[1]Directorio!$B$2:$Z$1100,15,FALSE),"")</f>
        <v/>
      </c>
      <c r="P591" s="43" t="str">
        <f>+IFERROR(VLOOKUP(A591,[1]Directorio!$B$2:$Z$1100,16,FALSE),"")</f>
        <v/>
      </c>
      <c r="Q591" s="43" t="str">
        <f>+IFERROR(VLOOKUP(A591,[1]Directorio!$B$2:$Z$1100,17,FALSE),"")</f>
        <v/>
      </c>
      <c r="R591" s="43" t="str">
        <f>+IFERROR(VLOOKUP(A591,[1]Directorio!$B$2:$Z$1100,18,FALSE),"")</f>
        <v/>
      </c>
      <c r="S591" s="43" t="str">
        <f>+IFERROR(VLOOKUP(A591,[1]Directorio!$B$2:$Z$1100,19,FALSE),"")</f>
        <v/>
      </c>
      <c r="T591" s="53" t="str">
        <f>+IFERROR(VLOOKUP(A591,[1]Directorio!$B$2:$Z$1100,20,FALSE),"")</f>
        <v/>
      </c>
      <c r="U591" s="53" t="str">
        <f>+IFERROR(VLOOKUP(A591,[1]Directorio!$B$2:$Z$1100,21,FALSE),"")</f>
        <v/>
      </c>
      <c r="V591" s="53" t="str">
        <f>+IFERROR(VLOOKUP(A591,[1]Directorio!$B$2:$Z$1100,22,FALSE),"")</f>
        <v/>
      </c>
      <c r="W591" s="54" t="str">
        <f>+IFERROR(VLOOKUP(A591,[1]Directorio!$B$2:$Z$1100,23,FALSE),"")</f>
        <v/>
      </c>
      <c r="X591" s="43" t="str">
        <f>+IFERROR(VLOOKUP(A591,[1]Directorio!$B$2:$Z$1100,24,FALSE),"")</f>
        <v/>
      </c>
      <c r="Y591" s="43" t="str">
        <f>+IFERROR(VLOOKUP(A591,[1]Directorio!$B$2:$Z$1100,25,FALSE),"")</f>
        <v/>
      </c>
      <c r="Z591" s="46"/>
      <c r="AA591" s="9"/>
      <c r="AB591" s="46"/>
      <c r="AC591" s="47"/>
      <c r="AD591" s="46"/>
      <c r="AE591" s="42"/>
      <c r="AF591" s="9"/>
      <c r="AG591" s="46"/>
      <c r="AH591" s="9"/>
      <c r="AI591" s="46"/>
      <c r="AJ591" s="46"/>
      <c r="AK591" s="48"/>
    </row>
    <row r="592" spans="1:37" x14ac:dyDescent="0.25">
      <c r="A592" s="42"/>
      <c r="B592" s="43" t="str">
        <f>+IFERROR(VLOOKUP(A592,[1]Directorio!$B$2:$Z$1100,2,FALSE),"")</f>
        <v/>
      </c>
      <c r="C592" s="44" t="str">
        <f>+IFERROR(VLOOKUP(A592,[1]Directorio!$B$2:$Z$1100,3,FALSE),"")</f>
        <v/>
      </c>
      <c r="D592" s="43" t="str">
        <f>+IFERROR(VLOOKUP(A592,[1]Directorio!$B$2:$Z$1100,4,FALSE),"")</f>
        <v/>
      </c>
      <c r="E592" s="43" t="str">
        <f>+IFERROR(VLOOKUP(A592,[1]Directorio!$B$2:$Z$1100,5,FALSE),"")</f>
        <v/>
      </c>
      <c r="F592" s="43" t="str">
        <f>+IFERROR(VLOOKUP(A592,[1]Directorio!$B$2:$Z$1100,6,FALSE),"")</f>
        <v/>
      </c>
      <c r="G592" s="43" t="str">
        <f>+IFERROR(VLOOKUP(A592,[1]Directorio!$B$2:$Z$1100,7,FALSE),"")</f>
        <v/>
      </c>
      <c r="H592" s="43" t="str">
        <f>+IFERROR(VLOOKUP(A592,[1]Directorio!$B$2:$Z$1100,8,FALSE),"")</f>
        <v/>
      </c>
      <c r="I592" s="43" t="str">
        <f>+IFERROR(VLOOKUP(A592,[1]Directorio!$B$2:$Z$1100,9,FALSE),"")</f>
        <v/>
      </c>
      <c r="J592" s="43" t="str">
        <f>+IFERROR(VLOOKUP(A592,[1]Directorio!$B$2:$Z$1100,10,FALSE),"")</f>
        <v/>
      </c>
      <c r="K592" s="43" t="str">
        <f>+IFERROR(VLOOKUP(A592,[1]Directorio!$B$2:$Z$1100,11,FALSE),"")</f>
        <v/>
      </c>
      <c r="L592" s="45" t="str">
        <f>+IFERROR(VLOOKUP(A592,[1]Directorio!$B$2:$Z$1100,12,FALSE),"")</f>
        <v/>
      </c>
      <c r="M592" s="43" t="str">
        <f>+IFERROR(VLOOKUP(A592,[1]Directorio!$B$2:$Z$1100,13,FALSE),"")</f>
        <v/>
      </c>
      <c r="N592" s="43" t="str">
        <f>+IFERROR(VLOOKUP(A592,[1]Directorio!$B$2:$Z$1100,14,FALSE),"")</f>
        <v/>
      </c>
      <c r="O592" s="43" t="str">
        <f>+IFERROR(VLOOKUP(A592,[1]Directorio!$B$2:$Z$1100,15,FALSE),"")</f>
        <v/>
      </c>
      <c r="P592" s="43" t="str">
        <f>+IFERROR(VLOOKUP(A592,[1]Directorio!$B$2:$Z$1100,16,FALSE),"")</f>
        <v/>
      </c>
      <c r="Q592" s="43" t="str">
        <f>+IFERROR(VLOOKUP(A592,[1]Directorio!$B$2:$Z$1100,17,FALSE),"")</f>
        <v/>
      </c>
      <c r="R592" s="43" t="str">
        <f>+IFERROR(VLOOKUP(A592,[1]Directorio!$B$2:$Z$1100,18,FALSE),"")</f>
        <v/>
      </c>
      <c r="S592" s="43" t="str">
        <f>+IFERROR(VLOOKUP(A592,[1]Directorio!$B$2:$Z$1100,19,FALSE),"")</f>
        <v/>
      </c>
      <c r="T592" s="53" t="str">
        <f>+IFERROR(VLOOKUP(A592,[1]Directorio!$B$2:$Z$1100,20,FALSE),"")</f>
        <v/>
      </c>
      <c r="U592" s="53" t="str">
        <f>+IFERROR(VLOOKUP(A592,[1]Directorio!$B$2:$Z$1100,21,FALSE),"")</f>
        <v/>
      </c>
      <c r="V592" s="53" t="str">
        <f>+IFERROR(VLOOKUP(A592,[1]Directorio!$B$2:$Z$1100,22,FALSE),"")</f>
        <v/>
      </c>
      <c r="W592" s="54" t="str">
        <f>+IFERROR(VLOOKUP(A592,[1]Directorio!$B$2:$Z$1100,23,FALSE),"")</f>
        <v/>
      </c>
      <c r="X592" s="43" t="str">
        <f>+IFERROR(VLOOKUP(A592,[1]Directorio!$B$2:$Z$1100,24,FALSE),"")</f>
        <v/>
      </c>
      <c r="Y592" s="43" t="str">
        <f>+IFERROR(VLOOKUP(A592,[1]Directorio!$B$2:$Z$1100,25,FALSE),"")</f>
        <v/>
      </c>
      <c r="Z592" s="46"/>
      <c r="AA592" s="9"/>
      <c r="AB592" s="46"/>
      <c r="AC592" s="47"/>
      <c r="AD592" s="46"/>
      <c r="AE592" s="42"/>
      <c r="AF592" s="9"/>
      <c r="AG592" s="46"/>
      <c r="AH592" s="9"/>
      <c r="AI592" s="46"/>
      <c r="AJ592" s="46"/>
      <c r="AK592" s="48"/>
    </row>
    <row r="593" spans="1:37" x14ac:dyDescent="0.25">
      <c r="A593" s="42"/>
      <c r="B593" s="43" t="str">
        <f>+IFERROR(VLOOKUP(A593,[1]Directorio!$B$2:$Z$1100,2,FALSE),"")</f>
        <v/>
      </c>
      <c r="C593" s="44" t="str">
        <f>+IFERROR(VLOOKUP(A593,[1]Directorio!$B$2:$Z$1100,3,FALSE),"")</f>
        <v/>
      </c>
      <c r="D593" s="43" t="str">
        <f>+IFERROR(VLOOKUP(A593,[1]Directorio!$B$2:$Z$1100,4,FALSE),"")</f>
        <v/>
      </c>
      <c r="E593" s="43" t="str">
        <f>+IFERROR(VLOOKUP(A593,[1]Directorio!$B$2:$Z$1100,5,FALSE),"")</f>
        <v/>
      </c>
      <c r="F593" s="43" t="str">
        <f>+IFERROR(VLOOKUP(A593,[1]Directorio!$B$2:$Z$1100,6,FALSE),"")</f>
        <v/>
      </c>
      <c r="G593" s="43" t="str">
        <f>+IFERROR(VLOOKUP(A593,[1]Directorio!$B$2:$Z$1100,7,FALSE),"")</f>
        <v/>
      </c>
      <c r="H593" s="43" t="str">
        <f>+IFERROR(VLOOKUP(A593,[1]Directorio!$B$2:$Z$1100,8,FALSE),"")</f>
        <v/>
      </c>
      <c r="I593" s="43" t="str">
        <f>+IFERROR(VLOOKUP(A593,[1]Directorio!$B$2:$Z$1100,9,FALSE),"")</f>
        <v/>
      </c>
      <c r="J593" s="43" t="str">
        <f>+IFERROR(VLOOKUP(A593,[1]Directorio!$B$2:$Z$1100,10,FALSE),"")</f>
        <v/>
      </c>
      <c r="K593" s="43" t="str">
        <f>+IFERROR(VLOOKUP(A593,[1]Directorio!$B$2:$Z$1100,11,FALSE),"")</f>
        <v/>
      </c>
      <c r="L593" s="45" t="str">
        <f>+IFERROR(VLOOKUP(A593,[1]Directorio!$B$2:$Z$1100,12,FALSE),"")</f>
        <v/>
      </c>
      <c r="M593" s="43" t="str">
        <f>+IFERROR(VLOOKUP(A593,[1]Directorio!$B$2:$Z$1100,13,FALSE),"")</f>
        <v/>
      </c>
      <c r="N593" s="43" t="str">
        <f>+IFERROR(VLOOKUP(A593,[1]Directorio!$B$2:$Z$1100,14,FALSE),"")</f>
        <v/>
      </c>
      <c r="O593" s="43" t="str">
        <f>+IFERROR(VLOOKUP(A593,[1]Directorio!$B$2:$Z$1100,15,FALSE),"")</f>
        <v/>
      </c>
      <c r="P593" s="43" t="str">
        <f>+IFERROR(VLOOKUP(A593,[1]Directorio!$B$2:$Z$1100,16,FALSE),"")</f>
        <v/>
      </c>
      <c r="Q593" s="43" t="str">
        <f>+IFERROR(VLOOKUP(A593,[1]Directorio!$B$2:$Z$1100,17,FALSE),"")</f>
        <v/>
      </c>
      <c r="R593" s="43" t="str">
        <f>+IFERROR(VLOOKUP(A593,[1]Directorio!$B$2:$Z$1100,18,FALSE),"")</f>
        <v/>
      </c>
      <c r="S593" s="43" t="str">
        <f>+IFERROR(VLOOKUP(A593,[1]Directorio!$B$2:$Z$1100,19,FALSE),"")</f>
        <v/>
      </c>
      <c r="T593" s="53" t="str">
        <f>+IFERROR(VLOOKUP(A593,[1]Directorio!$B$2:$Z$1100,20,FALSE),"")</f>
        <v/>
      </c>
      <c r="U593" s="53" t="str">
        <f>+IFERROR(VLOOKUP(A593,[1]Directorio!$B$2:$Z$1100,21,FALSE),"")</f>
        <v/>
      </c>
      <c r="V593" s="53" t="str">
        <f>+IFERROR(VLOOKUP(A593,[1]Directorio!$B$2:$Z$1100,22,FALSE),"")</f>
        <v/>
      </c>
      <c r="W593" s="54" t="str">
        <f>+IFERROR(VLOOKUP(A593,[1]Directorio!$B$2:$Z$1100,23,FALSE),"")</f>
        <v/>
      </c>
      <c r="X593" s="43" t="str">
        <f>+IFERROR(VLOOKUP(A593,[1]Directorio!$B$2:$Z$1100,24,FALSE),"")</f>
        <v/>
      </c>
      <c r="Y593" s="43" t="str">
        <f>+IFERROR(VLOOKUP(A593,[1]Directorio!$B$2:$Z$1100,25,FALSE),"")</f>
        <v/>
      </c>
      <c r="Z593" s="46"/>
      <c r="AA593" s="9"/>
      <c r="AB593" s="46"/>
      <c r="AC593" s="47"/>
      <c r="AD593" s="46"/>
      <c r="AE593" s="42"/>
      <c r="AF593" s="9"/>
      <c r="AG593" s="46"/>
      <c r="AH593" s="9"/>
      <c r="AI593" s="46"/>
      <c r="AJ593" s="46"/>
      <c r="AK593" s="48"/>
    </row>
    <row r="594" spans="1:37" x14ac:dyDescent="0.25">
      <c r="A594" s="42"/>
      <c r="B594" s="43" t="str">
        <f>+IFERROR(VLOOKUP(A594,[1]Directorio!$B$2:$Z$1100,2,FALSE),"")</f>
        <v/>
      </c>
      <c r="C594" s="44" t="str">
        <f>+IFERROR(VLOOKUP(A594,[1]Directorio!$B$2:$Z$1100,3,FALSE),"")</f>
        <v/>
      </c>
      <c r="D594" s="43" t="str">
        <f>+IFERROR(VLOOKUP(A594,[1]Directorio!$B$2:$Z$1100,4,FALSE),"")</f>
        <v/>
      </c>
      <c r="E594" s="43" t="str">
        <f>+IFERROR(VLOOKUP(A594,[1]Directorio!$B$2:$Z$1100,5,FALSE),"")</f>
        <v/>
      </c>
      <c r="F594" s="43" t="str">
        <f>+IFERROR(VLOOKUP(A594,[1]Directorio!$B$2:$Z$1100,6,FALSE),"")</f>
        <v/>
      </c>
      <c r="G594" s="43" t="str">
        <f>+IFERROR(VLOOKUP(A594,[1]Directorio!$B$2:$Z$1100,7,FALSE),"")</f>
        <v/>
      </c>
      <c r="H594" s="43" t="str">
        <f>+IFERROR(VLOOKUP(A594,[1]Directorio!$B$2:$Z$1100,8,FALSE),"")</f>
        <v/>
      </c>
      <c r="I594" s="43" t="str">
        <f>+IFERROR(VLOOKUP(A594,[1]Directorio!$B$2:$Z$1100,9,FALSE),"")</f>
        <v/>
      </c>
      <c r="J594" s="43" t="str">
        <f>+IFERROR(VLOOKUP(A594,[1]Directorio!$B$2:$Z$1100,10,FALSE),"")</f>
        <v/>
      </c>
      <c r="K594" s="43" t="str">
        <f>+IFERROR(VLOOKUP(A594,[1]Directorio!$B$2:$Z$1100,11,FALSE),"")</f>
        <v/>
      </c>
      <c r="L594" s="45" t="str">
        <f>+IFERROR(VLOOKUP(A594,[1]Directorio!$B$2:$Z$1100,12,FALSE),"")</f>
        <v/>
      </c>
      <c r="M594" s="43" t="str">
        <f>+IFERROR(VLOOKUP(A594,[1]Directorio!$B$2:$Z$1100,13,FALSE),"")</f>
        <v/>
      </c>
      <c r="N594" s="43" t="str">
        <f>+IFERROR(VLOOKUP(A594,[1]Directorio!$B$2:$Z$1100,14,FALSE),"")</f>
        <v/>
      </c>
      <c r="O594" s="43" t="str">
        <f>+IFERROR(VLOOKUP(A594,[1]Directorio!$B$2:$Z$1100,15,FALSE),"")</f>
        <v/>
      </c>
      <c r="P594" s="43" t="str">
        <f>+IFERROR(VLOOKUP(A594,[1]Directorio!$B$2:$Z$1100,16,FALSE),"")</f>
        <v/>
      </c>
      <c r="Q594" s="43" t="str">
        <f>+IFERROR(VLOOKUP(A594,[1]Directorio!$B$2:$Z$1100,17,FALSE),"")</f>
        <v/>
      </c>
      <c r="R594" s="43" t="str">
        <f>+IFERROR(VLOOKUP(A594,[1]Directorio!$B$2:$Z$1100,18,FALSE),"")</f>
        <v/>
      </c>
      <c r="S594" s="43" t="str">
        <f>+IFERROR(VLOOKUP(A594,[1]Directorio!$B$2:$Z$1100,19,FALSE),"")</f>
        <v/>
      </c>
      <c r="T594" s="53" t="str">
        <f>+IFERROR(VLOOKUP(A594,[1]Directorio!$B$2:$Z$1100,20,FALSE),"")</f>
        <v/>
      </c>
      <c r="U594" s="53" t="str">
        <f>+IFERROR(VLOOKUP(A594,[1]Directorio!$B$2:$Z$1100,21,FALSE),"")</f>
        <v/>
      </c>
      <c r="V594" s="53" t="str">
        <f>+IFERROR(VLOOKUP(A594,[1]Directorio!$B$2:$Z$1100,22,FALSE),"")</f>
        <v/>
      </c>
      <c r="W594" s="54" t="str">
        <f>+IFERROR(VLOOKUP(A594,[1]Directorio!$B$2:$Z$1100,23,FALSE),"")</f>
        <v/>
      </c>
      <c r="X594" s="43" t="str">
        <f>+IFERROR(VLOOKUP(A594,[1]Directorio!$B$2:$Z$1100,24,FALSE),"")</f>
        <v/>
      </c>
      <c r="Y594" s="43" t="str">
        <f>+IFERROR(VLOOKUP(A594,[1]Directorio!$B$2:$Z$1100,25,FALSE),"")</f>
        <v/>
      </c>
      <c r="Z594" s="46"/>
      <c r="AA594" s="9"/>
      <c r="AB594" s="46"/>
      <c r="AC594" s="47"/>
      <c r="AD594" s="46"/>
      <c r="AE594" s="42"/>
      <c r="AF594" s="9"/>
      <c r="AG594" s="46"/>
      <c r="AH594" s="9"/>
      <c r="AI594" s="46"/>
      <c r="AJ594" s="46"/>
      <c r="AK594" s="48"/>
    </row>
    <row r="595" spans="1:37" x14ac:dyDescent="0.25">
      <c r="A595" s="42"/>
      <c r="B595" s="43" t="str">
        <f>+IFERROR(VLOOKUP(A595,[1]Directorio!$B$2:$Z$1100,2,FALSE),"")</f>
        <v/>
      </c>
      <c r="C595" s="44" t="str">
        <f>+IFERROR(VLOOKUP(A595,[1]Directorio!$B$2:$Z$1100,3,FALSE),"")</f>
        <v/>
      </c>
      <c r="D595" s="43" t="str">
        <f>+IFERROR(VLOOKUP(A595,[1]Directorio!$B$2:$Z$1100,4,FALSE),"")</f>
        <v/>
      </c>
      <c r="E595" s="43" t="str">
        <f>+IFERROR(VLOOKUP(A595,[1]Directorio!$B$2:$Z$1100,5,FALSE),"")</f>
        <v/>
      </c>
      <c r="F595" s="43" t="str">
        <f>+IFERROR(VLOOKUP(A595,[1]Directorio!$B$2:$Z$1100,6,FALSE),"")</f>
        <v/>
      </c>
      <c r="G595" s="43" t="str">
        <f>+IFERROR(VLOOKUP(A595,[1]Directorio!$B$2:$Z$1100,7,FALSE),"")</f>
        <v/>
      </c>
      <c r="H595" s="43" t="str">
        <f>+IFERROR(VLOOKUP(A595,[1]Directorio!$B$2:$Z$1100,8,FALSE),"")</f>
        <v/>
      </c>
      <c r="I595" s="43" t="str">
        <f>+IFERROR(VLOOKUP(A595,[1]Directorio!$B$2:$Z$1100,9,FALSE),"")</f>
        <v/>
      </c>
      <c r="J595" s="43" t="str">
        <f>+IFERROR(VLOOKUP(A595,[1]Directorio!$B$2:$Z$1100,10,FALSE),"")</f>
        <v/>
      </c>
      <c r="K595" s="43" t="str">
        <f>+IFERROR(VLOOKUP(A595,[1]Directorio!$B$2:$Z$1100,11,FALSE),"")</f>
        <v/>
      </c>
      <c r="L595" s="45" t="str">
        <f>+IFERROR(VLOOKUP(A595,[1]Directorio!$B$2:$Z$1100,12,FALSE),"")</f>
        <v/>
      </c>
      <c r="M595" s="43" t="str">
        <f>+IFERROR(VLOOKUP(A595,[1]Directorio!$B$2:$Z$1100,13,FALSE),"")</f>
        <v/>
      </c>
      <c r="N595" s="43" t="str">
        <f>+IFERROR(VLOOKUP(A595,[1]Directorio!$B$2:$Z$1100,14,FALSE),"")</f>
        <v/>
      </c>
      <c r="O595" s="43" t="str">
        <f>+IFERROR(VLOOKUP(A595,[1]Directorio!$B$2:$Z$1100,15,FALSE),"")</f>
        <v/>
      </c>
      <c r="P595" s="43" t="str">
        <f>+IFERROR(VLOOKUP(A595,[1]Directorio!$B$2:$Z$1100,16,FALSE),"")</f>
        <v/>
      </c>
      <c r="Q595" s="43" t="str">
        <f>+IFERROR(VLOOKUP(A595,[1]Directorio!$B$2:$Z$1100,17,FALSE),"")</f>
        <v/>
      </c>
      <c r="R595" s="43" t="str">
        <f>+IFERROR(VLOOKUP(A595,[1]Directorio!$B$2:$Z$1100,18,FALSE),"")</f>
        <v/>
      </c>
      <c r="S595" s="43" t="str">
        <f>+IFERROR(VLOOKUP(A595,[1]Directorio!$B$2:$Z$1100,19,FALSE),"")</f>
        <v/>
      </c>
      <c r="T595" s="53" t="str">
        <f>+IFERROR(VLOOKUP(A595,[1]Directorio!$B$2:$Z$1100,20,FALSE),"")</f>
        <v/>
      </c>
      <c r="U595" s="53" t="str">
        <f>+IFERROR(VLOOKUP(A595,[1]Directorio!$B$2:$Z$1100,21,FALSE),"")</f>
        <v/>
      </c>
      <c r="V595" s="53" t="str">
        <f>+IFERROR(VLOOKUP(A595,[1]Directorio!$B$2:$Z$1100,22,FALSE),"")</f>
        <v/>
      </c>
      <c r="W595" s="54" t="str">
        <f>+IFERROR(VLOOKUP(A595,[1]Directorio!$B$2:$Z$1100,23,FALSE),"")</f>
        <v/>
      </c>
      <c r="X595" s="43" t="str">
        <f>+IFERROR(VLOOKUP(A595,[1]Directorio!$B$2:$Z$1100,24,FALSE),"")</f>
        <v/>
      </c>
      <c r="Y595" s="43" t="str">
        <f>+IFERROR(VLOOKUP(A595,[1]Directorio!$B$2:$Z$1100,25,FALSE),"")</f>
        <v/>
      </c>
      <c r="Z595" s="46"/>
      <c r="AA595" s="9"/>
      <c r="AB595" s="46"/>
      <c r="AC595" s="47"/>
      <c r="AD595" s="46"/>
      <c r="AE595" s="42"/>
      <c r="AF595" s="9"/>
      <c r="AG595" s="46"/>
      <c r="AH595" s="9"/>
      <c r="AI595" s="46"/>
      <c r="AJ595" s="46"/>
      <c r="AK595" s="48"/>
    </row>
    <row r="596" spans="1:37" x14ac:dyDescent="0.25">
      <c r="A596" s="42"/>
      <c r="B596" s="43" t="str">
        <f>+IFERROR(VLOOKUP(A596,[1]Directorio!$B$2:$Z$1100,2,FALSE),"")</f>
        <v/>
      </c>
      <c r="C596" s="44" t="str">
        <f>+IFERROR(VLOOKUP(A596,[1]Directorio!$B$2:$Z$1100,3,FALSE),"")</f>
        <v/>
      </c>
      <c r="D596" s="43" t="str">
        <f>+IFERROR(VLOOKUP(A596,[1]Directorio!$B$2:$Z$1100,4,FALSE),"")</f>
        <v/>
      </c>
      <c r="E596" s="43" t="str">
        <f>+IFERROR(VLOOKUP(A596,[1]Directorio!$B$2:$Z$1100,5,FALSE),"")</f>
        <v/>
      </c>
      <c r="F596" s="43" t="str">
        <f>+IFERROR(VLOOKUP(A596,[1]Directorio!$B$2:$Z$1100,6,FALSE),"")</f>
        <v/>
      </c>
      <c r="G596" s="43" t="str">
        <f>+IFERROR(VLOOKUP(A596,[1]Directorio!$B$2:$Z$1100,7,FALSE),"")</f>
        <v/>
      </c>
      <c r="H596" s="43" t="str">
        <f>+IFERROR(VLOOKUP(A596,[1]Directorio!$B$2:$Z$1100,8,FALSE),"")</f>
        <v/>
      </c>
      <c r="I596" s="43" t="str">
        <f>+IFERROR(VLOOKUP(A596,[1]Directorio!$B$2:$Z$1100,9,FALSE),"")</f>
        <v/>
      </c>
      <c r="J596" s="43" t="str">
        <f>+IFERROR(VLOOKUP(A596,[1]Directorio!$B$2:$Z$1100,10,FALSE),"")</f>
        <v/>
      </c>
      <c r="K596" s="43" t="str">
        <f>+IFERROR(VLOOKUP(A596,[1]Directorio!$B$2:$Z$1100,11,FALSE),"")</f>
        <v/>
      </c>
      <c r="L596" s="45" t="str">
        <f>+IFERROR(VLOOKUP(A596,[1]Directorio!$B$2:$Z$1100,12,FALSE),"")</f>
        <v/>
      </c>
      <c r="M596" s="43" t="str">
        <f>+IFERROR(VLOOKUP(A596,[1]Directorio!$B$2:$Z$1100,13,FALSE),"")</f>
        <v/>
      </c>
      <c r="N596" s="43" t="str">
        <f>+IFERROR(VLOOKUP(A596,[1]Directorio!$B$2:$Z$1100,14,FALSE),"")</f>
        <v/>
      </c>
      <c r="O596" s="43" t="str">
        <f>+IFERROR(VLOOKUP(A596,[1]Directorio!$B$2:$Z$1100,15,FALSE),"")</f>
        <v/>
      </c>
      <c r="P596" s="43" t="str">
        <f>+IFERROR(VLOOKUP(A596,[1]Directorio!$B$2:$Z$1100,16,FALSE),"")</f>
        <v/>
      </c>
      <c r="Q596" s="43" t="str">
        <f>+IFERROR(VLOOKUP(A596,[1]Directorio!$B$2:$Z$1100,17,FALSE),"")</f>
        <v/>
      </c>
      <c r="R596" s="43" t="str">
        <f>+IFERROR(VLOOKUP(A596,[1]Directorio!$B$2:$Z$1100,18,FALSE),"")</f>
        <v/>
      </c>
      <c r="S596" s="43" t="str">
        <f>+IFERROR(VLOOKUP(A596,[1]Directorio!$B$2:$Z$1100,19,FALSE),"")</f>
        <v/>
      </c>
      <c r="T596" s="53" t="str">
        <f>+IFERROR(VLOOKUP(A596,[1]Directorio!$B$2:$Z$1100,20,FALSE),"")</f>
        <v/>
      </c>
      <c r="U596" s="53" t="str">
        <f>+IFERROR(VLOOKUP(A596,[1]Directorio!$B$2:$Z$1100,21,FALSE),"")</f>
        <v/>
      </c>
      <c r="V596" s="53" t="str">
        <f>+IFERROR(VLOOKUP(A596,[1]Directorio!$B$2:$Z$1100,22,FALSE),"")</f>
        <v/>
      </c>
      <c r="W596" s="54" t="str">
        <f>+IFERROR(VLOOKUP(A596,[1]Directorio!$B$2:$Z$1100,23,FALSE),"")</f>
        <v/>
      </c>
      <c r="X596" s="43" t="str">
        <f>+IFERROR(VLOOKUP(A596,[1]Directorio!$B$2:$Z$1100,24,FALSE),"")</f>
        <v/>
      </c>
      <c r="Y596" s="43" t="str">
        <f>+IFERROR(VLOOKUP(A596,[1]Directorio!$B$2:$Z$1100,25,FALSE),"")</f>
        <v/>
      </c>
      <c r="Z596" s="46"/>
      <c r="AA596" s="9"/>
      <c r="AB596" s="46"/>
      <c r="AC596" s="47"/>
      <c r="AD596" s="46"/>
      <c r="AE596" s="42"/>
      <c r="AF596" s="9"/>
      <c r="AG596" s="46"/>
      <c r="AH596" s="9"/>
      <c r="AI596" s="46"/>
      <c r="AJ596" s="46"/>
      <c r="AK596" s="48"/>
    </row>
    <row r="597" spans="1:37" x14ac:dyDescent="0.25">
      <c r="A597" s="42"/>
      <c r="B597" s="43" t="str">
        <f>+IFERROR(VLOOKUP(A597,[1]Directorio!$B$2:$Z$1100,2,FALSE),"")</f>
        <v/>
      </c>
      <c r="C597" s="44" t="str">
        <f>+IFERROR(VLOOKUP(A597,[1]Directorio!$B$2:$Z$1100,3,FALSE),"")</f>
        <v/>
      </c>
      <c r="D597" s="43" t="str">
        <f>+IFERROR(VLOOKUP(A597,[1]Directorio!$B$2:$Z$1100,4,FALSE),"")</f>
        <v/>
      </c>
      <c r="E597" s="43" t="str">
        <f>+IFERROR(VLOOKUP(A597,[1]Directorio!$B$2:$Z$1100,5,FALSE),"")</f>
        <v/>
      </c>
      <c r="F597" s="43" t="str">
        <f>+IFERROR(VLOOKUP(A597,[1]Directorio!$B$2:$Z$1100,6,FALSE),"")</f>
        <v/>
      </c>
      <c r="G597" s="43" t="str">
        <f>+IFERROR(VLOOKUP(A597,[1]Directorio!$B$2:$Z$1100,7,FALSE),"")</f>
        <v/>
      </c>
      <c r="H597" s="43" t="str">
        <f>+IFERROR(VLOOKUP(A597,[1]Directorio!$B$2:$Z$1100,8,FALSE),"")</f>
        <v/>
      </c>
      <c r="I597" s="43" t="str">
        <f>+IFERROR(VLOOKUP(A597,[1]Directorio!$B$2:$Z$1100,9,FALSE),"")</f>
        <v/>
      </c>
      <c r="J597" s="43" t="str">
        <f>+IFERROR(VLOOKUP(A597,[1]Directorio!$B$2:$Z$1100,10,FALSE),"")</f>
        <v/>
      </c>
      <c r="K597" s="43" t="str">
        <f>+IFERROR(VLOOKUP(A597,[1]Directorio!$B$2:$Z$1100,11,FALSE),"")</f>
        <v/>
      </c>
      <c r="L597" s="45" t="str">
        <f>+IFERROR(VLOOKUP(A597,[1]Directorio!$B$2:$Z$1100,12,FALSE),"")</f>
        <v/>
      </c>
      <c r="M597" s="43" t="str">
        <f>+IFERROR(VLOOKUP(A597,[1]Directorio!$B$2:$Z$1100,13,FALSE),"")</f>
        <v/>
      </c>
      <c r="N597" s="43" t="str">
        <f>+IFERROR(VLOOKUP(A597,[1]Directorio!$B$2:$Z$1100,14,FALSE),"")</f>
        <v/>
      </c>
      <c r="O597" s="43" t="str">
        <f>+IFERROR(VLOOKUP(A597,[1]Directorio!$B$2:$Z$1100,15,FALSE),"")</f>
        <v/>
      </c>
      <c r="P597" s="43" t="str">
        <f>+IFERROR(VLOOKUP(A597,[1]Directorio!$B$2:$Z$1100,16,FALSE),"")</f>
        <v/>
      </c>
      <c r="Q597" s="43" t="str">
        <f>+IFERROR(VLOOKUP(A597,[1]Directorio!$B$2:$Z$1100,17,FALSE),"")</f>
        <v/>
      </c>
      <c r="R597" s="43" t="str">
        <f>+IFERROR(VLOOKUP(A597,[1]Directorio!$B$2:$Z$1100,18,FALSE),"")</f>
        <v/>
      </c>
      <c r="S597" s="43" t="str">
        <f>+IFERROR(VLOOKUP(A597,[1]Directorio!$B$2:$Z$1100,19,FALSE),"")</f>
        <v/>
      </c>
      <c r="T597" s="53" t="str">
        <f>+IFERROR(VLOOKUP(A597,[1]Directorio!$B$2:$Z$1100,20,FALSE),"")</f>
        <v/>
      </c>
      <c r="U597" s="53" t="str">
        <f>+IFERROR(VLOOKUP(A597,[1]Directorio!$B$2:$Z$1100,21,FALSE),"")</f>
        <v/>
      </c>
      <c r="V597" s="53" t="str">
        <f>+IFERROR(VLOOKUP(A597,[1]Directorio!$B$2:$Z$1100,22,FALSE),"")</f>
        <v/>
      </c>
      <c r="W597" s="54" t="str">
        <f>+IFERROR(VLOOKUP(A597,[1]Directorio!$B$2:$Z$1100,23,FALSE),"")</f>
        <v/>
      </c>
      <c r="X597" s="43" t="str">
        <f>+IFERROR(VLOOKUP(A597,[1]Directorio!$B$2:$Z$1100,24,FALSE),"")</f>
        <v/>
      </c>
      <c r="Y597" s="43" t="str">
        <f>+IFERROR(VLOOKUP(A597,[1]Directorio!$B$2:$Z$1100,25,FALSE),"")</f>
        <v/>
      </c>
      <c r="Z597" s="46"/>
      <c r="AA597" s="9"/>
      <c r="AB597" s="46"/>
      <c r="AC597" s="47"/>
      <c r="AD597" s="46"/>
      <c r="AE597" s="42"/>
      <c r="AF597" s="9"/>
      <c r="AG597" s="46"/>
      <c r="AH597" s="9"/>
      <c r="AI597" s="46"/>
      <c r="AJ597" s="46"/>
      <c r="AK597" s="48"/>
    </row>
    <row r="598" spans="1:37" x14ac:dyDescent="0.25">
      <c r="A598" s="42"/>
      <c r="B598" s="43" t="str">
        <f>+IFERROR(VLOOKUP(A598,[1]Directorio!$B$2:$Z$1100,2,FALSE),"")</f>
        <v/>
      </c>
      <c r="C598" s="44" t="str">
        <f>+IFERROR(VLOOKUP(A598,[1]Directorio!$B$2:$Z$1100,3,FALSE),"")</f>
        <v/>
      </c>
      <c r="D598" s="43" t="str">
        <f>+IFERROR(VLOOKUP(A598,[1]Directorio!$B$2:$Z$1100,4,FALSE),"")</f>
        <v/>
      </c>
      <c r="E598" s="43" t="str">
        <f>+IFERROR(VLOOKUP(A598,[1]Directorio!$B$2:$Z$1100,5,FALSE),"")</f>
        <v/>
      </c>
      <c r="F598" s="43" t="str">
        <f>+IFERROR(VLOOKUP(A598,[1]Directorio!$B$2:$Z$1100,6,FALSE),"")</f>
        <v/>
      </c>
      <c r="G598" s="43" t="str">
        <f>+IFERROR(VLOOKUP(A598,[1]Directorio!$B$2:$Z$1100,7,FALSE),"")</f>
        <v/>
      </c>
      <c r="H598" s="43" t="str">
        <f>+IFERROR(VLOOKUP(A598,[1]Directorio!$B$2:$Z$1100,8,FALSE),"")</f>
        <v/>
      </c>
      <c r="I598" s="43" t="str">
        <f>+IFERROR(VLOOKUP(A598,[1]Directorio!$B$2:$Z$1100,9,FALSE),"")</f>
        <v/>
      </c>
      <c r="J598" s="43" t="str">
        <f>+IFERROR(VLOOKUP(A598,[1]Directorio!$B$2:$Z$1100,10,FALSE),"")</f>
        <v/>
      </c>
      <c r="K598" s="43" t="str">
        <f>+IFERROR(VLOOKUP(A598,[1]Directorio!$B$2:$Z$1100,11,FALSE),"")</f>
        <v/>
      </c>
      <c r="L598" s="45" t="str">
        <f>+IFERROR(VLOOKUP(A598,[1]Directorio!$B$2:$Z$1100,12,FALSE),"")</f>
        <v/>
      </c>
      <c r="M598" s="43" t="str">
        <f>+IFERROR(VLOOKUP(A598,[1]Directorio!$B$2:$Z$1100,13,FALSE),"")</f>
        <v/>
      </c>
      <c r="N598" s="43" t="str">
        <f>+IFERROR(VLOOKUP(A598,[1]Directorio!$B$2:$Z$1100,14,FALSE),"")</f>
        <v/>
      </c>
      <c r="O598" s="43" t="str">
        <f>+IFERROR(VLOOKUP(A598,[1]Directorio!$B$2:$Z$1100,15,FALSE),"")</f>
        <v/>
      </c>
      <c r="P598" s="43" t="str">
        <f>+IFERROR(VLOOKUP(A598,[1]Directorio!$B$2:$Z$1100,16,FALSE),"")</f>
        <v/>
      </c>
      <c r="Q598" s="43" t="str">
        <f>+IFERROR(VLOOKUP(A598,[1]Directorio!$B$2:$Z$1100,17,FALSE),"")</f>
        <v/>
      </c>
      <c r="R598" s="43" t="str">
        <f>+IFERROR(VLOOKUP(A598,[1]Directorio!$B$2:$Z$1100,18,FALSE),"")</f>
        <v/>
      </c>
      <c r="S598" s="43" t="str">
        <f>+IFERROR(VLOOKUP(A598,[1]Directorio!$B$2:$Z$1100,19,FALSE),"")</f>
        <v/>
      </c>
      <c r="T598" s="53" t="str">
        <f>+IFERROR(VLOOKUP(A598,[1]Directorio!$B$2:$Z$1100,20,FALSE),"")</f>
        <v/>
      </c>
      <c r="U598" s="53" t="str">
        <f>+IFERROR(VLOOKUP(A598,[1]Directorio!$B$2:$Z$1100,21,FALSE),"")</f>
        <v/>
      </c>
      <c r="V598" s="53" t="str">
        <f>+IFERROR(VLOOKUP(A598,[1]Directorio!$B$2:$Z$1100,22,FALSE),"")</f>
        <v/>
      </c>
      <c r="W598" s="54" t="str">
        <f>+IFERROR(VLOOKUP(A598,[1]Directorio!$B$2:$Z$1100,23,FALSE),"")</f>
        <v/>
      </c>
      <c r="X598" s="43" t="str">
        <f>+IFERROR(VLOOKUP(A598,[1]Directorio!$B$2:$Z$1100,24,FALSE),"")</f>
        <v/>
      </c>
      <c r="Y598" s="43" t="str">
        <f>+IFERROR(VLOOKUP(A598,[1]Directorio!$B$2:$Z$1100,25,FALSE),"")</f>
        <v/>
      </c>
      <c r="Z598" s="46"/>
      <c r="AA598" s="9"/>
      <c r="AB598" s="46"/>
      <c r="AC598" s="47"/>
      <c r="AD598" s="46"/>
      <c r="AE598" s="42"/>
      <c r="AF598" s="9"/>
      <c r="AG598" s="46"/>
      <c r="AH598" s="9"/>
      <c r="AI598" s="46"/>
      <c r="AJ598" s="46"/>
      <c r="AK598" s="48"/>
    </row>
    <row r="599" spans="1:37" x14ac:dyDescent="0.25">
      <c r="A599" s="42"/>
      <c r="B599" s="43" t="str">
        <f>+IFERROR(VLOOKUP(A599,[1]Directorio!$B$2:$Z$1100,2,FALSE),"")</f>
        <v/>
      </c>
      <c r="C599" s="44" t="str">
        <f>+IFERROR(VLOOKUP(A599,[1]Directorio!$B$2:$Z$1100,3,FALSE),"")</f>
        <v/>
      </c>
      <c r="D599" s="43" t="str">
        <f>+IFERROR(VLOOKUP(A599,[1]Directorio!$B$2:$Z$1100,4,FALSE),"")</f>
        <v/>
      </c>
      <c r="E599" s="43" t="str">
        <f>+IFERROR(VLOOKUP(A599,[1]Directorio!$B$2:$Z$1100,5,FALSE),"")</f>
        <v/>
      </c>
      <c r="F599" s="43" t="str">
        <f>+IFERROR(VLOOKUP(A599,[1]Directorio!$B$2:$Z$1100,6,FALSE),"")</f>
        <v/>
      </c>
      <c r="G599" s="43" t="str">
        <f>+IFERROR(VLOOKUP(A599,[1]Directorio!$B$2:$Z$1100,7,FALSE),"")</f>
        <v/>
      </c>
      <c r="H599" s="43" t="str">
        <f>+IFERROR(VLOOKUP(A599,[1]Directorio!$B$2:$Z$1100,8,FALSE),"")</f>
        <v/>
      </c>
      <c r="I599" s="43" t="str">
        <f>+IFERROR(VLOOKUP(A599,[1]Directorio!$B$2:$Z$1100,9,FALSE),"")</f>
        <v/>
      </c>
      <c r="J599" s="43" t="str">
        <f>+IFERROR(VLOOKUP(A599,[1]Directorio!$B$2:$Z$1100,10,FALSE),"")</f>
        <v/>
      </c>
      <c r="K599" s="43" t="str">
        <f>+IFERROR(VLOOKUP(A599,[1]Directorio!$B$2:$Z$1100,11,FALSE),"")</f>
        <v/>
      </c>
      <c r="L599" s="45" t="str">
        <f>+IFERROR(VLOOKUP(A599,[1]Directorio!$B$2:$Z$1100,12,FALSE),"")</f>
        <v/>
      </c>
      <c r="M599" s="43" t="str">
        <f>+IFERROR(VLOOKUP(A599,[1]Directorio!$B$2:$Z$1100,13,FALSE),"")</f>
        <v/>
      </c>
      <c r="N599" s="43" t="str">
        <f>+IFERROR(VLOOKUP(A599,[1]Directorio!$B$2:$Z$1100,14,FALSE),"")</f>
        <v/>
      </c>
      <c r="O599" s="43" t="str">
        <f>+IFERROR(VLOOKUP(A599,[1]Directorio!$B$2:$Z$1100,15,FALSE),"")</f>
        <v/>
      </c>
      <c r="P599" s="43" t="str">
        <f>+IFERROR(VLOOKUP(A599,[1]Directorio!$B$2:$Z$1100,16,FALSE),"")</f>
        <v/>
      </c>
      <c r="Q599" s="43" t="str">
        <f>+IFERROR(VLOOKUP(A599,[1]Directorio!$B$2:$Z$1100,17,FALSE),"")</f>
        <v/>
      </c>
      <c r="R599" s="43" t="str">
        <f>+IFERROR(VLOOKUP(A599,[1]Directorio!$B$2:$Z$1100,18,FALSE),"")</f>
        <v/>
      </c>
      <c r="S599" s="43" t="str">
        <f>+IFERROR(VLOOKUP(A599,[1]Directorio!$B$2:$Z$1100,19,FALSE),"")</f>
        <v/>
      </c>
      <c r="T599" s="53" t="str">
        <f>+IFERROR(VLOOKUP(A599,[1]Directorio!$B$2:$Z$1100,20,FALSE),"")</f>
        <v/>
      </c>
      <c r="U599" s="53" t="str">
        <f>+IFERROR(VLOOKUP(A599,[1]Directorio!$B$2:$Z$1100,21,FALSE),"")</f>
        <v/>
      </c>
      <c r="V599" s="53" t="str">
        <f>+IFERROR(VLOOKUP(A599,[1]Directorio!$B$2:$Z$1100,22,FALSE),"")</f>
        <v/>
      </c>
      <c r="W599" s="54" t="str">
        <f>+IFERROR(VLOOKUP(A599,[1]Directorio!$B$2:$Z$1100,23,FALSE),"")</f>
        <v/>
      </c>
      <c r="X599" s="43" t="str">
        <f>+IFERROR(VLOOKUP(A599,[1]Directorio!$B$2:$Z$1100,24,FALSE),"")</f>
        <v/>
      </c>
      <c r="Y599" s="43" t="str">
        <f>+IFERROR(VLOOKUP(A599,[1]Directorio!$B$2:$Z$1100,25,FALSE),"")</f>
        <v/>
      </c>
      <c r="Z599" s="46"/>
      <c r="AA599" s="9"/>
      <c r="AB599" s="46"/>
      <c r="AC599" s="47"/>
      <c r="AD599" s="46"/>
      <c r="AE599" s="42"/>
      <c r="AF599" s="9"/>
      <c r="AG599" s="46"/>
      <c r="AH599" s="9"/>
      <c r="AI599" s="46"/>
      <c r="AJ599" s="46"/>
      <c r="AK599" s="48"/>
    </row>
    <row r="600" spans="1:37" x14ac:dyDescent="0.25">
      <c r="A600" s="42"/>
      <c r="B600" s="43" t="str">
        <f>+IFERROR(VLOOKUP(A600,[1]Directorio!$B$2:$Z$1100,2,FALSE),"")</f>
        <v/>
      </c>
      <c r="C600" s="44" t="str">
        <f>+IFERROR(VLOOKUP(A600,[1]Directorio!$B$2:$Z$1100,3,FALSE),"")</f>
        <v/>
      </c>
      <c r="D600" s="43" t="str">
        <f>+IFERROR(VLOOKUP(A600,[1]Directorio!$B$2:$Z$1100,4,FALSE),"")</f>
        <v/>
      </c>
      <c r="E600" s="43" t="str">
        <f>+IFERROR(VLOOKUP(A600,[1]Directorio!$B$2:$Z$1100,5,FALSE),"")</f>
        <v/>
      </c>
      <c r="F600" s="43" t="str">
        <f>+IFERROR(VLOOKUP(A600,[1]Directorio!$B$2:$Z$1100,6,FALSE),"")</f>
        <v/>
      </c>
      <c r="G600" s="43" t="str">
        <f>+IFERROR(VLOOKUP(A600,[1]Directorio!$B$2:$Z$1100,7,FALSE),"")</f>
        <v/>
      </c>
      <c r="H600" s="43" t="str">
        <f>+IFERROR(VLOOKUP(A600,[1]Directorio!$B$2:$Z$1100,8,FALSE),"")</f>
        <v/>
      </c>
      <c r="I600" s="43" t="str">
        <f>+IFERROR(VLOOKUP(A600,[1]Directorio!$B$2:$Z$1100,9,FALSE),"")</f>
        <v/>
      </c>
      <c r="J600" s="43" t="str">
        <f>+IFERROR(VLOOKUP(A600,[1]Directorio!$B$2:$Z$1100,10,FALSE),"")</f>
        <v/>
      </c>
      <c r="K600" s="43" t="str">
        <f>+IFERROR(VLOOKUP(A600,[1]Directorio!$B$2:$Z$1100,11,FALSE),"")</f>
        <v/>
      </c>
      <c r="L600" s="45" t="str">
        <f>+IFERROR(VLOOKUP(A600,[1]Directorio!$B$2:$Z$1100,12,FALSE),"")</f>
        <v/>
      </c>
      <c r="M600" s="43" t="str">
        <f>+IFERROR(VLOOKUP(A600,[1]Directorio!$B$2:$Z$1100,13,FALSE),"")</f>
        <v/>
      </c>
      <c r="N600" s="43" t="str">
        <f>+IFERROR(VLOOKUP(A600,[1]Directorio!$B$2:$Z$1100,14,FALSE),"")</f>
        <v/>
      </c>
      <c r="O600" s="43" t="str">
        <f>+IFERROR(VLOOKUP(A600,[1]Directorio!$B$2:$Z$1100,15,FALSE),"")</f>
        <v/>
      </c>
      <c r="P600" s="43" t="str">
        <f>+IFERROR(VLOOKUP(A600,[1]Directorio!$B$2:$Z$1100,16,FALSE),"")</f>
        <v/>
      </c>
      <c r="Q600" s="43" t="str">
        <f>+IFERROR(VLOOKUP(A600,[1]Directorio!$B$2:$Z$1100,17,FALSE),"")</f>
        <v/>
      </c>
      <c r="R600" s="43" t="str">
        <f>+IFERROR(VLOOKUP(A600,[1]Directorio!$B$2:$Z$1100,18,FALSE),"")</f>
        <v/>
      </c>
      <c r="S600" s="43" t="str">
        <f>+IFERROR(VLOOKUP(A600,[1]Directorio!$B$2:$Z$1100,19,FALSE),"")</f>
        <v/>
      </c>
      <c r="T600" s="53" t="str">
        <f>+IFERROR(VLOOKUP(A600,[1]Directorio!$B$2:$Z$1100,20,FALSE),"")</f>
        <v/>
      </c>
      <c r="U600" s="53" t="str">
        <f>+IFERROR(VLOOKUP(A600,[1]Directorio!$B$2:$Z$1100,21,FALSE),"")</f>
        <v/>
      </c>
      <c r="V600" s="53" t="str">
        <f>+IFERROR(VLOOKUP(A600,[1]Directorio!$B$2:$Z$1100,22,FALSE),"")</f>
        <v/>
      </c>
      <c r="W600" s="54" t="str">
        <f>+IFERROR(VLOOKUP(A600,[1]Directorio!$B$2:$Z$1100,23,FALSE),"")</f>
        <v/>
      </c>
      <c r="X600" s="43" t="str">
        <f>+IFERROR(VLOOKUP(A600,[1]Directorio!$B$2:$Z$1100,24,FALSE),"")</f>
        <v/>
      </c>
      <c r="Y600" s="43" t="str">
        <f>+IFERROR(VLOOKUP(A600,[1]Directorio!$B$2:$Z$1100,25,FALSE),"")</f>
        <v/>
      </c>
      <c r="Z600" s="46"/>
      <c r="AA600" s="9"/>
      <c r="AB600" s="46"/>
      <c r="AC600" s="47"/>
      <c r="AD600" s="46"/>
      <c r="AE600" s="42"/>
      <c r="AF600" s="9"/>
      <c r="AG600" s="46"/>
      <c r="AH600" s="9"/>
      <c r="AI600" s="46"/>
      <c r="AJ600" s="46"/>
      <c r="AK600" s="48"/>
    </row>
    <row r="601" spans="1:37" x14ac:dyDescent="0.25">
      <c r="A601" s="42"/>
      <c r="B601" s="43" t="str">
        <f>+IFERROR(VLOOKUP(A601,[1]Directorio!$B$2:$Z$1100,2,FALSE),"")</f>
        <v/>
      </c>
      <c r="C601" s="44" t="str">
        <f>+IFERROR(VLOOKUP(A601,[1]Directorio!$B$2:$Z$1100,3,FALSE),"")</f>
        <v/>
      </c>
      <c r="D601" s="43" t="str">
        <f>+IFERROR(VLOOKUP(A601,[1]Directorio!$B$2:$Z$1100,4,FALSE),"")</f>
        <v/>
      </c>
      <c r="E601" s="43" t="str">
        <f>+IFERROR(VLOOKUP(A601,[1]Directorio!$B$2:$Z$1100,5,FALSE),"")</f>
        <v/>
      </c>
      <c r="F601" s="43" t="str">
        <f>+IFERROR(VLOOKUP(A601,[1]Directorio!$B$2:$Z$1100,6,FALSE),"")</f>
        <v/>
      </c>
      <c r="G601" s="43" t="str">
        <f>+IFERROR(VLOOKUP(A601,[1]Directorio!$B$2:$Z$1100,7,FALSE),"")</f>
        <v/>
      </c>
      <c r="H601" s="43" t="str">
        <f>+IFERROR(VLOOKUP(A601,[1]Directorio!$B$2:$Z$1100,8,FALSE),"")</f>
        <v/>
      </c>
      <c r="I601" s="43" t="str">
        <f>+IFERROR(VLOOKUP(A601,[1]Directorio!$B$2:$Z$1100,9,FALSE),"")</f>
        <v/>
      </c>
      <c r="J601" s="43" t="str">
        <f>+IFERROR(VLOOKUP(A601,[1]Directorio!$B$2:$Z$1100,10,FALSE),"")</f>
        <v/>
      </c>
      <c r="K601" s="43" t="str">
        <f>+IFERROR(VLOOKUP(A601,[1]Directorio!$B$2:$Z$1100,11,FALSE),"")</f>
        <v/>
      </c>
      <c r="L601" s="45" t="str">
        <f>+IFERROR(VLOOKUP(A601,[1]Directorio!$B$2:$Z$1100,12,FALSE),"")</f>
        <v/>
      </c>
      <c r="M601" s="43" t="str">
        <f>+IFERROR(VLOOKUP(A601,[1]Directorio!$B$2:$Z$1100,13,FALSE),"")</f>
        <v/>
      </c>
      <c r="N601" s="43" t="str">
        <f>+IFERROR(VLOOKUP(A601,[1]Directorio!$B$2:$Z$1100,14,FALSE),"")</f>
        <v/>
      </c>
      <c r="O601" s="43" t="str">
        <f>+IFERROR(VLOOKUP(A601,[1]Directorio!$B$2:$Z$1100,15,FALSE),"")</f>
        <v/>
      </c>
      <c r="P601" s="43" t="str">
        <f>+IFERROR(VLOOKUP(A601,[1]Directorio!$B$2:$Z$1100,16,FALSE),"")</f>
        <v/>
      </c>
      <c r="Q601" s="43" t="str">
        <f>+IFERROR(VLOOKUP(A601,[1]Directorio!$B$2:$Z$1100,17,FALSE),"")</f>
        <v/>
      </c>
      <c r="R601" s="43" t="str">
        <f>+IFERROR(VLOOKUP(A601,[1]Directorio!$B$2:$Z$1100,18,FALSE),"")</f>
        <v/>
      </c>
      <c r="S601" s="43" t="str">
        <f>+IFERROR(VLOOKUP(A601,[1]Directorio!$B$2:$Z$1100,19,FALSE),"")</f>
        <v/>
      </c>
      <c r="T601" s="53" t="str">
        <f>+IFERROR(VLOOKUP(A601,[1]Directorio!$B$2:$Z$1100,20,FALSE),"")</f>
        <v/>
      </c>
      <c r="U601" s="53" t="str">
        <f>+IFERROR(VLOOKUP(A601,[1]Directorio!$B$2:$Z$1100,21,FALSE),"")</f>
        <v/>
      </c>
      <c r="V601" s="53" t="str">
        <f>+IFERROR(VLOOKUP(A601,[1]Directorio!$B$2:$Z$1100,22,FALSE),"")</f>
        <v/>
      </c>
      <c r="W601" s="54" t="str">
        <f>+IFERROR(VLOOKUP(A601,[1]Directorio!$B$2:$Z$1100,23,FALSE),"")</f>
        <v/>
      </c>
      <c r="X601" s="43" t="str">
        <f>+IFERROR(VLOOKUP(A601,[1]Directorio!$B$2:$Z$1100,24,FALSE),"")</f>
        <v/>
      </c>
      <c r="Y601" s="43" t="str">
        <f>+IFERROR(VLOOKUP(A601,[1]Directorio!$B$2:$Z$1100,25,FALSE),"")</f>
        <v/>
      </c>
      <c r="Z601" s="46"/>
      <c r="AA601" s="9"/>
      <c r="AB601" s="46"/>
      <c r="AC601" s="47"/>
      <c r="AD601" s="46"/>
      <c r="AE601" s="42"/>
      <c r="AF601" s="9"/>
      <c r="AG601" s="46"/>
      <c r="AH601" s="9"/>
      <c r="AI601" s="46"/>
      <c r="AJ601" s="46"/>
      <c r="AK601" s="48"/>
    </row>
    <row r="602" spans="1:37" x14ac:dyDescent="0.25">
      <c r="A602" s="42"/>
      <c r="B602" s="43" t="str">
        <f>+IFERROR(VLOOKUP(A602,[1]Directorio!$B$2:$Z$1100,2,FALSE),"")</f>
        <v/>
      </c>
      <c r="C602" s="44" t="str">
        <f>+IFERROR(VLOOKUP(A602,[1]Directorio!$B$2:$Z$1100,3,FALSE),"")</f>
        <v/>
      </c>
      <c r="D602" s="43" t="str">
        <f>+IFERROR(VLOOKUP(A602,[1]Directorio!$B$2:$Z$1100,4,FALSE),"")</f>
        <v/>
      </c>
      <c r="E602" s="43" t="str">
        <f>+IFERROR(VLOOKUP(A602,[1]Directorio!$B$2:$Z$1100,5,FALSE),"")</f>
        <v/>
      </c>
      <c r="F602" s="43" t="str">
        <f>+IFERROR(VLOOKUP(A602,[1]Directorio!$B$2:$Z$1100,6,FALSE),"")</f>
        <v/>
      </c>
      <c r="G602" s="43" t="str">
        <f>+IFERROR(VLOOKUP(A602,[1]Directorio!$B$2:$Z$1100,7,FALSE),"")</f>
        <v/>
      </c>
      <c r="H602" s="43" t="str">
        <f>+IFERROR(VLOOKUP(A602,[1]Directorio!$B$2:$Z$1100,8,FALSE),"")</f>
        <v/>
      </c>
      <c r="I602" s="43" t="str">
        <f>+IFERROR(VLOOKUP(A602,[1]Directorio!$B$2:$Z$1100,9,FALSE),"")</f>
        <v/>
      </c>
      <c r="J602" s="43" t="str">
        <f>+IFERROR(VLOOKUP(A602,[1]Directorio!$B$2:$Z$1100,10,FALSE),"")</f>
        <v/>
      </c>
      <c r="K602" s="43" t="str">
        <f>+IFERROR(VLOOKUP(A602,[1]Directorio!$B$2:$Z$1100,11,FALSE),"")</f>
        <v/>
      </c>
      <c r="L602" s="45" t="str">
        <f>+IFERROR(VLOOKUP(A602,[1]Directorio!$B$2:$Z$1100,12,FALSE),"")</f>
        <v/>
      </c>
      <c r="M602" s="43" t="str">
        <f>+IFERROR(VLOOKUP(A602,[1]Directorio!$B$2:$Z$1100,13,FALSE),"")</f>
        <v/>
      </c>
      <c r="N602" s="43" t="str">
        <f>+IFERROR(VLOOKUP(A602,[1]Directorio!$B$2:$Z$1100,14,FALSE),"")</f>
        <v/>
      </c>
      <c r="O602" s="43" t="str">
        <f>+IFERROR(VLOOKUP(A602,[1]Directorio!$B$2:$Z$1100,15,FALSE),"")</f>
        <v/>
      </c>
      <c r="P602" s="43" t="str">
        <f>+IFERROR(VLOOKUP(A602,[1]Directorio!$B$2:$Z$1100,16,FALSE),"")</f>
        <v/>
      </c>
      <c r="Q602" s="43" t="str">
        <f>+IFERROR(VLOOKUP(A602,[1]Directorio!$B$2:$Z$1100,17,FALSE),"")</f>
        <v/>
      </c>
      <c r="R602" s="43" t="str">
        <f>+IFERROR(VLOOKUP(A602,[1]Directorio!$B$2:$Z$1100,18,FALSE),"")</f>
        <v/>
      </c>
      <c r="S602" s="43" t="str">
        <f>+IFERROR(VLOOKUP(A602,[1]Directorio!$B$2:$Z$1100,19,FALSE),"")</f>
        <v/>
      </c>
      <c r="T602" s="53" t="str">
        <f>+IFERROR(VLOOKUP(A602,[1]Directorio!$B$2:$Z$1100,20,FALSE),"")</f>
        <v/>
      </c>
      <c r="U602" s="53" t="str">
        <f>+IFERROR(VLOOKUP(A602,[1]Directorio!$B$2:$Z$1100,21,FALSE),"")</f>
        <v/>
      </c>
      <c r="V602" s="53" t="str">
        <f>+IFERROR(VLOOKUP(A602,[1]Directorio!$B$2:$Z$1100,22,FALSE),"")</f>
        <v/>
      </c>
      <c r="W602" s="54" t="str">
        <f>+IFERROR(VLOOKUP(A602,[1]Directorio!$B$2:$Z$1100,23,FALSE),"")</f>
        <v/>
      </c>
      <c r="X602" s="43" t="str">
        <f>+IFERROR(VLOOKUP(A602,[1]Directorio!$B$2:$Z$1100,24,FALSE),"")</f>
        <v/>
      </c>
      <c r="Y602" s="43" t="str">
        <f>+IFERROR(VLOOKUP(A602,[1]Directorio!$B$2:$Z$1100,25,FALSE),"")</f>
        <v/>
      </c>
      <c r="Z602" s="46"/>
      <c r="AA602" s="9"/>
      <c r="AB602" s="46"/>
      <c r="AC602" s="47"/>
      <c r="AD602" s="46"/>
      <c r="AE602" s="42"/>
      <c r="AF602" s="9"/>
      <c r="AG602" s="46"/>
      <c r="AH602" s="9"/>
      <c r="AI602" s="46"/>
      <c r="AJ602" s="46"/>
      <c r="AK602" s="48"/>
    </row>
    <row r="603" spans="1:37" x14ac:dyDescent="0.25">
      <c r="A603" s="42"/>
      <c r="B603" s="43" t="str">
        <f>+IFERROR(VLOOKUP(A603,[1]Directorio!$B$2:$Z$1100,2,FALSE),"")</f>
        <v/>
      </c>
      <c r="C603" s="44" t="str">
        <f>+IFERROR(VLOOKUP(A603,[1]Directorio!$B$2:$Z$1100,3,FALSE),"")</f>
        <v/>
      </c>
      <c r="D603" s="43" t="str">
        <f>+IFERROR(VLOOKUP(A603,[1]Directorio!$B$2:$Z$1100,4,FALSE),"")</f>
        <v/>
      </c>
      <c r="E603" s="43" t="str">
        <f>+IFERROR(VLOOKUP(A603,[1]Directorio!$B$2:$Z$1100,5,FALSE),"")</f>
        <v/>
      </c>
      <c r="F603" s="43" t="str">
        <f>+IFERROR(VLOOKUP(A603,[1]Directorio!$B$2:$Z$1100,6,FALSE),"")</f>
        <v/>
      </c>
      <c r="G603" s="43" t="str">
        <f>+IFERROR(VLOOKUP(A603,[1]Directorio!$B$2:$Z$1100,7,FALSE),"")</f>
        <v/>
      </c>
      <c r="H603" s="43" t="str">
        <f>+IFERROR(VLOOKUP(A603,[1]Directorio!$B$2:$Z$1100,8,FALSE),"")</f>
        <v/>
      </c>
      <c r="I603" s="43" t="str">
        <f>+IFERROR(VLOOKUP(A603,[1]Directorio!$B$2:$Z$1100,9,FALSE),"")</f>
        <v/>
      </c>
      <c r="J603" s="43" t="str">
        <f>+IFERROR(VLOOKUP(A603,[1]Directorio!$B$2:$Z$1100,10,FALSE),"")</f>
        <v/>
      </c>
      <c r="K603" s="43" t="str">
        <f>+IFERROR(VLOOKUP(A603,[1]Directorio!$B$2:$Z$1100,11,FALSE),"")</f>
        <v/>
      </c>
      <c r="L603" s="45" t="str">
        <f>+IFERROR(VLOOKUP(A603,[1]Directorio!$B$2:$Z$1100,12,FALSE),"")</f>
        <v/>
      </c>
      <c r="M603" s="43" t="str">
        <f>+IFERROR(VLOOKUP(A603,[1]Directorio!$B$2:$Z$1100,13,FALSE),"")</f>
        <v/>
      </c>
      <c r="N603" s="43" t="str">
        <f>+IFERROR(VLOOKUP(A603,[1]Directorio!$B$2:$Z$1100,14,FALSE),"")</f>
        <v/>
      </c>
      <c r="O603" s="43" t="str">
        <f>+IFERROR(VLOOKUP(A603,[1]Directorio!$B$2:$Z$1100,15,FALSE),"")</f>
        <v/>
      </c>
      <c r="P603" s="43" t="str">
        <f>+IFERROR(VLOOKUP(A603,[1]Directorio!$B$2:$Z$1100,16,FALSE),"")</f>
        <v/>
      </c>
      <c r="Q603" s="43" t="str">
        <f>+IFERROR(VLOOKUP(A603,[1]Directorio!$B$2:$Z$1100,17,FALSE),"")</f>
        <v/>
      </c>
      <c r="R603" s="43" t="str">
        <f>+IFERROR(VLOOKUP(A603,[1]Directorio!$B$2:$Z$1100,18,FALSE),"")</f>
        <v/>
      </c>
      <c r="S603" s="43" t="str">
        <f>+IFERROR(VLOOKUP(A603,[1]Directorio!$B$2:$Z$1100,19,FALSE),"")</f>
        <v/>
      </c>
      <c r="T603" s="53" t="str">
        <f>+IFERROR(VLOOKUP(A603,[1]Directorio!$B$2:$Z$1100,20,FALSE),"")</f>
        <v/>
      </c>
      <c r="U603" s="53" t="str">
        <f>+IFERROR(VLOOKUP(A603,[1]Directorio!$B$2:$Z$1100,21,FALSE),"")</f>
        <v/>
      </c>
      <c r="V603" s="53" t="str">
        <f>+IFERROR(VLOOKUP(A603,[1]Directorio!$B$2:$Z$1100,22,FALSE),"")</f>
        <v/>
      </c>
      <c r="W603" s="54" t="str">
        <f>+IFERROR(VLOOKUP(A603,[1]Directorio!$B$2:$Z$1100,23,FALSE),"")</f>
        <v/>
      </c>
      <c r="X603" s="43" t="str">
        <f>+IFERROR(VLOOKUP(A603,[1]Directorio!$B$2:$Z$1100,24,FALSE),"")</f>
        <v/>
      </c>
      <c r="Y603" s="43" t="str">
        <f>+IFERROR(VLOOKUP(A603,[1]Directorio!$B$2:$Z$1100,25,FALSE),"")</f>
        <v/>
      </c>
      <c r="Z603" s="46"/>
      <c r="AA603" s="9"/>
      <c r="AB603" s="46"/>
      <c r="AC603" s="47"/>
      <c r="AD603" s="46"/>
      <c r="AE603" s="42"/>
      <c r="AF603" s="9"/>
      <c r="AG603" s="46"/>
      <c r="AH603" s="9"/>
      <c r="AI603" s="46"/>
      <c r="AJ603" s="46"/>
      <c r="AK603" s="48"/>
    </row>
    <row r="604" spans="1:37" x14ac:dyDescent="0.25">
      <c r="A604" s="42"/>
      <c r="B604" s="43" t="str">
        <f>+IFERROR(VLOOKUP(A604,[1]Directorio!$B$2:$Z$1100,2,FALSE),"")</f>
        <v/>
      </c>
      <c r="C604" s="44" t="str">
        <f>+IFERROR(VLOOKUP(A604,[1]Directorio!$B$2:$Z$1100,3,FALSE),"")</f>
        <v/>
      </c>
      <c r="D604" s="43" t="str">
        <f>+IFERROR(VLOOKUP(A604,[1]Directorio!$B$2:$Z$1100,4,FALSE),"")</f>
        <v/>
      </c>
      <c r="E604" s="43" t="str">
        <f>+IFERROR(VLOOKUP(A604,[1]Directorio!$B$2:$Z$1100,5,FALSE),"")</f>
        <v/>
      </c>
      <c r="F604" s="43" t="str">
        <f>+IFERROR(VLOOKUP(A604,[1]Directorio!$B$2:$Z$1100,6,FALSE),"")</f>
        <v/>
      </c>
      <c r="G604" s="43" t="str">
        <f>+IFERROR(VLOOKUP(A604,[1]Directorio!$B$2:$Z$1100,7,FALSE),"")</f>
        <v/>
      </c>
      <c r="H604" s="43" t="str">
        <f>+IFERROR(VLOOKUP(A604,[1]Directorio!$B$2:$Z$1100,8,FALSE),"")</f>
        <v/>
      </c>
      <c r="I604" s="43" t="str">
        <f>+IFERROR(VLOOKUP(A604,[1]Directorio!$B$2:$Z$1100,9,FALSE),"")</f>
        <v/>
      </c>
      <c r="J604" s="43" t="str">
        <f>+IFERROR(VLOOKUP(A604,[1]Directorio!$B$2:$Z$1100,10,FALSE),"")</f>
        <v/>
      </c>
      <c r="K604" s="43" t="str">
        <f>+IFERROR(VLOOKUP(A604,[1]Directorio!$B$2:$Z$1100,11,FALSE),"")</f>
        <v/>
      </c>
      <c r="L604" s="45" t="str">
        <f>+IFERROR(VLOOKUP(A604,[1]Directorio!$B$2:$Z$1100,12,FALSE),"")</f>
        <v/>
      </c>
      <c r="M604" s="43" t="str">
        <f>+IFERROR(VLOOKUP(A604,[1]Directorio!$B$2:$Z$1100,13,FALSE),"")</f>
        <v/>
      </c>
      <c r="N604" s="43" t="str">
        <f>+IFERROR(VLOOKUP(A604,[1]Directorio!$B$2:$Z$1100,14,FALSE),"")</f>
        <v/>
      </c>
      <c r="O604" s="43" t="str">
        <f>+IFERROR(VLOOKUP(A604,[1]Directorio!$B$2:$Z$1100,15,FALSE),"")</f>
        <v/>
      </c>
      <c r="P604" s="43" t="str">
        <f>+IFERROR(VLOOKUP(A604,[1]Directorio!$B$2:$Z$1100,16,FALSE),"")</f>
        <v/>
      </c>
      <c r="Q604" s="43" t="str">
        <f>+IFERROR(VLOOKUP(A604,[1]Directorio!$B$2:$Z$1100,17,FALSE),"")</f>
        <v/>
      </c>
      <c r="R604" s="43" t="str">
        <f>+IFERROR(VLOOKUP(A604,[1]Directorio!$B$2:$Z$1100,18,FALSE),"")</f>
        <v/>
      </c>
      <c r="S604" s="43" t="str">
        <f>+IFERROR(VLOOKUP(A604,[1]Directorio!$B$2:$Z$1100,19,FALSE),"")</f>
        <v/>
      </c>
      <c r="T604" s="53" t="str">
        <f>+IFERROR(VLOOKUP(A604,[1]Directorio!$B$2:$Z$1100,20,FALSE),"")</f>
        <v/>
      </c>
      <c r="U604" s="53" t="str">
        <f>+IFERROR(VLOOKUP(A604,[1]Directorio!$B$2:$Z$1100,21,FALSE),"")</f>
        <v/>
      </c>
      <c r="V604" s="53" t="str">
        <f>+IFERROR(VLOOKUP(A604,[1]Directorio!$B$2:$Z$1100,22,FALSE),"")</f>
        <v/>
      </c>
      <c r="W604" s="54" t="str">
        <f>+IFERROR(VLOOKUP(A604,[1]Directorio!$B$2:$Z$1100,23,FALSE),"")</f>
        <v/>
      </c>
      <c r="X604" s="43" t="str">
        <f>+IFERROR(VLOOKUP(A604,[1]Directorio!$B$2:$Z$1100,24,FALSE),"")</f>
        <v/>
      </c>
      <c r="Y604" s="43" t="str">
        <f>+IFERROR(VLOOKUP(A604,[1]Directorio!$B$2:$Z$1100,25,FALSE),"")</f>
        <v/>
      </c>
      <c r="Z604" s="46"/>
      <c r="AA604" s="9"/>
      <c r="AB604" s="46"/>
      <c r="AC604" s="47"/>
      <c r="AD604" s="46"/>
      <c r="AE604" s="42"/>
      <c r="AF604" s="9"/>
      <c r="AG604" s="46"/>
      <c r="AH604" s="9"/>
      <c r="AI604" s="46"/>
      <c r="AJ604" s="46"/>
      <c r="AK604" s="48"/>
    </row>
    <row r="605" spans="1:37" x14ac:dyDescent="0.25">
      <c r="A605" s="42"/>
      <c r="B605" s="43" t="str">
        <f>+IFERROR(VLOOKUP(A605,[1]Directorio!$B$2:$Z$1100,2,FALSE),"")</f>
        <v/>
      </c>
      <c r="C605" s="44" t="str">
        <f>+IFERROR(VLOOKUP(A605,[1]Directorio!$B$2:$Z$1100,3,FALSE),"")</f>
        <v/>
      </c>
      <c r="D605" s="43" t="str">
        <f>+IFERROR(VLOOKUP(A605,[1]Directorio!$B$2:$Z$1100,4,FALSE),"")</f>
        <v/>
      </c>
      <c r="E605" s="43" t="str">
        <f>+IFERROR(VLOOKUP(A605,[1]Directorio!$B$2:$Z$1100,5,FALSE),"")</f>
        <v/>
      </c>
      <c r="F605" s="43" t="str">
        <f>+IFERROR(VLOOKUP(A605,[1]Directorio!$B$2:$Z$1100,6,FALSE),"")</f>
        <v/>
      </c>
      <c r="G605" s="43" t="str">
        <f>+IFERROR(VLOOKUP(A605,[1]Directorio!$B$2:$Z$1100,7,FALSE),"")</f>
        <v/>
      </c>
      <c r="H605" s="43" t="str">
        <f>+IFERROR(VLOOKUP(A605,[1]Directorio!$B$2:$Z$1100,8,FALSE),"")</f>
        <v/>
      </c>
      <c r="I605" s="43" t="str">
        <f>+IFERROR(VLOOKUP(A605,[1]Directorio!$B$2:$Z$1100,9,FALSE),"")</f>
        <v/>
      </c>
      <c r="J605" s="43" t="str">
        <f>+IFERROR(VLOOKUP(A605,[1]Directorio!$B$2:$Z$1100,10,FALSE),"")</f>
        <v/>
      </c>
      <c r="K605" s="43" t="str">
        <f>+IFERROR(VLOOKUP(A605,[1]Directorio!$B$2:$Z$1100,11,FALSE),"")</f>
        <v/>
      </c>
      <c r="L605" s="45" t="str">
        <f>+IFERROR(VLOOKUP(A605,[1]Directorio!$B$2:$Z$1100,12,FALSE),"")</f>
        <v/>
      </c>
      <c r="M605" s="43" t="str">
        <f>+IFERROR(VLOOKUP(A605,[1]Directorio!$B$2:$Z$1100,13,FALSE),"")</f>
        <v/>
      </c>
      <c r="N605" s="43" t="str">
        <f>+IFERROR(VLOOKUP(A605,[1]Directorio!$B$2:$Z$1100,14,FALSE),"")</f>
        <v/>
      </c>
      <c r="O605" s="43" t="str">
        <f>+IFERROR(VLOOKUP(A605,[1]Directorio!$B$2:$Z$1100,15,FALSE),"")</f>
        <v/>
      </c>
      <c r="P605" s="43" t="str">
        <f>+IFERROR(VLOOKUP(A605,[1]Directorio!$B$2:$Z$1100,16,FALSE),"")</f>
        <v/>
      </c>
      <c r="Q605" s="43" t="str">
        <f>+IFERROR(VLOOKUP(A605,[1]Directorio!$B$2:$Z$1100,17,FALSE),"")</f>
        <v/>
      </c>
      <c r="R605" s="43" t="str">
        <f>+IFERROR(VLOOKUP(A605,[1]Directorio!$B$2:$Z$1100,18,FALSE),"")</f>
        <v/>
      </c>
      <c r="S605" s="43" t="str">
        <f>+IFERROR(VLOOKUP(A605,[1]Directorio!$B$2:$Z$1100,19,FALSE),"")</f>
        <v/>
      </c>
      <c r="T605" s="53" t="str">
        <f>+IFERROR(VLOOKUP(A605,[1]Directorio!$B$2:$Z$1100,20,FALSE),"")</f>
        <v/>
      </c>
      <c r="U605" s="53" t="str">
        <f>+IFERROR(VLOOKUP(A605,[1]Directorio!$B$2:$Z$1100,21,FALSE),"")</f>
        <v/>
      </c>
      <c r="V605" s="53" t="str">
        <f>+IFERROR(VLOOKUP(A605,[1]Directorio!$B$2:$Z$1100,22,FALSE),"")</f>
        <v/>
      </c>
      <c r="W605" s="54" t="str">
        <f>+IFERROR(VLOOKUP(A605,[1]Directorio!$B$2:$Z$1100,23,FALSE),"")</f>
        <v/>
      </c>
      <c r="X605" s="43" t="str">
        <f>+IFERROR(VLOOKUP(A605,[1]Directorio!$B$2:$Z$1100,24,FALSE),"")</f>
        <v/>
      </c>
      <c r="Y605" s="43" t="str">
        <f>+IFERROR(VLOOKUP(A605,[1]Directorio!$B$2:$Z$1100,25,FALSE),"")</f>
        <v/>
      </c>
      <c r="Z605" s="46"/>
      <c r="AA605" s="9"/>
      <c r="AB605" s="46"/>
      <c r="AC605" s="47"/>
      <c r="AD605" s="46"/>
      <c r="AE605" s="42"/>
      <c r="AF605" s="9"/>
      <c r="AG605" s="46"/>
      <c r="AH605" s="9"/>
      <c r="AI605" s="46"/>
      <c r="AJ605" s="46"/>
      <c r="AK605" s="48"/>
    </row>
    <row r="606" spans="1:37" x14ac:dyDescent="0.25">
      <c r="A606" s="42"/>
      <c r="B606" s="43" t="str">
        <f>+IFERROR(VLOOKUP(A606,[1]Directorio!$B$2:$Z$1100,2,FALSE),"")</f>
        <v/>
      </c>
      <c r="C606" s="44" t="str">
        <f>+IFERROR(VLOOKUP(A606,[1]Directorio!$B$2:$Z$1100,3,FALSE),"")</f>
        <v/>
      </c>
      <c r="D606" s="43" t="str">
        <f>+IFERROR(VLOOKUP(A606,[1]Directorio!$B$2:$Z$1100,4,FALSE),"")</f>
        <v/>
      </c>
      <c r="E606" s="43" t="str">
        <f>+IFERROR(VLOOKUP(A606,[1]Directorio!$B$2:$Z$1100,5,FALSE),"")</f>
        <v/>
      </c>
      <c r="F606" s="43" t="str">
        <f>+IFERROR(VLOOKUP(A606,[1]Directorio!$B$2:$Z$1100,6,FALSE),"")</f>
        <v/>
      </c>
      <c r="G606" s="43" t="str">
        <f>+IFERROR(VLOOKUP(A606,[1]Directorio!$B$2:$Z$1100,7,FALSE),"")</f>
        <v/>
      </c>
      <c r="H606" s="43" t="str">
        <f>+IFERROR(VLOOKUP(A606,[1]Directorio!$B$2:$Z$1100,8,FALSE),"")</f>
        <v/>
      </c>
      <c r="I606" s="43" t="str">
        <f>+IFERROR(VLOOKUP(A606,[1]Directorio!$B$2:$Z$1100,9,FALSE),"")</f>
        <v/>
      </c>
      <c r="J606" s="43" t="str">
        <f>+IFERROR(VLOOKUP(A606,[1]Directorio!$B$2:$Z$1100,10,FALSE),"")</f>
        <v/>
      </c>
      <c r="K606" s="43" t="str">
        <f>+IFERROR(VLOOKUP(A606,[1]Directorio!$B$2:$Z$1100,11,FALSE),"")</f>
        <v/>
      </c>
      <c r="L606" s="45" t="str">
        <f>+IFERROR(VLOOKUP(A606,[1]Directorio!$B$2:$Z$1100,12,FALSE),"")</f>
        <v/>
      </c>
      <c r="M606" s="43" t="str">
        <f>+IFERROR(VLOOKUP(A606,[1]Directorio!$B$2:$Z$1100,13,FALSE),"")</f>
        <v/>
      </c>
      <c r="N606" s="43" t="str">
        <f>+IFERROR(VLOOKUP(A606,[1]Directorio!$B$2:$Z$1100,14,FALSE),"")</f>
        <v/>
      </c>
      <c r="O606" s="43" t="str">
        <f>+IFERROR(VLOOKUP(A606,[1]Directorio!$B$2:$Z$1100,15,FALSE),"")</f>
        <v/>
      </c>
      <c r="P606" s="43" t="str">
        <f>+IFERROR(VLOOKUP(A606,[1]Directorio!$B$2:$Z$1100,16,FALSE),"")</f>
        <v/>
      </c>
      <c r="Q606" s="43" t="str">
        <f>+IFERROR(VLOOKUP(A606,[1]Directorio!$B$2:$Z$1100,17,FALSE),"")</f>
        <v/>
      </c>
      <c r="R606" s="43" t="str">
        <f>+IFERROR(VLOOKUP(A606,[1]Directorio!$B$2:$Z$1100,18,FALSE),"")</f>
        <v/>
      </c>
      <c r="S606" s="43" t="str">
        <f>+IFERROR(VLOOKUP(A606,[1]Directorio!$B$2:$Z$1100,19,FALSE),"")</f>
        <v/>
      </c>
      <c r="T606" s="53" t="str">
        <f>+IFERROR(VLOOKUP(A606,[1]Directorio!$B$2:$Z$1100,20,FALSE),"")</f>
        <v/>
      </c>
      <c r="U606" s="53" t="str">
        <f>+IFERROR(VLOOKUP(A606,[1]Directorio!$B$2:$Z$1100,21,FALSE),"")</f>
        <v/>
      </c>
      <c r="V606" s="53" t="str">
        <f>+IFERROR(VLOOKUP(A606,[1]Directorio!$B$2:$Z$1100,22,FALSE),"")</f>
        <v/>
      </c>
      <c r="W606" s="54" t="str">
        <f>+IFERROR(VLOOKUP(A606,[1]Directorio!$B$2:$Z$1100,23,FALSE),"")</f>
        <v/>
      </c>
      <c r="X606" s="43" t="str">
        <f>+IFERROR(VLOOKUP(A606,[1]Directorio!$B$2:$Z$1100,24,FALSE),"")</f>
        <v/>
      </c>
      <c r="Y606" s="43" t="str">
        <f>+IFERROR(VLOOKUP(A606,[1]Directorio!$B$2:$Z$1100,25,FALSE),"")</f>
        <v/>
      </c>
      <c r="Z606" s="46"/>
      <c r="AA606" s="9"/>
      <c r="AB606" s="46"/>
      <c r="AC606" s="47"/>
      <c r="AD606" s="46"/>
      <c r="AE606" s="42"/>
      <c r="AF606" s="9"/>
      <c r="AG606" s="46"/>
      <c r="AH606" s="9"/>
      <c r="AI606" s="46"/>
      <c r="AJ606" s="46"/>
      <c r="AK606" s="48"/>
    </row>
    <row r="607" spans="1:37" x14ac:dyDescent="0.25">
      <c r="A607" s="42"/>
      <c r="B607" s="43" t="str">
        <f>+IFERROR(VLOOKUP(A607,[1]Directorio!$B$2:$Z$1100,2,FALSE),"")</f>
        <v/>
      </c>
      <c r="C607" s="44" t="str">
        <f>+IFERROR(VLOOKUP(A607,[1]Directorio!$B$2:$Z$1100,3,FALSE),"")</f>
        <v/>
      </c>
      <c r="D607" s="43" t="str">
        <f>+IFERROR(VLOOKUP(A607,[1]Directorio!$B$2:$Z$1100,4,FALSE),"")</f>
        <v/>
      </c>
      <c r="E607" s="43" t="str">
        <f>+IFERROR(VLOOKUP(A607,[1]Directorio!$B$2:$Z$1100,5,FALSE),"")</f>
        <v/>
      </c>
      <c r="F607" s="43" t="str">
        <f>+IFERROR(VLOOKUP(A607,[1]Directorio!$B$2:$Z$1100,6,FALSE),"")</f>
        <v/>
      </c>
      <c r="G607" s="43" t="str">
        <f>+IFERROR(VLOOKUP(A607,[1]Directorio!$B$2:$Z$1100,7,FALSE),"")</f>
        <v/>
      </c>
      <c r="H607" s="43" t="str">
        <f>+IFERROR(VLOOKUP(A607,[1]Directorio!$B$2:$Z$1100,8,FALSE),"")</f>
        <v/>
      </c>
      <c r="I607" s="43" t="str">
        <f>+IFERROR(VLOOKUP(A607,[1]Directorio!$B$2:$Z$1100,9,FALSE),"")</f>
        <v/>
      </c>
      <c r="J607" s="43" t="str">
        <f>+IFERROR(VLOOKUP(A607,[1]Directorio!$B$2:$Z$1100,10,FALSE),"")</f>
        <v/>
      </c>
      <c r="K607" s="43" t="str">
        <f>+IFERROR(VLOOKUP(A607,[1]Directorio!$B$2:$Z$1100,11,FALSE),"")</f>
        <v/>
      </c>
      <c r="L607" s="45" t="str">
        <f>+IFERROR(VLOOKUP(A607,[1]Directorio!$B$2:$Z$1100,12,FALSE),"")</f>
        <v/>
      </c>
      <c r="M607" s="43" t="str">
        <f>+IFERROR(VLOOKUP(A607,[1]Directorio!$B$2:$Z$1100,13,FALSE),"")</f>
        <v/>
      </c>
      <c r="N607" s="43" t="str">
        <f>+IFERROR(VLOOKUP(A607,[1]Directorio!$B$2:$Z$1100,14,FALSE),"")</f>
        <v/>
      </c>
      <c r="O607" s="43" t="str">
        <f>+IFERROR(VLOOKUP(A607,[1]Directorio!$B$2:$Z$1100,15,FALSE),"")</f>
        <v/>
      </c>
      <c r="P607" s="43" t="str">
        <f>+IFERROR(VLOOKUP(A607,[1]Directorio!$B$2:$Z$1100,16,FALSE),"")</f>
        <v/>
      </c>
      <c r="Q607" s="43" t="str">
        <f>+IFERROR(VLOOKUP(A607,[1]Directorio!$B$2:$Z$1100,17,FALSE),"")</f>
        <v/>
      </c>
      <c r="R607" s="43" t="str">
        <f>+IFERROR(VLOOKUP(A607,[1]Directorio!$B$2:$Z$1100,18,FALSE),"")</f>
        <v/>
      </c>
      <c r="S607" s="43" t="str">
        <f>+IFERROR(VLOOKUP(A607,[1]Directorio!$B$2:$Z$1100,19,FALSE),"")</f>
        <v/>
      </c>
      <c r="T607" s="53" t="str">
        <f>+IFERROR(VLOOKUP(A607,[1]Directorio!$B$2:$Z$1100,20,FALSE),"")</f>
        <v/>
      </c>
      <c r="U607" s="53" t="str">
        <f>+IFERROR(VLOOKUP(A607,[1]Directorio!$B$2:$Z$1100,21,FALSE),"")</f>
        <v/>
      </c>
      <c r="V607" s="53" t="str">
        <f>+IFERROR(VLOOKUP(A607,[1]Directorio!$B$2:$Z$1100,22,FALSE),"")</f>
        <v/>
      </c>
      <c r="W607" s="54" t="str">
        <f>+IFERROR(VLOOKUP(A607,[1]Directorio!$B$2:$Z$1100,23,FALSE),"")</f>
        <v/>
      </c>
      <c r="X607" s="43" t="str">
        <f>+IFERROR(VLOOKUP(A607,[1]Directorio!$B$2:$Z$1100,24,FALSE),"")</f>
        <v/>
      </c>
      <c r="Y607" s="43" t="str">
        <f>+IFERROR(VLOOKUP(A607,[1]Directorio!$B$2:$Z$1100,25,FALSE),"")</f>
        <v/>
      </c>
      <c r="Z607" s="46"/>
      <c r="AA607" s="9"/>
      <c r="AB607" s="46"/>
      <c r="AC607" s="47"/>
      <c r="AD607" s="46"/>
      <c r="AE607" s="42"/>
      <c r="AF607" s="9"/>
      <c r="AG607" s="46"/>
      <c r="AH607" s="9"/>
      <c r="AI607" s="46"/>
      <c r="AJ607" s="46"/>
      <c r="AK607" s="48"/>
    </row>
    <row r="608" spans="1:37" x14ac:dyDescent="0.25">
      <c r="A608" s="42"/>
      <c r="B608" s="43" t="str">
        <f>+IFERROR(VLOOKUP(A608,[1]Directorio!$B$2:$Z$1100,2,FALSE),"")</f>
        <v/>
      </c>
      <c r="C608" s="44" t="str">
        <f>+IFERROR(VLOOKUP(A608,[1]Directorio!$B$2:$Z$1100,3,FALSE),"")</f>
        <v/>
      </c>
      <c r="D608" s="43" t="str">
        <f>+IFERROR(VLOOKUP(A608,[1]Directorio!$B$2:$Z$1100,4,FALSE),"")</f>
        <v/>
      </c>
      <c r="E608" s="43" t="str">
        <f>+IFERROR(VLOOKUP(A608,[1]Directorio!$B$2:$Z$1100,5,FALSE),"")</f>
        <v/>
      </c>
      <c r="F608" s="43" t="str">
        <f>+IFERROR(VLOOKUP(A608,[1]Directorio!$B$2:$Z$1100,6,FALSE),"")</f>
        <v/>
      </c>
      <c r="G608" s="43" t="str">
        <f>+IFERROR(VLOOKUP(A608,[1]Directorio!$B$2:$Z$1100,7,FALSE),"")</f>
        <v/>
      </c>
      <c r="H608" s="43" t="str">
        <f>+IFERROR(VLOOKUP(A608,[1]Directorio!$B$2:$Z$1100,8,FALSE),"")</f>
        <v/>
      </c>
      <c r="I608" s="43" t="str">
        <f>+IFERROR(VLOOKUP(A608,[1]Directorio!$B$2:$Z$1100,9,FALSE),"")</f>
        <v/>
      </c>
      <c r="J608" s="43" t="str">
        <f>+IFERROR(VLOOKUP(A608,[1]Directorio!$B$2:$Z$1100,10,FALSE),"")</f>
        <v/>
      </c>
      <c r="K608" s="43" t="str">
        <f>+IFERROR(VLOOKUP(A608,[1]Directorio!$B$2:$Z$1100,11,FALSE),"")</f>
        <v/>
      </c>
      <c r="L608" s="45" t="str">
        <f>+IFERROR(VLOOKUP(A608,[1]Directorio!$B$2:$Z$1100,12,FALSE),"")</f>
        <v/>
      </c>
      <c r="M608" s="43" t="str">
        <f>+IFERROR(VLOOKUP(A608,[1]Directorio!$B$2:$Z$1100,13,FALSE),"")</f>
        <v/>
      </c>
      <c r="N608" s="43" t="str">
        <f>+IFERROR(VLOOKUP(A608,[1]Directorio!$B$2:$Z$1100,14,FALSE),"")</f>
        <v/>
      </c>
      <c r="O608" s="43" t="str">
        <f>+IFERROR(VLOOKUP(A608,[1]Directorio!$B$2:$Z$1100,15,FALSE),"")</f>
        <v/>
      </c>
      <c r="P608" s="43" t="str">
        <f>+IFERROR(VLOOKUP(A608,[1]Directorio!$B$2:$Z$1100,16,FALSE),"")</f>
        <v/>
      </c>
      <c r="Q608" s="43" t="str">
        <f>+IFERROR(VLOOKUP(A608,[1]Directorio!$B$2:$Z$1100,17,FALSE),"")</f>
        <v/>
      </c>
      <c r="R608" s="43" t="str">
        <f>+IFERROR(VLOOKUP(A608,[1]Directorio!$B$2:$Z$1100,18,FALSE),"")</f>
        <v/>
      </c>
      <c r="S608" s="43" t="str">
        <f>+IFERROR(VLOOKUP(A608,[1]Directorio!$B$2:$Z$1100,19,FALSE),"")</f>
        <v/>
      </c>
      <c r="T608" s="53" t="str">
        <f>+IFERROR(VLOOKUP(A608,[1]Directorio!$B$2:$Z$1100,20,FALSE),"")</f>
        <v/>
      </c>
      <c r="U608" s="53" t="str">
        <f>+IFERROR(VLOOKUP(A608,[1]Directorio!$B$2:$Z$1100,21,FALSE),"")</f>
        <v/>
      </c>
      <c r="V608" s="53" t="str">
        <f>+IFERROR(VLOOKUP(A608,[1]Directorio!$B$2:$Z$1100,22,FALSE),"")</f>
        <v/>
      </c>
      <c r="W608" s="54" t="str">
        <f>+IFERROR(VLOOKUP(A608,[1]Directorio!$B$2:$Z$1100,23,FALSE),"")</f>
        <v/>
      </c>
      <c r="X608" s="43" t="str">
        <f>+IFERROR(VLOOKUP(A608,[1]Directorio!$B$2:$Z$1100,24,FALSE),"")</f>
        <v/>
      </c>
      <c r="Y608" s="43" t="str">
        <f>+IFERROR(VLOOKUP(A608,[1]Directorio!$B$2:$Z$1100,25,FALSE),"")</f>
        <v/>
      </c>
      <c r="Z608" s="46"/>
      <c r="AA608" s="9"/>
      <c r="AB608" s="46"/>
      <c r="AC608" s="47"/>
      <c r="AD608" s="46"/>
      <c r="AE608" s="42"/>
      <c r="AF608" s="9"/>
      <c r="AG608" s="46"/>
      <c r="AH608" s="9"/>
      <c r="AI608" s="46"/>
      <c r="AJ608" s="46"/>
      <c r="AK608" s="48"/>
    </row>
    <row r="609" spans="1:37" x14ac:dyDescent="0.25">
      <c r="A609" s="42"/>
      <c r="B609" s="43" t="str">
        <f>+IFERROR(VLOOKUP(A609,[1]Directorio!$B$2:$Z$1100,2,FALSE),"")</f>
        <v/>
      </c>
      <c r="C609" s="44" t="str">
        <f>+IFERROR(VLOOKUP(A609,[1]Directorio!$B$2:$Z$1100,3,FALSE),"")</f>
        <v/>
      </c>
      <c r="D609" s="43" t="str">
        <f>+IFERROR(VLOOKUP(A609,[1]Directorio!$B$2:$Z$1100,4,FALSE),"")</f>
        <v/>
      </c>
      <c r="E609" s="43" t="str">
        <f>+IFERROR(VLOOKUP(A609,[1]Directorio!$B$2:$Z$1100,5,FALSE),"")</f>
        <v/>
      </c>
      <c r="F609" s="43" t="str">
        <f>+IFERROR(VLOOKUP(A609,[1]Directorio!$B$2:$Z$1100,6,FALSE),"")</f>
        <v/>
      </c>
      <c r="G609" s="43" t="str">
        <f>+IFERROR(VLOOKUP(A609,[1]Directorio!$B$2:$Z$1100,7,FALSE),"")</f>
        <v/>
      </c>
      <c r="H609" s="43" t="str">
        <f>+IFERROR(VLOOKUP(A609,[1]Directorio!$B$2:$Z$1100,8,FALSE),"")</f>
        <v/>
      </c>
      <c r="I609" s="43" t="str">
        <f>+IFERROR(VLOOKUP(A609,[1]Directorio!$B$2:$Z$1100,9,FALSE),"")</f>
        <v/>
      </c>
      <c r="J609" s="43" t="str">
        <f>+IFERROR(VLOOKUP(A609,[1]Directorio!$B$2:$Z$1100,10,FALSE),"")</f>
        <v/>
      </c>
      <c r="K609" s="43" t="str">
        <f>+IFERROR(VLOOKUP(A609,[1]Directorio!$B$2:$Z$1100,11,FALSE),"")</f>
        <v/>
      </c>
      <c r="L609" s="45" t="str">
        <f>+IFERROR(VLOOKUP(A609,[1]Directorio!$B$2:$Z$1100,12,FALSE),"")</f>
        <v/>
      </c>
      <c r="M609" s="43" t="str">
        <f>+IFERROR(VLOOKUP(A609,[1]Directorio!$B$2:$Z$1100,13,FALSE),"")</f>
        <v/>
      </c>
      <c r="N609" s="43" t="str">
        <f>+IFERROR(VLOOKUP(A609,[1]Directorio!$B$2:$Z$1100,14,FALSE),"")</f>
        <v/>
      </c>
      <c r="O609" s="43" t="str">
        <f>+IFERROR(VLOOKUP(A609,[1]Directorio!$B$2:$Z$1100,15,FALSE),"")</f>
        <v/>
      </c>
      <c r="P609" s="43" t="str">
        <f>+IFERROR(VLOOKUP(A609,[1]Directorio!$B$2:$Z$1100,16,FALSE),"")</f>
        <v/>
      </c>
      <c r="Q609" s="43" t="str">
        <f>+IFERROR(VLOOKUP(A609,[1]Directorio!$B$2:$Z$1100,17,FALSE),"")</f>
        <v/>
      </c>
      <c r="R609" s="43" t="str">
        <f>+IFERROR(VLOOKUP(A609,[1]Directorio!$B$2:$Z$1100,18,FALSE),"")</f>
        <v/>
      </c>
      <c r="S609" s="43" t="str">
        <f>+IFERROR(VLOOKUP(A609,[1]Directorio!$B$2:$Z$1100,19,FALSE),"")</f>
        <v/>
      </c>
      <c r="T609" s="53" t="str">
        <f>+IFERROR(VLOOKUP(A609,[1]Directorio!$B$2:$Z$1100,20,FALSE),"")</f>
        <v/>
      </c>
      <c r="U609" s="53" t="str">
        <f>+IFERROR(VLOOKUP(A609,[1]Directorio!$B$2:$Z$1100,21,FALSE),"")</f>
        <v/>
      </c>
      <c r="V609" s="53" t="str">
        <f>+IFERROR(VLOOKUP(A609,[1]Directorio!$B$2:$Z$1100,22,FALSE),"")</f>
        <v/>
      </c>
      <c r="W609" s="54" t="str">
        <f>+IFERROR(VLOOKUP(A609,[1]Directorio!$B$2:$Z$1100,23,FALSE),"")</f>
        <v/>
      </c>
      <c r="X609" s="43" t="str">
        <f>+IFERROR(VLOOKUP(A609,[1]Directorio!$B$2:$Z$1100,24,FALSE),"")</f>
        <v/>
      </c>
      <c r="Y609" s="43" t="str">
        <f>+IFERROR(VLOOKUP(A609,[1]Directorio!$B$2:$Z$1100,25,FALSE),"")</f>
        <v/>
      </c>
      <c r="Z609" s="46"/>
      <c r="AA609" s="9"/>
      <c r="AB609" s="46"/>
      <c r="AC609" s="47"/>
      <c r="AD609" s="46"/>
      <c r="AE609" s="42"/>
      <c r="AF609" s="9"/>
      <c r="AG609" s="46"/>
      <c r="AH609" s="9"/>
      <c r="AI609" s="46"/>
      <c r="AJ609" s="46"/>
      <c r="AK609" s="48"/>
    </row>
    <row r="610" spans="1:37" x14ac:dyDescent="0.25">
      <c r="A610" s="42"/>
      <c r="B610" s="43" t="str">
        <f>+IFERROR(VLOOKUP(A610,[1]Directorio!$B$2:$Z$1100,2,FALSE),"")</f>
        <v/>
      </c>
      <c r="C610" s="44" t="str">
        <f>+IFERROR(VLOOKUP(A610,[1]Directorio!$B$2:$Z$1100,3,FALSE),"")</f>
        <v/>
      </c>
      <c r="D610" s="43" t="str">
        <f>+IFERROR(VLOOKUP(A610,[1]Directorio!$B$2:$Z$1100,4,FALSE),"")</f>
        <v/>
      </c>
      <c r="E610" s="43" t="str">
        <f>+IFERROR(VLOOKUP(A610,[1]Directorio!$B$2:$Z$1100,5,FALSE),"")</f>
        <v/>
      </c>
      <c r="F610" s="43" t="str">
        <f>+IFERROR(VLOOKUP(A610,[1]Directorio!$B$2:$Z$1100,6,FALSE),"")</f>
        <v/>
      </c>
      <c r="G610" s="43" t="str">
        <f>+IFERROR(VLOOKUP(A610,[1]Directorio!$B$2:$Z$1100,7,FALSE),"")</f>
        <v/>
      </c>
      <c r="H610" s="43" t="str">
        <f>+IFERROR(VLOOKUP(A610,[1]Directorio!$B$2:$Z$1100,8,FALSE),"")</f>
        <v/>
      </c>
      <c r="I610" s="43" t="str">
        <f>+IFERROR(VLOOKUP(A610,[1]Directorio!$B$2:$Z$1100,9,FALSE),"")</f>
        <v/>
      </c>
      <c r="J610" s="43" t="str">
        <f>+IFERROR(VLOOKUP(A610,[1]Directorio!$B$2:$Z$1100,10,FALSE),"")</f>
        <v/>
      </c>
      <c r="K610" s="43" t="str">
        <f>+IFERROR(VLOOKUP(A610,[1]Directorio!$B$2:$Z$1100,11,FALSE),"")</f>
        <v/>
      </c>
      <c r="L610" s="45" t="str">
        <f>+IFERROR(VLOOKUP(A610,[1]Directorio!$B$2:$Z$1100,12,FALSE),"")</f>
        <v/>
      </c>
      <c r="M610" s="43" t="str">
        <f>+IFERROR(VLOOKUP(A610,[1]Directorio!$B$2:$Z$1100,13,FALSE),"")</f>
        <v/>
      </c>
      <c r="N610" s="43" t="str">
        <f>+IFERROR(VLOOKUP(A610,[1]Directorio!$B$2:$Z$1100,14,FALSE),"")</f>
        <v/>
      </c>
      <c r="O610" s="43" t="str">
        <f>+IFERROR(VLOOKUP(A610,[1]Directorio!$B$2:$Z$1100,15,FALSE),"")</f>
        <v/>
      </c>
      <c r="P610" s="43" t="str">
        <f>+IFERROR(VLOOKUP(A610,[1]Directorio!$B$2:$Z$1100,16,FALSE),"")</f>
        <v/>
      </c>
      <c r="Q610" s="43" t="str">
        <f>+IFERROR(VLOOKUP(A610,[1]Directorio!$B$2:$Z$1100,17,FALSE),"")</f>
        <v/>
      </c>
      <c r="R610" s="43" t="str">
        <f>+IFERROR(VLOOKUP(A610,[1]Directorio!$B$2:$Z$1100,18,FALSE),"")</f>
        <v/>
      </c>
      <c r="S610" s="43" t="str">
        <f>+IFERROR(VLOOKUP(A610,[1]Directorio!$B$2:$Z$1100,19,FALSE),"")</f>
        <v/>
      </c>
      <c r="T610" s="53" t="str">
        <f>+IFERROR(VLOOKUP(A610,[1]Directorio!$B$2:$Z$1100,20,FALSE),"")</f>
        <v/>
      </c>
      <c r="U610" s="53" t="str">
        <f>+IFERROR(VLOOKUP(A610,[1]Directorio!$B$2:$Z$1100,21,FALSE),"")</f>
        <v/>
      </c>
      <c r="V610" s="53" t="str">
        <f>+IFERROR(VLOOKUP(A610,[1]Directorio!$B$2:$Z$1100,22,FALSE),"")</f>
        <v/>
      </c>
      <c r="W610" s="54" t="str">
        <f>+IFERROR(VLOOKUP(A610,[1]Directorio!$B$2:$Z$1100,23,FALSE),"")</f>
        <v/>
      </c>
      <c r="X610" s="43" t="str">
        <f>+IFERROR(VLOOKUP(A610,[1]Directorio!$B$2:$Z$1100,24,FALSE),"")</f>
        <v/>
      </c>
      <c r="Y610" s="43" t="str">
        <f>+IFERROR(VLOOKUP(A610,[1]Directorio!$B$2:$Z$1100,25,FALSE),"")</f>
        <v/>
      </c>
      <c r="Z610" s="46"/>
      <c r="AA610" s="9"/>
      <c r="AB610" s="46"/>
      <c r="AC610" s="47"/>
      <c r="AD610" s="46"/>
      <c r="AE610" s="42"/>
      <c r="AF610" s="9"/>
      <c r="AG610" s="46"/>
      <c r="AH610" s="9"/>
      <c r="AI610" s="46"/>
      <c r="AJ610" s="46"/>
      <c r="AK610" s="48"/>
    </row>
    <row r="611" spans="1:37" x14ac:dyDescent="0.25">
      <c r="A611" s="42"/>
      <c r="B611" s="43" t="str">
        <f>+IFERROR(VLOOKUP(A611,[1]Directorio!$B$2:$Z$1100,2,FALSE),"")</f>
        <v/>
      </c>
      <c r="C611" s="44" t="str">
        <f>+IFERROR(VLOOKUP(A611,[1]Directorio!$B$2:$Z$1100,3,FALSE),"")</f>
        <v/>
      </c>
      <c r="D611" s="43" t="str">
        <f>+IFERROR(VLOOKUP(A611,[1]Directorio!$B$2:$Z$1100,4,FALSE),"")</f>
        <v/>
      </c>
      <c r="E611" s="43" t="str">
        <f>+IFERROR(VLOOKUP(A611,[1]Directorio!$B$2:$Z$1100,5,FALSE),"")</f>
        <v/>
      </c>
      <c r="F611" s="43" t="str">
        <f>+IFERROR(VLOOKUP(A611,[1]Directorio!$B$2:$Z$1100,6,FALSE),"")</f>
        <v/>
      </c>
      <c r="G611" s="43" t="str">
        <f>+IFERROR(VLOOKUP(A611,[1]Directorio!$B$2:$Z$1100,7,FALSE),"")</f>
        <v/>
      </c>
      <c r="H611" s="43" t="str">
        <f>+IFERROR(VLOOKUP(A611,[1]Directorio!$B$2:$Z$1100,8,FALSE),"")</f>
        <v/>
      </c>
      <c r="I611" s="43" t="str">
        <f>+IFERROR(VLOOKUP(A611,[1]Directorio!$B$2:$Z$1100,9,FALSE),"")</f>
        <v/>
      </c>
      <c r="J611" s="43" t="str">
        <f>+IFERROR(VLOOKUP(A611,[1]Directorio!$B$2:$Z$1100,10,FALSE),"")</f>
        <v/>
      </c>
      <c r="K611" s="43" t="str">
        <f>+IFERROR(VLOOKUP(A611,[1]Directorio!$B$2:$Z$1100,11,FALSE),"")</f>
        <v/>
      </c>
      <c r="L611" s="45" t="str">
        <f>+IFERROR(VLOOKUP(A611,[1]Directorio!$B$2:$Z$1100,12,FALSE),"")</f>
        <v/>
      </c>
      <c r="M611" s="43" t="str">
        <f>+IFERROR(VLOOKUP(A611,[1]Directorio!$B$2:$Z$1100,13,FALSE),"")</f>
        <v/>
      </c>
      <c r="N611" s="43" t="str">
        <f>+IFERROR(VLOOKUP(A611,[1]Directorio!$B$2:$Z$1100,14,FALSE),"")</f>
        <v/>
      </c>
      <c r="O611" s="43" t="str">
        <f>+IFERROR(VLOOKUP(A611,[1]Directorio!$B$2:$Z$1100,15,FALSE),"")</f>
        <v/>
      </c>
      <c r="P611" s="43" t="str">
        <f>+IFERROR(VLOOKUP(A611,[1]Directorio!$B$2:$Z$1100,16,FALSE),"")</f>
        <v/>
      </c>
      <c r="Q611" s="43" t="str">
        <f>+IFERROR(VLOOKUP(A611,[1]Directorio!$B$2:$Z$1100,17,FALSE),"")</f>
        <v/>
      </c>
      <c r="R611" s="43" t="str">
        <f>+IFERROR(VLOOKUP(A611,[1]Directorio!$B$2:$Z$1100,18,FALSE),"")</f>
        <v/>
      </c>
      <c r="S611" s="43" t="str">
        <f>+IFERROR(VLOOKUP(A611,[1]Directorio!$B$2:$Z$1100,19,FALSE),"")</f>
        <v/>
      </c>
      <c r="T611" s="53" t="str">
        <f>+IFERROR(VLOOKUP(A611,[1]Directorio!$B$2:$Z$1100,20,FALSE),"")</f>
        <v/>
      </c>
      <c r="U611" s="53" t="str">
        <f>+IFERROR(VLOOKUP(A611,[1]Directorio!$B$2:$Z$1100,21,FALSE),"")</f>
        <v/>
      </c>
      <c r="V611" s="53" t="str">
        <f>+IFERROR(VLOOKUP(A611,[1]Directorio!$B$2:$Z$1100,22,FALSE),"")</f>
        <v/>
      </c>
      <c r="W611" s="54" t="str">
        <f>+IFERROR(VLOOKUP(A611,[1]Directorio!$B$2:$Z$1100,23,FALSE),"")</f>
        <v/>
      </c>
      <c r="X611" s="43" t="str">
        <f>+IFERROR(VLOOKUP(A611,[1]Directorio!$B$2:$Z$1100,24,FALSE),"")</f>
        <v/>
      </c>
      <c r="Y611" s="43" t="str">
        <f>+IFERROR(VLOOKUP(A611,[1]Directorio!$B$2:$Z$1100,25,FALSE),"")</f>
        <v/>
      </c>
      <c r="Z611" s="46"/>
      <c r="AA611" s="9"/>
      <c r="AB611" s="46"/>
      <c r="AC611" s="47"/>
      <c r="AD611" s="46"/>
      <c r="AE611" s="42"/>
      <c r="AF611" s="9"/>
      <c r="AG611" s="46"/>
      <c r="AH611" s="9"/>
      <c r="AI611" s="46"/>
      <c r="AJ611" s="46"/>
      <c r="AK611" s="48"/>
    </row>
    <row r="612" spans="1:37" x14ac:dyDescent="0.25">
      <c r="A612" s="42"/>
      <c r="B612" s="43" t="str">
        <f>+IFERROR(VLOOKUP(A612,[1]Directorio!$B$2:$Z$1100,2,FALSE),"")</f>
        <v/>
      </c>
      <c r="C612" s="44" t="str">
        <f>+IFERROR(VLOOKUP(A612,[1]Directorio!$B$2:$Z$1100,3,FALSE),"")</f>
        <v/>
      </c>
      <c r="D612" s="43" t="str">
        <f>+IFERROR(VLOOKUP(A612,[1]Directorio!$B$2:$Z$1100,4,FALSE),"")</f>
        <v/>
      </c>
      <c r="E612" s="43" t="str">
        <f>+IFERROR(VLOOKUP(A612,[1]Directorio!$B$2:$Z$1100,5,FALSE),"")</f>
        <v/>
      </c>
      <c r="F612" s="43" t="str">
        <f>+IFERROR(VLOOKUP(A612,[1]Directorio!$B$2:$Z$1100,6,FALSE),"")</f>
        <v/>
      </c>
      <c r="G612" s="43" t="str">
        <f>+IFERROR(VLOOKUP(A612,[1]Directorio!$B$2:$Z$1100,7,FALSE),"")</f>
        <v/>
      </c>
      <c r="H612" s="43" t="str">
        <f>+IFERROR(VLOOKUP(A612,[1]Directorio!$B$2:$Z$1100,8,FALSE),"")</f>
        <v/>
      </c>
      <c r="I612" s="43" t="str">
        <f>+IFERROR(VLOOKUP(A612,[1]Directorio!$B$2:$Z$1100,9,FALSE),"")</f>
        <v/>
      </c>
      <c r="J612" s="43" t="str">
        <f>+IFERROR(VLOOKUP(A612,[1]Directorio!$B$2:$Z$1100,10,FALSE),"")</f>
        <v/>
      </c>
      <c r="K612" s="43" t="str">
        <f>+IFERROR(VLOOKUP(A612,[1]Directorio!$B$2:$Z$1100,11,FALSE),"")</f>
        <v/>
      </c>
      <c r="L612" s="45" t="str">
        <f>+IFERROR(VLOOKUP(A612,[1]Directorio!$B$2:$Z$1100,12,FALSE),"")</f>
        <v/>
      </c>
      <c r="M612" s="43" t="str">
        <f>+IFERROR(VLOOKUP(A612,[1]Directorio!$B$2:$Z$1100,13,FALSE),"")</f>
        <v/>
      </c>
      <c r="N612" s="43" t="str">
        <f>+IFERROR(VLOOKUP(A612,[1]Directorio!$B$2:$Z$1100,14,FALSE),"")</f>
        <v/>
      </c>
      <c r="O612" s="43" t="str">
        <f>+IFERROR(VLOOKUP(A612,[1]Directorio!$B$2:$Z$1100,15,FALSE),"")</f>
        <v/>
      </c>
      <c r="P612" s="43" t="str">
        <f>+IFERROR(VLOOKUP(A612,[1]Directorio!$B$2:$Z$1100,16,FALSE),"")</f>
        <v/>
      </c>
      <c r="Q612" s="43" t="str">
        <f>+IFERROR(VLOOKUP(A612,[1]Directorio!$B$2:$Z$1100,17,FALSE),"")</f>
        <v/>
      </c>
      <c r="R612" s="43" t="str">
        <f>+IFERROR(VLOOKUP(A612,[1]Directorio!$B$2:$Z$1100,18,FALSE),"")</f>
        <v/>
      </c>
      <c r="S612" s="43" t="str">
        <f>+IFERROR(VLOOKUP(A612,[1]Directorio!$B$2:$Z$1100,19,FALSE),"")</f>
        <v/>
      </c>
      <c r="T612" s="53" t="str">
        <f>+IFERROR(VLOOKUP(A612,[1]Directorio!$B$2:$Z$1100,20,FALSE),"")</f>
        <v/>
      </c>
      <c r="U612" s="53" t="str">
        <f>+IFERROR(VLOOKUP(A612,[1]Directorio!$B$2:$Z$1100,21,FALSE),"")</f>
        <v/>
      </c>
      <c r="V612" s="53" t="str">
        <f>+IFERROR(VLOOKUP(A612,[1]Directorio!$B$2:$Z$1100,22,FALSE),"")</f>
        <v/>
      </c>
      <c r="W612" s="54" t="str">
        <f>+IFERROR(VLOOKUP(A612,[1]Directorio!$B$2:$Z$1100,23,FALSE),"")</f>
        <v/>
      </c>
      <c r="X612" s="43" t="str">
        <f>+IFERROR(VLOOKUP(A612,[1]Directorio!$B$2:$Z$1100,24,FALSE),"")</f>
        <v/>
      </c>
      <c r="Y612" s="43" t="str">
        <f>+IFERROR(VLOOKUP(A612,[1]Directorio!$B$2:$Z$1100,25,FALSE),"")</f>
        <v/>
      </c>
      <c r="Z612" s="46"/>
      <c r="AA612" s="9"/>
      <c r="AB612" s="46"/>
      <c r="AC612" s="47"/>
      <c r="AD612" s="46"/>
      <c r="AE612" s="42"/>
      <c r="AF612" s="9"/>
      <c r="AG612" s="46"/>
      <c r="AH612" s="9"/>
      <c r="AI612" s="46"/>
      <c r="AJ612" s="46"/>
      <c r="AK612" s="48"/>
    </row>
    <row r="613" spans="1:37" x14ac:dyDescent="0.25">
      <c r="A613" s="42"/>
      <c r="B613" s="43" t="str">
        <f>+IFERROR(VLOOKUP(A613,[1]Directorio!$B$2:$Z$1100,2,FALSE),"")</f>
        <v/>
      </c>
      <c r="C613" s="44" t="str">
        <f>+IFERROR(VLOOKUP(A613,[1]Directorio!$B$2:$Z$1100,3,FALSE),"")</f>
        <v/>
      </c>
      <c r="D613" s="43" t="str">
        <f>+IFERROR(VLOOKUP(A613,[1]Directorio!$B$2:$Z$1100,4,FALSE),"")</f>
        <v/>
      </c>
      <c r="E613" s="43" t="str">
        <f>+IFERROR(VLOOKUP(A613,[1]Directorio!$B$2:$Z$1100,5,FALSE),"")</f>
        <v/>
      </c>
      <c r="F613" s="43" t="str">
        <f>+IFERROR(VLOOKUP(A613,[1]Directorio!$B$2:$Z$1100,6,FALSE),"")</f>
        <v/>
      </c>
      <c r="G613" s="43" t="str">
        <f>+IFERROR(VLOOKUP(A613,[1]Directorio!$B$2:$Z$1100,7,FALSE),"")</f>
        <v/>
      </c>
      <c r="H613" s="43" t="str">
        <f>+IFERROR(VLOOKUP(A613,[1]Directorio!$B$2:$Z$1100,8,FALSE),"")</f>
        <v/>
      </c>
      <c r="I613" s="43" t="str">
        <f>+IFERROR(VLOOKUP(A613,[1]Directorio!$B$2:$Z$1100,9,FALSE),"")</f>
        <v/>
      </c>
      <c r="J613" s="43" t="str">
        <f>+IFERROR(VLOOKUP(A613,[1]Directorio!$B$2:$Z$1100,10,FALSE),"")</f>
        <v/>
      </c>
      <c r="K613" s="43" t="str">
        <f>+IFERROR(VLOOKUP(A613,[1]Directorio!$B$2:$Z$1100,11,FALSE),"")</f>
        <v/>
      </c>
      <c r="L613" s="45" t="str">
        <f>+IFERROR(VLOOKUP(A613,[1]Directorio!$B$2:$Z$1100,12,FALSE),"")</f>
        <v/>
      </c>
      <c r="M613" s="43" t="str">
        <f>+IFERROR(VLOOKUP(A613,[1]Directorio!$B$2:$Z$1100,13,FALSE),"")</f>
        <v/>
      </c>
      <c r="N613" s="43" t="str">
        <f>+IFERROR(VLOOKUP(A613,[1]Directorio!$B$2:$Z$1100,14,FALSE),"")</f>
        <v/>
      </c>
      <c r="O613" s="43" t="str">
        <f>+IFERROR(VLOOKUP(A613,[1]Directorio!$B$2:$Z$1100,15,FALSE),"")</f>
        <v/>
      </c>
      <c r="P613" s="43" t="str">
        <f>+IFERROR(VLOOKUP(A613,[1]Directorio!$B$2:$Z$1100,16,FALSE),"")</f>
        <v/>
      </c>
      <c r="Q613" s="43" t="str">
        <f>+IFERROR(VLOOKUP(A613,[1]Directorio!$B$2:$Z$1100,17,FALSE),"")</f>
        <v/>
      </c>
      <c r="R613" s="43" t="str">
        <f>+IFERROR(VLOOKUP(A613,[1]Directorio!$B$2:$Z$1100,18,FALSE),"")</f>
        <v/>
      </c>
      <c r="S613" s="43" t="str">
        <f>+IFERROR(VLOOKUP(A613,[1]Directorio!$B$2:$Z$1100,19,FALSE),"")</f>
        <v/>
      </c>
      <c r="T613" s="53" t="str">
        <f>+IFERROR(VLOOKUP(A613,[1]Directorio!$B$2:$Z$1100,20,FALSE),"")</f>
        <v/>
      </c>
      <c r="U613" s="53" t="str">
        <f>+IFERROR(VLOOKUP(A613,[1]Directorio!$B$2:$Z$1100,21,FALSE),"")</f>
        <v/>
      </c>
      <c r="V613" s="53" t="str">
        <f>+IFERROR(VLOOKUP(A613,[1]Directorio!$B$2:$Z$1100,22,FALSE),"")</f>
        <v/>
      </c>
      <c r="W613" s="54" t="str">
        <f>+IFERROR(VLOOKUP(A613,[1]Directorio!$B$2:$Z$1100,23,FALSE),"")</f>
        <v/>
      </c>
      <c r="X613" s="43" t="str">
        <f>+IFERROR(VLOOKUP(A613,[1]Directorio!$B$2:$Z$1100,24,FALSE),"")</f>
        <v/>
      </c>
      <c r="Y613" s="43" t="str">
        <f>+IFERROR(VLOOKUP(A613,[1]Directorio!$B$2:$Z$1100,25,FALSE),"")</f>
        <v/>
      </c>
      <c r="Z613" s="46"/>
      <c r="AA613" s="9"/>
      <c r="AB613" s="46"/>
      <c r="AC613" s="47"/>
      <c r="AD613" s="46"/>
      <c r="AE613" s="42"/>
      <c r="AF613" s="9"/>
      <c r="AG613" s="46"/>
      <c r="AH613" s="9"/>
      <c r="AI613" s="46"/>
      <c r="AJ613" s="46"/>
      <c r="AK613" s="48"/>
    </row>
    <row r="614" spans="1:37" x14ac:dyDescent="0.25">
      <c r="A614" s="42"/>
      <c r="B614" s="43" t="str">
        <f>+IFERROR(VLOOKUP(A614,[1]Directorio!$B$2:$Z$1100,2,FALSE),"")</f>
        <v/>
      </c>
      <c r="C614" s="44" t="str">
        <f>+IFERROR(VLOOKUP(A614,[1]Directorio!$B$2:$Z$1100,3,FALSE),"")</f>
        <v/>
      </c>
      <c r="D614" s="43" t="str">
        <f>+IFERROR(VLOOKUP(A614,[1]Directorio!$B$2:$Z$1100,4,FALSE),"")</f>
        <v/>
      </c>
      <c r="E614" s="43" t="str">
        <f>+IFERROR(VLOOKUP(A614,[1]Directorio!$B$2:$Z$1100,5,FALSE),"")</f>
        <v/>
      </c>
      <c r="F614" s="43" t="str">
        <f>+IFERROR(VLOOKUP(A614,[1]Directorio!$B$2:$Z$1100,6,FALSE),"")</f>
        <v/>
      </c>
      <c r="G614" s="43" t="str">
        <f>+IFERROR(VLOOKUP(A614,[1]Directorio!$B$2:$Z$1100,7,FALSE),"")</f>
        <v/>
      </c>
      <c r="H614" s="43" t="str">
        <f>+IFERROR(VLOOKUP(A614,[1]Directorio!$B$2:$Z$1100,8,FALSE),"")</f>
        <v/>
      </c>
      <c r="I614" s="43" t="str">
        <f>+IFERROR(VLOOKUP(A614,[1]Directorio!$B$2:$Z$1100,9,FALSE),"")</f>
        <v/>
      </c>
      <c r="J614" s="43" t="str">
        <f>+IFERROR(VLOOKUP(A614,[1]Directorio!$B$2:$Z$1100,10,FALSE),"")</f>
        <v/>
      </c>
      <c r="K614" s="43" t="str">
        <f>+IFERROR(VLOOKUP(A614,[1]Directorio!$B$2:$Z$1100,11,FALSE),"")</f>
        <v/>
      </c>
      <c r="L614" s="45" t="str">
        <f>+IFERROR(VLOOKUP(A614,[1]Directorio!$B$2:$Z$1100,12,FALSE),"")</f>
        <v/>
      </c>
      <c r="M614" s="43" t="str">
        <f>+IFERROR(VLOOKUP(A614,[1]Directorio!$B$2:$Z$1100,13,FALSE),"")</f>
        <v/>
      </c>
      <c r="N614" s="43" t="str">
        <f>+IFERROR(VLOOKUP(A614,[1]Directorio!$B$2:$Z$1100,14,FALSE),"")</f>
        <v/>
      </c>
      <c r="O614" s="43" t="str">
        <f>+IFERROR(VLOOKUP(A614,[1]Directorio!$B$2:$Z$1100,15,FALSE),"")</f>
        <v/>
      </c>
      <c r="P614" s="43" t="str">
        <f>+IFERROR(VLOOKUP(A614,[1]Directorio!$B$2:$Z$1100,16,FALSE),"")</f>
        <v/>
      </c>
      <c r="Q614" s="43" t="str">
        <f>+IFERROR(VLOOKUP(A614,[1]Directorio!$B$2:$Z$1100,17,FALSE),"")</f>
        <v/>
      </c>
      <c r="R614" s="43" t="str">
        <f>+IFERROR(VLOOKUP(A614,[1]Directorio!$B$2:$Z$1100,18,FALSE),"")</f>
        <v/>
      </c>
      <c r="S614" s="43" t="str">
        <f>+IFERROR(VLOOKUP(A614,[1]Directorio!$B$2:$Z$1100,19,FALSE),"")</f>
        <v/>
      </c>
      <c r="T614" s="53" t="str">
        <f>+IFERROR(VLOOKUP(A614,[1]Directorio!$B$2:$Z$1100,20,FALSE),"")</f>
        <v/>
      </c>
      <c r="U614" s="53" t="str">
        <f>+IFERROR(VLOOKUP(A614,[1]Directorio!$B$2:$Z$1100,21,FALSE),"")</f>
        <v/>
      </c>
      <c r="V614" s="53" t="str">
        <f>+IFERROR(VLOOKUP(A614,[1]Directorio!$B$2:$Z$1100,22,FALSE),"")</f>
        <v/>
      </c>
      <c r="W614" s="54" t="str">
        <f>+IFERROR(VLOOKUP(A614,[1]Directorio!$B$2:$Z$1100,23,FALSE),"")</f>
        <v/>
      </c>
      <c r="X614" s="43" t="str">
        <f>+IFERROR(VLOOKUP(A614,[1]Directorio!$B$2:$Z$1100,24,FALSE),"")</f>
        <v/>
      </c>
      <c r="Y614" s="43" t="str">
        <f>+IFERROR(VLOOKUP(A614,[1]Directorio!$B$2:$Z$1100,25,FALSE),"")</f>
        <v/>
      </c>
      <c r="Z614" s="46"/>
      <c r="AA614" s="9"/>
      <c r="AB614" s="46"/>
      <c r="AC614" s="47"/>
      <c r="AD614" s="46"/>
      <c r="AE614" s="42"/>
      <c r="AF614" s="9"/>
      <c r="AG614" s="46"/>
      <c r="AH614" s="9"/>
      <c r="AI614" s="46"/>
      <c r="AJ614" s="46"/>
      <c r="AK614" s="48"/>
    </row>
    <row r="615" spans="1:37" x14ac:dyDescent="0.25">
      <c r="A615" s="42"/>
      <c r="B615" s="43" t="str">
        <f>+IFERROR(VLOOKUP(A615,[1]Directorio!$B$2:$Z$1100,2,FALSE),"")</f>
        <v/>
      </c>
      <c r="C615" s="44" t="str">
        <f>+IFERROR(VLOOKUP(A615,[1]Directorio!$B$2:$Z$1100,3,FALSE),"")</f>
        <v/>
      </c>
      <c r="D615" s="43" t="str">
        <f>+IFERROR(VLOOKUP(A615,[1]Directorio!$B$2:$Z$1100,4,FALSE),"")</f>
        <v/>
      </c>
      <c r="E615" s="43" t="str">
        <f>+IFERROR(VLOOKUP(A615,[1]Directorio!$B$2:$Z$1100,5,FALSE),"")</f>
        <v/>
      </c>
      <c r="F615" s="43" t="str">
        <f>+IFERROR(VLOOKUP(A615,[1]Directorio!$B$2:$Z$1100,6,FALSE),"")</f>
        <v/>
      </c>
      <c r="G615" s="43" t="str">
        <f>+IFERROR(VLOOKUP(A615,[1]Directorio!$B$2:$Z$1100,7,FALSE),"")</f>
        <v/>
      </c>
      <c r="H615" s="43" t="str">
        <f>+IFERROR(VLOOKUP(A615,[1]Directorio!$B$2:$Z$1100,8,FALSE),"")</f>
        <v/>
      </c>
      <c r="I615" s="43" t="str">
        <f>+IFERROR(VLOOKUP(A615,[1]Directorio!$B$2:$Z$1100,9,FALSE),"")</f>
        <v/>
      </c>
      <c r="J615" s="43" t="str">
        <f>+IFERROR(VLOOKUP(A615,[1]Directorio!$B$2:$Z$1100,10,FALSE),"")</f>
        <v/>
      </c>
      <c r="K615" s="43" t="str">
        <f>+IFERROR(VLOOKUP(A615,[1]Directorio!$B$2:$Z$1100,11,FALSE),"")</f>
        <v/>
      </c>
      <c r="L615" s="45" t="str">
        <f>+IFERROR(VLOOKUP(A615,[1]Directorio!$B$2:$Z$1100,12,FALSE),"")</f>
        <v/>
      </c>
      <c r="M615" s="43" t="str">
        <f>+IFERROR(VLOOKUP(A615,[1]Directorio!$B$2:$Z$1100,13,FALSE),"")</f>
        <v/>
      </c>
      <c r="N615" s="43" t="str">
        <f>+IFERROR(VLOOKUP(A615,[1]Directorio!$B$2:$Z$1100,14,FALSE),"")</f>
        <v/>
      </c>
      <c r="O615" s="43" t="str">
        <f>+IFERROR(VLOOKUP(A615,[1]Directorio!$B$2:$Z$1100,15,FALSE),"")</f>
        <v/>
      </c>
      <c r="P615" s="43" t="str">
        <f>+IFERROR(VLOOKUP(A615,[1]Directorio!$B$2:$Z$1100,16,FALSE),"")</f>
        <v/>
      </c>
      <c r="Q615" s="43" t="str">
        <f>+IFERROR(VLOOKUP(A615,[1]Directorio!$B$2:$Z$1100,17,FALSE),"")</f>
        <v/>
      </c>
      <c r="R615" s="43" t="str">
        <f>+IFERROR(VLOOKUP(A615,[1]Directorio!$B$2:$Z$1100,18,FALSE),"")</f>
        <v/>
      </c>
      <c r="S615" s="43" t="str">
        <f>+IFERROR(VLOOKUP(A615,[1]Directorio!$B$2:$Z$1100,19,FALSE),"")</f>
        <v/>
      </c>
      <c r="T615" s="53" t="str">
        <f>+IFERROR(VLOOKUP(A615,[1]Directorio!$B$2:$Z$1100,20,FALSE),"")</f>
        <v/>
      </c>
      <c r="U615" s="53" t="str">
        <f>+IFERROR(VLOOKUP(A615,[1]Directorio!$B$2:$Z$1100,21,FALSE),"")</f>
        <v/>
      </c>
      <c r="V615" s="53" t="str">
        <f>+IFERROR(VLOOKUP(A615,[1]Directorio!$B$2:$Z$1100,22,FALSE),"")</f>
        <v/>
      </c>
      <c r="W615" s="54" t="str">
        <f>+IFERROR(VLOOKUP(A615,[1]Directorio!$B$2:$Z$1100,23,FALSE),"")</f>
        <v/>
      </c>
      <c r="X615" s="43" t="str">
        <f>+IFERROR(VLOOKUP(A615,[1]Directorio!$B$2:$Z$1100,24,FALSE),"")</f>
        <v/>
      </c>
      <c r="Y615" s="43" t="str">
        <f>+IFERROR(VLOOKUP(A615,[1]Directorio!$B$2:$Z$1100,25,FALSE),"")</f>
        <v/>
      </c>
      <c r="Z615" s="46"/>
      <c r="AA615" s="9"/>
      <c r="AB615" s="46"/>
      <c r="AC615" s="47"/>
      <c r="AD615" s="46"/>
      <c r="AE615" s="42"/>
      <c r="AF615" s="9"/>
      <c r="AG615" s="46"/>
      <c r="AH615" s="9"/>
      <c r="AI615" s="46"/>
      <c r="AJ615" s="46"/>
      <c r="AK615" s="48"/>
    </row>
    <row r="616" spans="1:37" x14ac:dyDescent="0.25">
      <c r="A616" s="42"/>
      <c r="B616" s="43" t="str">
        <f>+IFERROR(VLOOKUP(A616,[1]Directorio!$B$2:$Z$1100,2,FALSE),"")</f>
        <v/>
      </c>
      <c r="C616" s="44" t="str">
        <f>+IFERROR(VLOOKUP(A616,[1]Directorio!$B$2:$Z$1100,3,FALSE),"")</f>
        <v/>
      </c>
      <c r="D616" s="43" t="str">
        <f>+IFERROR(VLOOKUP(A616,[1]Directorio!$B$2:$Z$1100,4,FALSE),"")</f>
        <v/>
      </c>
      <c r="E616" s="43" t="str">
        <f>+IFERROR(VLOOKUP(A616,[1]Directorio!$B$2:$Z$1100,5,FALSE),"")</f>
        <v/>
      </c>
      <c r="F616" s="43" t="str">
        <f>+IFERROR(VLOOKUP(A616,[1]Directorio!$B$2:$Z$1100,6,FALSE),"")</f>
        <v/>
      </c>
      <c r="G616" s="43" t="str">
        <f>+IFERROR(VLOOKUP(A616,[1]Directorio!$B$2:$Z$1100,7,FALSE),"")</f>
        <v/>
      </c>
      <c r="H616" s="43" t="str">
        <f>+IFERROR(VLOOKUP(A616,[1]Directorio!$B$2:$Z$1100,8,FALSE),"")</f>
        <v/>
      </c>
      <c r="I616" s="43" t="str">
        <f>+IFERROR(VLOOKUP(A616,[1]Directorio!$B$2:$Z$1100,9,FALSE),"")</f>
        <v/>
      </c>
      <c r="J616" s="43" t="str">
        <f>+IFERROR(VLOOKUP(A616,[1]Directorio!$B$2:$Z$1100,10,FALSE),"")</f>
        <v/>
      </c>
      <c r="K616" s="43" t="str">
        <f>+IFERROR(VLOOKUP(A616,[1]Directorio!$B$2:$Z$1100,11,FALSE),"")</f>
        <v/>
      </c>
      <c r="L616" s="45" t="str">
        <f>+IFERROR(VLOOKUP(A616,[1]Directorio!$B$2:$Z$1100,12,FALSE),"")</f>
        <v/>
      </c>
      <c r="M616" s="43" t="str">
        <f>+IFERROR(VLOOKUP(A616,[1]Directorio!$B$2:$Z$1100,13,FALSE),"")</f>
        <v/>
      </c>
      <c r="N616" s="43" t="str">
        <f>+IFERROR(VLOOKUP(A616,[1]Directorio!$B$2:$Z$1100,14,FALSE),"")</f>
        <v/>
      </c>
      <c r="O616" s="43" t="str">
        <f>+IFERROR(VLOOKUP(A616,[1]Directorio!$B$2:$Z$1100,15,FALSE),"")</f>
        <v/>
      </c>
      <c r="P616" s="43" t="str">
        <f>+IFERROR(VLOOKUP(A616,[1]Directorio!$B$2:$Z$1100,16,FALSE),"")</f>
        <v/>
      </c>
      <c r="Q616" s="43" t="str">
        <f>+IFERROR(VLOOKUP(A616,[1]Directorio!$B$2:$Z$1100,17,FALSE),"")</f>
        <v/>
      </c>
      <c r="R616" s="43" t="str">
        <f>+IFERROR(VLOOKUP(A616,[1]Directorio!$B$2:$Z$1100,18,FALSE),"")</f>
        <v/>
      </c>
      <c r="S616" s="43" t="str">
        <f>+IFERROR(VLOOKUP(A616,[1]Directorio!$B$2:$Z$1100,19,FALSE),"")</f>
        <v/>
      </c>
      <c r="T616" s="53" t="str">
        <f>+IFERROR(VLOOKUP(A616,[1]Directorio!$B$2:$Z$1100,20,FALSE),"")</f>
        <v/>
      </c>
      <c r="U616" s="53" t="str">
        <f>+IFERROR(VLOOKUP(A616,[1]Directorio!$B$2:$Z$1100,21,FALSE),"")</f>
        <v/>
      </c>
      <c r="V616" s="53" t="str">
        <f>+IFERROR(VLOOKUP(A616,[1]Directorio!$B$2:$Z$1100,22,FALSE),"")</f>
        <v/>
      </c>
      <c r="W616" s="54" t="str">
        <f>+IFERROR(VLOOKUP(A616,[1]Directorio!$B$2:$Z$1100,23,FALSE),"")</f>
        <v/>
      </c>
      <c r="X616" s="43" t="str">
        <f>+IFERROR(VLOOKUP(A616,[1]Directorio!$B$2:$Z$1100,24,FALSE),"")</f>
        <v/>
      </c>
      <c r="Y616" s="43" t="str">
        <f>+IFERROR(VLOOKUP(A616,[1]Directorio!$B$2:$Z$1100,25,FALSE),"")</f>
        <v/>
      </c>
      <c r="Z616" s="46"/>
      <c r="AA616" s="9"/>
      <c r="AB616" s="46"/>
      <c r="AC616" s="47"/>
      <c r="AD616" s="46"/>
      <c r="AE616" s="42"/>
      <c r="AF616" s="9"/>
      <c r="AG616" s="46"/>
      <c r="AH616" s="9"/>
      <c r="AI616" s="46"/>
      <c r="AJ616" s="46"/>
      <c r="AK616" s="48"/>
    </row>
    <row r="617" spans="1:37" x14ac:dyDescent="0.25">
      <c r="A617" s="42"/>
      <c r="B617" s="43" t="str">
        <f>+IFERROR(VLOOKUP(A617,[1]Directorio!$B$2:$Z$1100,2,FALSE),"")</f>
        <v/>
      </c>
      <c r="C617" s="44" t="str">
        <f>+IFERROR(VLOOKUP(A617,[1]Directorio!$B$2:$Z$1100,3,FALSE),"")</f>
        <v/>
      </c>
      <c r="D617" s="43" t="str">
        <f>+IFERROR(VLOOKUP(A617,[1]Directorio!$B$2:$Z$1100,4,FALSE),"")</f>
        <v/>
      </c>
      <c r="E617" s="43" t="str">
        <f>+IFERROR(VLOOKUP(A617,[1]Directorio!$B$2:$Z$1100,5,FALSE),"")</f>
        <v/>
      </c>
      <c r="F617" s="43" t="str">
        <f>+IFERROR(VLOOKUP(A617,[1]Directorio!$B$2:$Z$1100,6,FALSE),"")</f>
        <v/>
      </c>
      <c r="G617" s="43" t="str">
        <f>+IFERROR(VLOOKUP(A617,[1]Directorio!$B$2:$Z$1100,7,FALSE),"")</f>
        <v/>
      </c>
      <c r="H617" s="43" t="str">
        <f>+IFERROR(VLOOKUP(A617,[1]Directorio!$B$2:$Z$1100,8,FALSE),"")</f>
        <v/>
      </c>
      <c r="I617" s="43" t="str">
        <f>+IFERROR(VLOOKUP(A617,[1]Directorio!$B$2:$Z$1100,9,FALSE),"")</f>
        <v/>
      </c>
      <c r="J617" s="43" t="str">
        <f>+IFERROR(VLOOKUP(A617,[1]Directorio!$B$2:$Z$1100,10,FALSE),"")</f>
        <v/>
      </c>
      <c r="K617" s="43" t="str">
        <f>+IFERROR(VLOOKUP(A617,[1]Directorio!$B$2:$Z$1100,11,FALSE),"")</f>
        <v/>
      </c>
      <c r="L617" s="45" t="str">
        <f>+IFERROR(VLOOKUP(A617,[1]Directorio!$B$2:$Z$1100,12,FALSE),"")</f>
        <v/>
      </c>
      <c r="M617" s="43" t="str">
        <f>+IFERROR(VLOOKUP(A617,[1]Directorio!$B$2:$Z$1100,13,FALSE),"")</f>
        <v/>
      </c>
      <c r="N617" s="43" t="str">
        <f>+IFERROR(VLOOKUP(A617,[1]Directorio!$B$2:$Z$1100,14,FALSE),"")</f>
        <v/>
      </c>
      <c r="O617" s="43" t="str">
        <f>+IFERROR(VLOOKUP(A617,[1]Directorio!$B$2:$Z$1100,15,FALSE),"")</f>
        <v/>
      </c>
      <c r="P617" s="43" t="str">
        <f>+IFERROR(VLOOKUP(A617,[1]Directorio!$B$2:$Z$1100,16,FALSE),"")</f>
        <v/>
      </c>
      <c r="Q617" s="43" t="str">
        <f>+IFERROR(VLOOKUP(A617,[1]Directorio!$B$2:$Z$1100,17,FALSE),"")</f>
        <v/>
      </c>
      <c r="R617" s="43" t="str">
        <f>+IFERROR(VLOOKUP(A617,[1]Directorio!$B$2:$Z$1100,18,FALSE),"")</f>
        <v/>
      </c>
      <c r="S617" s="43" t="str">
        <f>+IFERROR(VLOOKUP(A617,[1]Directorio!$B$2:$Z$1100,19,FALSE),"")</f>
        <v/>
      </c>
      <c r="T617" s="53" t="str">
        <f>+IFERROR(VLOOKUP(A617,[1]Directorio!$B$2:$Z$1100,20,FALSE),"")</f>
        <v/>
      </c>
      <c r="U617" s="53" t="str">
        <f>+IFERROR(VLOOKUP(A617,[1]Directorio!$B$2:$Z$1100,21,FALSE),"")</f>
        <v/>
      </c>
      <c r="V617" s="53" t="str">
        <f>+IFERROR(VLOOKUP(A617,[1]Directorio!$B$2:$Z$1100,22,FALSE),"")</f>
        <v/>
      </c>
      <c r="W617" s="54" t="str">
        <f>+IFERROR(VLOOKUP(A617,[1]Directorio!$B$2:$Z$1100,23,FALSE),"")</f>
        <v/>
      </c>
      <c r="X617" s="43" t="str">
        <f>+IFERROR(VLOOKUP(A617,[1]Directorio!$B$2:$Z$1100,24,FALSE),"")</f>
        <v/>
      </c>
      <c r="Y617" s="43" t="str">
        <f>+IFERROR(VLOOKUP(A617,[1]Directorio!$B$2:$Z$1100,25,FALSE),"")</f>
        <v/>
      </c>
      <c r="Z617" s="46"/>
      <c r="AA617" s="9"/>
      <c r="AB617" s="46"/>
      <c r="AC617" s="47"/>
      <c r="AD617" s="46"/>
      <c r="AE617" s="42"/>
      <c r="AF617" s="9"/>
      <c r="AG617" s="46"/>
      <c r="AH617" s="9"/>
      <c r="AI617" s="46"/>
      <c r="AJ617" s="46"/>
      <c r="AK617" s="48"/>
    </row>
    <row r="618" spans="1:37" x14ac:dyDescent="0.25">
      <c r="A618" s="42"/>
      <c r="B618" s="43" t="str">
        <f>+IFERROR(VLOOKUP(A618,[1]Directorio!$B$2:$Z$1100,2,FALSE),"")</f>
        <v/>
      </c>
      <c r="C618" s="44" t="str">
        <f>+IFERROR(VLOOKUP(A618,[1]Directorio!$B$2:$Z$1100,3,FALSE),"")</f>
        <v/>
      </c>
      <c r="D618" s="43" t="str">
        <f>+IFERROR(VLOOKUP(A618,[1]Directorio!$B$2:$Z$1100,4,FALSE),"")</f>
        <v/>
      </c>
      <c r="E618" s="43" t="str">
        <f>+IFERROR(VLOOKUP(A618,[1]Directorio!$B$2:$Z$1100,5,FALSE),"")</f>
        <v/>
      </c>
      <c r="F618" s="43" t="str">
        <f>+IFERROR(VLOOKUP(A618,[1]Directorio!$B$2:$Z$1100,6,FALSE),"")</f>
        <v/>
      </c>
      <c r="G618" s="43" t="str">
        <f>+IFERROR(VLOOKUP(A618,[1]Directorio!$B$2:$Z$1100,7,FALSE),"")</f>
        <v/>
      </c>
      <c r="H618" s="43" t="str">
        <f>+IFERROR(VLOOKUP(A618,[1]Directorio!$B$2:$Z$1100,8,FALSE),"")</f>
        <v/>
      </c>
      <c r="I618" s="43" t="str">
        <f>+IFERROR(VLOOKUP(A618,[1]Directorio!$B$2:$Z$1100,9,FALSE),"")</f>
        <v/>
      </c>
      <c r="J618" s="43" t="str">
        <f>+IFERROR(VLOOKUP(A618,[1]Directorio!$B$2:$Z$1100,10,FALSE),"")</f>
        <v/>
      </c>
      <c r="K618" s="43" t="str">
        <f>+IFERROR(VLOOKUP(A618,[1]Directorio!$B$2:$Z$1100,11,FALSE),"")</f>
        <v/>
      </c>
      <c r="L618" s="45" t="str">
        <f>+IFERROR(VLOOKUP(A618,[1]Directorio!$B$2:$Z$1100,12,FALSE),"")</f>
        <v/>
      </c>
      <c r="M618" s="43" t="str">
        <f>+IFERROR(VLOOKUP(A618,[1]Directorio!$B$2:$Z$1100,13,FALSE),"")</f>
        <v/>
      </c>
      <c r="N618" s="43" t="str">
        <f>+IFERROR(VLOOKUP(A618,[1]Directorio!$B$2:$Z$1100,14,FALSE),"")</f>
        <v/>
      </c>
      <c r="O618" s="43" t="str">
        <f>+IFERROR(VLOOKUP(A618,[1]Directorio!$B$2:$Z$1100,15,FALSE),"")</f>
        <v/>
      </c>
      <c r="P618" s="43" t="str">
        <f>+IFERROR(VLOOKUP(A618,[1]Directorio!$B$2:$Z$1100,16,FALSE),"")</f>
        <v/>
      </c>
      <c r="Q618" s="43" t="str">
        <f>+IFERROR(VLOOKUP(A618,[1]Directorio!$B$2:$Z$1100,17,FALSE),"")</f>
        <v/>
      </c>
      <c r="R618" s="43" t="str">
        <f>+IFERROR(VLOOKUP(A618,[1]Directorio!$B$2:$Z$1100,18,FALSE),"")</f>
        <v/>
      </c>
      <c r="S618" s="43" t="str">
        <f>+IFERROR(VLOOKUP(A618,[1]Directorio!$B$2:$Z$1100,19,FALSE),"")</f>
        <v/>
      </c>
      <c r="T618" s="53" t="str">
        <f>+IFERROR(VLOOKUP(A618,[1]Directorio!$B$2:$Z$1100,20,FALSE),"")</f>
        <v/>
      </c>
      <c r="U618" s="53" t="str">
        <f>+IFERROR(VLOOKUP(A618,[1]Directorio!$B$2:$Z$1100,21,FALSE),"")</f>
        <v/>
      </c>
      <c r="V618" s="53" t="str">
        <f>+IFERROR(VLOOKUP(A618,[1]Directorio!$B$2:$Z$1100,22,FALSE),"")</f>
        <v/>
      </c>
      <c r="W618" s="54" t="str">
        <f>+IFERROR(VLOOKUP(A618,[1]Directorio!$B$2:$Z$1100,23,FALSE),"")</f>
        <v/>
      </c>
      <c r="X618" s="43" t="str">
        <f>+IFERROR(VLOOKUP(A618,[1]Directorio!$B$2:$Z$1100,24,FALSE),"")</f>
        <v/>
      </c>
      <c r="Y618" s="43" t="str">
        <f>+IFERROR(VLOOKUP(A618,[1]Directorio!$B$2:$Z$1100,25,FALSE),"")</f>
        <v/>
      </c>
      <c r="Z618" s="46"/>
      <c r="AA618" s="9"/>
      <c r="AB618" s="46"/>
      <c r="AC618" s="47"/>
      <c r="AD618" s="46"/>
      <c r="AE618" s="42"/>
      <c r="AF618" s="9"/>
      <c r="AG618" s="46"/>
      <c r="AH618" s="9"/>
      <c r="AI618" s="46"/>
      <c r="AJ618" s="46"/>
      <c r="AK618" s="48"/>
    </row>
    <row r="619" spans="1:37" x14ac:dyDescent="0.25">
      <c r="A619" s="42"/>
      <c r="B619" s="43" t="str">
        <f>+IFERROR(VLOOKUP(A619,[1]Directorio!$B$2:$Z$1100,2,FALSE),"")</f>
        <v/>
      </c>
      <c r="C619" s="44" t="str">
        <f>+IFERROR(VLOOKUP(A619,[1]Directorio!$B$2:$Z$1100,3,FALSE),"")</f>
        <v/>
      </c>
      <c r="D619" s="43" t="str">
        <f>+IFERROR(VLOOKUP(A619,[1]Directorio!$B$2:$Z$1100,4,FALSE),"")</f>
        <v/>
      </c>
      <c r="E619" s="43" t="str">
        <f>+IFERROR(VLOOKUP(A619,[1]Directorio!$B$2:$Z$1100,5,FALSE),"")</f>
        <v/>
      </c>
      <c r="F619" s="43" t="str">
        <f>+IFERROR(VLOOKUP(A619,[1]Directorio!$B$2:$Z$1100,6,FALSE),"")</f>
        <v/>
      </c>
      <c r="G619" s="43" t="str">
        <f>+IFERROR(VLOOKUP(A619,[1]Directorio!$B$2:$Z$1100,7,FALSE),"")</f>
        <v/>
      </c>
      <c r="H619" s="43" t="str">
        <f>+IFERROR(VLOOKUP(A619,[1]Directorio!$B$2:$Z$1100,8,FALSE),"")</f>
        <v/>
      </c>
      <c r="I619" s="43" t="str">
        <f>+IFERROR(VLOOKUP(A619,[1]Directorio!$B$2:$Z$1100,9,FALSE),"")</f>
        <v/>
      </c>
      <c r="J619" s="43" t="str">
        <f>+IFERROR(VLOOKUP(A619,[1]Directorio!$B$2:$Z$1100,10,FALSE),"")</f>
        <v/>
      </c>
      <c r="K619" s="43" t="str">
        <f>+IFERROR(VLOOKUP(A619,[1]Directorio!$B$2:$Z$1100,11,FALSE),"")</f>
        <v/>
      </c>
      <c r="L619" s="45" t="str">
        <f>+IFERROR(VLOOKUP(A619,[1]Directorio!$B$2:$Z$1100,12,FALSE),"")</f>
        <v/>
      </c>
      <c r="M619" s="43" t="str">
        <f>+IFERROR(VLOOKUP(A619,[1]Directorio!$B$2:$Z$1100,13,FALSE),"")</f>
        <v/>
      </c>
      <c r="N619" s="43" t="str">
        <f>+IFERROR(VLOOKUP(A619,[1]Directorio!$B$2:$Z$1100,14,FALSE),"")</f>
        <v/>
      </c>
      <c r="O619" s="43" t="str">
        <f>+IFERROR(VLOOKUP(A619,[1]Directorio!$B$2:$Z$1100,15,FALSE),"")</f>
        <v/>
      </c>
      <c r="P619" s="43" t="str">
        <f>+IFERROR(VLOOKUP(A619,[1]Directorio!$B$2:$Z$1100,16,FALSE),"")</f>
        <v/>
      </c>
      <c r="Q619" s="43" t="str">
        <f>+IFERROR(VLOOKUP(A619,[1]Directorio!$B$2:$Z$1100,17,FALSE),"")</f>
        <v/>
      </c>
      <c r="R619" s="43" t="str">
        <f>+IFERROR(VLOOKUP(A619,[1]Directorio!$B$2:$Z$1100,18,FALSE),"")</f>
        <v/>
      </c>
      <c r="S619" s="43" t="str">
        <f>+IFERROR(VLOOKUP(A619,[1]Directorio!$B$2:$Z$1100,19,FALSE),"")</f>
        <v/>
      </c>
      <c r="T619" s="53" t="str">
        <f>+IFERROR(VLOOKUP(A619,[1]Directorio!$B$2:$Z$1100,20,FALSE),"")</f>
        <v/>
      </c>
      <c r="U619" s="53" t="str">
        <f>+IFERROR(VLOOKUP(A619,[1]Directorio!$B$2:$Z$1100,21,FALSE),"")</f>
        <v/>
      </c>
      <c r="V619" s="53" t="str">
        <f>+IFERROR(VLOOKUP(A619,[1]Directorio!$B$2:$Z$1100,22,FALSE),"")</f>
        <v/>
      </c>
      <c r="W619" s="54" t="str">
        <f>+IFERROR(VLOOKUP(A619,[1]Directorio!$B$2:$Z$1100,23,FALSE),"")</f>
        <v/>
      </c>
      <c r="X619" s="43" t="str">
        <f>+IFERROR(VLOOKUP(A619,[1]Directorio!$B$2:$Z$1100,24,FALSE),"")</f>
        <v/>
      </c>
      <c r="Y619" s="43" t="str">
        <f>+IFERROR(VLOOKUP(A619,[1]Directorio!$B$2:$Z$1100,25,FALSE),"")</f>
        <v/>
      </c>
      <c r="Z619" s="46"/>
      <c r="AA619" s="9"/>
      <c r="AB619" s="46"/>
      <c r="AC619" s="47"/>
      <c r="AD619" s="46"/>
      <c r="AE619" s="42"/>
      <c r="AF619" s="9"/>
      <c r="AG619" s="46"/>
      <c r="AH619" s="9"/>
      <c r="AI619" s="46"/>
      <c r="AJ619" s="46"/>
      <c r="AK619" s="48"/>
    </row>
    <row r="620" spans="1:37" x14ac:dyDescent="0.25">
      <c r="A620" s="42"/>
      <c r="B620" s="43" t="str">
        <f>+IFERROR(VLOOKUP(A620,[1]Directorio!$B$2:$Z$1100,2,FALSE),"")</f>
        <v/>
      </c>
      <c r="C620" s="44" t="str">
        <f>+IFERROR(VLOOKUP(A620,[1]Directorio!$B$2:$Z$1100,3,FALSE),"")</f>
        <v/>
      </c>
      <c r="D620" s="43" t="str">
        <f>+IFERROR(VLOOKUP(A620,[1]Directorio!$B$2:$Z$1100,4,FALSE),"")</f>
        <v/>
      </c>
      <c r="E620" s="43" t="str">
        <f>+IFERROR(VLOOKUP(A620,[1]Directorio!$B$2:$Z$1100,5,FALSE),"")</f>
        <v/>
      </c>
      <c r="F620" s="43" t="str">
        <f>+IFERROR(VLOOKUP(A620,[1]Directorio!$B$2:$Z$1100,6,FALSE),"")</f>
        <v/>
      </c>
      <c r="G620" s="43" t="str">
        <f>+IFERROR(VLOOKUP(A620,[1]Directorio!$B$2:$Z$1100,7,FALSE),"")</f>
        <v/>
      </c>
      <c r="H620" s="43" t="str">
        <f>+IFERROR(VLOOKUP(A620,[1]Directorio!$B$2:$Z$1100,8,FALSE),"")</f>
        <v/>
      </c>
      <c r="I620" s="43" t="str">
        <f>+IFERROR(VLOOKUP(A620,[1]Directorio!$B$2:$Z$1100,9,FALSE),"")</f>
        <v/>
      </c>
      <c r="J620" s="43" t="str">
        <f>+IFERROR(VLOOKUP(A620,[1]Directorio!$B$2:$Z$1100,10,FALSE),"")</f>
        <v/>
      </c>
      <c r="K620" s="43" t="str">
        <f>+IFERROR(VLOOKUP(A620,[1]Directorio!$B$2:$Z$1100,11,FALSE),"")</f>
        <v/>
      </c>
      <c r="L620" s="45" t="str">
        <f>+IFERROR(VLOOKUP(A620,[1]Directorio!$B$2:$Z$1100,12,FALSE),"")</f>
        <v/>
      </c>
      <c r="M620" s="43" t="str">
        <f>+IFERROR(VLOOKUP(A620,[1]Directorio!$B$2:$Z$1100,13,FALSE),"")</f>
        <v/>
      </c>
      <c r="N620" s="43" t="str">
        <f>+IFERROR(VLOOKUP(A620,[1]Directorio!$B$2:$Z$1100,14,FALSE),"")</f>
        <v/>
      </c>
      <c r="O620" s="43" t="str">
        <f>+IFERROR(VLOOKUP(A620,[1]Directorio!$B$2:$Z$1100,15,FALSE),"")</f>
        <v/>
      </c>
      <c r="P620" s="43" t="str">
        <f>+IFERROR(VLOOKUP(A620,[1]Directorio!$B$2:$Z$1100,16,FALSE),"")</f>
        <v/>
      </c>
      <c r="Q620" s="43" t="str">
        <f>+IFERROR(VLOOKUP(A620,[1]Directorio!$B$2:$Z$1100,17,FALSE),"")</f>
        <v/>
      </c>
      <c r="R620" s="43" t="str">
        <f>+IFERROR(VLOOKUP(A620,[1]Directorio!$B$2:$Z$1100,18,FALSE),"")</f>
        <v/>
      </c>
      <c r="S620" s="43" t="str">
        <f>+IFERROR(VLOOKUP(A620,[1]Directorio!$B$2:$Z$1100,19,FALSE),"")</f>
        <v/>
      </c>
      <c r="T620" s="53" t="str">
        <f>+IFERROR(VLOOKUP(A620,[1]Directorio!$B$2:$Z$1100,20,FALSE),"")</f>
        <v/>
      </c>
      <c r="U620" s="53" t="str">
        <f>+IFERROR(VLOOKUP(A620,[1]Directorio!$B$2:$Z$1100,21,FALSE),"")</f>
        <v/>
      </c>
      <c r="V620" s="53" t="str">
        <f>+IFERROR(VLOOKUP(A620,[1]Directorio!$B$2:$Z$1100,22,FALSE),"")</f>
        <v/>
      </c>
      <c r="W620" s="54" t="str">
        <f>+IFERROR(VLOOKUP(A620,[1]Directorio!$B$2:$Z$1100,23,FALSE),"")</f>
        <v/>
      </c>
      <c r="X620" s="43" t="str">
        <f>+IFERROR(VLOOKUP(A620,[1]Directorio!$B$2:$Z$1100,24,FALSE),"")</f>
        <v/>
      </c>
      <c r="Y620" s="43" t="str">
        <f>+IFERROR(VLOOKUP(A620,[1]Directorio!$B$2:$Z$1100,25,FALSE),"")</f>
        <v/>
      </c>
      <c r="Z620" s="46"/>
      <c r="AA620" s="9"/>
      <c r="AB620" s="46"/>
      <c r="AC620" s="47"/>
      <c r="AD620" s="46"/>
      <c r="AE620" s="42"/>
      <c r="AF620" s="9"/>
      <c r="AG620" s="46"/>
      <c r="AH620" s="9"/>
      <c r="AI620" s="46"/>
      <c r="AJ620" s="46"/>
      <c r="AK620" s="48"/>
    </row>
    <row r="621" spans="1:37" x14ac:dyDescent="0.25">
      <c r="A621" s="42"/>
      <c r="B621" s="43" t="str">
        <f>+IFERROR(VLOOKUP(A621,[1]Directorio!$B$2:$Z$1100,2,FALSE),"")</f>
        <v/>
      </c>
      <c r="C621" s="44" t="str">
        <f>+IFERROR(VLOOKUP(A621,[1]Directorio!$B$2:$Z$1100,3,FALSE),"")</f>
        <v/>
      </c>
      <c r="D621" s="43" t="str">
        <f>+IFERROR(VLOOKUP(A621,[1]Directorio!$B$2:$Z$1100,4,FALSE),"")</f>
        <v/>
      </c>
      <c r="E621" s="43" t="str">
        <f>+IFERROR(VLOOKUP(A621,[1]Directorio!$B$2:$Z$1100,5,FALSE),"")</f>
        <v/>
      </c>
      <c r="F621" s="43" t="str">
        <f>+IFERROR(VLOOKUP(A621,[1]Directorio!$B$2:$Z$1100,6,FALSE),"")</f>
        <v/>
      </c>
      <c r="G621" s="43" t="str">
        <f>+IFERROR(VLOOKUP(A621,[1]Directorio!$B$2:$Z$1100,7,FALSE),"")</f>
        <v/>
      </c>
      <c r="H621" s="43" t="str">
        <f>+IFERROR(VLOOKUP(A621,[1]Directorio!$B$2:$Z$1100,8,FALSE),"")</f>
        <v/>
      </c>
      <c r="I621" s="43" t="str">
        <f>+IFERROR(VLOOKUP(A621,[1]Directorio!$B$2:$Z$1100,9,FALSE),"")</f>
        <v/>
      </c>
      <c r="J621" s="43" t="str">
        <f>+IFERROR(VLOOKUP(A621,[1]Directorio!$B$2:$Z$1100,10,FALSE),"")</f>
        <v/>
      </c>
      <c r="K621" s="43" t="str">
        <f>+IFERROR(VLOOKUP(A621,[1]Directorio!$B$2:$Z$1100,11,FALSE),"")</f>
        <v/>
      </c>
      <c r="L621" s="45" t="str">
        <f>+IFERROR(VLOOKUP(A621,[1]Directorio!$B$2:$Z$1100,12,FALSE),"")</f>
        <v/>
      </c>
      <c r="M621" s="43" t="str">
        <f>+IFERROR(VLOOKUP(A621,[1]Directorio!$B$2:$Z$1100,13,FALSE),"")</f>
        <v/>
      </c>
      <c r="N621" s="43" t="str">
        <f>+IFERROR(VLOOKUP(A621,[1]Directorio!$B$2:$Z$1100,14,FALSE),"")</f>
        <v/>
      </c>
      <c r="O621" s="43" t="str">
        <f>+IFERROR(VLOOKUP(A621,[1]Directorio!$B$2:$Z$1100,15,FALSE),"")</f>
        <v/>
      </c>
      <c r="P621" s="43" t="str">
        <f>+IFERROR(VLOOKUP(A621,[1]Directorio!$B$2:$Z$1100,16,FALSE),"")</f>
        <v/>
      </c>
      <c r="Q621" s="43" t="str">
        <f>+IFERROR(VLOOKUP(A621,[1]Directorio!$B$2:$Z$1100,17,FALSE),"")</f>
        <v/>
      </c>
      <c r="R621" s="43" t="str">
        <f>+IFERROR(VLOOKUP(A621,[1]Directorio!$B$2:$Z$1100,18,FALSE),"")</f>
        <v/>
      </c>
      <c r="S621" s="43" t="str">
        <f>+IFERROR(VLOOKUP(A621,[1]Directorio!$B$2:$Z$1100,19,FALSE),"")</f>
        <v/>
      </c>
      <c r="T621" s="53" t="str">
        <f>+IFERROR(VLOOKUP(A621,[1]Directorio!$B$2:$Z$1100,20,FALSE),"")</f>
        <v/>
      </c>
      <c r="U621" s="53" t="str">
        <f>+IFERROR(VLOOKUP(A621,[1]Directorio!$B$2:$Z$1100,21,FALSE),"")</f>
        <v/>
      </c>
      <c r="V621" s="53" t="str">
        <f>+IFERROR(VLOOKUP(A621,[1]Directorio!$B$2:$Z$1100,22,FALSE),"")</f>
        <v/>
      </c>
      <c r="W621" s="54" t="str">
        <f>+IFERROR(VLOOKUP(A621,[1]Directorio!$B$2:$Z$1100,23,FALSE),"")</f>
        <v/>
      </c>
      <c r="X621" s="43" t="str">
        <f>+IFERROR(VLOOKUP(A621,[1]Directorio!$B$2:$Z$1100,24,FALSE),"")</f>
        <v/>
      </c>
      <c r="Y621" s="43" t="str">
        <f>+IFERROR(VLOOKUP(A621,[1]Directorio!$B$2:$Z$1100,25,FALSE),"")</f>
        <v/>
      </c>
      <c r="Z621" s="46"/>
      <c r="AA621" s="9"/>
      <c r="AB621" s="46"/>
      <c r="AC621" s="47"/>
      <c r="AD621" s="46"/>
      <c r="AE621" s="42"/>
      <c r="AF621" s="9"/>
      <c r="AG621" s="46"/>
      <c r="AH621" s="9"/>
      <c r="AI621" s="46"/>
      <c r="AJ621" s="46"/>
      <c r="AK621" s="48"/>
    </row>
    <row r="622" spans="1:37" x14ac:dyDescent="0.25">
      <c r="A622" s="42"/>
      <c r="B622" s="43" t="str">
        <f>+IFERROR(VLOOKUP(A622,[1]Directorio!$B$2:$Z$1100,2,FALSE),"")</f>
        <v/>
      </c>
      <c r="C622" s="44" t="str">
        <f>+IFERROR(VLOOKUP(A622,[1]Directorio!$B$2:$Z$1100,3,FALSE),"")</f>
        <v/>
      </c>
      <c r="D622" s="43" t="str">
        <f>+IFERROR(VLOOKUP(A622,[1]Directorio!$B$2:$Z$1100,4,FALSE),"")</f>
        <v/>
      </c>
      <c r="E622" s="43" t="str">
        <f>+IFERROR(VLOOKUP(A622,[1]Directorio!$B$2:$Z$1100,5,FALSE),"")</f>
        <v/>
      </c>
      <c r="F622" s="43" t="str">
        <f>+IFERROR(VLOOKUP(A622,[1]Directorio!$B$2:$Z$1100,6,FALSE),"")</f>
        <v/>
      </c>
      <c r="G622" s="43" t="str">
        <f>+IFERROR(VLOOKUP(A622,[1]Directorio!$B$2:$Z$1100,7,FALSE),"")</f>
        <v/>
      </c>
      <c r="H622" s="43" t="str">
        <f>+IFERROR(VLOOKUP(A622,[1]Directorio!$B$2:$Z$1100,8,FALSE),"")</f>
        <v/>
      </c>
      <c r="I622" s="43" t="str">
        <f>+IFERROR(VLOOKUP(A622,[1]Directorio!$B$2:$Z$1100,9,FALSE),"")</f>
        <v/>
      </c>
      <c r="J622" s="43" t="str">
        <f>+IFERROR(VLOOKUP(A622,[1]Directorio!$B$2:$Z$1100,10,FALSE),"")</f>
        <v/>
      </c>
      <c r="K622" s="43" t="str">
        <f>+IFERROR(VLOOKUP(A622,[1]Directorio!$B$2:$Z$1100,11,FALSE),"")</f>
        <v/>
      </c>
      <c r="L622" s="45" t="str">
        <f>+IFERROR(VLOOKUP(A622,[1]Directorio!$B$2:$Z$1100,12,FALSE),"")</f>
        <v/>
      </c>
      <c r="M622" s="43" t="str">
        <f>+IFERROR(VLOOKUP(A622,[1]Directorio!$B$2:$Z$1100,13,FALSE),"")</f>
        <v/>
      </c>
      <c r="N622" s="43" t="str">
        <f>+IFERROR(VLOOKUP(A622,[1]Directorio!$B$2:$Z$1100,14,FALSE),"")</f>
        <v/>
      </c>
      <c r="O622" s="43" t="str">
        <f>+IFERROR(VLOOKUP(A622,[1]Directorio!$B$2:$Z$1100,15,FALSE),"")</f>
        <v/>
      </c>
      <c r="P622" s="43" t="str">
        <f>+IFERROR(VLOOKUP(A622,[1]Directorio!$B$2:$Z$1100,16,FALSE),"")</f>
        <v/>
      </c>
      <c r="Q622" s="43" t="str">
        <f>+IFERROR(VLOOKUP(A622,[1]Directorio!$B$2:$Z$1100,17,FALSE),"")</f>
        <v/>
      </c>
      <c r="R622" s="43" t="str">
        <f>+IFERROR(VLOOKUP(A622,[1]Directorio!$B$2:$Z$1100,18,FALSE),"")</f>
        <v/>
      </c>
      <c r="S622" s="43" t="str">
        <f>+IFERROR(VLOOKUP(A622,[1]Directorio!$B$2:$Z$1100,19,FALSE),"")</f>
        <v/>
      </c>
      <c r="T622" s="53" t="str">
        <f>+IFERROR(VLOOKUP(A622,[1]Directorio!$B$2:$Z$1100,20,FALSE),"")</f>
        <v/>
      </c>
      <c r="U622" s="53" t="str">
        <f>+IFERROR(VLOOKUP(A622,[1]Directorio!$B$2:$Z$1100,21,FALSE),"")</f>
        <v/>
      </c>
      <c r="V622" s="53" t="str">
        <f>+IFERROR(VLOOKUP(A622,[1]Directorio!$B$2:$Z$1100,22,FALSE),"")</f>
        <v/>
      </c>
      <c r="W622" s="54" t="str">
        <f>+IFERROR(VLOOKUP(A622,[1]Directorio!$B$2:$Z$1100,23,FALSE),"")</f>
        <v/>
      </c>
      <c r="X622" s="43" t="str">
        <f>+IFERROR(VLOOKUP(A622,[1]Directorio!$B$2:$Z$1100,24,FALSE),"")</f>
        <v/>
      </c>
      <c r="Y622" s="43" t="str">
        <f>+IFERROR(VLOOKUP(A622,[1]Directorio!$B$2:$Z$1100,25,FALSE),"")</f>
        <v/>
      </c>
      <c r="Z622" s="46"/>
      <c r="AA622" s="9"/>
      <c r="AB622" s="46"/>
      <c r="AC622" s="47"/>
      <c r="AD622" s="46"/>
      <c r="AE622" s="42"/>
      <c r="AF622" s="9"/>
      <c r="AG622" s="46"/>
      <c r="AH622" s="9"/>
      <c r="AI622" s="46"/>
      <c r="AJ622" s="46"/>
      <c r="AK622" s="48"/>
    </row>
    <row r="623" spans="1:37" x14ac:dyDescent="0.25">
      <c r="A623" s="42"/>
      <c r="B623" s="43" t="str">
        <f>+IFERROR(VLOOKUP(A623,[1]Directorio!$B$2:$Z$1100,2,FALSE),"")</f>
        <v/>
      </c>
      <c r="C623" s="44" t="str">
        <f>+IFERROR(VLOOKUP(A623,[1]Directorio!$B$2:$Z$1100,3,FALSE),"")</f>
        <v/>
      </c>
      <c r="D623" s="43" t="str">
        <f>+IFERROR(VLOOKUP(A623,[1]Directorio!$B$2:$Z$1100,4,FALSE),"")</f>
        <v/>
      </c>
      <c r="E623" s="43" t="str">
        <f>+IFERROR(VLOOKUP(A623,[1]Directorio!$B$2:$Z$1100,5,FALSE),"")</f>
        <v/>
      </c>
      <c r="F623" s="43" t="str">
        <f>+IFERROR(VLOOKUP(A623,[1]Directorio!$B$2:$Z$1100,6,FALSE),"")</f>
        <v/>
      </c>
      <c r="G623" s="43" t="str">
        <f>+IFERROR(VLOOKUP(A623,[1]Directorio!$B$2:$Z$1100,7,FALSE),"")</f>
        <v/>
      </c>
      <c r="H623" s="43" t="str">
        <f>+IFERROR(VLOOKUP(A623,[1]Directorio!$B$2:$Z$1100,8,FALSE),"")</f>
        <v/>
      </c>
      <c r="I623" s="43" t="str">
        <f>+IFERROR(VLOOKUP(A623,[1]Directorio!$B$2:$Z$1100,9,FALSE),"")</f>
        <v/>
      </c>
      <c r="J623" s="43" t="str">
        <f>+IFERROR(VLOOKUP(A623,[1]Directorio!$B$2:$Z$1100,10,FALSE),"")</f>
        <v/>
      </c>
      <c r="K623" s="43" t="str">
        <f>+IFERROR(VLOOKUP(A623,[1]Directorio!$B$2:$Z$1100,11,FALSE),"")</f>
        <v/>
      </c>
      <c r="L623" s="45" t="str">
        <f>+IFERROR(VLOOKUP(A623,[1]Directorio!$B$2:$Z$1100,12,FALSE),"")</f>
        <v/>
      </c>
      <c r="M623" s="43" t="str">
        <f>+IFERROR(VLOOKUP(A623,[1]Directorio!$B$2:$Z$1100,13,FALSE),"")</f>
        <v/>
      </c>
      <c r="N623" s="43" t="str">
        <f>+IFERROR(VLOOKUP(A623,[1]Directorio!$B$2:$Z$1100,14,FALSE),"")</f>
        <v/>
      </c>
      <c r="O623" s="43" t="str">
        <f>+IFERROR(VLOOKUP(A623,[1]Directorio!$B$2:$Z$1100,15,FALSE),"")</f>
        <v/>
      </c>
      <c r="P623" s="43" t="str">
        <f>+IFERROR(VLOOKUP(A623,[1]Directorio!$B$2:$Z$1100,16,FALSE),"")</f>
        <v/>
      </c>
      <c r="Q623" s="43" t="str">
        <f>+IFERROR(VLOOKUP(A623,[1]Directorio!$B$2:$Z$1100,17,FALSE),"")</f>
        <v/>
      </c>
      <c r="R623" s="43" t="str">
        <f>+IFERROR(VLOOKUP(A623,[1]Directorio!$B$2:$Z$1100,18,FALSE),"")</f>
        <v/>
      </c>
      <c r="S623" s="43" t="str">
        <f>+IFERROR(VLOOKUP(A623,[1]Directorio!$B$2:$Z$1100,19,FALSE),"")</f>
        <v/>
      </c>
      <c r="T623" s="53" t="str">
        <f>+IFERROR(VLOOKUP(A623,[1]Directorio!$B$2:$Z$1100,20,FALSE),"")</f>
        <v/>
      </c>
      <c r="U623" s="53" t="str">
        <f>+IFERROR(VLOOKUP(A623,[1]Directorio!$B$2:$Z$1100,21,FALSE),"")</f>
        <v/>
      </c>
      <c r="V623" s="53" t="str">
        <f>+IFERROR(VLOOKUP(A623,[1]Directorio!$B$2:$Z$1100,22,FALSE),"")</f>
        <v/>
      </c>
      <c r="W623" s="54" t="str">
        <f>+IFERROR(VLOOKUP(A623,[1]Directorio!$B$2:$Z$1100,23,FALSE),"")</f>
        <v/>
      </c>
      <c r="X623" s="43" t="str">
        <f>+IFERROR(VLOOKUP(A623,[1]Directorio!$B$2:$Z$1100,24,FALSE),"")</f>
        <v/>
      </c>
      <c r="Y623" s="43" t="str">
        <f>+IFERROR(VLOOKUP(A623,[1]Directorio!$B$2:$Z$1100,25,FALSE),"")</f>
        <v/>
      </c>
      <c r="Z623" s="46"/>
      <c r="AA623" s="9"/>
      <c r="AB623" s="46"/>
      <c r="AC623" s="47"/>
      <c r="AD623" s="46"/>
      <c r="AE623" s="42"/>
      <c r="AF623" s="9"/>
      <c r="AG623" s="46"/>
      <c r="AH623" s="9"/>
      <c r="AI623" s="46"/>
      <c r="AJ623" s="46"/>
      <c r="AK623" s="48"/>
    </row>
    <row r="624" spans="1:37" x14ac:dyDescent="0.25">
      <c r="A624" s="42"/>
      <c r="B624" s="43" t="str">
        <f>+IFERROR(VLOOKUP(A624,[1]Directorio!$B$2:$Z$1100,2,FALSE),"")</f>
        <v/>
      </c>
      <c r="C624" s="44" t="str">
        <f>+IFERROR(VLOOKUP(A624,[1]Directorio!$B$2:$Z$1100,3,FALSE),"")</f>
        <v/>
      </c>
      <c r="D624" s="43" t="str">
        <f>+IFERROR(VLOOKUP(A624,[1]Directorio!$B$2:$Z$1100,4,FALSE),"")</f>
        <v/>
      </c>
      <c r="E624" s="43" t="str">
        <f>+IFERROR(VLOOKUP(A624,[1]Directorio!$B$2:$Z$1100,5,FALSE),"")</f>
        <v/>
      </c>
      <c r="F624" s="43" t="str">
        <f>+IFERROR(VLOOKUP(A624,[1]Directorio!$B$2:$Z$1100,6,FALSE),"")</f>
        <v/>
      </c>
      <c r="G624" s="43" t="str">
        <f>+IFERROR(VLOOKUP(A624,[1]Directorio!$B$2:$Z$1100,7,FALSE),"")</f>
        <v/>
      </c>
      <c r="H624" s="43" t="str">
        <f>+IFERROR(VLOOKUP(A624,[1]Directorio!$B$2:$Z$1100,8,FALSE),"")</f>
        <v/>
      </c>
      <c r="I624" s="43" t="str">
        <f>+IFERROR(VLOOKUP(A624,[1]Directorio!$B$2:$Z$1100,9,FALSE),"")</f>
        <v/>
      </c>
      <c r="J624" s="43" t="str">
        <f>+IFERROR(VLOOKUP(A624,[1]Directorio!$B$2:$Z$1100,10,FALSE),"")</f>
        <v/>
      </c>
      <c r="K624" s="43" t="str">
        <f>+IFERROR(VLOOKUP(A624,[1]Directorio!$B$2:$Z$1100,11,FALSE),"")</f>
        <v/>
      </c>
      <c r="L624" s="45" t="str">
        <f>+IFERROR(VLOOKUP(A624,[1]Directorio!$B$2:$Z$1100,12,FALSE),"")</f>
        <v/>
      </c>
      <c r="M624" s="43" t="str">
        <f>+IFERROR(VLOOKUP(A624,[1]Directorio!$B$2:$Z$1100,13,FALSE),"")</f>
        <v/>
      </c>
      <c r="N624" s="43" t="str">
        <f>+IFERROR(VLOOKUP(A624,[1]Directorio!$B$2:$Z$1100,14,FALSE),"")</f>
        <v/>
      </c>
      <c r="O624" s="43" t="str">
        <f>+IFERROR(VLOOKUP(A624,[1]Directorio!$B$2:$Z$1100,15,FALSE),"")</f>
        <v/>
      </c>
      <c r="P624" s="43" t="str">
        <f>+IFERROR(VLOOKUP(A624,[1]Directorio!$B$2:$Z$1100,16,FALSE),"")</f>
        <v/>
      </c>
      <c r="Q624" s="43" t="str">
        <f>+IFERROR(VLOOKUP(A624,[1]Directorio!$B$2:$Z$1100,17,FALSE),"")</f>
        <v/>
      </c>
      <c r="R624" s="43" t="str">
        <f>+IFERROR(VLOOKUP(A624,[1]Directorio!$B$2:$Z$1100,18,FALSE),"")</f>
        <v/>
      </c>
      <c r="S624" s="43" t="str">
        <f>+IFERROR(VLOOKUP(A624,[1]Directorio!$B$2:$Z$1100,19,FALSE),"")</f>
        <v/>
      </c>
      <c r="T624" s="53" t="str">
        <f>+IFERROR(VLOOKUP(A624,[1]Directorio!$B$2:$Z$1100,20,FALSE),"")</f>
        <v/>
      </c>
      <c r="U624" s="53" t="str">
        <f>+IFERROR(VLOOKUP(A624,[1]Directorio!$B$2:$Z$1100,21,FALSE),"")</f>
        <v/>
      </c>
      <c r="V624" s="53" t="str">
        <f>+IFERROR(VLOOKUP(A624,[1]Directorio!$B$2:$Z$1100,22,FALSE),"")</f>
        <v/>
      </c>
      <c r="W624" s="54" t="str">
        <f>+IFERROR(VLOOKUP(A624,[1]Directorio!$B$2:$Z$1100,23,FALSE),"")</f>
        <v/>
      </c>
      <c r="X624" s="43" t="str">
        <f>+IFERROR(VLOOKUP(A624,[1]Directorio!$B$2:$Z$1100,24,FALSE),"")</f>
        <v/>
      </c>
      <c r="Y624" s="43" t="str">
        <f>+IFERROR(VLOOKUP(A624,[1]Directorio!$B$2:$Z$1100,25,FALSE),"")</f>
        <v/>
      </c>
      <c r="Z624" s="46"/>
      <c r="AA624" s="9"/>
      <c r="AB624" s="46"/>
      <c r="AC624" s="47"/>
      <c r="AD624" s="46"/>
      <c r="AE624" s="42"/>
      <c r="AF624" s="9"/>
      <c r="AG624" s="46"/>
      <c r="AH624" s="9"/>
      <c r="AI624" s="46"/>
      <c r="AJ624" s="46"/>
      <c r="AK624" s="48"/>
    </row>
    <row r="625" spans="1:37" x14ac:dyDescent="0.25">
      <c r="A625" s="42"/>
      <c r="B625" s="43" t="str">
        <f>+IFERROR(VLOOKUP(A625,[1]Directorio!$B$2:$Z$1100,2,FALSE),"")</f>
        <v/>
      </c>
      <c r="C625" s="44" t="str">
        <f>+IFERROR(VLOOKUP(A625,[1]Directorio!$B$2:$Z$1100,3,FALSE),"")</f>
        <v/>
      </c>
      <c r="D625" s="43" t="str">
        <f>+IFERROR(VLOOKUP(A625,[1]Directorio!$B$2:$Z$1100,4,FALSE),"")</f>
        <v/>
      </c>
      <c r="E625" s="43" t="str">
        <f>+IFERROR(VLOOKUP(A625,[1]Directorio!$B$2:$Z$1100,5,FALSE),"")</f>
        <v/>
      </c>
      <c r="F625" s="43" t="str">
        <f>+IFERROR(VLOOKUP(A625,[1]Directorio!$B$2:$Z$1100,6,FALSE),"")</f>
        <v/>
      </c>
      <c r="G625" s="43" t="str">
        <f>+IFERROR(VLOOKUP(A625,[1]Directorio!$B$2:$Z$1100,7,FALSE),"")</f>
        <v/>
      </c>
      <c r="H625" s="43" t="str">
        <f>+IFERROR(VLOOKUP(A625,[1]Directorio!$B$2:$Z$1100,8,FALSE),"")</f>
        <v/>
      </c>
      <c r="I625" s="43" t="str">
        <f>+IFERROR(VLOOKUP(A625,[1]Directorio!$B$2:$Z$1100,9,FALSE),"")</f>
        <v/>
      </c>
      <c r="J625" s="43" t="str">
        <f>+IFERROR(VLOOKUP(A625,[1]Directorio!$B$2:$Z$1100,10,FALSE),"")</f>
        <v/>
      </c>
      <c r="K625" s="43" t="str">
        <f>+IFERROR(VLOOKUP(A625,[1]Directorio!$B$2:$Z$1100,11,FALSE),"")</f>
        <v/>
      </c>
      <c r="L625" s="45" t="str">
        <f>+IFERROR(VLOOKUP(A625,[1]Directorio!$B$2:$Z$1100,12,FALSE),"")</f>
        <v/>
      </c>
      <c r="M625" s="43" t="str">
        <f>+IFERROR(VLOOKUP(A625,[1]Directorio!$B$2:$Z$1100,13,FALSE),"")</f>
        <v/>
      </c>
      <c r="N625" s="43" t="str">
        <f>+IFERROR(VLOOKUP(A625,[1]Directorio!$B$2:$Z$1100,14,FALSE),"")</f>
        <v/>
      </c>
      <c r="O625" s="43" t="str">
        <f>+IFERROR(VLOOKUP(A625,[1]Directorio!$B$2:$Z$1100,15,FALSE),"")</f>
        <v/>
      </c>
      <c r="P625" s="43" t="str">
        <f>+IFERROR(VLOOKUP(A625,[1]Directorio!$B$2:$Z$1100,16,FALSE),"")</f>
        <v/>
      </c>
      <c r="Q625" s="43" t="str">
        <f>+IFERROR(VLOOKUP(A625,[1]Directorio!$B$2:$Z$1100,17,FALSE),"")</f>
        <v/>
      </c>
      <c r="R625" s="43" t="str">
        <f>+IFERROR(VLOOKUP(A625,[1]Directorio!$B$2:$Z$1100,18,FALSE),"")</f>
        <v/>
      </c>
      <c r="S625" s="43" t="str">
        <f>+IFERROR(VLOOKUP(A625,[1]Directorio!$B$2:$Z$1100,19,FALSE),"")</f>
        <v/>
      </c>
      <c r="T625" s="53" t="str">
        <f>+IFERROR(VLOOKUP(A625,[1]Directorio!$B$2:$Z$1100,20,FALSE),"")</f>
        <v/>
      </c>
      <c r="U625" s="53" t="str">
        <f>+IFERROR(VLOOKUP(A625,[1]Directorio!$B$2:$Z$1100,21,FALSE),"")</f>
        <v/>
      </c>
      <c r="V625" s="53" t="str">
        <f>+IFERROR(VLOOKUP(A625,[1]Directorio!$B$2:$Z$1100,22,FALSE),"")</f>
        <v/>
      </c>
      <c r="W625" s="54" t="str">
        <f>+IFERROR(VLOOKUP(A625,[1]Directorio!$B$2:$Z$1100,23,FALSE),"")</f>
        <v/>
      </c>
      <c r="X625" s="43" t="str">
        <f>+IFERROR(VLOOKUP(A625,[1]Directorio!$B$2:$Z$1100,24,FALSE),"")</f>
        <v/>
      </c>
      <c r="Y625" s="43" t="str">
        <f>+IFERROR(VLOOKUP(A625,[1]Directorio!$B$2:$Z$1100,25,FALSE),"")</f>
        <v/>
      </c>
      <c r="Z625" s="46"/>
      <c r="AA625" s="9"/>
      <c r="AB625" s="46"/>
      <c r="AC625" s="47"/>
      <c r="AD625" s="46"/>
      <c r="AE625" s="42"/>
      <c r="AF625" s="9"/>
      <c r="AG625" s="46"/>
      <c r="AH625" s="9"/>
      <c r="AI625" s="46"/>
      <c r="AJ625" s="46"/>
      <c r="AK625" s="48"/>
    </row>
    <row r="626" spans="1:37" x14ac:dyDescent="0.25">
      <c r="A626" s="42"/>
      <c r="B626" s="43" t="str">
        <f>+IFERROR(VLOOKUP(A626,[1]Directorio!$B$2:$Z$1100,2,FALSE),"")</f>
        <v/>
      </c>
      <c r="C626" s="44" t="str">
        <f>+IFERROR(VLOOKUP(A626,[1]Directorio!$B$2:$Z$1100,3,FALSE),"")</f>
        <v/>
      </c>
      <c r="D626" s="43" t="str">
        <f>+IFERROR(VLOOKUP(A626,[1]Directorio!$B$2:$Z$1100,4,FALSE),"")</f>
        <v/>
      </c>
      <c r="E626" s="43" t="str">
        <f>+IFERROR(VLOOKUP(A626,[1]Directorio!$B$2:$Z$1100,5,FALSE),"")</f>
        <v/>
      </c>
      <c r="F626" s="43" t="str">
        <f>+IFERROR(VLOOKUP(A626,[1]Directorio!$B$2:$Z$1100,6,FALSE),"")</f>
        <v/>
      </c>
      <c r="G626" s="43" t="str">
        <f>+IFERROR(VLOOKUP(A626,[1]Directorio!$B$2:$Z$1100,7,FALSE),"")</f>
        <v/>
      </c>
      <c r="H626" s="43" t="str">
        <f>+IFERROR(VLOOKUP(A626,[1]Directorio!$B$2:$Z$1100,8,FALSE),"")</f>
        <v/>
      </c>
      <c r="I626" s="43" t="str">
        <f>+IFERROR(VLOOKUP(A626,[1]Directorio!$B$2:$Z$1100,9,FALSE),"")</f>
        <v/>
      </c>
      <c r="J626" s="43" t="str">
        <f>+IFERROR(VLOOKUP(A626,[1]Directorio!$B$2:$Z$1100,10,FALSE),"")</f>
        <v/>
      </c>
      <c r="K626" s="43" t="str">
        <f>+IFERROR(VLOOKUP(A626,[1]Directorio!$B$2:$Z$1100,11,FALSE),"")</f>
        <v/>
      </c>
      <c r="L626" s="45" t="str">
        <f>+IFERROR(VLOOKUP(A626,[1]Directorio!$B$2:$Z$1100,12,FALSE),"")</f>
        <v/>
      </c>
      <c r="M626" s="43" t="str">
        <f>+IFERROR(VLOOKUP(A626,[1]Directorio!$B$2:$Z$1100,13,FALSE),"")</f>
        <v/>
      </c>
      <c r="N626" s="43" t="str">
        <f>+IFERROR(VLOOKUP(A626,[1]Directorio!$B$2:$Z$1100,14,FALSE),"")</f>
        <v/>
      </c>
      <c r="O626" s="43" t="str">
        <f>+IFERROR(VLOOKUP(A626,[1]Directorio!$B$2:$Z$1100,15,FALSE),"")</f>
        <v/>
      </c>
      <c r="P626" s="43" t="str">
        <f>+IFERROR(VLOOKUP(A626,[1]Directorio!$B$2:$Z$1100,16,FALSE),"")</f>
        <v/>
      </c>
      <c r="Q626" s="43" t="str">
        <f>+IFERROR(VLOOKUP(A626,[1]Directorio!$B$2:$Z$1100,17,FALSE),"")</f>
        <v/>
      </c>
      <c r="R626" s="43" t="str">
        <f>+IFERROR(VLOOKUP(A626,[1]Directorio!$B$2:$Z$1100,18,FALSE),"")</f>
        <v/>
      </c>
      <c r="S626" s="43" t="str">
        <f>+IFERROR(VLOOKUP(A626,[1]Directorio!$B$2:$Z$1100,19,FALSE),"")</f>
        <v/>
      </c>
      <c r="T626" s="53" t="str">
        <f>+IFERROR(VLOOKUP(A626,[1]Directorio!$B$2:$Z$1100,20,FALSE),"")</f>
        <v/>
      </c>
      <c r="U626" s="53" t="str">
        <f>+IFERROR(VLOOKUP(A626,[1]Directorio!$B$2:$Z$1100,21,FALSE),"")</f>
        <v/>
      </c>
      <c r="V626" s="53" t="str">
        <f>+IFERROR(VLOOKUP(A626,[1]Directorio!$B$2:$Z$1100,22,FALSE),"")</f>
        <v/>
      </c>
      <c r="W626" s="54" t="str">
        <f>+IFERROR(VLOOKUP(A626,[1]Directorio!$B$2:$Z$1100,23,FALSE),"")</f>
        <v/>
      </c>
      <c r="X626" s="43" t="str">
        <f>+IFERROR(VLOOKUP(A626,[1]Directorio!$B$2:$Z$1100,24,FALSE),"")</f>
        <v/>
      </c>
      <c r="Y626" s="43" t="str">
        <f>+IFERROR(VLOOKUP(A626,[1]Directorio!$B$2:$Z$1100,25,FALSE),"")</f>
        <v/>
      </c>
      <c r="Z626" s="46"/>
      <c r="AA626" s="9"/>
      <c r="AB626" s="46"/>
      <c r="AC626" s="47"/>
      <c r="AD626" s="46"/>
      <c r="AE626" s="42"/>
      <c r="AF626" s="9"/>
      <c r="AG626" s="46"/>
      <c r="AH626" s="9"/>
      <c r="AI626" s="46"/>
      <c r="AJ626" s="46"/>
      <c r="AK626" s="48"/>
    </row>
    <row r="627" spans="1:37" x14ac:dyDescent="0.25">
      <c r="A627" s="42"/>
      <c r="B627" s="43" t="str">
        <f>+IFERROR(VLOOKUP(A627,[1]Directorio!$B$2:$Z$1100,2,FALSE),"")</f>
        <v/>
      </c>
      <c r="C627" s="44" t="str">
        <f>+IFERROR(VLOOKUP(A627,[1]Directorio!$B$2:$Z$1100,3,FALSE),"")</f>
        <v/>
      </c>
      <c r="D627" s="43" t="str">
        <f>+IFERROR(VLOOKUP(A627,[1]Directorio!$B$2:$Z$1100,4,FALSE),"")</f>
        <v/>
      </c>
      <c r="E627" s="43" t="str">
        <f>+IFERROR(VLOOKUP(A627,[1]Directorio!$B$2:$Z$1100,5,FALSE),"")</f>
        <v/>
      </c>
      <c r="F627" s="43" t="str">
        <f>+IFERROR(VLOOKUP(A627,[1]Directorio!$B$2:$Z$1100,6,FALSE),"")</f>
        <v/>
      </c>
      <c r="G627" s="43" t="str">
        <f>+IFERROR(VLOOKUP(A627,[1]Directorio!$B$2:$Z$1100,7,FALSE),"")</f>
        <v/>
      </c>
      <c r="H627" s="43" t="str">
        <f>+IFERROR(VLOOKUP(A627,[1]Directorio!$B$2:$Z$1100,8,FALSE),"")</f>
        <v/>
      </c>
      <c r="I627" s="43" t="str">
        <f>+IFERROR(VLOOKUP(A627,[1]Directorio!$B$2:$Z$1100,9,FALSE),"")</f>
        <v/>
      </c>
      <c r="J627" s="43" t="str">
        <f>+IFERROR(VLOOKUP(A627,[1]Directorio!$B$2:$Z$1100,10,FALSE),"")</f>
        <v/>
      </c>
      <c r="K627" s="43" t="str">
        <f>+IFERROR(VLOOKUP(A627,[1]Directorio!$B$2:$Z$1100,11,FALSE),"")</f>
        <v/>
      </c>
      <c r="L627" s="45" t="str">
        <f>+IFERROR(VLOOKUP(A627,[1]Directorio!$B$2:$Z$1100,12,FALSE),"")</f>
        <v/>
      </c>
      <c r="M627" s="43" t="str">
        <f>+IFERROR(VLOOKUP(A627,[1]Directorio!$B$2:$Z$1100,13,FALSE),"")</f>
        <v/>
      </c>
      <c r="N627" s="43" t="str">
        <f>+IFERROR(VLOOKUP(A627,[1]Directorio!$B$2:$Z$1100,14,FALSE),"")</f>
        <v/>
      </c>
      <c r="O627" s="43" t="str">
        <f>+IFERROR(VLOOKUP(A627,[1]Directorio!$B$2:$Z$1100,15,FALSE),"")</f>
        <v/>
      </c>
      <c r="P627" s="43" t="str">
        <f>+IFERROR(VLOOKUP(A627,[1]Directorio!$B$2:$Z$1100,16,FALSE),"")</f>
        <v/>
      </c>
      <c r="Q627" s="43" t="str">
        <f>+IFERROR(VLOOKUP(A627,[1]Directorio!$B$2:$Z$1100,17,FALSE),"")</f>
        <v/>
      </c>
      <c r="R627" s="43" t="str">
        <f>+IFERROR(VLOOKUP(A627,[1]Directorio!$B$2:$Z$1100,18,FALSE),"")</f>
        <v/>
      </c>
      <c r="S627" s="43" t="str">
        <f>+IFERROR(VLOOKUP(A627,[1]Directorio!$B$2:$Z$1100,19,FALSE),"")</f>
        <v/>
      </c>
      <c r="T627" s="53" t="str">
        <f>+IFERROR(VLOOKUP(A627,[1]Directorio!$B$2:$Z$1100,20,FALSE),"")</f>
        <v/>
      </c>
      <c r="U627" s="53" t="str">
        <f>+IFERROR(VLOOKUP(A627,[1]Directorio!$B$2:$Z$1100,21,FALSE),"")</f>
        <v/>
      </c>
      <c r="V627" s="53" t="str">
        <f>+IFERROR(VLOOKUP(A627,[1]Directorio!$B$2:$Z$1100,22,FALSE),"")</f>
        <v/>
      </c>
      <c r="W627" s="54" t="str">
        <f>+IFERROR(VLOOKUP(A627,[1]Directorio!$B$2:$Z$1100,23,FALSE),"")</f>
        <v/>
      </c>
      <c r="X627" s="43" t="str">
        <f>+IFERROR(VLOOKUP(A627,[1]Directorio!$B$2:$Z$1100,24,FALSE),"")</f>
        <v/>
      </c>
      <c r="Y627" s="43" t="str">
        <f>+IFERROR(VLOOKUP(A627,[1]Directorio!$B$2:$Z$1100,25,FALSE),"")</f>
        <v/>
      </c>
      <c r="Z627" s="46"/>
      <c r="AA627" s="9"/>
      <c r="AB627" s="46"/>
      <c r="AC627" s="47"/>
      <c r="AD627" s="46"/>
      <c r="AE627" s="42"/>
      <c r="AF627" s="9"/>
      <c r="AG627" s="46"/>
      <c r="AH627" s="9"/>
      <c r="AI627" s="46"/>
      <c r="AJ627" s="46"/>
      <c r="AK627" s="48"/>
    </row>
    <row r="628" spans="1:37" x14ac:dyDescent="0.25">
      <c r="A628" s="42"/>
      <c r="B628" s="43" t="str">
        <f>+IFERROR(VLOOKUP(A628,[1]Directorio!$B$2:$Z$1100,2,FALSE),"")</f>
        <v/>
      </c>
      <c r="C628" s="44" t="str">
        <f>+IFERROR(VLOOKUP(A628,[1]Directorio!$B$2:$Z$1100,3,FALSE),"")</f>
        <v/>
      </c>
      <c r="D628" s="43" t="str">
        <f>+IFERROR(VLOOKUP(A628,[1]Directorio!$B$2:$Z$1100,4,FALSE),"")</f>
        <v/>
      </c>
      <c r="E628" s="43" t="str">
        <f>+IFERROR(VLOOKUP(A628,[1]Directorio!$B$2:$Z$1100,5,FALSE),"")</f>
        <v/>
      </c>
      <c r="F628" s="43" t="str">
        <f>+IFERROR(VLOOKUP(A628,[1]Directorio!$B$2:$Z$1100,6,FALSE),"")</f>
        <v/>
      </c>
      <c r="G628" s="43" t="str">
        <f>+IFERROR(VLOOKUP(A628,[1]Directorio!$B$2:$Z$1100,7,FALSE),"")</f>
        <v/>
      </c>
      <c r="H628" s="43" t="str">
        <f>+IFERROR(VLOOKUP(A628,[1]Directorio!$B$2:$Z$1100,8,FALSE),"")</f>
        <v/>
      </c>
      <c r="I628" s="43" t="str">
        <f>+IFERROR(VLOOKUP(A628,[1]Directorio!$B$2:$Z$1100,9,FALSE),"")</f>
        <v/>
      </c>
      <c r="J628" s="43" t="str">
        <f>+IFERROR(VLOOKUP(A628,[1]Directorio!$B$2:$Z$1100,10,FALSE),"")</f>
        <v/>
      </c>
      <c r="K628" s="43" t="str">
        <f>+IFERROR(VLOOKUP(A628,[1]Directorio!$B$2:$Z$1100,11,FALSE),"")</f>
        <v/>
      </c>
      <c r="L628" s="45" t="str">
        <f>+IFERROR(VLOOKUP(A628,[1]Directorio!$B$2:$Z$1100,12,FALSE),"")</f>
        <v/>
      </c>
      <c r="M628" s="43" t="str">
        <f>+IFERROR(VLOOKUP(A628,[1]Directorio!$B$2:$Z$1100,13,FALSE),"")</f>
        <v/>
      </c>
      <c r="N628" s="43" t="str">
        <f>+IFERROR(VLOOKUP(A628,[1]Directorio!$B$2:$Z$1100,14,FALSE),"")</f>
        <v/>
      </c>
      <c r="O628" s="43" t="str">
        <f>+IFERROR(VLOOKUP(A628,[1]Directorio!$B$2:$Z$1100,15,FALSE),"")</f>
        <v/>
      </c>
      <c r="P628" s="43" t="str">
        <f>+IFERROR(VLOOKUP(A628,[1]Directorio!$B$2:$Z$1100,16,FALSE),"")</f>
        <v/>
      </c>
      <c r="Q628" s="43" t="str">
        <f>+IFERROR(VLOOKUP(A628,[1]Directorio!$B$2:$Z$1100,17,FALSE),"")</f>
        <v/>
      </c>
      <c r="R628" s="43" t="str">
        <f>+IFERROR(VLOOKUP(A628,[1]Directorio!$B$2:$Z$1100,18,FALSE),"")</f>
        <v/>
      </c>
      <c r="S628" s="43" t="str">
        <f>+IFERROR(VLOOKUP(A628,[1]Directorio!$B$2:$Z$1100,19,FALSE),"")</f>
        <v/>
      </c>
      <c r="T628" s="53" t="str">
        <f>+IFERROR(VLOOKUP(A628,[1]Directorio!$B$2:$Z$1100,20,FALSE),"")</f>
        <v/>
      </c>
      <c r="U628" s="53" t="str">
        <f>+IFERROR(VLOOKUP(A628,[1]Directorio!$B$2:$Z$1100,21,FALSE),"")</f>
        <v/>
      </c>
      <c r="V628" s="53" t="str">
        <f>+IFERROR(VLOOKUP(A628,[1]Directorio!$B$2:$Z$1100,22,FALSE),"")</f>
        <v/>
      </c>
      <c r="W628" s="54" t="str">
        <f>+IFERROR(VLOOKUP(A628,[1]Directorio!$B$2:$Z$1100,23,FALSE),"")</f>
        <v/>
      </c>
      <c r="X628" s="43" t="str">
        <f>+IFERROR(VLOOKUP(A628,[1]Directorio!$B$2:$Z$1100,24,FALSE),"")</f>
        <v/>
      </c>
      <c r="Y628" s="43" t="str">
        <f>+IFERROR(VLOOKUP(A628,[1]Directorio!$B$2:$Z$1100,25,FALSE),"")</f>
        <v/>
      </c>
      <c r="Z628" s="46"/>
      <c r="AA628" s="9"/>
      <c r="AB628" s="46"/>
      <c r="AC628" s="47"/>
      <c r="AD628" s="46"/>
      <c r="AE628" s="42"/>
      <c r="AF628" s="9"/>
      <c r="AG628" s="46"/>
      <c r="AH628" s="9"/>
      <c r="AI628" s="46"/>
      <c r="AJ628" s="46"/>
      <c r="AK628" s="48"/>
    </row>
    <row r="629" spans="1:37" x14ac:dyDescent="0.25">
      <c r="A629" s="42"/>
      <c r="B629" s="43" t="str">
        <f>+IFERROR(VLOOKUP(A629,[1]Directorio!$B$2:$Z$1100,2,FALSE),"")</f>
        <v/>
      </c>
      <c r="C629" s="44" t="str">
        <f>+IFERROR(VLOOKUP(A629,[1]Directorio!$B$2:$Z$1100,3,FALSE),"")</f>
        <v/>
      </c>
      <c r="D629" s="43" t="str">
        <f>+IFERROR(VLOOKUP(A629,[1]Directorio!$B$2:$Z$1100,4,FALSE),"")</f>
        <v/>
      </c>
      <c r="E629" s="43" t="str">
        <f>+IFERROR(VLOOKUP(A629,[1]Directorio!$B$2:$Z$1100,5,FALSE),"")</f>
        <v/>
      </c>
      <c r="F629" s="43" t="str">
        <f>+IFERROR(VLOOKUP(A629,[1]Directorio!$B$2:$Z$1100,6,FALSE),"")</f>
        <v/>
      </c>
      <c r="G629" s="43" t="str">
        <f>+IFERROR(VLOOKUP(A629,[1]Directorio!$B$2:$Z$1100,7,FALSE),"")</f>
        <v/>
      </c>
      <c r="H629" s="43" t="str">
        <f>+IFERROR(VLOOKUP(A629,[1]Directorio!$B$2:$Z$1100,8,FALSE),"")</f>
        <v/>
      </c>
      <c r="I629" s="43" t="str">
        <f>+IFERROR(VLOOKUP(A629,[1]Directorio!$B$2:$Z$1100,9,FALSE),"")</f>
        <v/>
      </c>
      <c r="J629" s="43" t="str">
        <f>+IFERROR(VLOOKUP(A629,[1]Directorio!$B$2:$Z$1100,10,FALSE),"")</f>
        <v/>
      </c>
      <c r="K629" s="43" t="str">
        <f>+IFERROR(VLOOKUP(A629,[1]Directorio!$B$2:$Z$1100,11,FALSE),"")</f>
        <v/>
      </c>
      <c r="L629" s="45" t="str">
        <f>+IFERROR(VLOOKUP(A629,[1]Directorio!$B$2:$Z$1100,12,FALSE),"")</f>
        <v/>
      </c>
      <c r="M629" s="43" t="str">
        <f>+IFERROR(VLOOKUP(A629,[1]Directorio!$B$2:$Z$1100,13,FALSE),"")</f>
        <v/>
      </c>
      <c r="N629" s="43" t="str">
        <f>+IFERROR(VLOOKUP(A629,[1]Directorio!$B$2:$Z$1100,14,FALSE),"")</f>
        <v/>
      </c>
      <c r="O629" s="43" t="str">
        <f>+IFERROR(VLOOKUP(A629,[1]Directorio!$B$2:$Z$1100,15,FALSE),"")</f>
        <v/>
      </c>
      <c r="P629" s="43" t="str">
        <f>+IFERROR(VLOOKUP(A629,[1]Directorio!$B$2:$Z$1100,16,FALSE),"")</f>
        <v/>
      </c>
      <c r="Q629" s="43" t="str">
        <f>+IFERROR(VLOOKUP(A629,[1]Directorio!$B$2:$Z$1100,17,FALSE),"")</f>
        <v/>
      </c>
      <c r="R629" s="43" t="str">
        <f>+IFERROR(VLOOKUP(A629,[1]Directorio!$B$2:$Z$1100,18,FALSE),"")</f>
        <v/>
      </c>
      <c r="S629" s="43" t="str">
        <f>+IFERROR(VLOOKUP(A629,[1]Directorio!$B$2:$Z$1100,19,FALSE),"")</f>
        <v/>
      </c>
      <c r="T629" s="53" t="str">
        <f>+IFERROR(VLOOKUP(A629,[1]Directorio!$B$2:$Z$1100,20,FALSE),"")</f>
        <v/>
      </c>
      <c r="U629" s="53" t="str">
        <f>+IFERROR(VLOOKUP(A629,[1]Directorio!$B$2:$Z$1100,21,FALSE),"")</f>
        <v/>
      </c>
      <c r="V629" s="53" t="str">
        <f>+IFERROR(VLOOKUP(A629,[1]Directorio!$B$2:$Z$1100,22,FALSE),"")</f>
        <v/>
      </c>
      <c r="W629" s="54" t="str">
        <f>+IFERROR(VLOOKUP(A629,[1]Directorio!$B$2:$Z$1100,23,FALSE),"")</f>
        <v/>
      </c>
      <c r="X629" s="43" t="str">
        <f>+IFERROR(VLOOKUP(A629,[1]Directorio!$B$2:$Z$1100,24,FALSE),"")</f>
        <v/>
      </c>
      <c r="Y629" s="43" t="str">
        <f>+IFERROR(VLOOKUP(A629,[1]Directorio!$B$2:$Z$1100,25,FALSE),"")</f>
        <v/>
      </c>
      <c r="Z629" s="46"/>
      <c r="AA629" s="9"/>
      <c r="AB629" s="46"/>
      <c r="AC629" s="47"/>
      <c r="AD629" s="46"/>
      <c r="AE629" s="42"/>
      <c r="AF629" s="9"/>
      <c r="AG629" s="46"/>
      <c r="AH629" s="9"/>
      <c r="AI629" s="46"/>
      <c r="AJ629" s="46"/>
      <c r="AK629" s="48"/>
    </row>
    <row r="630" spans="1:37" x14ac:dyDescent="0.25">
      <c r="A630" s="42"/>
      <c r="B630" s="43" t="str">
        <f>+IFERROR(VLOOKUP(A630,[1]Directorio!$B$2:$Z$1100,2,FALSE),"")</f>
        <v/>
      </c>
      <c r="C630" s="44" t="str">
        <f>+IFERROR(VLOOKUP(A630,[1]Directorio!$B$2:$Z$1100,3,FALSE),"")</f>
        <v/>
      </c>
      <c r="D630" s="43" t="str">
        <f>+IFERROR(VLOOKUP(A630,[1]Directorio!$B$2:$Z$1100,4,FALSE),"")</f>
        <v/>
      </c>
      <c r="E630" s="43" t="str">
        <f>+IFERROR(VLOOKUP(A630,[1]Directorio!$B$2:$Z$1100,5,FALSE),"")</f>
        <v/>
      </c>
      <c r="F630" s="43" t="str">
        <f>+IFERROR(VLOOKUP(A630,[1]Directorio!$B$2:$Z$1100,6,FALSE),"")</f>
        <v/>
      </c>
      <c r="G630" s="43" t="str">
        <f>+IFERROR(VLOOKUP(A630,[1]Directorio!$B$2:$Z$1100,7,FALSE),"")</f>
        <v/>
      </c>
      <c r="H630" s="43" t="str">
        <f>+IFERROR(VLOOKUP(A630,[1]Directorio!$B$2:$Z$1100,8,FALSE),"")</f>
        <v/>
      </c>
      <c r="I630" s="43" t="str">
        <f>+IFERROR(VLOOKUP(A630,[1]Directorio!$B$2:$Z$1100,9,FALSE),"")</f>
        <v/>
      </c>
      <c r="J630" s="43" t="str">
        <f>+IFERROR(VLOOKUP(A630,[1]Directorio!$B$2:$Z$1100,10,FALSE),"")</f>
        <v/>
      </c>
      <c r="K630" s="43" t="str">
        <f>+IFERROR(VLOOKUP(A630,[1]Directorio!$B$2:$Z$1100,11,FALSE),"")</f>
        <v/>
      </c>
      <c r="L630" s="45" t="str">
        <f>+IFERROR(VLOOKUP(A630,[1]Directorio!$B$2:$Z$1100,12,FALSE),"")</f>
        <v/>
      </c>
      <c r="M630" s="43" t="str">
        <f>+IFERROR(VLOOKUP(A630,[1]Directorio!$B$2:$Z$1100,13,FALSE),"")</f>
        <v/>
      </c>
      <c r="N630" s="43" t="str">
        <f>+IFERROR(VLOOKUP(A630,[1]Directorio!$B$2:$Z$1100,14,FALSE),"")</f>
        <v/>
      </c>
      <c r="O630" s="43" t="str">
        <f>+IFERROR(VLOOKUP(A630,[1]Directorio!$B$2:$Z$1100,15,FALSE),"")</f>
        <v/>
      </c>
      <c r="P630" s="43" t="str">
        <f>+IFERROR(VLOOKUP(A630,[1]Directorio!$B$2:$Z$1100,16,FALSE),"")</f>
        <v/>
      </c>
      <c r="Q630" s="43" t="str">
        <f>+IFERROR(VLOOKUP(A630,[1]Directorio!$B$2:$Z$1100,17,FALSE),"")</f>
        <v/>
      </c>
      <c r="R630" s="43" t="str">
        <f>+IFERROR(VLOOKUP(A630,[1]Directorio!$B$2:$Z$1100,18,FALSE),"")</f>
        <v/>
      </c>
      <c r="S630" s="43" t="str">
        <f>+IFERROR(VLOOKUP(A630,[1]Directorio!$B$2:$Z$1100,19,FALSE),"")</f>
        <v/>
      </c>
      <c r="T630" s="53" t="str">
        <f>+IFERROR(VLOOKUP(A630,[1]Directorio!$B$2:$Z$1100,20,FALSE),"")</f>
        <v/>
      </c>
      <c r="U630" s="53" t="str">
        <f>+IFERROR(VLOOKUP(A630,[1]Directorio!$B$2:$Z$1100,21,FALSE),"")</f>
        <v/>
      </c>
      <c r="V630" s="53" t="str">
        <f>+IFERROR(VLOOKUP(A630,[1]Directorio!$B$2:$Z$1100,22,FALSE),"")</f>
        <v/>
      </c>
      <c r="W630" s="54" t="str">
        <f>+IFERROR(VLOOKUP(A630,[1]Directorio!$B$2:$Z$1100,23,FALSE),"")</f>
        <v/>
      </c>
      <c r="X630" s="43" t="str">
        <f>+IFERROR(VLOOKUP(A630,[1]Directorio!$B$2:$Z$1100,24,FALSE),"")</f>
        <v/>
      </c>
      <c r="Y630" s="43" t="str">
        <f>+IFERROR(VLOOKUP(A630,[1]Directorio!$B$2:$Z$1100,25,FALSE),"")</f>
        <v/>
      </c>
      <c r="Z630" s="46"/>
      <c r="AA630" s="9"/>
      <c r="AB630" s="46"/>
      <c r="AC630" s="47"/>
      <c r="AD630" s="46"/>
      <c r="AE630" s="42"/>
      <c r="AF630" s="9"/>
      <c r="AG630" s="46"/>
      <c r="AH630" s="9"/>
      <c r="AI630" s="46"/>
      <c r="AJ630" s="46"/>
      <c r="AK630" s="48"/>
    </row>
    <row r="631" spans="1:37" x14ac:dyDescent="0.25">
      <c r="A631" s="42"/>
      <c r="B631" s="43" t="str">
        <f>+IFERROR(VLOOKUP(A631,[1]Directorio!$B$2:$Z$1100,2,FALSE),"")</f>
        <v/>
      </c>
      <c r="C631" s="44" t="str">
        <f>+IFERROR(VLOOKUP(A631,[1]Directorio!$B$2:$Z$1100,3,FALSE),"")</f>
        <v/>
      </c>
      <c r="D631" s="43" t="str">
        <f>+IFERROR(VLOOKUP(A631,[1]Directorio!$B$2:$Z$1100,4,FALSE),"")</f>
        <v/>
      </c>
      <c r="E631" s="43" t="str">
        <f>+IFERROR(VLOOKUP(A631,[1]Directorio!$B$2:$Z$1100,5,FALSE),"")</f>
        <v/>
      </c>
      <c r="F631" s="43" t="str">
        <f>+IFERROR(VLOOKUP(A631,[1]Directorio!$B$2:$Z$1100,6,FALSE),"")</f>
        <v/>
      </c>
      <c r="G631" s="43" t="str">
        <f>+IFERROR(VLOOKUP(A631,[1]Directorio!$B$2:$Z$1100,7,FALSE),"")</f>
        <v/>
      </c>
      <c r="H631" s="43" t="str">
        <f>+IFERROR(VLOOKUP(A631,[1]Directorio!$B$2:$Z$1100,8,FALSE),"")</f>
        <v/>
      </c>
      <c r="I631" s="43" t="str">
        <f>+IFERROR(VLOOKUP(A631,[1]Directorio!$B$2:$Z$1100,9,FALSE),"")</f>
        <v/>
      </c>
      <c r="J631" s="43" t="str">
        <f>+IFERROR(VLOOKUP(A631,[1]Directorio!$B$2:$Z$1100,10,FALSE),"")</f>
        <v/>
      </c>
      <c r="K631" s="43" t="str">
        <f>+IFERROR(VLOOKUP(A631,[1]Directorio!$B$2:$Z$1100,11,FALSE),"")</f>
        <v/>
      </c>
      <c r="L631" s="45" t="str">
        <f>+IFERROR(VLOOKUP(A631,[1]Directorio!$B$2:$Z$1100,12,FALSE),"")</f>
        <v/>
      </c>
      <c r="M631" s="43" t="str">
        <f>+IFERROR(VLOOKUP(A631,[1]Directorio!$B$2:$Z$1100,13,FALSE),"")</f>
        <v/>
      </c>
      <c r="N631" s="43" t="str">
        <f>+IFERROR(VLOOKUP(A631,[1]Directorio!$B$2:$Z$1100,14,FALSE),"")</f>
        <v/>
      </c>
      <c r="O631" s="43" t="str">
        <f>+IFERROR(VLOOKUP(A631,[1]Directorio!$B$2:$Z$1100,15,FALSE),"")</f>
        <v/>
      </c>
      <c r="P631" s="43" t="str">
        <f>+IFERROR(VLOOKUP(A631,[1]Directorio!$B$2:$Z$1100,16,FALSE),"")</f>
        <v/>
      </c>
      <c r="Q631" s="43" t="str">
        <f>+IFERROR(VLOOKUP(A631,[1]Directorio!$B$2:$Z$1100,17,FALSE),"")</f>
        <v/>
      </c>
      <c r="R631" s="43" t="str">
        <f>+IFERROR(VLOOKUP(A631,[1]Directorio!$B$2:$Z$1100,18,FALSE),"")</f>
        <v/>
      </c>
      <c r="S631" s="43" t="str">
        <f>+IFERROR(VLOOKUP(A631,[1]Directorio!$B$2:$Z$1100,19,FALSE),"")</f>
        <v/>
      </c>
      <c r="T631" s="53" t="str">
        <f>+IFERROR(VLOOKUP(A631,[1]Directorio!$B$2:$Z$1100,20,FALSE),"")</f>
        <v/>
      </c>
      <c r="U631" s="53" t="str">
        <f>+IFERROR(VLOOKUP(A631,[1]Directorio!$B$2:$Z$1100,21,FALSE),"")</f>
        <v/>
      </c>
      <c r="V631" s="53" t="str">
        <f>+IFERROR(VLOOKUP(A631,[1]Directorio!$B$2:$Z$1100,22,FALSE),"")</f>
        <v/>
      </c>
      <c r="W631" s="54" t="str">
        <f>+IFERROR(VLOOKUP(A631,[1]Directorio!$B$2:$Z$1100,23,FALSE),"")</f>
        <v/>
      </c>
      <c r="X631" s="43" t="str">
        <f>+IFERROR(VLOOKUP(A631,[1]Directorio!$B$2:$Z$1100,24,FALSE),"")</f>
        <v/>
      </c>
      <c r="Y631" s="43" t="str">
        <f>+IFERROR(VLOOKUP(A631,[1]Directorio!$B$2:$Z$1100,25,FALSE),"")</f>
        <v/>
      </c>
      <c r="Z631" s="46"/>
      <c r="AA631" s="9"/>
      <c r="AB631" s="46"/>
      <c r="AC631" s="47"/>
      <c r="AD631" s="46"/>
      <c r="AE631" s="42"/>
      <c r="AF631" s="9"/>
      <c r="AG631" s="46"/>
      <c r="AH631" s="9"/>
      <c r="AI631" s="46"/>
      <c r="AJ631" s="46"/>
      <c r="AK631" s="48"/>
    </row>
    <row r="632" spans="1:37" x14ac:dyDescent="0.25">
      <c r="A632" s="42"/>
      <c r="B632" s="43" t="str">
        <f>+IFERROR(VLOOKUP(A632,[1]Directorio!$B$2:$Z$1100,2,FALSE),"")</f>
        <v/>
      </c>
      <c r="C632" s="44" t="str">
        <f>+IFERROR(VLOOKUP(A632,[1]Directorio!$B$2:$Z$1100,3,FALSE),"")</f>
        <v/>
      </c>
      <c r="D632" s="43" t="str">
        <f>+IFERROR(VLOOKUP(A632,[1]Directorio!$B$2:$Z$1100,4,FALSE),"")</f>
        <v/>
      </c>
      <c r="E632" s="43" t="str">
        <f>+IFERROR(VLOOKUP(A632,[1]Directorio!$B$2:$Z$1100,5,FALSE),"")</f>
        <v/>
      </c>
      <c r="F632" s="43" t="str">
        <f>+IFERROR(VLOOKUP(A632,[1]Directorio!$B$2:$Z$1100,6,FALSE),"")</f>
        <v/>
      </c>
      <c r="G632" s="43" t="str">
        <f>+IFERROR(VLOOKUP(A632,[1]Directorio!$B$2:$Z$1100,7,FALSE),"")</f>
        <v/>
      </c>
      <c r="H632" s="43" t="str">
        <f>+IFERROR(VLOOKUP(A632,[1]Directorio!$B$2:$Z$1100,8,FALSE),"")</f>
        <v/>
      </c>
      <c r="I632" s="43" t="str">
        <f>+IFERROR(VLOOKUP(A632,[1]Directorio!$B$2:$Z$1100,9,FALSE),"")</f>
        <v/>
      </c>
      <c r="J632" s="43" t="str">
        <f>+IFERROR(VLOOKUP(A632,[1]Directorio!$B$2:$Z$1100,10,FALSE),"")</f>
        <v/>
      </c>
      <c r="K632" s="43" t="str">
        <f>+IFERROR(VLOOKUP(A632,[1]Directorio!$B$2:$Z$1100,11,FALSE),"")</f>
        <v/>
      </c>
      <c r="L632" s="45" t="str">
        <f>+IFERROR(VLOOKUP(A632,[1]Directorio!$B$2:$Z$1100,12,FALSE),"")</f>
        <v/>
      </c>
      <c r="M632" s="43" t="str">
        <f>+IFERROR(VLOOKUP(A632,[1]Directorio!$B$2:$Z$1100,13,FALSE),"")</f>
        <v/>
      </c>
      <c r="N632" s="43" t="str">
        <f>+IFERROR(VLOOKUP(A632,[1]Directorio!$B$2:$Z$1100,14,FALSE),"")</f>
        <v/>
      </c>
      <c r="O632" s="43" t="str">
        <f>+IFERROR(VLOOKUP(A632,[1]Directorio!$B$2:$Z$1100,15,FALSE),"")</f>
        <v/>
      </c>
      <c r="P632" s="43" t="str">
        <f>+IFERROR(VLOOKUP(A632,[1]Directorio!$B$2:$Z$1100,16,FALSE),"")</f>
        <v/>
      </c>
      <c r="Q632" s="43" t="str">
        <f>+IFERROR(VLOOKUP(A632,[1]Directorio!$B$2:$Z$1100,17,FALSE),"")</f>
        <v/>
      </c>
      <c r="R632" s="43" t="str">
        <f>+IFERROR(VLOOKUP(A632,[1]Directorio!$B$2:$Z$1100,18,FALSE),"")</f>
        <v/>
      </c>
      <c r="S632" s="43" t="str">
        <f>+IFERROR(VLOOKUP(A632,[1]Directorio!$B$2:$Z$1100,19,FALSE),"")</f>
        <v/>
      </c>
      <c r="T632" s="53" t="str">
        <f>+IFERROR(VLOOKUP(A632,[1]Directorio!$B$2:$Z$1100,20,FALSE),"")</f>
        <v/>
      </c>
      <c r="U632" s="53" t="str">
        <f>+IFERROR(VLOOKUP(A632,[1]Directorio!$B$2:$Z$1100,21,FALSE),"")</f>
        <v/>
      </c>
      <c r="V632" s="53" t="str">
        <f>+IFERROR(VLOOKUP(A632,[1]Directorio!$B$2:$Z$1100,22,FALSE),"")</f>
        <v/>
      </c>
      <c r="W632" s="54" t="str">
        <f>+IFERROR(VLOOKUP(A632,[1]Directorio!$B$2:$Z$1100,23,FALSE),"")</f>
        <v/>
      </c>
      <c r="X632" s="43" t="str">
        <f>+IFERROR(VLOOKUP(A632,[1]Directorio!$B$2:$Z$1100,24,FALSE),"")</f>
        <v/>
      </c>
      <c r="Y632" s="43" t="str">
        <f>+IFERROR(VLOOKUP(A632,[1]Directorio!$B$2:$Z$1100,25,FALSE),"")</f>
        <v/>
      </c>
      <c r="Z632" s="46"/>
      <c r="AA632" s="9"/>
      <c r="AB632" s="46"/>
      <c r="AC632" s="47"/>
      <c r="AD632" s="46"/>
      <c r="AE632" s="42"/>
      <c r="AF632" s="9"/>
      <c r="AG632" s="46"/>
      <c r="AH632" s="9"/>
      <c r="AI632" s="46"/>
      <c r="AJ632" s="46"/>
      <c r="AK632" s="48"/>
    </row>
    <row r="633" spans="1:37" x14ac:dyDescent="0.25">
      <c r="A633" s="42"/>
      <c r="B633" s="43" t="str">
        <f>+IFERROR(VLOOKUP(A633,[1]Directorio!$B$2:$Z$1100,2,FALSE),"")</f>
        <v/>
      </c>
      <c r="C633" s="44" t="str">
        <f>+IFERROR(VLOOKUP(A633,[1]Directorio!$B$2:$Z$1100,3,FALSE),"")</f>
        <v/>
      </c>
      <c r="D633" s="43" t="str">
        <f>+IFERROR(VLOOKUP(A633,[1]Directorio!$B$2:$Z$1100,4,FALSE),"")</f>
        <v/>
      </c>
      <c r="E633" s="43" t="str">
        <f>+IFERROR(VLOOKUP(A633,[1]Directorio!$B$2:$Z$1100,5,FALSE),"")</f>
        <v/>
      </c>
      <c r="F633" s="43" t="str">
        <f>+IFERROR(VLOOKUP(A633,[1]Directorio!$B$2:$Z$1100,6,FALSE),"")</f>
        <v/>
      </c>
      <c r="G633" s="43" t="str">
        <f>+IFERROR(VLOOKUP(A633,[1]Directorio!$B$2:$Z$1100,7,FALSE),"")</f>
        <v/>
      </c>
      <c r="H633" s="43" t="str">
        <f>+IFERROR(VLOOKUP(A633,[1]Directorio!$B$2:$Z$1100,8,FALSE),"")</f>
        <v/>
      </c>
      <c r="I633" s="43" t="str">
        <f>+IFERROR(VLOOKUP(A633,[1]Directorio!$B$2:$Z$1100,9,FALSE),"")</f>
        <v/>
      </c>
      <c r="J633" s="43" t="str">
        <f>+IFERROR(VLOOKUP(A633,[1]Directorio!$B$2:$Z$1100,10,FALSE),"")</f>
        <v/>
      </c>
      <c r="K633" s="43" t="str">
        <f>+IFERROR(VLOOKUP(A633,[1]Directorio!$B$2:$Z$1100,11,FALSE),"")</f>
        <v/>
      </c>
      <c r="L633" s="45" t="str">
        <f>+IFERROR(VLOOKUP(A633,[1]Directorio!$B$2:$Z$1100,12,FALSE),"")</f>
        <v/>
      </c>
      <c r="M633" s="43" t="str">
        <f>+IFERROR(VLOOKUP(A633,[1]Directorio!$B$2:$Z$1100,13,FALSE),"")</f>
        <v/>
      </c>
      <c r="N633" s="43" t="str">
        <f>+IFERROR(VLOOKUP(A633,[1]Directorio!$B$2:$Z$1100,14,FALSE),"")</f>
        <v/>
      </c>
      <c r="O633" s="43" t="str">
        <f>+IFERROR(VLOOKUP(A633,[1]Directorio!$B$2:$Z$1100,15,FALSE),"")</f>
        <v/>
      </c>
      <c r="P633" s="43" t="str">
        <f>+IFERROR(VLOOKUP(A633,[1]Directorio!$B$2:$Z$1100,16,FALSE),"")</f>
        <v/>
      </c>
      <c r="Q633" s="43" t="str">
        <f>+IFERROR(VLOOKUP(A633,[1]Directorio!$B$2:$Z$1100,17,FALSE),"")</f>
        <v/>
      </c>
      <c r="R633" s="43" t="str">
        <f>+IFERROR(VLOOKUP(A633,[1]Directorio!$B$2:$Z$1100,18,FALSE),"")</f>
        <v/>
      </c>
      <c r="S633" s="43" t="str">
        <f>+IFERROR(VLOOKUP(A633,[1]Directorio!$B$2:$Z$1100,19,FALSE),"")</f>
        <v/>
      </c>
      <c r="T633" s="53" t="str">
        <f>+IFERROR(VLOOKUP(A633,[1]Directorio!$B$2:$Z$1100,20,FALSE),"")</f>
        <v/>
      </c>
      <c r="U633" s="53" t="str">
        <f>+IFERROR(VLOOKUP(A633,[1]Directorio!$B$2:$Z$1100,21,FALSE),"")</f>
        <v/>
      </c>
      <c r="V633" s="53" t="str">
        <f>+IFERROR(VLOOKUP(A633,[1]Directorio!$B$2:$Z$1100,22,FALSE),"")</f>
        <v/>
      </c>
      <c r="W633" s="54" t="str">
        <f>+IFERROR(VLOOKUP(A633,[1]Directorio!$B$2:$Z$1100,23,FALSE),"")</f>
        <v/>
      </c>
      <c r="X633" s="43" t="str">
        <f>+IFERROR(VLOOKUP(A633,[1]Directorio!$B$2:$Z$1100,24,FALSE),"")</f>
        <v/>
      </c>
      <c r="Y633" s="43" t="str">
        <f>+IFERROR(VLOOKUP(A633,[1]Directorio!$B$2:$Z$1100,25,FALSE),"")</f>
        <v/>
      </c>
      <c r="Z633" s="46"/>
      <c r="AA633" s="9"/>
      <c r="AB633" s="46"/>
      <c r="AC633" s="47"/>
      <c r="AD633" s="46"/>
      <c r="AE633" s="42"/>
      <c r="AF633" s="9"/>
      <c r="AG633" s="46"/>
      <c r="AH633" s="9"/>
      <c r="AI633" s="46"/>
      <c r="AJ633" s="46"/>
      <c r="AK633" s="48"/>
    </row>
    <row r="634" spans="1:37" x14ac:dyDescent="0.25">
      <c r="A634" s="42"/>
      <c r="B634" s="43" t="str">
        <f>+IFERROR(VLOOKUP(A634,[1]Directorio!$B$2:$Z$1100,2,FALSE),"")</f>
        <v/>
      </c>
      <c r="C634" s="44" t="str">
        <f>+IFERROR(VLOOKUP(A634,[1]Directorio!$B$2:$Z$1100,3,FALSE),"")</f>
        <v/>
      </c>
      <c r="D634" s="43" t="str">
        <f>+IFERROR(VLOOKUP(A634,[1]Directorio!$B$2:$Z$1100,4,FALSE),"")</f>
        <v/>
      </c>
      <c r="E634" s="43" t="str">
        <f>+IFERROR(VLOOKUP(A634,[1]Directorio!$B$2:$Z$1100,5,FALSE),"")</f>
        <v/>
      </c>
      <c r="F634" s="43" t="str">
        <f>+IFERROR(VLOOKUP(A634,[1]Directorio!$B$2:$Z$1100,6,FALSE),"")</f>
        <v/>
      </c>
      <c r="G634" s="43" t="str">
        <f>+IFERROR(VLOOKUP(A634,[1]Directorio!$B$2:$Z$1100,7,FALSE),"")</f>
        <v/>
      </c>
      <c r="H634" s="43" t="str">
        <f>+IFERROR(VLOOKUP(A634,[1]Directorio!$B$2:$Z$1100,8,FALSE),"")</f>
        <v/>
      </c>
      <c r="I634" s="43" t="str">
        <f>+IFERROR(VLOOKUP(A634,[1]Directorio!$B$2:$Z$1100,9,FALSE),"")</f>
        <v/>
      </c>
      <c r="J634" s="43" t="str">
        <f>+IFERROR(VLOOKUP(A634,[1]Directorio!$B$2:$Z$1100,10,FALSE),"")</f>
        <v/>
      </c>
      <c r="K634" s="43" t="str">
        <f>+IFERROR(VLOOKUP(A634,[1]Directorio!$B$2:$Z$1100,11,FALSE),"")</f>
        <v/>
      </c>
      <c r="L634" s="45" t="str">
        <f>+IFERROR(VLOOKUP(A634,[1]Directorio!$B$2:$Z$1100,12,FALSE),"")</f>
        <v/>
      </c>
      <c r="M634" s="43" t="str">
        <f>+IFERROR(VLOOKUP(A634,[1]Directorio!$B$2:$Z$1100,13,FALSE),"")</f>
        <v/>
      </c>
      <c r="N634" s="43" t="str">
        <f>+IFERROR(VLOOKUP(A634,[1]Directorio!$B$2:$Z$1100,14,FALSE),"")</f>
        <v/>
      </c>
      <c r="O634" s="43" t="str">
        <f>+IFERROR(VLOOKUP(A634,[1]Directorio!$B$2:$Z$1100,15,FALSE),"")</f>
        <v/>
      </c>
      <c r="P634" s="43" t="str">
        <f>+IFERROR(VLOOKUP(A634,[1]Directorio!$B$2:$Z$1100,16,FALSE),"")</f>
        <v/>
      </c>
      <c r="Q634" s="43" t="str">
        <f>+IFERROR(VLOOKUP(A634,[1]Directorio!$B$2:$Z$1100,17,FALSE),"")</f>
        <v/>
      </c>
      <c r="R634" s="43" t="str">
        <f>+IFERROR(VLOOKUP(A634,[1]Directorio!$B$2:$Z$1100,18,FALSE),"")</f>
        <v/>
      </c>
      <c r="S634" s="43" t="str">
        <f>+IFERROR(VLOOKUP(A634,[1]Directorio!$B$2:$Z$1100,19,FALSE),"")</f>
        <v/>
      </c>
      <c r="T634" s="53" t="str">
        <f>+IFERROR(VLOOKUP(A634,[1]Directorio!$B$2:$Z$1100,20,FALSE),"")</f>
        <v/>
      </c>
      <c r="U634" s="53" t="str">
        <f>+IFERROR(VLOOKUP(A634,[1]Directorio!$B$2:$Z$1100,21,FALSE),"")</f>
        <v/>
      </c>
      <c r="V634" s="53" t="str">
        <f>+IFERROR(VLOOKUP(A634,[1]Directorio!$B$2:$Z$1100,22,FALSE),"")</f>
        <v/>
      </c>
      <c r="W634" s="54" t="str">
        <f>+IFERROR(VLOOKUP(A634,[1]Directorio!$B$2:$Z$1100,23,FALSE),"")</f>
        <v/>
      </c>
      <c r="X634" s="43" t="str">
        <f>+IFERROR(VLOOKUP(A634,[1]Directorio!$B$2:$Z$1100,24,FALSE),"")</f>
        <v/>
      </c>
      <c r="Y634" s="43" t="str">
        <f>+IFERROR(VLOOKUP(A634,[1]Directorio!$B$2:$Z$1100,25,FALSE),"")</f>
        <v/>
      </c>
      <c r="Z634" s="46"/>
      <c r="AA634" s="9"/>
      <c r="AB634" s="46"/>
      <c r="AC634" s="47"/>
      <c r="AD634" s="46"/>
      <c r="AE634" s="42"/>
      <c r="AF634" s="9"/>
      <c r="AG634" s="46"/>
      <c r="AH634" s="9"/>
      <c r="AI634" s="46"/>
      <c r="AJ634" s="46"/>
      <c r="AK634" s="48"/>
    </row>
    <row r="635" spans="1:37" x14ac:dyDescent="0.25">
      <c r="A635" s="42"/>
      <c r="B635" s="43" t="str">
        <f>+IFERROR(VLOOKUP(A635,[1]Directorio!$B$2:$Z$1100,2,FALSE),"")</f>
        <v/>
      </c>
      <c r="C635" s="44" t="str">
        <f>+IFERROR(VLOOKUP(A635,[1]Directorio!$B$2:$Z$1100,3,FALSE),"")</f>
        <v/>
      </c>
      <c r="D635" s="43" t="str">
        <f>+IFERROR(VLOOKUP(A635,[1]Directorio!$B$2:$Z$1100,4,FALSE),"")</f>
        <v/>
      </c>
      <c r="E635" s="43" t="str">
        <f>+IFERROR(VLOOKUP(A635,[1]Directorio!$B$2:$Z$1100,5,FALSE),"")</f>
        <v/>
      </c>
      <c r="F635" s="43" t="str">
        <f>+IFERROR(VLOOKUP(A635,[1]Directorio!$B$2:$Z$1100,6,FALSE),"")</f>
        <v/>
      </c>
      <c r="G635" s="43" t="str">
        <f>+IFERROR(VLOOKUP(A635,[1]Directorio!$B$2:$Z$1100,7,FALSE),"")</f>
        <v/>
      </c>
      <c r="H635" s="43" t="str">
        <f>+IFERROR(VLOOKUP(A635,[1]Directorio!$B$2:$Z$1100,8,FALSE),"")</f>
        <v/>
      </c>
      <c r="I635" s="43" t="str">
        <f>+IFERROR(VLOOKUP(A635,[1]Directorio!$B$2:$Z$1100,9,FALSE),"")</f>
        <v/>
      </c>
      <c r="J635" s="43" t="str">
        <f>+IFERROR(VLOOKUP(A635,[1]Directorio!$B$2:$Z$1100,10,FALSE),"")</f>
        <v/>
      </c>
      <c r="K635" s="43" t="str">
        <f>+IFERROR(VLOOKUP(A635,[1]Directorio!$B$2:$Z$1100,11,FALSE),"")</f>
        <v/>
      </c>
      <c r="L635" s="45" t="str">
        <f>+IFERROR(VLOOKUP(A635,[1]Directorio!$B$2:$Z$1100,12,FALSE),"")</f>
        <v/>
      </c>
      <c r="M635" s="43" t="str">
        <f>+IFERROR(VLOOKUP(A635,[1]Directorio!$B$2:$Z$1100,13,FALSE),"")</f>
        <v/>
      </c>
      <c r="N635" s="43" t="str">
        <f>+IFERROR(VLOOKUP(A635,[1]Directorio!$B$2:$Z$1100,14,FALSE),"")</f>
        <v/>
      </c>
      <c r="O635" s="43" t="str">
        <f>+IFERROR(VLOOKUP(A635,[1]Directorio!$B$2:$Z$1100,15,FALSE),"")</f>
        <v/>
      </c>
      <c r="P635" s="43" t="str">
        <f>+IFERROR(VLOOKUP(A635,[1]Directorio!$B$2:$Z$1100,16,FALSE),"")</f>
        <v/>
      </c>
      <c r="Q635" s="43" t="str">
        <f>+IFERROR(VLOOKUP(A635,[1]Directorio!$B$2:$Z$1100,17,FALSE),"")</f>
        <v/>
      </c>
      <c r="R635" s="43" t="str">
        <f>+IFERROR(VLOOKUP(A635,[1]Directorio!$B$2:$Z$1100,18,FALSE),"")</f>
        <v/>
      </c>
      <c r="S635" s="43" t="str">
        <f>+IFERROR(VLOOKUP(A635,[1]Directorio!$B$2:$Z$1100,19,FALSE),"")</f>
        <v/>
      </c>
      <c r="T635" s="53" t="str">
        <f>+IFERROR(VLOOKUP(A635,[1]Directorio!$B$2:$Z$1100,20,FALSE),"")</f>
        <v/>
      </c>
      <c r="U635" s="53" t="str">
        <f>+IFERROR(VLOOKUP(A635,[1]Directorio!$B$2:$Z$1100,21,FALSE),"")</f>
        <v/>
      </c>
      <c r="V635" s="53" t="str">
        <f>+IFERROR(VLOOKUP(A635,[1]Directorio!$B$2:$Z$1100,22,FALSE),"")</f>
        <v/>
      </c>
      <c r="W635" s="54" t="str">
        <f>+IFERROR(VLOOKUP(A635,[1]Directorio!$B$2:$Z$1100,23,FALSE),"")</f>
        <v/>
      </c>
      <c r="X635" s="43" t="str">
        <f>+IFERROR(VLOOKUP(A635,[1]Directorio!$B$2:$Z$1100,24,FALSE),"")</f>
        <v/>
      </c>
      <c r="Y635" s="43" t="str">
        <f>+IFERROR(VLOOKUP(A635,[1]Directorio!$B$2:$Z$1100,25,FALSE),"")</f>
        <v/>
      </c>
      <c r="Z635" s="46"/>
      <c r="AA635" s="9"/>
      <c r="AB635" s="46"/>
      <c r="AC635" s="47"/>
      <c r="AD635" s="46"/>
      <c r="AE635" s="42"/>
      <c r="AF635" s="9"/>
      <c r="AG635" s="46"/>
      <c r="AH635" s="9"/>
      <c r="AI635" s="46"/>
      <c r="AJ635" s="46"/>
      <c r="AK635" s="48"/>
    </row>
    <row r="636" spans="1:37" x14ac:dyDescent="0.25">
      <c r="A636" s="42"/>
      <c r="B636" s="43" t="str">
        <f>+IFERROR(VLOOKUP(A636,[1]Directorio!$B$2:$Z$1100,2,FALSE),"")</f>
        <v/>
      </c>
      <c r="C636" s="44" t="str">
        <f>+IFERROR(VLOOKUP(A636,[1]Directorio!$B$2:$Z$1100,3,FALSE),"")</f>
        <v/>
      </c>
      <c r="D636" s="43" t="str">
        <f>+IFERROR(VLOOKUP(A636,[1]Directorio!$B$2:$Z$1100,4,FALSE),"")</f>
        <v/>
      </c>
      <c r="E636" s="43" t="str">
        <f>+IFERROR(VLOOKUP(A636,[1]Directorio!$B$2:$Z$1100,5,FALSE),"")</f>
        <v/>
      </c>
      <c r="F636" s="43" t="str">
        <f>+IFERROR(VLOOKUP(A636,[1]Directorio!$B$2:$Z$1100,6,FALSE),"")</f>
        <v/>
      </c>
      <c r="G636" s="43" t="str">
        <f>+IFERROR(VLOOKUP(A636,[1]Directorio!$B$2:$Z$1100,7,FALSE),"")</f>
        <v/>
      </c>
      <c r="H636" s="43" t="str">
        <f>+IFERROR(VLOOKUP(A636,[1]Directorio!$B$2:$Z$1100,8,FALSE),"")</f>
        <v/>
      </c>
      <c r="I636" s="43" t="str">
        <f>+IFERROR(VLOOKUP(A636,[1]Directorio!$B$2:$Z$1100,9,FALSE),"")</f>
        <v/>
      </c>
      <c r="J636" s="43" t="str">
        <f>+IFERROR(VLOOKUP(A636,[1]Directorio!$B$2:$Z$1100,10,FALSE),"")</f>
        <v/>
      </c>
      <c r="K636" s="43" t="str">
        <f>+IFERROR(VLOOKUP(A636,[1]Directorio!$B$2:$Z$1100,11,FALSE),"")</f>
        <v/>
      </c>
      <c r="L636" s="45" t="str">
        <f>+IFERROR(VLOOKUP(A636,[1]Directorio!$B$2:$Z$1100,12,FALSE),"")</f>
        <v/>
      </c>
      <c r="M636" s="43" t="str">
        <f>+IFERROR(VLOOKUP(A636,[1]Directorio!$B$2:$Z$1100,13,FALSE),"")</f>
        <v/>
      </c>
      <c r="N636" s="43" t="str">
        <f>+IFERROR(VLOOKUP(A636,[1]Directorio!$B$2:$Z$1100,14,FALSE),"")</f>
        <v/>
      </c>
      <c r="O636" s="43" t="str">
        <f>+IFERROR(VLOOKUP(A636,[1]Directorio!$B$2:$Z$1100,15,FALSE),"")</f>
        <v/>
      </c>
      <c r="P636" s="43" t="str">
        <f>+IFERROR(VLOOKUP(A636,[1]Directorio!$B$2:$Z$1100,16,FALSE),"")</f>
        <v/>
      </c>
      <c r="Q636" s="43" t="str">
        <f>+IFERROR(VLOOKUP(A636,[1]Directorio!$B$2:$Z$1100,17,FALSE),"")</f>
        <v/>
      </c>
      <c r="R636" s="43" t="str">
        <f>+IFERROR(VLOOKUP(A636,[1]Directorio!$B$2:$Z$1100,18,FALSE),"")</f>
        <v/>
      </c>
      <c r="S636" s="43" t="str">
        <f>+IFERROR(VLOOKUP(A636,[1]Directorio!$B$2:$Z$1100,19,FALSE),"")</f>
        <v/>
      </c>
      <c r="T636" s="53" t="str">
        <f>+IFERROR(VLOOKUP(A636,[1]Directorio!$B$2:$Z$1100,20,FALSE),"")</f>
        <v/>
      </c>
      <c r="U636" s="53" t="str">
        <f>+IFERROR(VLOOKUP(A636,[1]Directorio!$B$2:$Z$1100,21,FALSE),"")</f>
        <v/>
      </c>
      <c r="V636" s="53" t="str">
        <f>+IFERROR(VLOOKUP(A636,[1]Directorio!$B$2:$Z$1100,22,FALSE),"")</f>
        <v/>
      </c>
      <c r="W636" s="54" t="str">
        <f>+IFERROR(VLOOKUP(A636,[1]Directorio!$B$2:$Z$1100,23,FALSE),"")</f>
        <v/>
      </c>
      <c r="X636" s="43" t="str">
        <f>+IFERROR(VLOOKUP(A636,[1]Directorio!$B$2:$Z$1100,24,FALSE),"")</f>
        <v/>
      </c>
      <c r="Y636" s="43" t="str">
        <f>+IFERROR(VLOOKUP(A636,[1]Directorio!$B$2:$Z$1100,25,FALSE),"")</f>
        <v/>
      </c>
      <c r="Z636" s="46"/>
      <c r="AA636" s="9"/>
      <c r="AB636" s="46"/>
      <c r="AC636" s="47"/>
      <c r="AD636" s="46"/>
      <c r="AE636" s="42"/>
      <c r="AF636" s="9"/>
      <c r="AG636" s="46"/>
      <c r="AH636" s="9"/>
      <c r="AI636" s="46"/>
      <c r="AJ636" s="46"/>
      <c r="AK636" s="48"/>
    </row>
    <row r="637" spans="1:37" x14ac:dyDescent="0.25">
      <c r="A637" s="42"/>
      <c r="B637" s="43" t="str">
        <f>+IFERROR(VLOOKUP(A637,[1]Directorio!$B$2:$Z$1100,2,FALSE),"")</f>
        <v/>
      </c>
      <c r="C637" s="44" t="str">
        <f>+IFERROR(VLOOKUP(A637,[1]Directorio!$B$2:$Z$1100,3,FALSE),"")</f>
        <v/>
      </c>
      <c r="D637" s="43" t="str">
        <f>+IFERROR(VLOOKUP(A637,[1]Directorio!$B$2:$Z$1100,4,FALSE),"")</f>
        <v/>
      </c>
      <c r="E637" s="43" t="str">
        <f>+IFERROR(VLOOKUP(A637,[1]Directorio!$B$2:$Z$1100,5,FALSE),"")</f>
        <v/>
      </c>
      <c r="F637" s="43" t="str">
        <f>+IFERROR(VLOOKUP(A637,[1]Directorio!$B$2:$Z$1100,6,FALSE),"")</f>
        <v/>
      </c>
      <c r="G637" s="43" t="str">
        <f>+IFERROR(VLOOKUP(A637,[1]Directorio!$B$2:$Z$1100,7,FALSE),"")</f>
        <v/>
      </c>
      <c r="H637" s="43" t="str">
        <f>+IFERROR(VLOOKUP(A637,[1]Directorio!$B$2:$Z$1100,8,FALSE),"")</f>
        <v/>
      </c>
      <c r="I637" s="43" t="str">
        <f>+IFERROR(VLOOKUP(A637,[1]Directorio!$B$2:$Z$1100,9,FALSE),"")</f>
        <v/>
      </c>
      <c r="J637" s="43" t="str">
        <f>+IFERROR(VLOOKUP(A637,[1]Directorio!$B$2:$Z$1100,10,FALSE),"")</f>
        <v/>
      </c>
      <c r="K637" s="43" t="str">
        <f>+IFERROR(VLOOKUP(A637,[1]Directorio!$B$2:$Z$1100,11,FALSE),"")</f>
        <v/>
      </c>
      <c r="L637" s="45" t="str">
        <f>+IFERROR(VLOOKUP(A637,[1]Directorio!$B$2:$Z$1100,12,FALSE),"")</f>
        <v/>
      </c>
      <c r="M637" s="43" t="str">
        <f>+IFERROR(VLOOKUP(A637,[1]Directorio!$B$2:$Z$1100,13,FALSE),"")</f>
        <v/>
      </c>
      <c r="N637" s="43" t="str">
        <f>+IFERROR(VLOOKUP(A637,[1]Directorio!$B$2:$Z$1100,14,FALSE),"")</f>
        <v/>
      </c>
      <c r="O637" s="43" t="str">
        <f>+IFERROR(VLOOKUP(A637,[1]Directorio!$B$2:$Z$1100,15,FALSE),"")</f>
        <v/>
      </c>
      <c r="P637" s="43" t="str">
        <f>+IFERROR(VLOOKUP(A637,[1]Directorio!$B$2:$Z$1100,16,FALSE),"")</f>
        <v/>
      </c>
      <c r="Q637" s="43" t="str">
        <f>+IFERROR(VLOOKUP(A637,[1]Directorio!$B$2:$Z$1100,17,FALSE),"")</f>
        <v/>
      </c>
      <c r="R637" s="43" t="str">
        <f>+IFERROR(VLOOKUP(A637,[1]Directorio!$B$2:$Z$1100,18,FALSE),"")</f>
        <v/>
      </c>
      <c r="S637" s="43" t="str">
        <f>+IFERROR(VLOOKUP(A637,[1]Directorio!$B$2:$Z$1100,19,FALSE),"")</f>
        <v/>
      </c>
      <c r="T637" s="53" t="str">
        <f>+IFERROR(VLOOKUP(A637,[1]Directorio!$B$2:$Z$1100,20,FALSE),"")</f>
        <v/>
      </c>
      <c r="U637" s="53" t="str">
        <f>+IFERROR(VLOOKUP(A637,[1]Directorio!$B$2:$Z$1100,21,FALSE),"")</f>
        <v/>
      </c>
      <c r="V637" s="53" t="str">
        <f>+IFERROR(VLOOKUP(A637,[1]Directorio!$B$2:$Z$1100,22,FALSE),"")</f>
        <v/>
      </c>
      <c r="W637" s="54" t="str">
        <f>+IFERROR(VLOOKUP(A637,[1]Directorio!$B$2:$Z$1100,23,FALSE),"")</f>
        <v/>
      </c>
      <c r="X637" s="43" t="str">
        <f>+IFERROR(VLOOKUP(A637,[1]Directorio!$B$2:$Z$1100,24,FALSE),"")</f>
        <v/>
      </c>
      <c r="Y637" s="43" t="str">
        <f>+IFERROR(VLOOKUP(A637,[1]Directorio!$B$2:$Z$1100,25,FALSE),"")</f>
        <v/>
      </c>
      <c r="Z637" s="46"/>
      <c r="AA637" s="9"/>
      <c r="AB637" s="46"/>
      <c r="AC637" s="47"/>
      <c r="AD637" s="46"/>
      <c r="AE637" s="42"/>
      <c r="AF637" s="9"/>
      <c r="AG637" s="46"/>
      <c r="AH637" s="9"/>
      <c r="AI637" s="46"/>
      <c r="AJ637" s="46"/>
      <c r="AK637" s="48"/>
    </row>
    <row r="638" spans="1:37" x14ac:dyDescent="0.25">
      <c r="A638" s="42"/>
      <c r="B638" s="43" t="str">
        <f>+IFERROR(VLOOKUP(A638,[1]Directorio!$B$2:$Z$1100,2,FALSE),"")</f>
        <v/>
      </c>
      <c r="C638" s="44" t="str">
        <f>+IFERROR(VLOOKUP(A638,[1]Directorio!$B$2:$Z$1100,3,FALSE),"")</f>
        <v/>
      </c>
      <c r="D638" s="43" t="str">
        <f>+IFERROR(VLOOKUP(A638,[1]Directorio!$B$2:$Z$1100,4,FALSE),"")</f>
        <v/>
      </c>
      <c r="E638" s="43" t="str">
        <f>+IFERROR(VLOOKUP(A638,[1]Directorio!$B$2:$Z$1100,5,FALSE),"")</f>
        <v/>
      </c>
      <c r="F638" s="43" t="str">
        <f>+IFERROR(VLOOKUP(A638,[1]Directorio!$B$2:$Z$1100,6,FALSE),"")</f>
        <v/>
      </c>
      <c r="G638" s="43" t="str">
        <f>+IFERROR(VLOOKUP(A638,[1]Directorio!$B$2:$Z$1100,7,FALSE),"")</f>
        <v/>
      </c>
      <c r="H638" s="43" t="str">
        <f>+IFERROR(VLOOKUP(A638,[1]Directorio!$B$2:$Z$1100,8,FALSE),"")</f>
        <v/>
      </c>
      <c r="I638" s="43" t="str">
        <f>+IFERROR(VLOOKUP(A638,[1]Directorio!$B$2:$Z$1100,9,FALSE),"")</f>
        <v/>
      </c>
      <c r="J638" s="43" t="str">
        <f>+IFERROR(VLOOKUP(A638,[1]Directorio!$B$2:$Z$1100,10,FALSE),"")</f>
        <v/>
      </c>
      <c r="K638" s="43" t="str">
        <f>+IFERROR(VLOOKUP(A638,[1]Directorio!$B$2:$Z$1100,11,FALSE),"")</f>
        <v/>
      </c>
      <c r="L638" s="45" t="str">
        <f>+IFERROR(VLOOKUP(A638,[1]Directorio!$B$2:$Z$1100,12,FALSE),"")</f>
        <v/>
      </c>
      <c r="M638" s="43" t="str">
        <f>+IFERROR(VLOOKUP(A638,[1]Directorio!$B$2:$Z$1100,13,FALSE),"")</f>
        <v/>
      </c>
      <c r="N638" s="43" t="str">
        <f>+IFERROR(VLOOKUP(A638,[1]Directorio!$B$2:$Z$1100,14,FALSE),"")</f>
        <v/>
      </c>
      <c r="O638" s="43" t="str">
        <f>+IFERROR(VLOOKUP(A638,[1]Directorio!$B$2:$Z$1100,15,FALSE),"")</f>
        <v/>
      </c>
      <c r="P638" s="43" t="str">
        <f>+IFERROR(VLOOKUP(A638,[1]Directorio!$B$2:$Z$1100,16,FALSE),"")</f>
        <v/>
      </c>
      <c r="Q638" s="43" t="str">
        <f>+IFERROR(VLOOKUP(A638,[1]Directorio!$B$2:$Z$1100,17,FALSE),"")</f>
        <v/>
      </c>
      <c r="R638" s="43" t="str">
        <f>+IFERROR(VLOOKUP(A638,[1]Directorio!$B$2:$Z$1100,18,FALSE),"")</f>
        <v/>
      </c>
      <c r="S638" s="43" t="str">
        <f>+IFERROR(VLOOKUP(A638,[1]Directorio!$B$2:$Z$1100,19,FALSE),"")</f>
        <v/>
      </c>
      <c r="T638" s="53" t="str">
        <f>+IFERROR(VLOOKUP(A638,[1]Directorio!$B$2:$Z$1100,20,FALSE),"")</f>
        <v/>
      </c>
      <c r="U638" s="53" t="str">
        <f>+IFERROR(VLOOKUP(A638,[1]Directorio!$B$2:$Z$1100,21,FALSE),"")</f>
        <v/>
      </c>
      <c r="V638" s="53" t="str">
        <f>+IFERROR(VLOOKUP(A638,[1]Directorio!$B$2:$Z$1100,22,FALSE),"")</f>
        <v/>
      </c>
      <c r="W638" s="54" t="str">
        <f>+IFERROR(VLOOKUP(A638,[1]Directorio!$B$2:$Z$1100,23,FALSE),"")</f>
        <v/>
      </c>
      <c r="X638" s="43" t="str">
        <f>+IFERROR(VLOOKUP(A638,[1]Directorio!$B$2:$Z$1100,24,FALSE),"")</f>
        <v/>
      </c>
      <c r="Y638" s="43" t="str">
        <f>+IFERROR(VLOOKUP(A638,[1]Directorio!$B$2:$Z$1100,25,FALSE),"")</f>
        <v/>
      </c>
      <c r="Z638" s="46"/>
      <c r="AA638" s="9"/>
      <c r="AB638" s="46"/>
      <c r="AC638" s="47"/>
      <c r="AD638" s="46"/>
      <c r="AE638" s="42"/>
      <c r="AF638" s="9"/>
      <c r="AG638" s="46"/>
      <c r="AH638" s="9"/>
      <c r="AI638" s="46"/>
      <c r="AJ638" s="46"/>
      <c r="AK638" s="48"/>
    </row>
    <row r="639" spans="1:37" x14ac:dyDescent="0.25">
      <c r="A639" s="42"/>
      <c r="B639" s="43" t="str">
        <f>+IFERROR(VLOOKUP(A639,[1]Directorio!$B$2:$Z$1100,2,FALSE),"")</f>
        <v/>
      </c>
      <c r="C639" s="44" t="str">
        <f>+IFERROR(VLOOKUP(A639,[1]Directorio!$B$2:$Z$1100,3,FALSE),"")</f>
        <v/>
      </c>
      <c r="D639" s="43" t="str">
        <f>+IFERROR(VLOOKUP(A639,[1]Directorio!$B$2:$Z$1100,4,FALSE),"")</f>
        <v/>
      </c>
      <c r="E639" s="43" t="str">
        <f>+IFERROR(VLOOKUP(A639,[1]Directorio!$B$2:$Z$1100,5,FALSE),"")</f>
        <v/>
      </c>
      <c r="F639" s="43" t="str">
        <f>+IFERROR(VLOOKUP(A639,[1]Directorio!$B$2:$Z$1100,6,FALSE),"")</f>
        <v/>
      </c>
      <c r="G639" s="43" t="str">
        <f>+IFERROR(VLOOKUP(A639,[1]Directorio!$B$2:$Z$1100,7,FALSE),"")</f>
        <v/>
      </c>
      <c r="H639" s="43" t="str">
        <f>+IFERROR(VLOOKUP(A639,[1]Directorio!$B$2:$Z$1100,8,FALSE),"")</f>
        <v/>
      </c>
      <c r="I639" s="43" t="str">
        <f>+IFERROR(VLOOKUP(A639,[1]Directorio!$B$2:$Z$1100,9,FALSE),"")</f>
        <v/>
      </c>
      <c r="J639" s="43" t="str">
        <f>+IFERROR(VLOOKUP(A639,[1]Directorio!$B$2:$Z$1100,10,FALSE),"")</f>
        <v/>
      </c>
      <c r="K639" s="43" t="str">
        <f>+IFERROR(VLOOKUP(A639,[1]Directorio!$B$2:$Z$1100,11,FALSE),"")</f>
        <v/>
      </c>
      <c r="L639" s="45" t="str">
        <f>+IFERROR(VLOOKUP(A639,[1]Directorio!$B$2:$Z$1100,12,FALSE),"")</f>
        <v/>
      </c>
      <c r="M639" s="43" t="str">
        <f>+IFERROR(VLOOKUP(A639,[1]Directorio!$B$2:$Z$1100,13,FALSE),"")</f>
        <v/>
      </c>
      <c r="N639" s="43" t="str">
        <f>+IFERROR(VLOOKUP(A639,[1]Directorio!$B$2:$Z$1100,14,FALSE),"")</f>
        <v/>
      </c>
      <c r="O639" s="43" t="str">
        <f>+IFERROR(VLOOKUP(A639,[1]Directorio!$B$2:$Z$1100,15,FALSE),"")</f>
        <v/>
      </c>
      <c r="P639" s="43" t="str">
        <f>+IFERROR(VLOOKUP(A639,[1]Directorio!$B$2:$Z$1100,16,FALSE),"")</f>
        <v/>
      </c>
      <c r="Q639" s="43" t="str">
        <f>+IFERROR(VLOOKUP(A639,[1]Directorio!$B$2:$Z$1100,17,FALSE),"")</f>
        <v/>
      </c>
      <c r="R639" s="43" t="str">
        <f>+IFERROR(VLOOKUP(A639,[1]Directorio!$B$2:$Z$1100,18,FALSE),"")</f>
        <v/>
      </c>
      <c r="S639" s="43" t="str">
        <f>+IFERROR(VLOOKUP(A639,[1]Directorio!$B$2:$Z$1100,19,FALSE),"")</f>
        <v/>
      </c>
      <c r="T639" s="53" t="str">
        <f>+IFERROR(VLOOKUP(A639,[1]Directorio!$B$2:$Z$1100,20,FALSE),"")</f>
        <v/>
      </c>
      <c r="U639" s="53" t="str">
        <f>+IFERROR(VLOOKUP(A639,[1]Directorio!$B$2:$Z$1100,21,FALSE),"")</f>
        <v/>
      </c>
      <c r="V639" s="53" t="str">
        <f>+IFERROR(VLOOKUP(A639,[1]Directorio!$B$2:$Z$1100,22,FALSE),"")</f>
        <v/>
      </c>
      <c r="W639" s="54" t="str">
        <f>+IFERROR(VLOOKUP(A639,[1]Directorio!$B$2:$Z$1100,23,FALSE),"")</f>
        <v/>
      </c>
      <c r="X639" s="43" t="str">
        <f>+IFERROR(VLOOKUP(A639,[1]Directorio!$B$2:$Z$1100,24,FALSE),"")</f>
        <v/>
      </c>
      <c r="Y639" s="43" t="str">
        <f>+IFERROR(VLOOKUP(A639,[1]Directorio!$B$2:$Z$1100,25,FALSE),"")</f>
        <v/>
      </c>
      <c r="Z639" s="46"/>
      <c r="AA639" s="9"/>
      <c r="AB639" s="46"/>
      <c r="AC639" s="47"/>
      <c r="AD639" s="46"/>
      <c r="AE639" s="42"/>
      <c r="AF639" s="9"/>
      <c r="AG639" s="46"/>
      <c r="AH639" s="9"/>
      <c r="AI639" s="46"/>
      <c r="AJ639" s="46"/>
      <c r="AK639" s="48"/>
    </row>
    <row r="640" spans="1:37" x14ac:dyDescent="0.25">
      <c r="A640" s="42"/>
      <c r="B640" s="43" t="str">
        <f>+IFERROR(VLOOKUP(A640,[1]Directorio!$B$2:$Z$1100,2,FALSE),"")</f>
        <v/>
      </c>
      <c r="C640" s="44" t="str">
        <f>+IFERROR(VLOOKUP(A640,[1]Directorio!$B$2:$Z$1100,3,FALSE),"")</f>
        <v/>
      </c>
      <c r="D640" s="43" t="str">
        <f>+IFERROR(VLOOKUP(A640,[1]Directorio!$B$2:$Z$1100,4,FALSE),"")</f>
        <v/>
      </c>
      <c r="E640" s="43" t="str">
        <f>+IFERROR(VLOOKUP(A640,[1]Directorio!$B$2:$Z$1100,5,FALSE),"")</f>
        <v/>
      </c>
      <c r="F640" s="43" t="str">
        <f>+IFERROR(VLOOKUP(A640,[1]Directorio!$B$2:$Z$1100,6,FALSE),"")</f>
        <v/>
      </c>
      <c r="G640" s="43" t="str">
        <f>+IFERROR(VLOOKUP(A640,[1]Directorio!$B$2:$Z$1100,7,FALSE),"")</f>
        <v/>
      </c>
      <c r="H640" s="43" t="str">
        <f>+IFERROR(VLOOKUP(A640,[1]Directorio!$B$2:$Z$1100,8,FALSE),"")</f>
        <v/>
      </c>
      <c r="I640" s="43" t="str">
        <f>+IFERROR(VLOOKUP(A640,[1]Directorio!$B$2:$Z$1100,9,FALSE),"")</f>
        <v/>
      </c>
      <c r="J640" s="43" t="str">
        <f>+IFERROR(VLOOKUP(A640,[1]Directorio!$B$2:$Z$1100,10,FALSE),"")</f>
        <v/>
      </c>
      <c r="K640" s="43" t="str">
        <f>+IFERROR(VLOOKUP(A640,[1]Directorio!$B$2:$Z$1100,11,FALSE),"")</f>
        <v/>
      </c>
      <c r="L640" s="45" t="str">
        <f>+IFERROR(VLOOKUP(A640,[1]Directorio!$B$2:$Z$1100,12,FALSE),"")</f>
        <v/>
      </c>
      <c r="M640" s="43" t="str">
        <f>+IFERROR(VLOOKUP(A640,[1]Directorio!$B$2:$Z$1100,13,FALSE),"")</f>
        <v/>
      </c>
      <c r="N640" s="43" t="str">
        <f>+IFERROR(VLOOKUP(A640,[1]Directorio!$B$2:$Z$1100,14,FALSE),"")</f>
        <v/>
      </c>
      <c r="O640" s="43" t="str">
        <f>+IFERROR(VLOOKUP(A640,[1]Directorio!$B$2:$Z$1100,15,FALSE),"")</f>
        <v/>
      </c>
      <c r="P640" s="43" t="str">
        <f>+IFERROR(VLOOKUP(A640,[1]Directorio!$B$2:$Z$1100,16,FALSE),"")</f>
        <v/>
      </c>
      <c r="Q640" s="43" t="str">
        <f>+IFERROR(VLOOKUP(A640,[1]Directorio!$B$2:$Z$1100,17,FALSE),"")</f>
        <v/>
      </c>
      <c r="R640" s="43" t="str">
        <f>+IFERROR(VLOOKUP(A640,[1]Directorio!$B$2:$Z$1100,18,FALSE),"")</f>
        <v/>
      </c>
      <c r="S640" s="43" t="str">
        <f>+IFERROR(VLOOKUP(A640,[1]Directorio!$B$2:$Z$1100,19,FALSE),"")</f>
        <v/>
      </c>
      <c r="T640" s="53" t="str">
        <f>+IFERROR(VLOOKUP(A640,[1]Directorio!$B$2:$Z$1100,20,FALSE),"")</f>
        <v/>
      </c>
      <c r="U640" s="53" t="str">
        <f>+IFERROR(VLOOKUP(A640,[1]Directorio!$B$2:$Z$1100,21,FALSE),"")</f>
        <v/>
      </c>
      <c r="V640" s="53" t="str">
        <f>+IFERROR(VLOOKUP(A640,[1]Directorio!$B$2:$Z$1100,22,FALSE),"")</f>
        <v/>
      </c>
      <c r="W640" s="54" t="str">
        <f>+IFERROR(VLOOKUP(A640,[1]Directorio!$B$2:$Z$1100,23,FALSE),"")</f>
        <v/>
      </c>
      <c r="X640" s="43" t="str">
        <f>+IFERROR(VLOOKUP(A640,[1]Directorio!$B$2:$Z$1100,24,FALSE),"")</f>
        <v/>
      </c>
      <c r="Y640" s="43" t="str">
        <f>+IFERROR(VLOOKUP(A640,[1]Directorio!$B$2:$Z$1100,25,FALSE),"")</f>
        <v/>
      </c>
      <c r="Z640" s="46"/>
      <c r="AA640" s="9"/>
      <c r="AB640" s="46"/>
      <c r="AC640" s="47"/>
      <c r="AD640" s="46"/>
      <c r="AE640" s="42"/>
      <c r="AF640" s="9"/>
      <c r="AG640" s="46"/>
      <c r="AH640" s="9"/>
      <c r="AI640" s="46"/>
      <c r="AJ640" s="46"/>
      <c r="AK640" s="48"/>
    </row>
    <row r="641" spans="1:37" x14ac:dyDescent="0.25">
      <c r="A641" s="42"/>
      <c r="B641" s="43" t="str">
        <f>+IFERROR(VLOOKUP(A641,[1]Directorio!$B$2:$Z$1100,2,FALSE),"")</f>
        <v/>
      </c>
      <c r="C641" s="44" t="str">
        <f>+IFERROR(VLOOKUP(A641,[1]Directorio!$B$2:$Z$1100,3,FALSE),"")</f>
        <v/>
      </c>
      <c r="D641" s="43" t="str">
        <f>+IFERROR(VLOOKUP(A641,[1]Directorio!$B$2:$Z$1100,4,FALSE),"")</f>
        <v/>
      </c>
      <c r="E641" s="43" t="str">
        <f>+IFERROR(VLOOKUP(A641,[1]Directorio!$B$2:$Z$1100,5,FALSE),"")</f>
        <v/>
      </c>
      <c r="F641" s="43" t="str">
        <f>+IFERROR(VLOOKUP(A641,[1]Directorio!$B$2:$Z$1100,6,FALSE),"")</f>
        <v/>
      </c>
      <c r="G641" s="43" t="str">
        <f>+IFERROR(VLOOKUP(A641,[1]Directorio!$B$2:$Z$1100,7,FALSE),"")</f>
        <v/>
      </c>
      <c r="H641" s="43" t="str">
        <f>+IFERROR(VLOOKUP(A641,[1]Directorio!$B$2:$Z$1100,8,FALSE),"")</f>
        <v/>
      </c>
      <c r="I641" s="43" t="str">
        <f>+IFERROR(VLOOKUP(A641,[1]Directorio!$B$2:$Z$1100,9,FALSE),"")</f>
        <v/>
      </c>
      <c r="J641" s="43" t="str">
        <f>+IFERROR(VLOOKUP(A641,[1]Directorio!$B$2:$Z$1100,10,FALSE),"")</f>
        <v/>
      </c>
      <c r="K641" s="43" t="str">
        <f>+IFERROR(VLOOKUP(A641,[1]Directorio!$B$2:$Z$1100,11,FALSE),"")</f>
        <v/>
      </c>
      <c r="L641" s="45" t="str">
        <f>+IFERROR(VLOOKUP(A641,[1]Directorio!$B$2:$Z$1100,12,FALSE),"")</f>
        <v/>
      </c>
      <c r="M641" s="43" t="str">
        <f>+IFERROR(VLOOKUP(A641,[1]Directorio!$B$2:$Z$1100,13,FALSE),"")</f>
        <v/>
      </c>
      <c r="N641" s="43" t="str">
        <f>+IFERROR(VLOOKUP(A641,[1]Directorio!$B$2:$Z$1100,14,FALSE),"")</f>
        <v/>
      </c>
      <c r="O641" s="43" t="str">
        <f>+IFERROR(VLOOKUP(A641,[1]Directorio!$B$2:$Z$1100,15,FALSE),"")</f>
        <v/>
      </c>
      <c r="P641" s="43" t="str">
        <f>+IFERROR(VLOOKUP(A641,[1]Directorio!$B$2:$Z$1100,16,FALSE),"")</f>
        <v/>
      </c>
      <c r="Q641" s="43" t="str">
        <f>+IFERROR(VLOOKUP(A641,[1]Directorio!$B$2:$Z$1100,17,FALSE),"")</f>
        <v/>
      </c>
      <c r="R641" s="43" t="str">
        <f>+IFERROR(VLOOKUP(A641,[1]Directorio!$B$2:$Z$1100,18,FALSE),"")</f>
        <v/>
      </c>
      <c r="S641" s="43" t="str">
        <f>+IFERROR(VLOOKUP(A641,[1]Directorio!$B$2:$Z$1100,19,FALSE),"")</f>
        <v/>
      </c>
      <c r="T641" s="53" t="str">
        <f>+IFERROR(VLOOKUP(A641,[1]Directorio!$B$2:$Z$1100,20,FALSE),"")</f>
        <v/>
      </c>
      <c r="U641" s="53" t="str">
        <f>+IFERROR(VLOOKUP(A641,[1]Directorio!$B$2:$Z$1100,21,FALSE),"")</f>
        <v/>
      </c>
      <c r="V641" s="53" t="str">
        <f>+IFERROR(VLOOKUP(A641,[1]Directorio!$B$2:$Z$1100,22,FALSE),"")</f>
        <v/>
      </c>
      <c r="W641" s="54" t="str">
        <f>+IFERROR(VLOOKUP(A641,[1]Directorio!$B$2:$Z$1100,23,FALSE),"")</f>
        <v/>
      </c>
      <c r="X641" s="43" t="str">
        <f>+IFERROR(VLOOKUP(A641,[1]Directorio!$B$2:$Z$1100,24,FALSE),"")</f>
        <v/>
      </c>
      <c r="Y641" s="43" t="str">
        <f>+IFERROR(VLOOKUP(A641,[1]Directorio!$B$2:$Z$1100,25,FALSE),"")</f>
        <v/>
      </c>
      <c r="Z641" s="46"/>
      <c r="AA641" s="9"/>
      <c r="AB641" s="46"/>
      <c r="AC641" s="47"/>
      <c r="AD641" s="46"/>
      <c r="AE641" s="42"/>
      <c r="AF641" s="9"/>
      <c r="AG641" s="46"/>
      <c r="AH641" s="9"/>
      <c r="AI641" s="46"/>
      <c r="AJ641" s="46"/>
      <c r="AK641" s="48"/>
    </row>
    <row r="642" spans="1:37" x14ac:dyDescent="0.25">
      <c r="A642" s="42"/>
      <c r="B642" s="43" t="str">
        <f>+IFERROR(VLOOKUP(A642,[1]Directorio!$B$2:$Z$1100,2,FALSE),"")</f>
        <v/>
      </c>
      <c r="C642" s="44" t="str">
        <f>+IFERROR(VLOOKUP(A642,[1]Directorio!$B$2:$Z$1100,3,FALSE),"")</f>
        <v/>
      </c>
      <c r="D642" s="43" t="str">
        <f>+IFERROR(VLOOKUP(A642,[1]Directorio!$B$2:$Z$1100,4,FALSE),"")</f>
        <v/>
      </c>
      <c r="E642" s="43" t="str">
        <f>+IFERROR(VLOOKUP(A642,[1]Directorio!$B$2:$Z$1100,5,FALSE),"")</f>
        <v/>
      </c>
      <c r="F642" s="43" t="str">
        <f>+IFERROR(VLOOKUP(A642,[1]Directorio!$B$2:$Z$1100,6,FALSE),"")</f>
        <v/>
      </c>
      <c r="G642" s="43" t="str">
        <f>+IFERROR(VLOOKUP(A642,[1]Directorio!$B$2:$Z$1100,7,FALSE),"")</f>
        <v/>
      </c>
      <c r="H642" s="43" t="str">
        <f>+IFERROR(VLOOKUP(A642,[1]Directorio!$B$2:$Z$1100,8,FALSE),"")</f>
        <v/>
      </c>
      <c r="I642" s="43" t="str">
        <f>+IFERROR(VLOOKUP(A642,[1]Directorio!$B$2:$Z$1100,9,FALSE),"")</f>
        <v/>
      </c>
      <c r="J642" s="43" t="str">
        <f>+IFERROR(VLOOKUP(A642,[1]Directorio!$B$2:$Z$1100,10,FALSE),"")</f>
        <v/>
      </c>
      <c r="K642" s="43" t="str">
        <f>+IFERROR(VLOOKUP(A642,[1]Directorio!$B$2:$Z$1100,11,FALSE),"")</f>
        <v/>
      </c>
      <c r="L642" s="45" t="str">
        <f>+IFERROR(VLOOKUP(A642,[1]Directorio!$B$2:$Z$1100,12,FALSE),"")</f>
        <v/>
      </c>
      <c r="M642" s="43" t="str">
        <f>+IFERROR(VLOOKUP(A642,[1]Directorio!$B$2:$Z$1100,13,FALSE),"")</f>
        <v/>
      </c>
      <c r="N642" s="43" t="str">
        <f>+IFERROR(VLOOKUP(A642,[1]Directorio!$B$2:$Z$1100,14,FALSE),"")</f>
        <v/>
      </c>
      <c r="O642" s="43" t="str">
        <f>+IFERROR(VLOOKUP(A642,[1]Directorio!$B$2:$Z$1100,15,FALSE),"")</f>
        <v/>
      </c>
      <c r="P642" s="43" t="str">
        <f>+IFERROR(VLOOKUP(A642,[1]Directorio!$B$2:$Z$1100,16,FALSE),"")</f>
        <v/>
      </c>
      <c r="Q642" s="43" t="str">
        <f>+IFERROR(VLOOKUP(A642,[1]Directorio!$B$2:$Z$1100,17,FALSE),"")</f>
        <v/>
      </c>
      <c r="R642" s="43" t="str">
        <f>+IFERROR(VLOOKUP(A642,[1]Directorio!$B$2:$Z$1100,18,FALSE),"")</f>
        <v/>
      </c>
      <c r="S642" s="43" t="str">
        <f>+IFERROR(VLOOKUP(A642,[1]Directorio!$B$2:$Z$1100,19,FALSE),"")</f>
        <v/>
      </c>
      <c r="T642" s="53" t="str">
        <f>+IFERROR(VLOOKUP(A642,[1]Directorio!$B$2:$Z$1100,20,FALSE),"")</f>
        <v/>
      </c>
      <c r="U642" s="53" t="str">
        <f>+IFERROR(VLOOKUP(A642,[1]Directorio!$B$2:$Z$1100,21,FALSE),"")</f>
        <v/>
      </c>
      <c r="V642" s="53" t="str">
        <f>+IFERROR(VLOOKUP(A642,[1]Directorio!$B$2:$Z$1100,22,FALSE),"")</f>
        <v/>
      </c>
      <c r="W642" s="54" t="str">
        <f>+IFERROR(VLOOKUP(A642,[1]Directorio!$B$2:$Z$1100,23,FALSE),"")</f>
        <v/>
      </c>
      <c r="X642" s="43" t="str">
        <f>+IFERROR(VLOOKUP(A642,[1]Directorio!$B$2:$Z$1100,24,FALSE),"")</f>
        <v/>
      </c>
      <c r="Y642" s="43" t="str">
        <f>+IFERROR(VLOOKUP(A642,[1]Directorio!$B$2:$Z$1100,25,FALSE),"")</f>
        <v/>
      </c>
      <c r="Z642" s="46"/>
      <c r="AA642" s="9"/>
      <c r="AB642" s="46"/>
      <c r="AC642" s="47"/>
      <c r="AD642" s="46"/>
      <c r="AE642" s="42"/>
      <c r="AF642" s="9"/>
      <c r="AG642" s="46"/>
      <c r="AH642" s="9"/>
      <c r="AI642" s="46"/>
      <c r="AJ642" s="46"/>
      <c r="AK642" s="48"/>
    </row>
    <row r="643" spans="1:37" x14ac:dyDescent="0.25">
      <c r="A643" s="42"/>
      <c r="B643" s="43" t="str">
        <f>+IFERROR(VLOOKUP(A643,[1]Directorio!$B$2:$Z$1100,2,FALSE),"")</f>
        <v/>
      </c>
      <c r="C643" s="44" t="str">
        <f>+IFERROR(VLOOKUP(A643,[1]Directorio!$B$2:$Z$1100,3,FALSE),"")</f>
        <v/>
      </c>
      <c r="D643" s="43" t="str">
        <f>+IFERROR(VLOOKUP(A643,[1]Directorio!$B$2:$Z$1100,4,FALSE),"")</f>
        <v/>
      </c>
      <c r="E643" s="43" t="str">
        <f>+IFERROR(VLOOKUP(A643,[1]Directorio!$B$2:$Z$1100,5,FALSE),"")</f>
        <v/>
      </c>
      <c r="F643" s="43" t="str">
        <f>+IFERROR(VLOOKUP(A643,[1]Directorio!$B$2:$Z$1100,6,FALSE),"")</f>
        <v/>
      </c>
      <c r="G643" s="43" t="str">
        <f>+IFERROR(VLOOKUP(A643,[1]Directorio!$B$2:$Z$1100,7,FALSE),"")</f>
        <v/>
      </c>
      <c r="H643" s="43" t="str">
        <f>+IFERROR(VLOOKUP(A643,[1]Directorio!$B$2:$Z$1100,8,FALSE),"")</f>
        <v/>
      </c>
      <c r="I643" s="43" t="str">
        <f>+IFERROR(VLOOKUP(A643,[1]Directorio!$B$2:$Z$1100,9,FALSE),"")</f>
        <v/>
      </c>
      <c r="J643" s="43" t="str">
        <f>+IFERROR(VLOOKUP(A643,[1]Directorio!$B$2:$Z$1100,10,FALSE),"")</f>
        <v/>
      </c>
      <c r="K643" s="43" t="str">
        <f>+IFERROR(VLOOKUP(A643,[1]Directorio!$B$2:$Z$1100,11,FALSE),"")</f>
        <v/>
      </c>
      <c r="L643" s="45" t="str">
        <f>+IFERROR(VLOOKUP(A643,[1]Directorio!$B$2:$Z$1100,12,FALSE),"")</f>
        <v/>
      </c>
      <c r="M643" s="43" t="str">
        <f>+IFERROR(VLOOKUP(A643,[1]Directorio!$B$2:$Z$1100,13,FALSE),"")</f>
        <v/>
      </c>
      <c r="N643" s="43" t="str">
        <f>+IFERROR(VLOOKUP(A643,[1]Directorio!$B$2:$Z$1100,14,FALSE),"")</f>
        <v/>
      </c>
      <c r="O643" s="43" t="str">
        <f>+IFERROR(VLOOKUP(A643,[1]Directorio!$B$2:$Z$1100,15,FALSE),"")</f>
        <v/>
      </c>
      <c r="P643" s="43" t="str">
        <f>+IFERROR(VLOOKUP(A643,[1]Directorio!$B$2:$Z$1100,16,FALSE),"")</f>
        <v/>
      </c>
      <c r="Q643" s="43" t="str">
        <f>+IFERROR(VLOOKUP(A643,[1]Directorio!$B$2:$Z$1100,17,FALSE),"")</f>
        <v/>
      </c>
      <c r="R643" s="43" t="str">
        <f>+IFERROR(VLOOKUP(A643,[1]Directorio!$B$2:$Z$1100,18,FALSE),"")</f>
        <v/>
      </c>
      <c r="S643" s="43" t="str">
        <f>+IFERROR(VLOOKUP(A643,[1]Directorio!$B$2:$Z$1100,19,FALSE),"")</f>
        <v/>
      </c>
      <c r="T643" s="53" t="str">
        <f>+IFERROR(VLOOKUP(A643,[1]Directorio!$B$2:$Z$1100,20,FALSE),"")</f>
        <v/>
      </c>
      <c r="U643" s="53" t="str">
        <f>+IFERROR(VLOOKUP(A643,[1]Directorio!$B$2:$Z$1100,21,FALSE),"")</f>
        <v/>
      </c>
      <c r="V643" s="53" t="str">
        <f>+IFERROR(VLOOKUP(A643,[1]Directorio!$B$2:$Z$1100,22,FALSE),"")</f>
        <v/>
      </c>
      <c r="W643" s="54" t="str">
        <f>+IFERROR(VLOOKUP(A643,[1]Directorio!$B$2:$Z$1100,23,FALSE),"")</f>
        <v/>
      </c>
      <c r="X643" s="43" t="str">
        <f>+IFERROR(VLOOKUP(A643,[1]Directorio!$B$2:$Z$1100,24,FALSE),"")</f>
        <v/>
      </c>
      <c r="Y643" s="43" t="str">
        <f>+IFERROR(VLOOKUP(A643,[1]Directorio!$B$2:$Z$1100,25,FALSE),"")</f>
        <v/>
      </c>
      <c r="Z643" s="46"/>
      <c r="AA643" s="9"/>
      <c r="AB643" s="46"/>
      <c r="AC643" s="47"/>
      <c r="AD643" s="46"/>
      <c r="AE643" s="42"/>
      <c r="AF643" s="9"/>
      <c r="AG643" s="46"/>
      <c r="AH643" s="9"/>
      <c r="AI643" s="46"/>
      <c r="AJ643" s="46"/>
      <c r="AK643" s="48"/>
    </row>
    <row r="644" spans="1:37" x14ac:dyDescent="0.25">
      <c r="A644" s="42"/>
      <c r="B644" s="43" t="str">
        <f>+IFERROR(VLOOKUP(A644,[1]Directorio!$B$2:$Z$1100,2,FALSE),"")</f>
        <v/>
      </c>
      <c r="C644" s="44" t="str">
        <f>+IFERROR(VLOOKUP(A644,[1]Directorio!$B$2:$Z$1100,3,FALSE),"")</f>
        <v/>
      </c>
      <c r="D644" s="43" t="str">
        <f>+IFERROR(VLOOKUP(A644,[1]Directorio!$B$2:$Z$1100,4,FALSE),"")</f>
        <v/>
      </c>
      <c r="E644" s="43" t="str">
        <f>+IFERROR(VLOOKUP(A644,[1]Directorio!$B$2:$Z$1100,5,FALSE),"")</f>
        <v/>
      </c>
      <c r="F644" s="43" t="str">
        <f>+IFERROR(VLOOKUP(A644,[1]Directorio!$B$2:$Z$1100,6,FALSE),"")</f>
        <v/>
      </c>
      <c r="G644" s="43" t="str">
        <f>+IFERROR(VLOOKUP(A644,[1]Directorio!$B$2:$Z$1100,7,FALSE),"")</f>
        <v/>
      </c>
      <c r="H644" s="43" t="str">
        <f>+IFERROR(VLOOKUP(A644,[1]Directorio!$B$2:$Z$1100,8,FALSE),"")</f>
        <v/>
      </c>
      <c r="I644" s="43" t="str">
        <f>+IFERROR(VLOOKUP(A644,[1]Directorio!$B$2:$Z$1100,9,FALSE),"")</f>
        <v/>
      </c>
      <c r="J644" s="43" t="str">
        <f>+IFERROR(VLOOKUP(A644,[1]Directorio!$B$2:$Z$1100,10,FALSE),"")</f>
        <v/>
      </c>
      <c r="K644" s="43" t="str">
        <f>+IFERROR(VLOOKUP(A644,[1]Directorio!$B$2:$Z$1100,11,FALSE),"")</f>
        <v/>
      </c>
      <c r="L644" s="45" t="str">
        <f>+IFERROR(VLOOKUP(A644,[1]Directorio!$B$2:$Z$1100,12,FALSE),"")</f>
        <v/>
      </c>
      <c r="M644" s="43" t="str">
        <f>+IFERROR(VLOOKUP(A644,[1]Directorio!$B$2:$Z$1100,13,FALSE),"")</f>
        <v/>
      </c>
      <c r="N644" s="43" t="str">
        <f>+IFERROR(VLOOKUP(A644,[1]Directorio!$B$2:$Z$1100,14,FALSE),"")</f>
        <v/>
      </c>
      <c r="O644" s="43" t="str">
        <f>+IFERROR(VLOOKUP(A644,[1]Directorio!$B$2:$Z$1100,15,FALSE),"")</f>
        <v/>
      </c>
      <c r="P644" s="43" t="str">
        <f>+IFERROR(VLOOKUP(A644,[1]Directorio!$B$2:$Z$1100,16,FALSE),"")</f>
        <v/>
      </c>
      <c r="Q644" s="43" t="str">
        <f>+IFERROR(VLOOKUP(A644,[1]Directorio!$B$2:$Z$1100,17,FALSE),"")</f>
        <v/>
      </c>
      <c r="R644" s="43" t="str">
        <f>+IFERROR(VLOOKUP(A644,[1]Directorio!$B$2:$Z$1100,18,FALSE),"")</f>
        <v/>
      </c>
      <c r="S644" s="43" t="str">
        <f>+IFERROR(VLOOKUP(A644,[1]Directorio!$B$2:$Z$1100,19,FALSE),"")</f>
        <v/>
      </c>
      <c r="T644" s="53" t="str">
        <f>+IFERROR(VLOOKUP(A644,[1]Directorio!$B$2:$Z$1100,20,FALSE),"")</f>
        <v/>
      </c>
      <c r="U644" s="53" t="str">
        <f>+IFERROR(VLOOKUP(A644,[1]Directorio!$B$2:$Z$1100,21,FALSE),"")</f>
        <v/>
      </c>
      <c r="V644" s="53" t="str">
        <f>+IFERROR(VLOOKUP(A644,[1]Directorio!$B$2:$Z$1100,22,FALSE),"")</f>
        <v/>
      </c>
      <c r="W644" s="54" t="str">
        <f>+IFERROR(VLOOKUP(A644,[1]Directorio!$B$2:$Z$1100,23,FALSE),"")</f>
        <v/>
      </c>
      <c r="X644" s="43" t="str">
        <f>+IFERROR(VLOOKUP(A644,[1]Directorio!$B$2:$Z$1100,24,FALSE),"")</f>
        <v/>
      </c>
      <c r="Y644" s="43" t="str">
        <f>+IFERROR(VLOOKUP(A644,[1]Directorio!$B$2:$Z$1100,25,FALSE),"")</f>
        <v/>
      </c>
      <c r="Z644" s="46"/>
      <c r="AA644" s="9"/>
      <c r="AB644" s="46"/>
      <c r="AC644" s="47"/>
      <c r="AD644" s="46"/>
      <c r="AE644" s="42"/>
      <c r="AF644" s="9"/>
      <c r="AG644" s="46"/>
      <c r="AH644" s="9"/>
      <c r="AI644" s="46"/>
      <c r="AJ644" s="46"/>
      <c r="AK644" s="48"/>
    </row>
    <row r="645" spans="1:37" x14ac:dyDescent="0.25">
      <c r="A645" s="42"/>
      <c r="B645" s="43" t="str">
        <f>+IFERROR(VLOOKUP(A645,[1]Directorio!$B$2:$Z$1100,2,FALSE),"")</f>
        <v/>
      </c>
      <c r="C645" s="44" t="str">
        <f>+IFERROR(VLOOKUP(A645,[1]Directorio!$B$2:$Z$1100,3,FALSE),"")</f>
        <v/>
      </c>
      <c r="D645" s="43" t="str">
        <f>+IFERROR(VLOOKUP(A645,[1]Directorio!$B$2:$Z$1100,4,FALSE),"")</f>
        <v/>
      </c>
      <c r="E645" s="43" t="str">
        <f>+IFERROR(VLOOKUP(A645,[1]Directorio!$B$2:$Z$1100,5,FALSE),"")</f>
        <v/>
      </c>
      <c r="F645" s="43" t="str">
        <f>+IFERROR(VLOOKUP(A645,[1]Directorio!$B$2:$Z$1100,6,FALSE),"")</f>
        <v/>
      </c>
      <c r="G645" s="43" t="str">
        <f>+IFERROR(VLOOKUP(A645,[1]Directorio!$B$2:$Z$1100,7,FALSE),"")</f>
        <v/>
      </c>
      <c r="H645" s="43" t="str">
        <f>+IFERROR(VLOOKUP(A645,[1]Directorio!$B$2:$Z$1100,8,FALSE),"")</f>
        <v/>
      </c>
      <c r="I645" s="43" t="str">
        <f>+IFERROR(VLOOKUP(A645,[1]Directorio!$B$2:$Z$1100,9,FALSE),"")</f>
        <v/>
      </c>
      <c r="J645" s="43" t="str">
        <f>+IFERROR(VLOOKUP(A645,[1]Directorio!$B$2:$Z$1100,10,FALSE),"")</f>
        <v/>
      </c>
      <c r="K645" s="43" t="str">
        <f>+IFERROR(VLOOKUP(A645,[1]Directorio!$B$2:$Z$1100,11,FALSE),"")</f>
        <v/>
      </c>
      <c r="L645" s="45" t="str">
        <f>+IFERROR(VLOOKUP(A645,[1]Directorio!$B$2:$Z$1100,12,FALSE),"")</f>
        <v/>
      </c>
      <c r="M645" s="43" t="str">
        <f>+IFERROR(VLOOKUP(A645,[1]Directorio!$B$2:$Z$1100,13,FALSE),"")</f>
        <v/>
      </c>
      <c r="N645" s="43" t="str">
        <f>+IFERROR(VLOOKUP(A645,[1]Directorio!$B$2:$Z$1100,14,FALSE),"")</f>
        <v/>
      </c>
      <c r="O645" s="43" t="str">
        <f>+IFERROR(VLOOKUP(A645,[1]Directorio!$B$2:$Z$1100,15,FALSE),"")</f>
        <v/>
      </c>
      <c r="P645" s="43" t="str">
        <f>+IFERROR(VLOOKUP(A645,[1]Directorio!$B$2:$Z$1100,16,FALSE),"")</f>
        <v/>
      </c>
      <c r="Q645" s="43" t="str">
        <f>+IFERROR(VLOOKUP(A645,[1]Directorio!$B$2:$Z$1100,17,FALSE),"")</f>
        <v/>
      </c>
      <c r="R645" s="43" t="str">
        <f>+IFERROR(VLOOKUP(A645,[1]Directorio!$B$2:$Z$1100,18,FALSE),"")</f>
        <v/>
      </c>
      <c r="S645" s="43" t="str">
        <f>+IFERROR(VLOOKUP(A645,[1]Directorio!$B$2:$Z$1100,19,FALSE),"")</f>
        <v/>
      </c>
      <c r="T645" s="53" t="str">
        <f>+IFERROR(VLOOKUP(A645,[1]Directorio!$B$2:$Z$1100,20,FALSE),"")</f>
        <v/>
      </c>
      <c r="U645" s="53" t="str">
        <f>+IFERROR(VLOOKUP(A645,[1]Directorio!$B$2:$Z$1100,21,FALSE),"")</f>
        <v/>
      </c>
      <c r="V645" s="53" t="str">
        <f>+IFERROR(VLOOKUP(A645,[1]Directorio!$B$2:$Z$1100,22,FALSE),"")</f>
        <v/>
      </c>
      <c r="W645" s="54" t="str">
        <f>+IFERROR(VLOOKUP(A645,[1]Directorio!$B$2:$Z$1100,23,FALSE),"")</f>
        <v/>
      </c>
      <c r="X645" s="43" t="str">
        <f>+IFERROR(VLOOKUP(A645,[1]Directorio!$B$2:$Z$1100,24,FALSE),"")</f>
        <v/>
      </c>
      <c r="Y645" s="43" t="str">
        <f>+IFERROR(VLOOKUP(A645,[1]Directorio!$B$2:$Z$1100,25,FALSE),"")</f>
        <v/>
      </c>
      <c r="Z645" s="46"/>
      <c r="AA645" s="9"/>
      <c r="AB645" s="46"/>
      <c r="AC645" s="47"/>
      <c r="AD645" s="46"/>
      <c r="AE645" s="42"/>
      <c r="AF645" s="9"/>
      <c r="AG645" s="46"/>
      <c r="AH645" s="9"/>
      <c r="AI645" s="46"/>
      <c r="AJ645" s="46"/>
      <c r="AK645" s="48"/>
    </row>
    <row r="646" spans="1:37" x14ac:dyDescent="0.25">
      <c r="A646" s="42"/>
      <c r="B646" s="43" t="str">
        <f>+IFERROR(VLOOKUP(A646,[1]Directorio!$B$2:$Z$1100,2,FALSE),"")</f>
        <v/>
      </c>
      <c r="C646" s="44" t="str">
        <f>+IFERROR(VLOOKUP(A646,[1]Directorio!$B$2:$Z$1100,3,FALSE),"")</f>
        <v/>
      </c>
      <c r="D646" s="43" t="str">
        <f>+IFERROR(VLOOKUP(A646,[1]Directorio!$B$2:$Z$1100,4,FALSE),"")</f>
        <v/>
      </c>
      <c r="E646" s="43" t="str">
        <f>+IFERROR(VLOOKUP(A646,[1]Directorio!$B$2:$Z$1100,5,FALSE),"")</f>
        <v/>
      </c>
      <c r="F646" s="43" t="str">
        <f>+IFERROR(VLOOKUP(A646,[1]Directorio!$B$2:$Z$1100,6,FALSE),"")</f>
        <v/>
      </c>
      <c r="G646" s="43" t="str">
        <f>+IFERROR(VLOOKUP(A646,[1]Directorio!$B$2:$Z$1100,7,FALSE),"")</f>
        <v/>
      </c>
      <c r="H646" s="43" t="str">
        <f>+IFERROR(VLOOKUP(A646,[1]Directorio!$B$2:$Z$1100,8,FALSE),"")</f>
        <v/>
      </c>
      <c r="I646" s="43" t="str">
        <f>+IFERROR(VLOOKUP(A646,[1]Directorio!$B$2:$Z$1100,9,FALSE),"")</f>
        <v/>
      </c>
      <c r="J646" s="43" t="str">
        <f>+IFERROR(VLOOKUP(A646,[1]Directorio!$B$2:$Z$1100,10,FALSE),"")</f>
        <v/>
      </c>
      <c r="K646" s="43" t="str">
        <f>+IFERROR(VLOOKUP(A646,[1]Directorio!$B$2:$Z$1100,11,FALSE),"")</f>
        <v/>
      </c>
      <c r="L646" s="45" t="str">
        <f>+IFERROR(VLOOKUP(A646,[1]Directorio!$B$2:$Z$1100,12,FALSE),"")</f>
        <v/>
      </c>
      <c r="M646" s="43" t="str">
        <f>+IFERROR(VLOOKUP(A646,[1]Directorio!$B$2:$Z$1100,13,FALSE),"")</f>
        <v/>
      </c>
      <c r="N646" s="43" t="str">
        <f>+IFERROR(VLOOKUP(A646,[1]Directorio!$B$2:$Z$1100,14,FALSE),"")</f>
        <v/>
      </c>
      <c r="O646" s="43" t="str">
        <f>+IFERROR(VLOOKUP(A646,[1]Directorio!$B$2:$Z$1100,15,FALSE),"")</f>
        <v/>
      </c>
      <c r="P646" s="43" t="str">
        <f>+IFERROR(VLOOKUP(A646,[1]Directorio!$B$2:$Z$1100,16,FALSE),"")</f>
        <v/>
      </c>
      <c r="Q646" s="43" t="str">
        <f>+IFERROR(VLOOKUP(A646,[1]Directorio!$B$2:$Z$1100,17,FALSE),"")</f>
        <v/>
      </c>
      <c r="R646" s="43" t="str">
        <f>+IFERROR(VLOOKUP(A646,[1]Directorio!$B$2:$Z$1100,18,FALSE),"")</f>
        <v/>
      </c>
      <c r="S646" s="43" t="str">
        <f>+IFERROR(VLOOKUP(A646,[1]Directorio!$B$2:$Z$1100,19,FALSE),"")</f>
        <v/>
      </c>
      <c r="T646" s="53" t="str">
        <f>+IFERROR(VLOOKUP(A646,[1]Directorio!$B$2:$Z$1100,20,FALSE),"")</f>
        <v/>
      </c>
      <c r="U646" s="53" t="str">
        <f>+IFERROR(VLOOKUP(A646,[1]Directorio!$B$2:$Z$1100,21,FALSE),"")</f>
        <v/>
      </c>
      <c r="V646" s="53" t="str">
        <f>+IFERROR(VLOOKUP(A646,[1]Directorio!$B$2:$Z$1100,22,FALSE),"")</f>
        <v/>
      </c>
      <c r="W646" s="54" t="str">
        <f>+IFERROR(VLOOKUP(A646,[1]Directorio!$B$2:$Z$1100,23,FALSE),"")</f>
        <v/>
      </c>
      <c r="X646" s="43" t="str">
        <f>+IFERROR(VLOOKUP(A646,[1]Directorio!$B$2:$Z$1100,24,FALSE),"")</f>
        <v/>
      </c>
      <c r="Y646" s="43" t="str">
        <f>+IFERROR(VLOOKUP(A646,[1]Directorio!$B$2:$Z$1100,25,FALSE),"")</f>
        <v/>
      </c>
      <c r="Z646" s="46"/>
      <c r="AA646" s="9"/>
      <c r="AB646" s="46"/>
      <c r="AC646" s="47"/>
      <c r="AD646" s="46"/>
      <c r="AE646" s="42"/>
      <c r="AF646" s="9"/>
      <c r="AG646" s="46"/>
      <c r="AH646" s="9"/>
      <c r="AI646" s="46"/>
      <c r="AJ646" s="46"/>
      <c r="AK646" s="48"/>
    </row>
    <row r="647" spans="1:37" x14ac:dyDescent="0.25">
      <c r="A647" s="42"/>
      <c r="B647" s="43" t="str">
        <f>+IFERROR(VLOOKUP(A647,[1]Directorio!$B$2:$Z$1100,2,FALSE),"")</f>
        <v/>
      </c>
      <c r="C647" s="44" t="str">
        <f>+IFERROR(VLOOKUP(A647,[1]Directorio!$B$2:$Z$1100,3,FALSE),"")</f>
        <v/>
      </c>
      <c r="D647" s="43" t="str">
        <f>+IFERROR(VLOOKUP(A647,[1]Directorio!$B$2:$Z$1100,4,FALSE),"")</f>
        <v/>
      </c>
      <c r="E647" s="43" t="str">
        <f>+IFERROR(VLOOKUP(A647,[1]Directorio!$B$2:$Z$1100,5,FALSE),"")</f>
        <v/>
      </c>
      <c r="F647" s="43" t="str">
        <f>+IFERROR(VLOOKUP(A647,[1]Directorio!$B$2:$Z$1100,6,FALSE),"")</f>
        <v/>
      </c>
      <c r="G647" s="43" t="str">
        <f>+IFERROR(VLOOKUP(A647,[1]Directorio!$B$2:$Z$1100,7,FALSE),"")</f>
        <v/>
      </c>
      <c r="H647" s="43" t="str">
        <f>+IFERROR(VLOOKUP(A647,[1]Directorio!$B$2:$Z$1100,8,FALSE),"")</f>
        <v/>
      </c>
      <c r="I647" s="43" t="str">
        <f>+IFERROR(VLOOKUP(A647,[1]Directorio!$B$2:$Z$1100,9,FALSE),"")</f>
        <v/>
      </c>
      <c r="J647" s="43" t="str">
        <f>+IFERROR(VLOOKUP(A647,[1]Directorio!$B$2:$Z$1100,10,FALSE),"")</f>
        <v/>
      </c>
      <c r="K647" s="43" t="str">
        <f>+IFERROR(VLOOKUP(A647,[1]Directorio!$B$2:$Z$1100,11,FALSE),"")</f>
        <v/>
      </c>
      <c r="L647" s="45" t="str">
        <f>+IFERROR(VLOOKUP(A647,[1]Directorio!$B$2:$Z$1100,12,FALSE),"")</f>
        <v/>
      </c>
      <c r="M647" s="43" t="str">
        <f>+IFERROR(VLOOKUP(A647,[1]Directorio!$B$2:$Z$1100,13,FALSE),"")</f>
        <v/>
      </c>
      <c r="N647" s="43" t="str">
        <f>+IFERROR(VLOOKUP(A647,[1]Directorio!$B$2:$Z$1100,14,FALSE),"")</f>
        <v/>
      </c>
      <c r="O647" s="43" t="str">
        <f>+IFERROR(VLOOKUP(A647,[1]Directorio!$B$2:$Z$1100,15,FALSE),"")</f>
        <v/>
      </c>
      <c r="P647" s="43" t="str">
        <f>+IFERROR(VLOOKUP(A647,[1]Directorio!$B$2:$Z$1100,16,FALSE),"")</f>
        <v/>
      </c>
      <c r="Q647" s="43" t="str">
        <f>+IFERROR(VLOOKUP(A647,[1]Directorio!$B$2:$Z$1100,17,FALSE),"")</f>
        <v/>
      </c>
      <c r="R647" s="43" t="str">
        <f>+IFERROR(VLOOKUP(A647,[1]Directorio!$B$2:$Z$1100,18,FALSE),"")</f>
        <v/>
      </c>
      <c r="S647" s="43" t="str">
        <f>+IFERROR(VLOOKUP(A647,[1]Directorio!$B$2:$Z$1100,19,FALSE),"")</f>
        <v/>
      </c>
      <c r="T647" s="53" t="str">
        <f>+IFERROR(VLOOKUP(A647,[1]Directorio!$B$2:$Z$1100,20,FALSE),"")</f>
        <v/>
      </c>
      <c r="U647" s="53" t="str">
        <f>+IFERROR(VLOOKUP(A647,[1]Directorio!$B$2:$Z$1100,21,FALSE),"")</f>
        <v/>
      </c>
      <c r="V647" s="53" t="str">
        <f>+IFERROR(VLOOKUP(A647,[1]Directorio!$B$2:$Z$1100,22,FALSE),"")</f>
        <v/>
      </c>
      <c r="W647" s="54" t="str">
        <f>+IFERROR(VLOOKUP(A647,[1]Directorio!$B$2:$Z$1100,23,FALSE),"")</f>
        <v/>
      </c>
      <c r="X647" s="43" t="str">
        <f>+IFERROR(VLOOKUP(A647,[1]Directorio!$B$2:$Z$1100,24,FALSE),"")</f>
        <v/>
      </c>
      <c r="Y647" s="43" t="str">
        <f>+IFERROR(VLOOKUP(A647,[1]Directorio!$B$2:$Z$1100,25,FALSE),"")</f>
        <v/>
      </c>
      <c r="Z647" s="46"/>
      <c r="AA647" s="9"/>
      <c r="AB647" s="46"/>
      <c r="AC647" s="47"/>
      <c r="AD647" s="46"/>
      <c r="AE647" s="42"/>
      <c r="AF647" s="9"/>
      <c r="AG647" s="46"/>
      <c r="AH647" s="9"/>
      <c r="AI647" s="46"/>
      <c r="AJ647" s="46"/>
      <c r="AK647" s="48"/>
    </row>
    <row r="648" spans="1:37" x14ac:dyDescent="0.25">
      <c r="A648" s="42"/>
      <c r="B648" s="43" t="str">
        <f>+IFERROR(VLOOKUP(A648,[1]Directorio!$B$2:$Z$1100,2,FALSE),"")</f>
        <v/>
      </c>
      <c r="C648" s="44" t="str">
        <f>+IFERROR(VLOOKUP(A648,[1]Directorio!$B$2:$Z$1100,3,FALSE),"")</f>
        <v/>
      </c>
      <c r="D648" s="43" t="str">
        <f>+IFERROR(VLOOKUP(A648,[1]Directorio!$B$2:$Z$1100,4,FALSE),"")</f>
        <v/>
      </c>
      <c r="E648" s="43" t="str">
        <f>+IFERROR(VLOOKUP(A648,[1]Directorio!$B$2:$Z$1100,5,FALSE),"")</f>
        <v/>
      </c>
      <c r="F648" s="43" t="str">
        <f>+IFERROR(VLOOKUP(A648,[1]Directorio!$B$2:$Z$1100,6,FALSE),"")</f>
        <v/>
      </c>
      <c r="G648" s="43" t="str">
        <f>+IFERROR(VLOOKUP(A648,[1]Directorio!$B$2:$Z$1100,7,FALSE),"")</f>
        <v/>
      </c>
      <c r="H648" s="43" t="str">
        <f>+IFERROR(VLOOKUP(A648,[1]Directorio!$B$2:$Z$1100,8,FALSE),"")</f>
        <v/>
      </c>
      <c r="I648" s="43" t="str">
        <f>+IFERROR(VLOOKUP(A648,[1]Directorio!$B$2:$Z$1100,9,FALSE),"")</f>
        <v/>
      </c>
      <c r="J648" s="43" t="str">
        <f>+IFERROR(VLOOKUP(A648,[1]Directorio!$B$2:$Z$1100,10,FALSE),"")</f>
        <v/>
      </c>
      <c r="K648" s="43" t="str">
        <f>+IFERROR(VLOOKUP(A648,[1]Directorio!$B$2:$Z$1100,11,FALSE),"")</f>
        <v/>
      </c>
      <c r="L648" s="45" t="str">
        <f>+IFERROR(VLOOKUP(A648,[1]Directorio!$B$2:$Z$1100,12,FALSE),"")</f>
        <v/>
      </c>
      <c r="M648" s="43" t="str">
        <f>+IFERROR(VLOOKUP(A648,[1]Directorio!$B$2:$Z$1100,13,FALSE),"")</f>
        <v/>
      </c>
      <c r="N648" s="43" t="str">
        <f>+IFERROR(VLOOKUP(A648,[1]Directorio!$B$2:$Z$1100,14,FALSE),"")</f>
        <v/>
      </c>
      <c r="O648" s="43" t="str">
        <f>+IFERROR(VLOOKUP(A648,[1]Directorio!$B$2:$Z$1100,15,FALSE),"")</f>
        <v/>
      </c>
      <c r="P648" s="43" t="str">
        <f>+IFERROR(VLOOKUP(A648,[1]Directorio!$B$2:$Z$1100,16,FALSE),"")</f>
        <v/>
      </c>
      <c r="Q648" s="43" t="str">
        <f>+IFERROR(VLOOKUP(A648,[1]Directorio!$B$2:$Z$1100,17,FALSE),"")</f>
        <v/>
      </c>
      <c r="R648" s="43" t="str">
        <f>+IFERROR(VLOOKUP(A648,[1]Directorio!$B$2:$Z$1100,18,FALSE),"")</f>
        <v/>
      </c>
      <c r="S648" s="43" t="str">
        <f>+IFERROR(VLOOKUP(A648,[1]Directorio!$B$2:$Z$1100,19,FALSE),"")</f>
        <v/>
      </c>
      <c r="T648" s="53" t="str">
        <f>+IFERROR(VLOOKUP(A648,[1]Directorio!$B$2:$Z$1100,20,FALSE),"")</f>
        <v/>
      </c>
      <c r="U648" s="53" t="str">
        <f>+IFERROR(VLOOKUP(A648,[1]Directorio!$B$2:$Z$1100,21,FALSE),"")</f>
        <v/>
      </c>
      <c r="V648" s="53" t="str">
        <f>+IFERROR(VLOOKUP(A648,[1]Directorio!$B$2:$Z$1100,22,FALSE),"")</f>
        <v/>
      </c>
      <c r="W648" s="54" t="str">
        <f>+IFERROR(VLOOKUP(A648,[1]Directorio!$B$2:$Z$1100,23,FALSE),"")</f>
        <v/>
      </c>
      <c r="X648" s="43" t="str">
        <f>+IFERROR(VLOOKUP(A648,[1]Directorio!$B$2:$Z$1100,24,FALSE),"")</f>
        <v/>
      </c>
      <c r="Y648" s="43" t="str">
        <f>+IFERROR(VLOOKUP(A648,[1]Directorio!$B$2:$Z$1100,25,FALSE),"")</f>
        <v/>
      </c>
      <c r="Z648" s="46"/>
      <c r="AA648" s="9"/>
      <c r="AB648" s="46"/>
      <c r="AC648" s="47"/>
      <c r="AD648" s="46"/>
      <c r="AE648" s="42"/>
      <c r="AF648" s="9"/>
      <c r="AG648" s="46"/>
      <c r="AH648" s="9"/>
      <c r="AI648" s="46"/>
      <c r="AJ648" s="46"/>
      <c r="AK648" s="48"/>
    </row>
    <row r="649" spans="1:37" x14ac:dyDescent="0.25">
      <c r="A649" s="42"/>
      <c r="B649" s="43" t="str">
        <f>+IFERROR(VLOOKUP(A649,[1]Directorio!$B$2:$Z$1100,2,FALSE),"")</f>
        <v/>
      </c>
      <c r="C649" s="44" t="str">
        <f>+IFERROR(VLOOKUP(A649,[1]Directorio!$B$2:$Z$1100,3,FALSE),"")</f>
        <v/>
      </c>
      <c r="D649" s="43" t="str">
        <f>+IFERROR(VLOOKUP(A649,[1]Directorio!$B$2:$Z$1100,4,FALSE),"")</f>
        <v/>
      </c>
      <c r="E649" s="43" t="str">
        <f>+IFERROR(VLOOKUP(A649,[1]Directorio!$B$2:$Z$1100,5,FALSE),"")</f>
        <v/>
      </c>
      <c r="F649" s="43" t="str">
        <f>+IFERROR(VLOOKUP(A649,[1]Directorio!$B$2:$Z$1100,6,FALSE),"")</f>
        <v/>
      </c>
      <c r="G649" s="43" t="str">
        <f>+IFERROR(VLOOKUP(A649,[1]Directorio!$B$2:$Z$1100,7,FALSE),"")</f>
        <v/>
      </c>
      <c r="H649" s="43" t="str">
        <f>+IFERROR(VLOOKUP(A649,[1]Directorio!$B$2:$Z$1100,8,FALSE),"")</f>
        <v/>
      </c>
      <c r="I649" s="43" t="str">
        <f>+IFERROR(VLOOKUP(A649,[1]Directorio!$B$2:$Z$1100,9,FALSE),"")</f>
        <v/>
      </c>
      <c r="J649" s="43" t="str">
        <f>+IFERROR(VLOOKUP(A649,[1]Directorio!$B$2:$Z$1100,10,FALSE),"")</f>
        <v/>
      </c>
      <c r="K649" s="43" t="str">
        <f>+IFERROR(VLOOKUP(A649,[1]Directorio!$B$2:$Z$1100,11,FALSE),"")</f>
        <v/>
      </c>
      <c r="L649" s="45" t="str">
        <f>+IFERROR(VLOOKUP(A649,[1]Directorio!$B$2:$Z$1100,12,FALSE),"")</f>
        <v/>
      </c>
      <c r="M649" s="43" t="str">
        <f>+IFERROR(VLOOKUP(A649,[1]Directorio!$B$2:$Z$1100,13,FALSE),"")</f>
        <v/>
      </c>
      <c r="N649" s="43" t="str">
        <f>+IFERROR(VLOOKUP(A649,[1]Directorio!$B$2:$Z$1100,14,FALSE),"")</f>
        <v/>
      </c>
      <c r="O649" s="43" t="str">
        <f>+IFERROR(VLOOKUP(A649,[1]Directorio!$B$2:$Z$1100,15,FALSE),"")</f>
        <v/>
      </c>
      <c r="P649" s="43" t="str">
        <f>+IFERROR(VLOOKUP(A649,[1]Directorio!$B$2:$Z$1100,16,FALSE),"")</f>
        <v/>
      </c>
      <c r="Q649" s="43" t="str">
        <f>+IFERROR(VLOOKUP(A649,[1]Directorio!$B$2:$Z$1100,17,FALSE),"")</f>
        <v/>
      </c>
      <c r="R649" s="43" t="str">
        <f>+IFERROR(VLOOKUP(A649,[1]Directorio!$B$2:$Z$1100,18,FALSE),"")</f>
        <v/>
      </c>
      <c r="S649" s="43" t="str">
        <f>+IFERROR(VLOOKUP(A649,[1]Directorio!$B$2:$Z$1100,19,FALSE),"")</f>
        <v/>
      </c>
      <c r="T649" s="53" t="str">
        <f>+IFERROR(VLOOKUP(A649,[1]Directorio!$B$2:$Z$1100,20,FALSE),"")</f>
        <v/>
      </c>
      <c r="U649" s="53" t="str">
        <f>+IFERROR(VLOOKUP(A649,[1]Directorio!$B$2:$Z$1100,21,FALSE),"")</f>
        <v/>
      </c>
      <c r="V649" s="53" t="str">
        <f>+IFERROR(VLOOKUP(A649,[1]Directorio!$B$2:$Z$1100,22,FALSE),"")</f>
        <v/>
      </c>
      <c r="W649" s="54" t="str">
        <f>+IFERROR(VLOOKUP(A649,[1]Directorio!$B$2:$Z$1100,23,FALSE),"")</f>
        <v/>
      </c>
      <c r="X649" s="43" t="str">
        <f>+IFERROR(VLOOKUP(A649,[1]Directorio!$B$2:$Z$1100,24,FALSE),"")</f>
        <v/>
      </c>
      <c r="Y649" s="43" t="str">
        <f>+IFERROR(VLOOKUP(A649,[1]Directorio!$B$2:$Z$1100,25,FALSE),"")</f>
        <v/>
      </c>
      <c r="Z649" s="46"/>
      <c r="AA649" s="9"/>
      <c r="AB649" s="46"/>
      <c r="AC649" s="47"/>
      <c r="AD649" s="46"/>
      <c r="AE649" s="42"/>
      <c r="AF649" s="9"/>
      <c r="AG649" s="46"/>
      <c r="AH649" s="9"/>
      <c r="AI649" s="46"/>
      <c r="AJ649" s="46"/>
      <c r="AK649" s="48"/>
    </row>
    <row r="650" spans="1:37" x14ac:dyDescent="0.25">
      <c r="A650" s="42"/>
      <c r="B650" s="43" t="str">
        <f>+IFERROR(VLOOKUP(A650,[1]Directorio!$B$2:$Z$1100,2,FALSE),"")</f>
        <v/>
      </c>
      <c r="C650" s="44" t="str">
        <f>+IFERROR(VLOOKUP(A650,[1]Directorio!$B$2:$Z$1100,3,FALSE),"")</f>
        <v/>
      </c>
      <c r="D650" s="43" t="str">
        <f>+IFERROR(VLOOKUP(A650,[1]Directorio!$B$2:$Z$1100,4,FALSE),"")</f>
        <v/>
      </c>
      <c r="E650" s="43" t="str">
        <f>+IFERROR(VLOOKUP(A650,[1]Directorio!$B$2:$Z$1100,5,FALSE),"")</f>
        <v/>
      </c>
      <c r="F650" s="43" t="str">
        <f>+IFERROR(VLOOKUP(A650,[1]Directorio!$B$2:$Z$1100,6,FALSE),"")</f>
        <v/>
      </c>
      <c r="G650" s="43" t="str">
        <f>+IFERROR(VLOOKUP(A650,[1]Directorio!$B$2:$Z$1100,7,FALSE),"")</f>
        <v/>
      </c>
      <c r="H650" s="43" t="str">
        <f>+IFERROR(VLOOKUP(A650,[1]Directorio!$B$2:$Z$1100,8,FALSE),"")</f>
        <v/>
      </c>
      <c r="I650" s="43" t="str">
        <f>+IFERROR(VLOOKUP(A650,[1]Directorio!$B$2:$Z$1100,9,FALSE),"")</f>
        <v/>
      </c>
      <c r="J650" s="43" t="str">
        <f>+IFERROR(VLOOKUP(A650,[1]Directorio!$B$2:$Z$1100,10,FALSE),"")</f>
        <v/>
      </c>
      <c r="K650" s="43" t="str">
        <f>+IFERROR(VLOOKUP(A650,[1]Directorio!$B$2:$Z$1100,11,FALSE),"")</f>
        <v/>
      </c>
      <c r="L650" s="45" t="str">
        <f>+IFERROR(VLOOKUP(A650,[1]Directorio!$B$2:$Z$1100,12,FALSE),"")</f>
        <v/>
      </c>
      <c r="M650" s="43" t="str">
        <f>+IFERROR(VLOOKUP(A650,[1]Directorio!$B$2:$Z$1100,13,FALSE),"")</f>
        <v/>
      </c>
      <c r="N650" s="43" t="str">
        <f>+IFERROR(VLOOKUP(A650,[1]Directorio!$B$2:$Z$1100,14,FALSE),"")</f>
        <v/>
      </c>
      <c r="O650" s="43" t="str">
        <f>+IFERROR(VLOOKUP(A650,[1]Directorio!$B$2:$Z$1100,15,FALSE),"")</f>
        <v/>
      </c>
      <c r="P650" s="43" t="str">
        <f>+IFERROR(VLOOKUP(A650,[1]Directorio!$B$2:$Z$1100,16,FALSE),"")</f>
        <v/>
      </c>
      <c r="Q650" s="43" t="str">
        <f>+IFERROR(VLOOKUP(A650,[1]Directorio!$B$2:$Z$1100,17,FALSE),"")</f>
        <v/>
      </c>
      <c r="R650" s="43" t="str">
        <f>+IFERROR(VLOOKUP(A650,[1]Directorio!$B$2:$Z$1100,18,FALSE),"")</f>
        <v/>
      </c>
      <c r="S650" s="43" t="str">
        <f>+IFERROR(VLOOKUP(A650,[1]Directorio!$B$2:$Z$1100,19,FALSE),"")</f>
        <v/>
      </c>
      <c r="T650" s="53" t="str">
        <f>+IFERROR(VLOOKUP(A650,[1]Directorio!$B$2:$Z$1100,20,FALSE),"")</f>
        <v/>
      </c>
      <c r="U650" s="53" t="str">
        <f>+IFERROR(VLOOKUP(A650,[1]Directorio!$B$2:$Z$1100,21,FALSE),"")</f>
        <v/>
      </c>
      <c r="V650" s="53" t="str">
        <f>+IFERROR(VLOOKUP(A650,[1]Directorio!$B$2:$Z$1100,22,FALSE),"")</f>
        <v/>
      </c>
      <c r="W650" s="54" t="str">
        <f>+IFERROR(VLOOKUP(A650,[1]Directorio!$B$2:$Z$1100,23,FALSE),"")</f>
        <v/>
      </c>
      <c r="X650" s="43" t="str">
        <f>+IFERROR(VLOOKUP(A650,[1]Directorio!$B$2:$Z$1100,24,FALSE),"")</f>
        <v/>
      </c>
      <c r="Y650" s="43" t="str">
        <f>+IFERROR(VLOOKUP(A650,[1]Directorio!$B$2:$Z$1100,25,FALSE),"")</f>
        <v/>
      </c>
      <c r="Z650" s="46"/>
      <c r="AA650" s="9"/>
      <c r="AB650" s="46"/>
      <c r="AC650" s="47"/>
      <c r="AD650" s="46"/>
      <c r="AE650" s="42"/>
      <c r="AF650" s="9"/>
      <c r="AG650" s="46"/>
      <c r="AH650" s="9"/>
      <c r="AI650" s="46"/>
      <c r="AJ650" s="46"/>
      <c r="AK650" s="48"/>
    </row>
    <row r="651" spans="1:37" x14ac:dyDescent="0.25">
      <c r="A651" s="42"/>
      <c r="B651" s="43" t="str">
        <f>+IFERROR(VLOOKUP(A651,[1]Directorio!$B$2:$Z$1100,2,FALSE),"")</f>
        <v/>
      </c>
      <c r="C651" s="44" t="str">
        <f>+IFERROR(VLOOKUP(A651,[1]Directorio!$B$2:$Z$1100,3,FALSE),"")</f>
        <v/>
      </c>
      <c r="D651" s="43" t="str">
        <f>+IFERROR(VLOOKUP(A651,[1]Directorio!$B$2:$Z$1100,4,FALSE),"")</f>
        <v/>
      </c>
      <c r="E651" s="43" t="str">
        <f>+IFERROR(VLOOKUP(A651,[1]Directorio!$B$2:$Z$1100,5,FALSE),"")</f>
        <v/>
      </c>
      <c r="F651" s="43" t="str">
        <f>+IFERROR(VLOOKUP(A651,[1]Directorio!$B$2:$Z$1100,6,FALSE),"")</f>
        <v/>
      </c>
      <c r="G651" s="43" t="str">
        <f>+IFERROR(VLOOKUP(A651,[1]Directorio!$B$2:$Z$1100,7,FALSE),"")</f>
        <v/>
      </c>
      <c r="H651" s="43" t="str">
        <f>+IFERROR(VLOOKUP(A651,[1]Directorio!$B$2:$Z$1100,8,FALSE),"")</f>
        <v/>
      </c>
      <c r="I651" s="43" t="str">
        <f>+IFERROR(VLOOKUP(A651,[1]Directorio!$B$2:$Z$1100,9,FALSE),"")</f>
        <v/>
      </c>
      <c r="J651" s="43" t="str">
        <f>+IFERROR(VLOOKUP(A651,[1]Directorio!$B$2:$Z$1100,10,FALSE),"")</f>
        <v/>
      </c>
      <c r="K651" s="43" t="str">
        <f>+IFERROR(VLOOKUP(A651,[1]Directorio!$B$2:$Z$1100,11,FALSE),"")</f>
        <v/>
      </c>
      <c r="L651" s="45" t="str">
        <f>+IFERROR(VLOOKUP(A651,[1]Directorio!$B$2:$Z$1100,12,FALSE),"")</f>
        <v/>
      </c>
      <c r="M651" s="43" t="str">
        <f>+IFERROR(VLOOKUP(A651,[1]Directorio!$B$2:$Z$1100,13,FALSE),"")</f>
        <v/>
      </c>
      <c r="N651" s="43" t="str">
        <f>+IFERROR(VLOOKUP(A651,[1]Directorio!$B$2:$Z$1100,14,FALSE),"")</f>
        <v/>
      </c>
      <c r="O651" s="43" t="str">
        <f>+IFERROR(VLOOKUP(A651,[1]Directorio!$B$2:$Z$1100,15,FALSE),"")</f>
        <v/>
      </c>
      <c r="P651" s="43" t="str">
        <f>+IFERROR(VLOOKUP(A651,[1]Directorio!$B$2:$Z$1100,16,FALSE),"")</f>
        <v/>
      </c>
      <c r="Q651" s="43" t="str">
        <f>+IFERROR(VLOOKUP(A651,[1]Directorio!$B$2:$Z$1100,17,FALSE),"")</f>
        <v/>
      </c>
      <c r="R651" s="43" t="str">
        <f>+IFERROR(VLOOKUP(A651,[1]Directorio!$B$2:$Z$1100,18,FALSE),"")</f>
        <v/>
      </c>
      <c r="S651" s="43" t="str">
        <f>+IFERROR(VLOOKUP(A651,[1]Directorio!$B$2:$Z$1100,19,FALSE),"")</f>
        <v/>
      </c>
      <c r="T651" s="53" t="str">
        <f>+IFERROR(VLOOKUP(A651,[1]Directorio!$B$2:$Z$1100,20,FALSE),"")</f>
        <v/>
      </c>
      <c r="U651" s="53" t="str">
        <f>+IFERROR(VLOOKUP(A651,[1]Directorio!$B$2:$Z$1100,21,FALSE),"")</f>
        <v/>
      </c>
      <c r="V651" s="53" t="str">
        <f>+IFERROR(VLOOKUP(A651,[1]Directorio!$B$2:$Z$1100,22,FALSE),"")</f>
        <v/>
      </c>
      <c r="W651" s="54" t="str">
        <f>+IFERROR(VLOOKUP(A651,[1]Directorio!$B$2:$Z$1100,23,FALSE),"")</f>
        <v/>
      </c>
      <c r="X651" s="43" t="str">
        <f>+IFERROR(VLOOKUP(A651,[1]Directorio!$B$2:$Z$1100,24,FALSE),"")</f>
        <v/>
      </c>
      <c r="Y651" s="43" t="str">
        <f>+IFERROR(VLOOKUP(A651,[1]Directorio!$B$2:$Z$1100,25,FALSE),"")</f>
        <v/>
      </c>
      <c r="Z651" s="46"/>
      <c r="AA651" s="9"/>
      <c r="AB651" s="46"/>
      <c r="AC651" s="47"/>
      <c r="AD651" s="46"/>
      <c r="AE651" s="42"/>
      <c r="AF651" s="9"/>
      <c r="AG651" s="46"/>
      <c r="AH651" s="9"/>
      <c r="AI651" s="46"/>
      <c r="AJ651" s="46"/>
      <c r="AK651" s="48"/>
    </row>
    <row r="652" spans="1:37" x14ac:dyDescent="0.25">
      <c r="A652" s="42"/>
      <c r="B652" s="43" t="str">
        <f>+IFERROR(VLOOKUP(A652,[1]Directorio!$B$2:$Z$1100,2,FALSE),"")</f>
        <v/>
      </c>
      <c r="C652" s="44" t="str">
        <f>+IFERROR(VLOOKUP(A652,[1]Directorio!$B$2:$Z$1100,3,FALSE),"")</f>
        <v/>
      </c>
      <c r="D652" s="43" t="str">
        <f>+IFERROR(VLOOKUP(A652,[1]Directorio!$B$2:$Z$1100,4,FALSE),"")</f>
        <v/>
      </c>
      <c r="E652" s="43" t="str">
        <f>+IFERROR(VLOOKUP(A652,[1]Directorio!$B$2:$Z$1100,5,FALSE),"")</f>
        <v/>
      </c>
      <c r="F652" s="43" t="str">
        <f>+IFERROR(VLOOKUP(A652,[1]Directorio!$B$2:$Z$1100,6,FALSE),"")</f>
        <v/>
      </c>
      <c r="G652" s="43" t="str">
        <f>+IFERROR(VLOOKUP(A652,[1]Directorio!$B$2:$Z$1100,7,FALSE),"")</f>
        <v/>
      </c>
      <c r="H652" s="43" t="str">
        <f>+IFERROR(VLOOKUP(A652,[1]Directorio!$B$2:$Z$1100,8,FALSE),"")</f>
        <v/>
      </c>
      <c r="I652" s="43" t="str">
        <f>+IFERROR(VLOOKUP(A652,[1]Directorio!$B$2:$Z$1100,9,FALSE),"")</f>
        <v/>
      </c>
      <c r="J652" s="43" t="str">
        <f>+IFERROR(VLOOKUP(A652,[1]Directorio!$B$2:$Z$1100,10,FALSE),"")</f>
        <v/>
      </c>
      <c r="K652" s="43" t="str">
        <f>+IFERROR(VLOOKUP(A652,[1]Directorio!$B$2:$Z$1100,11,FALSE),"")</f>
        <v/>
      </c>
      <c r="L652" s="45" t="str">
        <f>+IFERROR(VLOOKUP(A652,[1]Directorio!$B$2:$Z$1100,12,FALSE),"")</f>
        <v/>
      </c>
      <c r="M652" s="43" t="str">
        <f>+IFERROR(VLOOKUP(A652,[1]Directorio!$B$2:$Z$1100,13,FALSE),"")</f>
        <v/>
      </c>
      <c r="N652" s="43" t="str">
        <f>+IFERROR(VLOOKUP(A652,[1]Directorio!$B$2:$Z$1100,14,FALSE),"")</f>
        <v/>
      </c>
      <c r="O652" s="43" t="str">
        <f>+IFERROR(VLOOKUP(A652,[1]Directorio!$B$2:$Z$1100,15,FALSE),"")</f>
        <v/>
      </c>
      <c r="P652" s="43" t="str">
        <f>+IFERROR(VLOOKUP(A652,[1]Directorio!$B$2:$Z$1100,16,FALSE),"")</f>
        <v/>
      </c>
      <c r="Q652" s="43" t="str">
        <f>+IFERROR(VLOOKUP(A652,[1]Directorio!$B$2:$Z$1100,17,FALSE),"")</f>
        <v/>
      </c>
      <c r="R652" s="43" t="str">
        <f>+IFERROR(VLOOKUP(A652,[1]Directorio!$B$2:$Z$1100,18,FALSE),"")</f>
        <v/>
      </c>
      <c r="S652" s="43" t="str">
        <f>+IFERROR(VLOOKUP(A652,[1]Directorio!$B$2:$Z$1100,19,FALSE),"")</f>
        <v/>
      </c>
      <c r="T652" s="53" t="str">
        <f>+IFERROR(VLOOKUP(A652,[1]Directorio!$B$2:$Z$1100,20,FALSE),"")</f>
        <v/>
      </c>
      <c r="U652" s="53" t="str">
        <f>+IFERROR(VLOOKUP(A652,[1]Directorio!$B$2:$Z$1100,21,FALSE),"")</f>
        <v/>
      </c>
      <c r="V652" s="53" t="str">
        <f>+IFERROR(VLOOKUP(A652,[1]Directorio!$B$2:$Z$1100,22,FALSE),"")</f>
        <v/>
      </c>
      <c r="W652" s="54" t="str">
        <f>+IFERROR(VLOOKUP(A652,[1]Directorio!$B$2:$Z$1100,23,FALSE),"")</f>
        <v/>
      </c>
      <c r="X652" s="43" t="str">
        <f>+IFERROR(VLOOKUP(A652,[1]Directorio!$B$2:$Z$1100,24,FALSE),"")</f>
        <v/>
      </c>
      <c r="Y652" s="43" t="str">
        <f>+IFERROR(VLOOKUP(A652,[1]Directorio!$B$2:$Z$1100,25,FALSE),"")</f>
        <v/>
      </c>
      <c r="Z652" s="46"/>
      <c r="AA652" s="9"/>
      <c r="AB652" s="46"/>
      <c r="AC652" s="47"/>
      <c r="AD652" s="46"/>
      <c r="AE652" s="42"/>
      <c r="AF652" s="9"/>
      <c r="AG652" s="46"/>
      <c r="AH652" s="9"/>
      <c r="AI652" s="46"/>
      <c r="AJ652" s="46"/>
      <c r="AK652" s="48"/>
    </row>
    <row r="653" spans="1:37" x14ac:dyDescent="0.25">
      <c r="A653" s="42"/>
      <c r="B653" s="43" t="str">
        <f>+IFERROR(VLOOKUP(A653,[1]Directorio!$B$2:$Z$1100,2,FALSE),"")</f>
        <v/>
      </c>
      <c r="C653" s="44" t="str">
        <f>+IFERROR(VLOOKUP(A653,[1]Directorio!$B$2:$Z$1100,3,FALSE),"")</f>
        <v/>
      </c>
      <c r="D653" s="43" t="str">
        <f>+IFERROR(VLOOKUP(A653,[1]Directorio!$B$2:$Z$1100,4,FALSE),"")</f>
        <v/>
      </c>
      <c r="E653" s="43" t="str">
        <f>+IFERROR(VLOOKUP(A653,[1]Directorio!$B$2:$Z$1100,5,FALSE),"")</f>
        <v/>
      </c>
      <c r="F653" s="43" t="str">
        <f>+IFERROR(VLOOKUP(A653,[1]Directorio!$B$2:$Z$1100,6,FALSE),"")</f>
        <v/>
      </c>
      <c r="G653" s="43" t="str">
        <f>+IFERROR(VLOOKUP(A653,[1]Directorio!$B$2:$Z$1100,7,FALSE),"")</f>
        <v/>
      </c>
      <c r="H653" s="43" t="str">
        <f>+IFERROR(VLOOKUP(A653,[1]Directorio!$B$2:$Z$1100,8,FALSE),"")</f>
        <v/>
      </c>
      <c r="I653" s="43" t="str">
        <f>+IFERROR(VLOOKUP(A653,[1]Directorio!$B$2:$Z$1100,9,FALSE),"")</f>
        <v/>
      </c>
      <c r="J653" s="43" t="str">
        <f>+IFERROR(VLOOKUP(A653,[1]Directorio!$B$2:$Z$1100,10,FALSE),"")</f>
        <v/>
      </c>
      <c r="K653" s="43" t="str">
        <f>+IFERROR(VLOOKUP(A653,[1]Directorio!$B$2:$Z$1100,11,FALSE),"")</f>
        <v/>
      </c>
      <c r="L653" s="45" t="str">
        <f>+IFERROR(VLOOKUP(A653,[1]Directorio!$B$2:$Z$1100,12,FALSE),"")</f>
        <v/>
      </c>
      <c r="M653" s="43" t="str">
        <f>+IFERROR(VLOOKUP(A653,[1]Directorio!$B$2:$Z$1100,13,FALSE),"")</f>
        <v/>
      </c>
      <c r="N653" s="43" t="str">
        <f>+IFERROR(VLOOKUP(A653,[1]Directorio!$B$2:$Z$1100,14,FALSE),"")</f>
        <v/>
      </c>
      <c r="O653" s="43" t="str">
        <f>+IFERROR(VLOOKUP(A653,[1]Directorio!$B$2:$Z$1100,15,FALSE),"")</f>
        <v/>
      </c>
      <c r="P653" s="43" t="str">
        <f>+IFERROR(VLOOKUP(A653,[1]Directorio!$B$2:$Z$1100,16,FALSE),"")</f>
        <v/>
      </c>
      <c r="Q653" s="43" t="str">
        <f>+IFERROR(VLOOKUP(A653,[1]Directorio!$B$2:$Z$1100,17,FALSE),"")</f>
        <v/>
      </c>
      <c r="R653" s="43" t="str">
        <f>+IFERROR(VLOOKUP(A653,[1]Directorio!$B$2:$Z$1100,18,FALSE),"")</f>
        <v/>
      </c>
      <c r="S653" s="43" t="str">
        <f>+IFERROR(VLOOKUP(A653,[1]Directorio!$B$2:$Z$1100,19,FALSE),"")</f>
        <v/>
      </c>
      <c r="T653" s="53" t="str">
        <f>+IFERROR(VLOOKUP(A653,[1]Directorio!$B$2:$Z$1100,20,FALSE),"")</f>
        <v/>
      </c>
      <c r="U653" s="53" t="str">
        <f>+IFERROR(VLOOKUP(A653,[1]Directorio!$B$2:$Z$1100,21,FALSE),"")</f>
        <v/>
      </c>
      <c r="V653" s="53" t="str">
        <f>+IFERROR(VLOOKUP(A653,[1]Directorio!$B$2:$Z$1100,22,FALSE),"")</f>
        <v/>
      </c>
      <c r="W653" s="54" t="str">
        <f>+IFERROR(VLOOKUP(A653,[1]Directorio!$B$2:$Z$1100,23,FALSE),"")</f>
        <v/>
      </c>
      <c r="X653" s="43" t="str">
        <f>+IFERROR(VLOOKUP(A653,[1]Directorio!$B$2:$Z$1100,24,FALSE),"")</f>
        <v/>
      </c>
      <c r="Y653" s="43" t="str">
        <f>+IFERROR(VLOOKUP(A653,[1]Directorio!$B$2:$Z$1100,25,FALSE),"")</f>
        <v/>
      </c>
      <c r="Z653" s="46"/>
      <c r="AA653" s="9"/>
      <c r="AB653" s="46"/>
      <c r="AC653" s="47"/>
      <c r="AD653" s="46"/>
      <c r="AE653" s="42"/>
      <c r="AF653" s="9"/>
      <c r="AG653" s="46"/>
      <c r="AH653" s="9"/>
      <c r="AI653" s="46"/>
      <c r="AJ653" s="46"/>
      <c r="AK653" s="48"/>
    </row>
    <row r="654" spans="1:37" x14ac:dyDescent="0.25">
      <c r="A654" s="42"/>
      <c r="B654" s="43" t="str">
        <f>+IFERROR(VLOOKUP(A654,[1]Directorio!$B$2:$Z$1100,2,FALSE),"")</f>
        <v/>
      </c>
      <c r="C654" s="44" t="str">
        <f>+IFERROR(VLOOKUP(A654,[1]Directorio!$B$2:$Z$1100,3,FALSE),"")</f>
        <v/>
      </c>
      <c r="D654" s="43" t="str">
        <f>+IFERROR(VLOOKUP(A654,[1]Directorio!$B$2:$Z$1100,4,FALSE),"")</f>
        <v/>
      </c>
      <c r="E654" s="43" t="str">
        <f>+IFERROR(VLOOKUP(A654,[1]Directorio!$B$2:$Z$1100,5,FALSE),"")</f>
        <v/>
      </c>
      <c r="F654" s="43" t="str">
        <f>+IFERROR(VLOOKUP(A654,[1]Directorio!$B$2:$Z$1100,6,FALSE),"")</f>
        <v/>
      </c>
      <c r="G654" s="43" t="str">
        <f>+IFERROR(VLOOKUP(A654,[1]Directorio!$B$2:$Z$1100,7,FALSE),"")</f>
        <v/>
      </c>
      <c r="H654" s="43" t="str">
        <f>+IFERROR(VLOOKUP(A654,[1]Directorio!$B$2:$Z$1100,8,FALSE),"")</f>
        <v/>
      </c>
      <c r="I654" s="43" t="str">
        <f>+IFERROR(VLOOKUP(A654,[1]Directorio!$B$2:$Z$1100,9,FALSE),"")</f>
        <v/>
      </c>
      <c r="J654" s="43" t="str">
        <f>+IFERROR(VLOOKUP(A654,[1]Directorio!$B$2:$Z$1100,10,FALSE),"")</f>
        <v/>
      </c>
      <c r="K654" s="43" t="str">
        <f>+IFERROR(VLOOKUP(A654,[1]Directorio!$B$2:$Z$1100,11,FALSE),"")</f>
        <v/>
      </c>
      <c r="L654" s="45" t="str">
        <f>+IFERROR(VLOOKUP(A654,[1]Directorio!$B$2:$Z$1100,12,FALSE),"")</f>
        <v/>
      </c>
      <c r="M654" s="43" t="str">
        <f>+IFERROR(VLOOKUP(A654,[1]Directorio!$B$2:$Z$1100,13,FALSE),"")</f>
        <v/>
      </c>
      <c r="N654" s="43" t="str">
        <f>+IFERROR(VLOOKUP(A654,[1]Directorio!$B$2:$Z$1100,14,FALSE),"")</f>
        <v/>
      </c>
      <c r="O654" s="43" t="str">
        <f>+IFERROR(VLOOKUP(A654,[1]Directorio!$B$2:$Z$1100,15,FALSE),"")</f>
        <v/>
      </c>
      <c r="P654" s="43" t="str">
        <f>+IFERROR(VLOOKUP(A654,[1]Directorio!$B$2:$Z$1100,16,FALSE),"")</f>
        <v/>
      </c>
      <c r="Q654" s="43" t="str">
        <f>+IFERROR(VLOOKUP(A654,[1]Directorio!$B$2:$Z$1100,17,FALSE),"")</f>
        <v/>
      </c>
      <c r="R654" s="43" t="str">
        <f>+IFERROR(VLOOKUP(A654,[1]Directorio!$B$2:$Z$1100,18,FALSE),"")</f>
        <v/>
      </c>
      <c r="S654" s="43" t="str">
        <f>+IFERROR(VLOOKUP(A654,[1]Directorio!$B$2:$Z$1100,19,FALSE),"")</f>
        <v/>
      </c>
      <c r="T654" s="53" t="str">
        <f>+IFERROR(VLOOKUP(A654,[1]Directorio!$B$2:$Z$1100,20,FALSE),"")</f>
        <v/>
      </c>
      <c r="U654" s="53" t="str">
        <f>+IFERROR(VLOOKUP(A654,[1]Directorio!$B$2:$Z$1100,21,FALSE),"")</f>
        <v/>
      </c>
      <c r="V654" s="53" t="str">
        <f>+IFERROR(VLOOKUP(A654,[1]Directorio!$B$2:$Z$1100,22,FALSE),"")</f>
        <v/>
      </c>
      <c r="W654" s="54" t="str">
        <f>+IFERROR(VLOOKUP(A654,[1]Directorio!$B$2:$Z$1100,23,FALSE),"")</f>
        <v/>
      </c>
      <c r="X654" s="43" t="str">
        <f>+IFERROR(VLOOKUP(A654,[1]Directorio!$B$2:$Z$1100,24,FALSE),"")</f>
        <v/>
      </c>
      <c r="Y654" s="43" t="str">
        <f>+IFERROR(VLOOKUP(A654,[1]Directorio!$B$2:$Z$1100,25,FALSE),"")</f>
        <v/>
      </c>
      <c r="Z654" s="46"/>
      <c r="AA654" s="9"/>
      <c r="AB654" s="46"/>
      <c r="AC654" s="47"/>
      <c r="AD654" s="46"/>
      <c r="AE654" s="42"/>
      <c r="AF654" s="9"/>
      <c r="AG654" s="46"/>
      <c r="AH654" s="9"/>
      <c r="AI654" s="46"/>
      <c r="AJ654" s="46"/>
      <c r="AK654" s="48"/>
    </row>
    <row r="655" spans="1:37" x14ac:dyDescent="0.25">
      <c r="A655" s="42"/>
      <c r="B655" s="43" t="str">
        <f>+IFERROR(VLOOKUP(A655,[1]Directorio!$B$2:$Z$1100,2,FALSE),"")</f>
        <v/>
      </c>
      <c r="C655" s="44" t="str">
        <f>+IFERROR(VLOOKUP(A655,[1]Directorio!$B$2:$Z$1100,3,FALSE),"")</f>
        <v/>
      </c>
      <c r="D655" s="43" t="str">
        <f>+IFERROR(VLOOKUP(A655,[1]Directorio!$B$2:$Z$1100,4,FALSE),"")</f>
        <v/>
      </c>
      <c r="E655" s="43" t="str">
        <f>+IFERROR(VLOOKUP(A655,[1]Directorio!$B$2:$Z$1100,5,FALSE),"")</f>
        <v/>
      </c>
      <c r="F655" s="43" t="str">
        <f>+IFERROR(VLOOKUP(A655,[1]Directorio!$B$2:$Z$1100,6,FALSE),"")</f>
        <v/>
      </c>
      <c r="G655" s="43" t="str">
        <f>+IFERROR(VLOOKUP(A655,[1]Directorio!$B$2:$Z$1100,7,FALSE),"")</f>
        <v/>
      </c>
      <c r="H655" s="43" t="str">
        <f>+IFERROR(VLOOKUP(A655,[1]Directorio!$B$2:$Z$1100,8,FALSE),"")</f>
        <v/>
      </c>
      <c r="I655" s="43" t="str">
        <f>+IFERROR(VLOOKUP(A655,[1]Directorio!$B$2:$Z$1100,9,FALSE),"")</f>
        <v/>
      </c>
      <c r="J655" s="43" t="str">
        <f>+IFERROR(VLOOKUP(A655,[1]Directorio!$B$2:$Z$1100,10,FALSE),"")</f>
        <v/>
      </c>
      <c r="K655" s="43" t="str">
        <f>+IFERROR(VLOOKUP(A655,[1]Directorio!$B$2:$Z$1100,11,FALSE),"")</f>
        <v/>
      </c>
      <c r="L655" s="45" t="str">
        <f>+IFERROR(VLOOKUP(A655,[1]Directorio!$B$2:$Z$1100,12,FALSE),"")</f>
        <v/>
      </c>
      <c r="M655" s="43" t="str">
        <f>+IFERROR(VLOOKUP(A655,[1]Directorio!$B$2:$Z$1100,13,FALSE),"")</f>
        <v/>
      </c>
      <c r="N655" s="43" t="str">
        <f>+IFERROR(VLOOKUP(A655,[1]Directorio!$B$2:$Z$1100,14,FALSE),"")</f>
        <v/>
      </c>
      <c r="O655" s="43" t="str">
        <f>+IFERROR(VLOOKUP(A655,[1]Directorio!$B$2:$Z$1100,15,FALSE),"")</f>
        <v/>
      </c>
      <c r="P655" s="43" t="str">
        <f>+IFERROR(VLOOKUP(A655,[1]Directorio!$B$2:$Z$1100,16,FALSE),"")</f>
        <v/>
      </c>
      <c r="Q655" s="43" t="str">
        <f>+IFERROR(VLOOKUP(A655,[1]Directorio!$B$2:$Z$1100,17,FALSE),"")</f>
        <v/>
      </c>
      <c r="R655" s="43" t="str">
        <f>+IFERROR(VLOOKUP(A655,[1]Directorio!$B$2:$Z$1100,18,FALSE),"")</f>
        <v/>
      </c>
      <c r="S655" s="43" t="str">
        <f>+IFERROR(VLOOKUP(A655,[1]Directorio!$B$2:$Z$1100,19,FALSE),"")</f>
        <v/>
      </c>
      <c r="T655" s="53" t="str">
        <f>+IFERROR(VLOOKUP(A655,[1]Directorio!$B$2:$Z$1100,20,FALSE),"")</f>
        <v/>
      </c>
      <c r="U655" s="53" t="str">
        <f>+IFERROR(VLOOKUP(A655,[1]Directorio!$B$2:$Z$1100,21,FALSE),"")</f>
        <v/>
      </c>
      <c r="V655" s="53" t="str">
        <f>+IFERROR(VLOOKUP(A655,[1]Directorio!$B$2:$Z$1100,22,FALSE),"")</f>
        <v/>
      </c>
      <c r="W655" s="54" t="str">
        <f>+IFERROR(VLOOKUP(A655,[1]Directorio!$B$2:$Z$1100,23,FALSE),"")</f>
        <v/>
      </c>
      <c r="X655" s="43" t="str">
        <f>+IFERROR(VLOOKUP(A655,[1]Directorio!$B$2:$Z$1100,24,FALSE),"")</f>
        <v/>
      </c>
      <c r="Y655" s="43" t="str">
        <f>+IFERROR(VLOOKUP(A655,[1]Directorio!$B$2:$Z$1100,25,FALSE),"")</f>
        <v/>
      </c>
      <c r="Z655" s="46"/>
      <c r="AA655" s="9"/>
      <c r="AB655" s="46"/>
      <c r="AC655" s="47"/>
      <c r="AD655" s="46"/>
      <c r="AE655" s="42"/>
      <c r="AF655" s="9"/>
      <c r="AG655" s="46"/>
      <c r="AH655" s="9"/>
      <c r="AI655" s="46"/>
      <c r="AJ655" s="46"/>
      <c r="AK655" s="48"/>
    </row>
    <row r="656" spans="1:37" x14ac:dyDescent="0.25">
      <c r="A656" s="42"/>
      <c r="B656" s="43" t="str">
        <f>+IFERROR(VLOOKUP(A656,[1]Directorio!$B$2:$Z$1100,2,FALSE),"")</f>
        <v/>
      </c>
      <c r="C656" s="44" t="str">
        <f>+IFERROR(VLOOKUP(A656,[1]Directorio!$B$2:$Z$1100,3,FALSE),"")</f>
        <v/>
      </c>
      <c r="D656" s="43" t="str">
        <f>+IFERROR(VLOOKUP(A656,[1]Directorio!$B$2:$Z$1100,4,FALSE),"")</f>
        <v/>
      </c>
      <c r="E656" s="43" t="str">
        <f>+IFERROR(VLOOKUP(A656,[1]Directorio!$B$2:$Z$1100,5,FALSE),"")</f>
        <v/>
      </c>
      <c r="F656" s="43" t="str">
        <f>+IFERROR(VLOOKUP(A656,[1]Directorio!$B$2:$Z$1100,6,FALSE),"")</f>
        <v/>
      </c>
      <c r="G656" s="43" t="str">
        <f>+IFERROR(VLOOKUP(A656,[1]Directorio!$B$2:$Z$1100,7,FALSE),"")</f>
        <v/>
      </c>
      <c r="H656" s="43" t="str">
        <f>+IFERROR(VLOOKUP(A656,[1]Directorio!$B$2:$Z$1100,8,FALSE),"")</f>
        <v/>
      </c>
      <c r="I656" s="43" t="str">
        <f>+IFERROR(VLOOKUP(A656,[1]Directorio!$B$2:$Z$1100,9,FALSE),"")</f>
        <v/>
      </c>
      <c r="J656" s="43" t="str">
        <f>+IFERROR(VLOOKUP(A656,[1]Directorio!$B$2:$Z$1100,10,FALSE),"")</f>
        <v/>
      </c>
      <c r="K656" s="43" t="str">
        <f>+IFERROR(VLOOKUP(A656,[1]Directorio!$B$2:$Z$1100,11,FALSE),"")</f>
        <v/>
      </c>
      <c r="L656" s="45" t="str">
        <f>+IFERROR(VLOOKUP(A656,[1]Directorio!$B$2:$Z$1100,12,FALSE),"")</f>
        <v/>
      </c>
      <c r="M656" s="43" t="str">
        <f>+IFERROR(VLOOKUP(A656,[1]Directorio!$B$2:$Z$1100,13,FALSE),"")</f>
        <v/>
      </c>
      <c r="N656" s="43" t="str">
        <f>+IFERROR(VLOOKUP(A656,[1]Directorio!$B$2:$Z$1100,14,FALSE),"")</f>
        <v/>
      </c>
      <c r="O656" s="43" t="str">
        <f>+IFERROR(VLOOKUP(A656,[1]Directorio!$B$2:$Z$1100,15,FALSE),"")</f>
        <v/>
      </c>
      <c r="P656" s="43" t="str">
        <f>+IFERROR(VLOOKUP(A656,[1]Directorio!$B$2:$Z$1100,16,FALSE),"")</f>
        <v/>
      </c>
      <c r="Q656" s="43" t="str">
        <f>+IFERROR(VLOOKUP(A656,[1]Directorio!$B$2:$Z$1100,17,FALSE),"")</f>
        <v/>
      </c>
      <c r="R656" s="43" t="str">
        <f>+IFERROR(VLOOKUP(A656,[1]Directorio!$B$2:$Z$1100,18,FALSE),"")</f>
        <v/>
      </c>
      <c r="S656" s="43" t="str">
        <f>+IFERROR(VLOOKUP(A656,[1]Directorio!$B$2:$Z$1100,19,FALSE),"")</f>
        <v/>
      </c>
      <c r="T656" s="53" t="str">
        <f>+IFERROR(VLOOKUP(A656,[1]Directorio!$B$2:$Z$1100,20,FALSE),"")</f>
        <v/>
      </c>
      <c r="U656" s="53" t="str">
        <f>+IFERROR(VLOOKUP(A656,[1]Directorio!$B$2:$Z$1100,21,FALSE),"")</f>
        <v/>
      </c>
      <c r="V656" s="53" t="str">
        <f>+IFERROR(VLOOKUP(A656,[1]Directorio!$B$2:$Z$1100,22,FALSE),"")</f>
        <v/>
      </c>
      <c r="W656" s="54" t="str">
        <f>+IFERROR(VLOOKUP(A656,[1]Directorio!$B$2:$Z$1100,23,FALSE),"")</f>
        <v/>
      </c>
      <c r="X656" s="43" t="str">
        <f>+IFERROR(VLOOKUP(A656,[1]Directorio!$B$2:$Z$1100,24,FALSE),"")</f>
        <v/>
      </c>
      <c r="Y656" s="43" t="str">
        <f>+IFERROR(VLOOKUP(A656,[1]Directorio!$B$2:$Z$1100,25,FALSE),"")</f>
        <v/>
      </c>
      <c r="Z656" s="46"/>
      <c r="AA656" s="9"/>
      <c r="AB656" s="46"/>
      <c r="AC656" s="47"/>
      <c r="AD656" s="46"/>
      <c r="AE656" s="42"/>
      <c r="AF656" s="9"/>
      <c r="AG656" s="46"/>
      <c r="AH656" s="9"/>
      <c r="AI656" s="46"/>
      <c r="AJ656" s="46"/>
      <c r="AK656" s="48"/>
    </row>
    <row r="657" spans="1:37" x14ac:dyDescent="0.25">
      <c r="A657" s="42"/>
      <c r="B657" s="43" t="str">
        <f>+IFERROR(VLOOKUP(A657,[1]Directorio!$B$2:$Z$1100,2,FALSE),"")</f>
        <v/>
      </c>
      <c r="C657" s="44" t="str">
        <f>+IFERROR(VLOOKUP(A657,[1]Directorio!$B$2:$Z$1100,3,FALSE),"")</f>
        <v/>
      </c>
      <c r="D657" s="43" t="str">
        <f>+IFERROR(VLOOKUP(A657,[1]Directorio!$B$2:$Z$1100,4,FALSE),"")</f>
        <v/>
      </c>
      <c r="E657" s="43" t="str">
        <f>+IFERROR(VLOOKUP(A657,[1]Directorio!$B$2:$Z$1100,5,FALSE),"")</f>
        <v/>
      </c>
      <c r="F657" s="43" t="str">
        <f>+IFERROR(VLOOKUP(A657,[1]Directorio!$B$2:$Z$1100,6,FALSE),"")</f>
        <v/>
      </c>
      <c r="G657" s="43" t="str">
        <f>+IFERROR(VLOOKUP(A657,[1]Directorio!$B$2:$Z$1100,7,FALSE),"")</f>
        <v/>
      </c>
      <c r="H657" s="43" t="str">
        <f>+IFERROR(VLOOKUP(A657,[1]Directorio!$B$2:$Z$1100,8,FALSE),"")</f>
        <v/>
      </c>
      <c r="I657" s="43" t="str">
        <f>+IFERROR(VLOOKUP(A657,[1]Directorio!$B$2:$Z$1100,9,FALSE),"")</f>
        <v/>
      </c>
      <c r="J657" s="43" t="str">
        <f>+IFERROR(VLOOKUP(A657,[1]Directorio!$B$2:$Z$1100,10,FALSE),"")</f>
        <v/>
      </c>
      <c r="K657" s="43" t="str">
        <f>+IFERROR(VLOOKUP(A657,[1]Directorio!$B$2:$Z$1100,11,FALSE),"")</f>
        <v/>
      </c>
      <c r="L657" s="45" t="str">
        <f>+IFERROR(VLOOKUP(A657,[1]Directorio!$B$2:$Z$1100,12,FALSE),"")</f>
        <v/>
      </c>
      <c r="M657" s="43" t="str">
        <f>+IFERROR(VLOOKUP(A657,[1]Directorio!$B$2:$Z$1100,13,FALSE),"")</f>
        <v/>
      </c>
      <c r="N657" s="43" t="str">
        <f>+IFERROR(VLOOKUP(A657,[1]Directorio!$B$2:$Z$1100,14,FALSE),"")</f>
        <v/>
      </c>
      <c r="O657" s="43" t="str">
        <f>+IFERROR(VLOOKUP(A657,[1]Directorio!$B$2:$Z$1100,15,FALSE),"")</f>
        <v/>
      </c>
      <c r="P657" s="43" t="str">
        <f>+IFERROR(VLOOKUP(A657,[1]Directorio!$B$2:$Z$1100,16,FALSE),"")</f>
        <v/>
      </c>
      <c r="Q657" s="43" t="str">
        <f>+IFERROR(VLOOKUP(A657,[1]Directorio!$B$2:$Z$1100,17,FALSE),"")</f>
        <v/>
      </c>
      <c r="R657" s="43" t="str">
        <f>+IFERROR(VLOOKUP(A657,[1]Directorio!$B$2:$Z$1100,18,FALSE),"")</f>
        <v/>
      </c>
      <c r="S657" s="43" t="str">
        <f>+IFERROR(VLOOKUP(A657,[1]Directorio!$B$2:$Z$1100,19,FALSE),"")</f>
        <v/>
      </c>
      <c r="T657" s="53" t="str">
        <f>+IFERROR(VLOOKUP(A657,[1]Directorio!$B$2:$Z$1100,20,FALSE),"")</f>
        <v/>
      </c>
      <c r="U657" s="53" t="str">
        <f>+IFERROR(VLOOKUP(A657,[1]Directorio!$B$2:$Z$1100,21,FALSE),"")</f>
        <v/>
      </c>
      <c r="V657" s="53" t="str">
        <f>+IFERROR(VLOOKUP(A657,[1]Directorio!$B$2:$Z$1100,22,FALSE),"")</f>
        <v/>
      </c>
      <c r="W657" s="54" t="str">
        <f>+IFERROR(VLOOKUP(A657,[1]Directorio!$B$2:$Z$1100,23,FALSE),"")</f>
        <v/>
      </c>
      <c r="X657" s="43" t="str">
        <f>+IFERROR(VLOOKUP(A657,[1]Directorio!$B$2:$Z$1100,24,FALSE),"")</f>
        <v/>
      </c>
      <c r="Y657" s="43" t="str">
        <f>+IFERROR(VLOOKUP(A657,[1]Directorio!$B$2:$Z$1100,25,FALSE),"")</f>
        <v/>
      </c>
      <c r="Z657" s="46"/>
      <c r="AA657" s="9"/>
      <c r="AB657" s="46"/>
      <c r="AC657" s="47"/>
      <c r="AD657" s="46"/>
      <c r="AE657" s="42"/>
      <c r="AF657" s="9"/>
      <c r="AG657" s="46"/>
      <c r="AH657" s="9"/>
      <c r="AI657" s="46"/>
      <c r="AJ657" s="46"/>
      <c r="AK657" s="48"/>
    </row>
    <row r="658" spans="1:37" x14ac:dyDescent="0.25">
      <c r="A658" s="42"/>
      <c r="B658" s="43" t="str">
        <f>+IFERROR(VLOOKUP(A658,[1]Directorio!$B$2:$Z$1100,2,FALSE),"")</f>
        <v/>
      </c>
      <c r="C658" s="44" t="str">
        <f>+IFERROR(VLOOKUP(A658,[1]Directorio!$B$2:$Z$1100,3,FALSE),"")</f>
        <v/>
      </c>
      <c r="D658" s="43" t="str">
        <f>+IFERROR(VLOOKUP(A658,[1]Directorio!$B$2:$Z$1100,4,FALSE),"")</f>
        <v/>
      </c>
      <c r="E658" s="43" t="str">
        <f>+IFERROR(VLOOKUP(A658,[1]Directorio!$B$2:$Z$1100,5,FALSE),"")</f>
        <v/>
      </c>
      <c r="F658" s="43" t="str">
        <f>+IFERROR(VLOOKUP(A658,[1]Directorio!$B$2:$Z$1100,6,FALSE),"")</f>
        <v/>
      </c>
      <c r="G658" s="43" t="str">
        <f>+IFERROR(VLOOKUP(A658,[1]Directorio!$B$2:$Z$1100,7,FALSE),"")</f>
        <v/>
      </c>
      <c r="H658" s="43" t="str">
        <f>+IFERROR(VLOOKUP(A658,[1]Directorio!$B$2:$Z$1100,8,FALSE),"")</f>
        <v/>
      </c>
      <c r="I658" s="43" t="str">
        <f>+IFERROR(VLOOKUP(A658,[1]Directorio!$B$2:$Z$1100,9,FALSE),"")</f>
        <v/>
      </c>
      <c r="J658" s="43" t="str">
        <f>+IFERROR(VLOOKUP(A658,[1]Directorio!$B$2:$Z$1100,10,FALSE),"")</f>
        <v/>
      </c>
      <c r="K658" s="43" t="str">
        <f>+IFERROR(VLOOKUP(A658,[1]Directorio!$B$2:$Z$1100,11,FALSE),"")</f>
        <v/>
      </c>
      <c r="L658" s="45" t="str">
        <f>+IFERROR(VLOOKUP(A658,[1]Directorio!$B$2:$Z$1100,12,FALSE),"")</f>
        <v/>
      </c>
      <c r="M658" s="43" t="str">
        <f>+IFERROR(VLOOKUP(A658,[1]Directorio!$B$2:$Z$1100,13,FALSE),"")</f>
        <v/>
      </c>
      <c r="N658" s="43" t="str">
        <f>+IFERROR(VLOOKUP(A658,[1]Directorio!$B$2:$Z$1100,14,FALSE),"")</f>
        <v/>
      </c>
      <c r="O658" s="43" t="str">
        <f>+IFERROR(VLOOKUP(A658,[1]Directorio!$B$2:$Z$1100,15,FALSE),"")</f>
        <v/>
      </c>
      <c r="P658" s="43" t="str">
        <f>+IFERROR(VLOOKUP(A658,[1]Directorio!$B$2:$Z$1100,16,FALSE),"")</f>
        <v/>
      </c>
      <c r="Q658" s="43" t="str">
        <f>+IFERROR(VLOOKUP(A658,[1]Directorio!$B$2:$Z$1100,17,FALSE),"")</f>
        <v/>
      </c>
      <c r="R658" s="43" t="str">
        <f>+IFERROR(VLOOKUP(A658,[1]Directorio!$B$2:$Z$1100,18,FALSE),"")</f>
        <v/>
      </c>
      <c r="S658" s="43" t="str">
        <f>+IFERROR(VLOOKUP(A658,[1]Directorio!$B$2:$Z$1100,19,FALSE),"")</f>
        <v/>
      </c>
      <c r="T658" s="53" t="str">
        <f>+IFERROR(VLOOKUP(A658,[1]Directorio!$B$2:$Z$1100,20,FALSE),"")</f>
        <v/>
      </c>
      <c r="U658" s="53" t="str">
        <f>+IFERROR(VLOOKUP(A658,[1]Directorio!$B$2:$Z$1100,21,FALSE),"")</f>
        <v/>
      </c>
      <c r="V658" s="53" t="str">
        <f>+IFERROR(VLOOKUP(A658,[1]Directorio!$B$2:$Z$1100,22,FALSE),"")</f>
        <v/>
      </c>
      <c r="W658" s="54" t="str">
        <f>+IFERROR(VLOOKUP(A658,[1]Directorio!$B$2:$Z$1100,23,FALSE),"")</f>
        <v/>
      </c>
      <c r="X658" s="43" t="str">
        <f>+IFERROR(VLOOKUP(A658,[1]Directorio!$B$2:$Z$1100,24,FALSE),"")</f>
        <v/>
      </c>
      <c r="Y658" s="43" t="str">
        <f>+IFERROR(VLOOKUP(A658,[1]Directorio!$B$2:$Z$1100,25,FALSE),"")</f>
        <v/>
      </c>
      <c r="Z658" s="46"/>
      <c r="AA658" s="9"/>
      <c r="AB658" s="46"/>
      <c r="AC658" s="47"/>
      <c r="AD658" s="46"/>
      <c r="AE658" s="42"/>
      <c r="AF658" s="9"/>
      <c r="AG658" s="46"/>
      <c r="AH658" s="9"/>
      <c r="AI658" s="46"/>
      <c r="AJ658" s="46"/>
      <c r="AK658" s="48"/>
    </row>
    <row r="659" spans="1:37" x14ac:dyDescent="0.25">
      <c r="A659" s="42"/>
      <c r="B659" s="43" t="str">
        <f>+IFERROR(VLOOKUP(A659,[1]Directorio!$B$2:$Z$1100,2,FALSE),"")</f>
        <v/>
      </c>
      <c r="C659" s="44" t="str">
        <f>+IFERROR(VLOOKUP(A659,[1]Directorio!$B$2:$Z$1100,3,FALSE),"")</f>
        <v/>
      </c>
      <c r="D659" s="43" t="str">
        <f>+IFERROR(VLOOKUP(A659,[1]Directorio!$B$2:$Z$1100,4,FALSE),"")</f>
        <v/>
      </c>
      <c r="E659" s="43" t="str">
        <f>+IFERROR(VLOOKUP(A659,[1]Directorio!$B$2:$Z$1100,5,FALSE),"")</f>
        <v/>
      </c>
      <c r="F659" s="43" t="str">
        <f>+IFERROR(VLOOKUP(A659,[1]Directorio!$B$2:$Z$1100,6,FALSE),"")</f>
        <v/>
      </c>
      <c r="G659" s="43" t="str">
        <f>+IFERROR(VLOOKUP(A659,[1]Directorio!$B$2:$Z$1100,7,FALSE),"")</f>
        <v/>
      </c>
      <c r="H659" s="43" t="str">
        <f>+IFERROR(VLOOKUP(A659,[1]Directorio!$B$2:$Z$1100,8,FALSE),"")</f>
        <v/>
      </c>
      <c r="I659" s="43" t="str">
        <f>+IFERROR(VLOOKUP(A659,[1]Directorio!$B$2:$Z$1100,9,FALSE),"")</f>
        <v/>
      </c>
      <c r="J659" s="43" t="str">
        <f>+IFERROR(VLOOKUP(A659,[1]Directorio!$B$2:$Z$1100,10,FALSE),"")</f>
        <v/>
      </c>
      <c r="K659" s="43" t="str">
        <f>+IFERROR(VLOOKUP(A659,[1]Directorio!$B$2:$Z$1100,11,FALSE),"")</f>
        <v/>
      </c>
      <c r="L659" s="45" t="str">
        <f>+IFERROR(VLOOKUP(A659,[1]Directorio!$B$2:$Z$1100,12,FALSE),"")</f>
        <v/>
      </c>
      <c r="M659" s="43" t="str">
        <f>+IFERROR(VLOOKUP(A659,[1]Directorio!$B$2:$Z$1100,13,FALSE),"")</f>
        <v/>
      </c>
      <c r="N659" s="43" t="str">
        <f>+IFERROR(VLOOKUP(A659,[1]Directorio!$B$2:$Z$1100,14,FALSE),"")</f>
        <v/>
      </c>
      <c r="O659" s="43" t="str">
        <f>+IFERROR(VLOOKUP(A659,[1]Directorio!$B$2:$Z$1100,15,FALSE),"")</f>
        <v/>
      </c>
      <c r="P659" s="43" t="str">
        <f>+IFERROR(VLOOKUP(A659,[1]Directorio!$B$2:$Z$1100,16,FALSE),"")</f>
        <v/>
      </c>
      <c r="Q659" s="43" t="str">
        <f>+IFERROR(VLOOKUP(A659,[1]Directorio!$B$2:$Z$1100,17,FALSE),"")</f>
        <v/>
      </c>
      <c r="R659" s="43" t="str">
        <f>+IFERROR(VLOOKUP(A659,[1]Directorio!$B$2:$Z$1100,18,FALSE),"")</f>
        <v/>
      </c>
      <c r="S659" s="43" t="str">
        <f>+IFERROR(VLOOKUP(A659,[1]Directorio!$B$2:$Z$1100,19,FALSE),"")</f>
        <v/>
      </c>
      <c r="T659" s="53" t="str">
        <f>+IFERROR(VLOOKUP(A659,[1]Directorio!$B$2:$Z$1100,20,FALSE),"")</f>
        <v/>
      </c>
      <c r="U659" s="53" t="str">
        <f>+IFERROR(VLOOKUP(A659,[1]Directorio!$B$2:$Z$1100,21,FALSE),"")</f>
        <v/>
      </c>
      <c r="V659" s="53" t="str">
        <f>+IFERROR(VLOOKUP(A659,[1]Directorio!$B$2:$Z$1100,22,FALSE),"")</f>
        <v/>
      </c>
      <c r="W659" s="54" t="str">
        <f>+IFERROR(VLOOKUP(A659,[1]Directorio!$B$2:$Z$1100,23,FALSE),"")</f>
        <v/>
      </c>
      <c r="X659" s="43" t="str">
        <f>+IFERROR(VLOOKUP(A659,[1]Directorio!$B$2:$Z$1100,24,FALSE),"")</f>
        <v/>
      </c>
      <c r="Y659" s="43" t="str">
        <f>+IFERROR(VLOOKUP(A659,[1]Directorio!$B$2:$Z$1100,25,FALSE),"")</f>
        <v/>
      </c>
      <c r="Z659" s="46"/>
      <c r="AA659" s="9"/>
      <c r="AB659" s="46"/>
      <c r="AC659" s="47"/>
      <c r="AD659" s="46"/>
      <c r="AE659" s="42"/>
      <c r="AF659" s="9"/>
      <c r="AG659" s="46"/>
      <c r="AH659" s="9"/>
      <c r="AI659" s="46"/>
      <c r="AJ659" s="46"/>
      <c r="AK659" s="48"/>
    </row>
    <row r="660" spans="1:37" x14ac:dyDescent="0.25">
      <c r="A660" s="42"/>
      <c r="B660" s="43" t="str">
        <f>+IFERROR(VLOOKUP(A660,[1]Directorio!$B$2:$Z$1100,2,FALSE),"")</f>
        <v/>
      </c>
      <c r="C660" s="44" t="str">
        <f>+IFERROR(VLOOKUP(A660,[1]Directorio!$B$2:$Z$1100,3,FALSE),"")</f>
        <v/>
      </c>
      <c r="D660" s="43" t="str">
        <f>+IFERROR(VLOOKUP(A660,[1]Directorio!$B$2:$Z$1100,4,FALSE),"")</f>
        <v/>
      </c>
      <c r="E660" s="43" t="str">
        <f>+IFERROR(VLOOKUP(A660,[1]Directorio!$B$2:$Z$1100,5,FALSE),"")</f>
        <v/>
      </c>
      <c r="F660" s="43" t="str">
        <f>+IFERROR(VLOOKUP(A660,[1]Directorio!$B$2:$Z$1100,6,FALSE),"")</f>
        <v/>
      </c>
      <c r="G660" s="43" t="str">
        <f>+IFERROR(VLOOKUP(A660,[1]Directorio!$B$2:$Z$1100,7,FALSE),"")</f>
        <v/>
      </c>
      <c r="H660" s="43" t="str">
        <f>+IFERROR(VLOOKUP(A660,[1]Directorio!$B$2:$Z$1100,8,FALSE),"")</f>
        <v/>
      </c>
      <c r="I660" s="43" t="str">
        <f>+IFERROR(VLOOKUP(A660,[1]Directorio!$B$2:$Z$1100,9,FALSE),"")</f>
        <v/>
      </c>
      <c r="J660" s="43" t="str">
        <f>+IFERROR(VLOOKUP(A660,[1]Directorio!$B$2:$Z$1100,10,FALSE),"")</f>
        <v/>
      </c>
      <c r="K660" s="43" t="str">
        <f>+IFERROR(VLOOKUP(A660,[1]Directorio!$B$2:$Z$1100,11,FALSE),"")</f>
        <v/>
      </c>
      <c r="L660" s="45" t="str">
        <f>+IFERROR(VLOOKUP(A660,[1]Directorio!$B$2:$Z$1100,12,FALSE),"")</f>
        <v/>
      </c>
      <c r="M660" s="43" t="str">
        <f>+IFERROR(VLOOKUP(A660,[1]Directorio!$B$2:$Z$1100,13,FALSE),"")</f>
        <v/>
      </c>
      <c r="N660" s="43" t="str">
        <f>+IFERROR(VLOOKUP(A660,[1]Directorio!$B$2:$Z$1100,14,FALSE),"")</f>
        <v/>
      </c>
      <c r="O660" s="43" t="str">
        <f>+IFERROR(VLOOKUP(A660,[1]Directorio!$B$2:$Z$1100,15,FALSE),"")</f>
        <v/>
      </c>
      <c r="P660" s="43" t="str">
        <f>+IFERROR(VLOOKUP(A660,[1]Directorio!$B$2:$Z$1100,16,FALSE),"")</f>
        <v/>
      </c>
      <c r="Q660" s="43" t="str">
        <f>+IFERROR(VLOOKUP(A660,[1]Directorio!$B$2:$Z$1100,17,FALSE),"")</f>
        <v/>
      </c>
      <c r="R660" s="43" t="str">
        <f>+IFERROR(VLOOKUP(A660,[1]Directorio!$B$2:$Z$1100,18,FALSE),"")</f>
        <v/>
      </c>
      <c r="S660" s="43" t="str">
        <f>+IFERROR(VLOOKUP(A660,[1]Directorio!$B$2:$Z$1100,19,FALSE),"")</f>
        <v/>
      </c>
      <c r="T660" s="53" t="str">
        <f>+IFERROR(VLOOKUP(A660,[1]Directorio!$B$2:$Z$1100,20,FALSE),"")</f>
        <v/>
      </c>
      <c r="U660" s="53" t="str">
        <f>+IFERROR(VLOOKUP(A660,[1]Directorio!$B$2:$Z$1100,21,FALSE),"")</f>
        <v/>
      </c>
      <c r="V660" s="53" t="str">
        <f>+IFERROR(VLOOKUP(A660,[1]Directorio!$B$2:$Z$1100,22,FALSE),"")</f>
        <v/>
      </c>
      <c r="W660" s="54" t="str">
        <f>+IFERROR(VLOOKUP(A660,[1]Directorio!$B$2:$Z$1100,23,FALSE),"")</f>
        <v/>
      </c>
      <c r="X660" s="43" t="str">
        <f>+IFERROR(VLOOKUP(A660,[1]Directorio!$B$2:$Z$1100,24,FALSE),"")</f>
        <v/>
      </c>
      <c r="Y660" s="43" t="str">
        <f>+IFERROR(VLOOKUP(A660,[1]Directorio!$B$2:$Z$1100,25,FALSE),"")</f>
        <v/>
      </c>
      <c r="Z660" s="46"/>
      <c r="AA660" s="9"/>
      <c r="AB660" s="46"/>
      <c r="AC660" s="47"/>
      <c r="AD660" s="46"/>
      <c r="AE660" s="42"/>
      <c r="AF660" s="9"/>
      <c r="AG660" s="46"/>
      <c r="AH660" s="9"/>
      <c r="AI660" s="46"/>
      <c r="AJ660" s="46"/>
      <c r="AK660" s="48"/>
    </row>
    <row r="661" spans="1:37" x14ac:dyDescent="0.25">
      <c r="A661" s="42"/>
      <c r="B661" s="43" t="str">
        <f>+IFERROR(VLOOKUP(A661,[1]Directorio!$B$2:$Z$1100,2,FALSE),"")</f>
        <v/>
      </c>
      <c r="C661" s="44" t="str">
        <f>+IFERROR(VLOOKUP(A661,[1]Directorio!$B$2:$Z$1100,3,FALSE),"")</f>
        <v/>
      </c>
      <c r="D661" s="43" t="str">
        <f>+IFERROR(VLOOKUP(A661,[1]Directorio!$B$2:$Z$1100,4,FALSE),"")</f>
        <v/>
      </c>
      <c r="E661" s="43" t="str">
        <f>+IFERROR(VLOOKUP(A661,[1]Directorio!$B$2:$Z$1100,5,FALSE),"")</f>
        <v/>
      </c>
      <c r="F661" s="43" t="str">
        <f>+IFERROR(VLOOKUP(A661,[1]Directorio!$B$2:$Z$1100,6,FALSE),"")</f>
        <v/>
      </c>
      <c r="G661" s="43" t="str">
        <f>+IFERROR(VLOOKUP(A661,[1]Directorio!$B$2:$Z$1100,7,FALSE),"")</f>
        <v/>
      </c>
      <c r="H661" s="43" t="str">
        <f>+IFERROR(VLOOKUP(A661,[1]Directorio!$B$2:$Z$1100,8,FALSE),"")</f>
        <v/>
      </c>
      <c r="I661" s="43" t="str">
        <f>+IFERROR(VLOOKUP(A661,[1]Directorio!$B$2:$Z$1100,9,FALSE),"")</f>
        <v/>
      </c>
      <c r="J661" s="43" t="str">
        <f>+IFERROR(VLOOKUP(A661,[1]Directorio!$B$2:$Z$1100,10,FALSE),"")</f>
        <v/>
      </c>
      <c r="K661" s="43" t="str">
        <f>+IFERROR(VLOOKUP(A661,[1]Directorio!$B$2:$Z$1100,11,FALSE),"")</f>
        <v/>
      </c>
      <c r="L661" s="45" t="str">
        <f>+IFERROR(VLOOKUP(A661,[1]Directorio!$B$2:$Z$1100,12,FALSE),"")</f>
        <v/>
      </c>
      <c r="M661" s="43" t="str">
        <f>+IFERROR(VLOOKUP(A661,[1]Directorio!$B$2:$Z$1100,13,FALSE),"")</f>
        <v/>
      </c>
      <c r="N661" s="43" t="str">
        <f>+IFERROR(VLOOKUP(A661,[1]Directorio!$B$2:$Z$1100,14,FALSE),"")</f>
        <v/>
      </c>
      <c r="O661" s="43" t="str">
        <f>+IFERROR(VLOOKUP(A661,[1]Directorio!$B$2:$Z$1100,15,FALSE),"")</f>
        <v/>
      </c>
      <c r="P661" s="43" t="str">
        <f>+IFERROR(VLOOKUP(A661,[1]Directorio!$B$2:$Z$1100,16,FALSE),"")</f>
        <v/>
      </c>
      <c r="Q661" s="43" t="str">
        <f>+IFERROR(VLOOKUP(A661,[1]Directorio!$B$2:$Z$1100,17,FALSE),"")</f>
        <v/>
      </c>
      <c r="R661" s="43" t="str">
        <f>+IFERROR(VLOOKUP(A661,[1]Directorio!$B$2:$Z$1100,18,FALSE),"")</f>
        <v/>
      </c>
      <c r="S661" s="43" t="str">
        <f>+IFERROR(VLOOKUP(A661,[1]Directorio!$B$2:$Z$1100,19,FALSE),"")</f>
        <v/>
      </c>
      <c r="T661" s="53" t="str">
        <f>+IFERROR(VLOOKUP(A661,[1]Directorio!$B$2:$Z$1100,20,FALSE),"")</f>
        <v/>
      </c>
      <c r="U661" s="53" t="str">
        <f>+IFERROR(VLOOKUP(A661,[1]Directorio!$B$2:$Z$1100,21,FALSE),"")</f>
        <v/>
      </c>
      <c r="V661" s="53" t="str">
        <f>+IFERROR(VLOOKUP(A661,[1]Directorio!$B$2:$Z$1100,22,FALSE),"")</f>
        <v/>
      </c>
      <c r="W661" s="54" t="str">
        <f>+IFERROR(VLOOKUP(A661,[1]Directorio!$B$2:$Z$1100,23,FALSE),"")</f>
        <v/>
      </c>
      <c r="X661" s="43" t="str">
        <f>+IFERROR(VLOOKUP(A661,[1]Directorio!$B$2:$Z$1100,24,FALSE),"")</f>
        <v/>
      </c>
      <c r="Y661" s="43" t="str">
        <f>+IFERROR(VLOOKUP(A661,[1]Directorio!$B$2:$Z$1100,25,FALSE),"")</f>
        <v/>
      </c>
      <c r="Z661" s="46"/>
      <c r="AA661" s="9"/>
      <c r="AB661" s="46"/>
      <c r="AC661" s="47"/>
      <c r="AD661" s="46"/>
      <c r="AE661" s="42"/>
      <c r="AF661" s="9"/>
      <c r="AG661" s="46"/>
      <c r="AH661" s="9"/>
      <c r="AI661" s="46"/>
      <c r="AJ661" s="46"/>
      <c r="AK661" s="48"/>
    </row>
    <row r="662" spans="1:37" x14ac:dyDescent="0.25">
      <c r="A662" s="42"/>
      <c r="B662" s="43" t="str">
        <f>+IFERROR(VLOOKUP(A662,[1]Directorio!$B$2:$Z$1100,2,FALSE),"")</f>
        <v/>
      </c>
      <c r="C662" s="44" t="str">
        <f>+IFERROR(VLOOKUP(A662,[1]Directorio!$B$2:$Z$1100,3,FALSE),"")</f>
        <v/>
      </c>
      <c r="D662" s="43" t="str">
        <f>+IFERROR(VLOOKUP(A662,[1]Directorio!$B$2:$Z$1100,4,FALSE),"")</f>
        <v/>
      </c>
      <c r="E662" s="43" t="str">
        <f>+IFERROR(VLOOKUP(A662,[1]Directorio!$B$2:$Z$1100,5,FALSE),"")</f>
        <v/>
      </c>
      <c r="F662" s="43" t="str">
        <f>+IFERROR(VLOOKUP(A662,[1]Directorio!$B$2:$Z$1100,6,FALSE),"")</f>
        <v/>
      </c>
      <c r="G662" s="43" t="str">
        <f>+IFERROR(VLOOKUP(A662,[1]Directorio!$B$2:$Z$1100,7,FALSE),"")</f>
        <v/>
      </c>
      <c r="H662" s="43" t="str">
        <f>+IFERROR(VLOOKUP(A662,[1]Directorio!$B$2:$Z$1100,8,FALSE),"")</f>
        <v/>
      </c>
      <c r="I662" s="43" t="str">
        <f>+IFERROR(VLOOKUP(A662,[1]Directorio!$B$2:$Z$1100,9,FALSE),"")</f>
        <v/>
      </c>
      <c r="J662" s="43" t="str">
        <f>+IFERROR(VLOOKUP(A662,[1]Directorio!$B$2:$Z$1100,10,FALSE),"")</f>
        <v/>
      </c>
      <c r="K662" s="43" t="str">
        <f>+IFERROR(VLOOKUP(A662,[1]Directorio!$B$2:$Z$1100,11,FALSE),"")</f>
        <v/>
      </c>
      <c r="L662" s="45" t="str">
        <f>+IFERROR(VLOOKUP(A662,[1]Directorio!$B$2:$Z$1100,12,FALSE),"")</f>
        <v/>
      </c>
      <c r="M662" s="43" t="str">
        <f>+IFERROR(VLOOKUP(A662,[1]Directorio!$B$2:$Z$1100,13,FALSE),"")</f>
        <v/>
      </c>
      <c r="N662" s="43" t="str">
        <f>+IFERROR(VLOOKUP(A662,[1]Directorio!$B$2:$Z$1100,14,FALSE),"")</f>
        <v/>
      </c>
      <c r="O662" s="43" t="str">
        <f>+IFERROR(VLOOKUP(A662,[1]Directorio!$B$2:$Z$1100,15,FALSE),"")</f>
        <v/>
      </c>
      <c r="P662" s="43" t="str">
        <f>+IFERROR(VLOOKUP(A662,[1]Directorio!$B$2:$Z$1100,16,FALSE),"")</f>
        <v/>
      </c>
      <c r="Q662" s="43" t="str">
        <f>+IFERROR(VLOOKUP(A662,[1]Directorio!$B$2:$Z$1100,17,FALSE),"")</f>
        <v/>
      </c>
      <c r="R662" s="43" t="str">
        <f>+IFERROR(VLOOKUP(A662,[1]Directorio!$B$2:$Z$1100,18,FALSE),"")</f>
        <v/>
      </c>
      <c r="S662" s="43" t="str">
        <f>+IFERROR(VLOOKUP(A662,[1]Directorio!$B$2:$Z$1100,19,FALSE),"")</f>
        <v/>
      </c>
      <c r="T662" s="53" t="str">
        <f>+IFERROR(VLOOKUP(A662,[1]Directorio!$B$2:$Z$1100,20,FALSE),"")</f>
        <v/>
      </c>
      <c r="U662" s="53" t="str">
        <f>+IFERROR(VLOOKUP(A662,[1]Directorio!$B$2:$Z$1100,21,FALSE),"")</f>
        <v/>
      </c>
      <c r="V662" s="53" t="str">
        <f>+IFERROR(VLOOKUP(A662,[1]Directorio!$B$2:$Z$1100,22,FALSE),"")</f>
        <v/>
      </c>
      <c r="W662" s="54" t="str">
        <f>+IFERROR(VLOOKUP(A662,[1]Directorio!$B$2:$Z$1100,23,FALSE),"")</f>
        <v/>
      </c>
      <c r="X662" s="43" t="str">
        <f>+IFERROR(VLOOKUP(A662,[1]Directorio!$B$2:$Z$1100,24,FALSE),"")</f>
        <v/>
      </c>
      <c r="Y662" s="43" t="str">
        <f>+IFERROR(VLOOKUP(A662,[1]Directorio!$B$2:$Z$1100,25,FALSE),"")</f>
        <v/>
      </c>
      <c r="Z662" s="46"/>
      <c r="AA662" s="9"/>
      <c r="AB662" s="46"/>
      <c r="AC662" s="47"/>
      <c r="AD662" s="46"/>
      <c r="AE662" s="42"/>
      <c r="AF662" s="9"/>
      <c r="AG662" s="46"/>
      <c r="AH662" s="9"/>
      <c r="AI662" s="46"/>
      <c r="AJ662" s="46"/>
      <c r="AK662" s="48"/>
    </row>
    <row r="663" spans="1:37" x14ac:dyDescent="0.25">
      <c r="A663" s="42"/>
      <c r="B663" s="43" t="str">
        <f>+IFERROR(VLOOKUP(A663,[1]Directorio!$B$2:$Z$1100,2,FALSE),"")</f>
        <v/>
      </c>
      <c r="C663" s="44" t="str">
        <f>+IFERROR(VLOOKUP(A663,[1]Directorio!$B$2:$Z$1100,3,FALSE),"")</f>
        <v/>
      </c>
      <c r="D663" s="43" t="str">
        <f>+IFERROR(VLOOKUP(A663,[1]Directorio!$B$2:$Z$1100,4,FALSE),"")</f>
        <v/>
      </c>
      <c r="E663" s="43" t="str">
        <f>+IFERROR(VLOOKUP(A663,[1]Directorio!$B$2:$Z$1100,5,FALSE),"")</f>
        <v/>
      </c>
      <c r="F663" s="43" t="str">
        <f>+IFERROR(VLOOKUP(A663,[1]Directorio!$B$2:$Z$1100,6,FALSE),"")</f>
        <v/>
      </c>
      <c r="G663" s="43" t="str">
        <f>+IFERROR(VLOOKUP(A663,[1]Directorio!$B$2:$Z$1100,7,FALSE),"")</f>
        <v/>
      </c>
      <c r="H663" s="43" t="str">
        <f>+IFERROR(VLOOKUP(A663,[1]Directorio!$B$2:$Z$1100,8,FALSE),"")</f>
        <v/>
      </c>
      <c r="I663" s="43" t="str">
        <f>+IFERROR(VLOOKUP(A663,[1]Directorio!$B$2:$Z$1100,9,FALSE),"")</f>
        <v/>
      </c>
      <c r="J663" s="43" t="str">
        <f>+IFERROR(VLOOKUP(A663,[1]Directorio!$B$2:$Z$1100,10,FALSE),"")</f>
        <v/>
      </c>
      <c r="K663" s="43" t="str">
        <f>+IFERROR(VLOOKUP(A663,[1]Directorio!$B$2:$Z$1100,11,FALSE),"")</f>
        <v/>
      </c>
      <c r="L663" s="45" t="str">
        <f>+IFERROR(VLOOKUP(A663,[1]Directorio!$B$2:$Z$1100,12,FALSE),"")</f>
        <v/>
      </c>
      <c r="M663" s="43" t="str">
        <f>+IFERROR(VLOOKUP(A663,[1]Directorio!$B$2:$Z$1100,13,FALSE),"")</f>
        <v/>
      </c>
      <c r="N663" s="43" t="str">
        <f>+IFERROR(VLOOKUP(A663,[1]Directorio!$B$2:$Z$1100,14,FALSE),"")</f>
        <v/>
      </c>
      <c r="O663" s="43" t="str">
        <f>+IFERROR(VLOOKUP(A663,[1]Directorio!$B$2:$Z$1100,15,FALSE),"")</f>
        <v/>
      </c>
      <c r="P663" s="43" t="str">
        <f>+IFERROR(VLOOKUP(A663,[1]Directorio!$B$2:$Z$1100,16,FALSE),"")</f>
        <v/>
      </c>
      <c r="Q663" s="43" t="str">
        <f>+IFERROR(VLOOKUP(A663,[1]Directorio!$B$2:$Z$1100,17,FALSE),"")</f>
        <v/>
      </c>
      <c r="R663" s="43" t="str">
        <f>+IFERROR(VLOOKUP(A663,[1]Directorio!$B$2:$Z$1100,18,FALSE),"")</f>
        <v/>
      </c>
      <c r="S663" s="43" t="str">
        <f>+IFERROR(VLOOKUP(A663,[1]Directorio!$B$2:$Z$1100,19,FALSE),"")</f>
        <v/>
      </c>
      <c r="T663" s="53" t="str">
        <f>+IFERROR(VLOOKUP(A663,[1]Directorio!$B$2:$Z$1100,20,FALSE),"")</f>
        <v/>
      </c>
      <c r="U663" s="53" t="str">
        <f>+IFERROR(VLOOKUP(A663,[1]Directorio!$B$2:$Z$1100,21,FALSE),"")</f>
        <v/>
      </c>
      <c r="V663" s="53" t="str">
        <f>+IFERROR(VLOOKUP(A663,[1]Directorio!$B$2:$Z$1100,22,FALSE),"")</f>
        <v/>
      </c>
      <c r="W663" s="54" t="str">
        <f>+IFERROR(VLOOKUP(A663,[1]Directorio!$B$2:$Z$1100,23,FALSE),"")</f>
        <v/>
      </c>
      <c r="X663" s="43" t="str">
        <f>+IFERROR(VLOOKUP(A663,[1]Directorio!$B$2:$Z$1100,24,FALSE),"")</f>
        <v/>
      </c>
      <c r="Y663" s="43" t="str">
        <f>+IFERROR(VLOOKUP(A663,[1]Directorio!$B$2:$Z$1100,25,FALSE),"")</f>
        <v/>
      </c>
      <c r="Z663" s="46"/>
      <c r="AA663" s="9"/>
      <c r="AB663" s="46"/>
      <c r="AC663" s="47"/>
      <c r="AD663" s="46"/>
      <c r="AE663" s="42"/>
      <c r="AF663" s="9"/>
      <c r="AG663" s="46"/>
      <c r="AH663" s="9"/>
      <c r="AI663" s="46"/>
      <c r="AJ663" s="46"/>
      <c r="AK663" s="48"/>
    </row>
    <row r="664" spans="1:37" x14ac:dyDescent="0.25">
      <c r="A664" s="42"/>
      <c r="B664" s="43" t="str">
        <f>+IFERROR(VLOOKUP(A664,[1]Directorio!$B$2:$Z$1100,2,FALSE),"")</f>
        <v/>
      </c>
      <c r="C664" s="44" t="str">
        <f>+IFERROR(VLOOKUP(A664,[1]Directorio!$B$2:$Z$1100,3,FALSE),"")</f>
        <v/>
      </c>
      <c r="D664" s="43" t="str">
        <f>+IFERROR(VLOOKUP(A664,[1]Directorio!$B$2:$Z$1100,4,FALSE),"")</f>
        <v/>
      </c>
      <c r="E664" s="43" t="str">
        <f>+IFERROR(VLOOKUP(A664,[1]Directorio!$B$2:$Z$1100,5,FALSE),"")</f>
        <v/>
      </c>
      <c r="F664" s="43" t="str">
        <f>+IFERROR(VLOOKUP(A664,[1]Directorio!$B$2:$Z$1100,6,FALSE),"")</f>
        <v/>
      </c>
      <c r="G664" s="43" t="str">
        <f>+IFERROR(VLOOKUP(A664,[1]Directorio!$B$2:$Z$1100,7,FALSE),"")</f>
        <v/>
      </c>
      <c r="H664" s="43" t="str">
        <f>+IFERROR(VLOOKUP(A664,[1]Directorio!$B$2:$Z$1100,8,FALSE),"")</f>
        <v/>
      </c>
      <c r="I664" s="43" t="str">
        <f>+IFERROR(VLOOKUP(A664,[1]Directorio!$B$2:$Z$1100,9,FALSE),"")</f>
        <v/>
      </c>
      <c r="J664" s="43" t="str">
        <f>+IFERROR(VLOOKUP(A664,[1]Directorio!$B$2:$Z$1100,10,FALSE),"")</f>
        <v/>
      </c>
      <c r="K664" s="43" t="str">
        <f>+IFERROR(VLOOKUP(A664,[1]Directorio!$B$2:$Z$1100,11,FALSE),"")</f>
        <v/>
      </c>
      <c r="L664" s="45" t="str">
        <f>+IFERROR(VLOOKUP(A664,[1]Directorio!$B$2:$Z$1100,12,FALSE),"")</f>
        <v/>
      </c>
      <c r="M664" s="43" t="str">
        <f>+IFERROR(VLOOKUP(A664,[1]Directorio!$B$2:$Z$1100,13,FALSE),"")</f>
        <v/>
      </c>
      <c r="N664" s="43" t="str">
        <f>+IFERROR(VLOOKUP(A664,[1]Directorio!$B$2:$Z$1100,14,FALSE),"")</f>
        <v/>
      </c>
      <c r="O664" s="43" t="str">
        <f>+IFERROR(VLOOKUP(A664,[1]Directorio!$B$2:$Z$1100,15,FALSE),"")</f>
        <v/>
      </c>
      <c r="P664" s="43" t="str">
        <f>+IFERROR(VLOOKUP(A664,[1]Directorio!$B$2:$Z$1100,16,FALSE),"")</f>
        <v/>
      </c>
      <c r="Q664" s="43" t="str">
        <f>+IFERROR(VLOOKUP(A664,[1]Directorio!$B$2:$Z$1100,17,FALSE),"")</f>
        <v/>
      </c>
      <c r="R664" s="43" t="str">
        <f>+IFERROR(VLOOKUP(A664,[1]Directorio!$B$2:$Z$1100,18,FALSE),"")</f>
        <v/>
      </c>
      <c r="S664" s="43" t="str">
        <f>+IFERROR(VLOOKUP(A664,[1]Directorio!$B$2:$Z$1100,19,FALSE),"")</f>
        <v/>
      </c>
      <c r="T664" s="53" t="str">
        <f>+IFERROR(VLOOKUP(A664,[1]Directorio!$B$2:$Z$1100,20,FALSE),"")</f>
        <v/>
      </c>
      <c r="U664" s="53" t="str">
        <f>+IFERROR(VLOOKUP(A664,[1]Directorio!$B$2:$Z$1100,21,FALSE),"")</f>
        <v/>
      </c>
      <c r="V664" s="53" t="str">
        <f>+IFERROR(VLOOKUP(A664,[1]Directorio!$B$2:$Z$1100,22,FALSE),"")</f>
        <v/>
      </c>
      <c r="W664" s="54" t="str">
        <f>+IFERROR(VLOOKUP(A664,[1]Directorio!$B$2:$Z$1100,23,FALSE),"")</f>
        <v/>
      </c>
      <c r="X664" s="43" t="str">
        <f>+IFERROR(VLOOKUP(A664,[1]Directorio!$B$2:$Z$1100,24,FALSE),"")</f>
        <v/>
      </c>
      <c r="Y664" s="43" t="str">
        <f>+IFERROR(VLOOKUP(A664,[1]Directorio!$B$2:$Z$1100,25,FALSE),"")</f>
        <v/>
      </c>
      <c r="Z664" s="46"/>
      <c r="AA664" s="9"/>
      <c r="AB664" s="46"/>
      <c r="AC664" s="47"/>
      <c r="AD664" s="46"/>
      <c r="AE664" s="42"/>
      <c r="AF664" s="9"/>
      <c r="AG664" s="46"/>
      <c r="AH664" s="9"/>
      <c r="AI664" s="46"/>
      <c r="AJ664" s="46"/>
      <c r="AK664" s="48"/>
    </row>
    <row r="665" spans="1:37" x14ac:dyDescent="0.25">
      <c r="A665" s="42"/>
      <c r="B665" s="43" t="str">
        <f>+IFERROR(VLOOKUP(A665,[1]Directorio!$B$2:$Z$1100,2,FALSE),"")</f>
        <v/>
      </c>
      <c r="C665" s="44" t="str">
        <f>+IFERROR(VLOOKUP(A665,[1]Directorio!$B$2:$Z$1100,3,FALSE),"")</f>
        <v/>
      </c>
      <c r="D665" s="43" t="str">
        <f>+IFERROR(VLOOKUP(A665,[1]Directorio!$B$2:$Z$1100,4,FALSE),"")</f>
        <v/>
      </c>
      <c r="E665" s="43" t="str">
        <f>+IFERROR(VLOOKUP(A665,[1]Directorio!$B$2:$Z$1100,5,FALSE),"")</f>
        <v/>
      </c>
      <c r="F665" s="43" t="str">
        <f>+IFERROR(VLOOKUP(A665,[1]Directorio!$B$2:$Z$1100,6,FALSE),"")</f>
        <v/>
      </c>
      <c r="G665" s="43" t="str">
        <f>+IFERROR(VLOOKUP(A665,[1]Directorio!$B$2:$Z$1100,7,FALSE),"")</f>
        <v/>
      </c>
      <c r="H665" s="43" t="str">
        <f>+IFERROR(VLOOKUP(A665,[1]Directorio!$B$2:$Z$1100,8,FALSE),"")</f>
        <v/>
      </c>
      <c r="I665" s="43" t="str">
        <f>+IFERROR(VLOOKUP(A665,[1]Directorio!$B$2:$Z$1100,9,FALSE),"")</f>
        <v/>
      </c>
      <c r="J665" s="43" t="str">
        <f>+IFERROR(VLOOKUP(A665,[1]Directorio!$B$2:$Z$1100,10,FALSE),"")</f>
        <v/>
      </c>
      <c r="K665" s="43" t="str">
        <f>+IFERROR(VLOOKUP(A665,[1]Directorio!$B$2:$Z$1100,11,FALSE),"")</f>
        <v/>
      </c>
      <c r="L665" s="45" t="str">
        <f>+IFERROR(VLOOKUP(A665,[1]Directorio!$B$2:$Z$1100,12,FALSE),"")</f>
        <v/>
      </c>
      <c r="M665" s="43" t="str">
        <f>+IFERROR(VLOOKUP(A665,[1]Directorio!$B$2:$Z$1100,13,FALSE),"")</f>
        <v/>
      </c>
      <c r="N665" s="43" t="str">
        <f>+IFERROR(VLOOKUP(A665,[1]Directorio!$B$2:$Z$1100,14,FALSE),"")</f>
        <v/>
      </c>
      <c r="O665" s="43" t="str">
        <f>+IFERROR(VLOOKUP(A665,[1]Directorio!$B$2:$Z$1100,15,FALSE),"")</f>
        <v/>
      </c>
      <c r="P665" s="43" t="str">
        <f>+IFERROR(VLOOKUP(A665,[1]Directorio!$B$2:$Z$1100,16,FALSE),"")</f>
        <v/>
      </c>
      <c r="Q665" s="43" t="str">
        <f>+IFERROR(VLOOKUP(A665,[1]Directorio!$B$2:$Z$1100,17,FALSE),"")</f>
        <v/>
      </c>
      <c r="R665" s="43" t="str">
        <f>+IFERROR(VLOOKUP(A665,[1]Directorio!$B$2:$Z$1100,18,FALSE),"")</f>
        <v/>
      </c>
      <c r="S665" s="43" t="str">
        <f>+IFERROR(VLOOKUP(A665,[1]Directorio!$B$2:$Z$1100,19,FALSE),"")</f>
        <v/>
      </c>
      <c r="T665" s="53" t="str">
        <f>+IFERROR(VLOOKUP(A665,[1]Directorio!$B$2:$Z$1100,20,FALSE),"")</f>
        <v/>
      </c>
      <c r="U665" s="53" t="str">
        <f>+IFERROR(VLOOKUP(A665,[1]Directorio!$B$2:$Z$1100,21,FALSE),"")</f>
        <v/>
      </c>
      <c r="V665" s="53" t="str">
        <f>+IFERROR(VLOOKUP(A665,[1]Directorio!$B$2:$Z$1100,22,FALSE),"")</f>
        <v/>
      </c>
      <c r="W665" s="54" t="str">
        <f>+IFERROR(VLOOKUP(A665,[1]Directorio!$B$2:$Z$1100,23,FALSE),"")</f>
        <v/>
      </c>
      <c r="X665" s="43" t="str">
        <f>+IFERROR(VLOOKUP(A665,[1]Directorio!$B$2:$Z$1100,24,FALSE),"")</f>
        <v/>
      </c>
      <c r="Y665" s="43" t="str">
        <f>+IFERROR(VLOOKUP(A665,[1]Directorio!$B$2:$Z$1100,25,FALSE),"")</f>
        <v/>
      </c>
      <c r="Z665" s="46"/>
      <c r="AA665" s="9"/>
      <c r="AB665" s="46"/>
      <c r="AC665" s="47"/>
      <c r="AD665" s="46"/>
      <c r="AE665" s="42"/>
      <c r="AF665" s="9"/>
      <c r="AG665" s="46"/>
      <c r="AH665" s="9"/>
      <c r="AI665" s="46"/>
      <c r="AJ665" s="46"/>
      <c r="AK665" s="48"/>
    </row>
    <row r="666" spans="1:37" x14ac:dyDescent="0.25">
      <c r="A666" s="42"/>
      <c r="B666" s="43" t="str">
        <f>+IFERROR(VLOOKUP(A666,[1]Directorio!$B$2:$Z$1100,2,FALSE),"")</f>
        <v/>
      </c>
      <c r="C666" s="44" t="str">
        <f>+IFERROR(VLOOKUP(A666,[1]Directorio!$B$2:$Z$1100,3,FALSE),"")</f>
        <v/>
      </c>
      <c r="D666" s="43" t="str">
        <f>+IFERROR(VLOOKUP(A666,[1]Directorio!$B$2:$Z$1100,4,FALSE),"")</f>
        <v/>
      </c>
      <c r="E666" s="43" t="str">
        <f>+IFERROR(VLOOKUP(A666,[1]Directorio!$B$2:$Z$1100,5,FALSE),"")</f>
        <v/>
      </c>
      <c r="F666" s="43" t="str">
        <f>+IFERROR(VLOOKUP(A666,[1]Directorio!$B$2:$Z$1100,6,FALSE),"")</f>
        <v/>
      </c>
      <c r="G666" s="43" t="str">
        <f>+IFERROR(VLOOKUP(A666,[1]Directorio!$B$2:$Z$1100,7,FALSE),"")</f>
        <v/>
      </c>
      <c r="H666" s="43" t="str">
        <f>+IFERROR(VLOOKUP(A666,[1]Directorio!$B$2:$Z$1100,8,FALSE),"")</f>
        <v/>
      </c>
      <c r="I666" s="43" t="str">
        <f>+IFERROR(VLOOKUP(A666,[1]Directorio!$B$2:$Z$1100,9,FALSE),"")</f>
        <v/>
      </c>
      <c r="J666" s="43" t="str">
        <f>+IFERROR(VLOOKUP(A666,[1]Directorio!$B$2:$Z$1100,10,FALSE),"")</f>
        <v/>
      </c>
      <c r="K666" s="43" t="str">
        <f>+IFERROR(VLOOKUP(A666,[1]Directorio!$B$2:$Z$1100,11,FALSE),"")</f>
        <v/>
      </c>
      <c r="L666" s="45" t="str">
        <f>+IFERROR(VLOOKUP(A666,[1]Directorio!$B$2:$Z$1100,12,FALSE),"")</f>
        <v/>
      </c>
      <c r="M666" s="43" t="str">
        <f>+IFERROR(VLOOKUP(A666,[1]Directorio!$B$2:$Z$1100,13,FALSE),"")</f>
        <v/>
      </c>
      <c r="N666" s="43" t="str">
        <f>+IFERROR(VLOOKUP(A666,[1]Directorio!$B$2:$Z$1100,14,FALSE),"")</f>
        <v/>
      </c>
      <c r="O666" s="43" t="str">
        <f>+IFERROR(VLOOKUP(A666,[1]Directorio!$B$2:$Z$1100,15,FALSE),"")</f>
        <v/>
      </c>
      <c r="P666" s="43" t="str">
        <f>+IFERROR(VLOOKUP(A666,[1]Directorio!$B$2:$Z$1100,16,FALSE),"")</f>
        <v/>
      </c>
      <c r="Q666" s="43" t="str">
        <f>+IFERROR(VLOOKUP(A666,[1]Directorio!$B$2:$Z$1100,17,FALSE),"")</f>
        <v/>
      </c>
      <c r="R666" s="43" t="str">
        <f>+IFERROR(VLOOKUP(A666,[1]Directorio!$B$2:$Z$1100,18,FALSE),"")</f>
        <v/>
      </c>
      <c r="S666" s="43" t="str">
        <f>+IFERROR(VLOOKUP(A666,[1]Directorio!$B$2:$Z$1100,19,FALSE),"")</f>
        <v/>
      </c>
      <c r="T666" s="53" t="str">
        <f>+IFERROR(VLOOKUP(A666,[1]Directorio!$B$2:$Z$1100,20,FALSE),"")</f>
        <v/>
      </c>
      <c r="U666" s="53" t="str">
        <f>+IFERROR(VLOOKUP(A666,[1]Directorio!$B$2:$Z$1100,21,FALSE),"")</f>
        <v/>
      </c>
      <c r="V666" s="53" t="str">
        <f>+IFERROR(VLOOKUP(A666,[1]Directorio!$B$2:$Z$1100,22,FALSE),"")</f>
        <v/>
      </c>
      <c r="W666" s="54" t="str">
        <f>+IFERROR(VLOOKUP(A666,[1]Directorio!$B$2:$Z$1100,23,FALSE),"")</f>
        <v/>
      </c>
      <c r="X666" s="43" t="str">
        <f>+IFERROR(VLOOKUP(A666,[1]Directorio!$B$2:$Z$1100,24,FALSE),"")</f>
        <v/>
      </c>
      <c r="Y666" s="43" t="str">
        <f>+IFERROR(VLOOKUP(A666,[1]Directorio!$B$2:$Z$1100,25,FALSE),"")</f>
        <v/>
      </c>
      <c r="Z666" s="46"/>
      <c r="AA666" s="9"/>
      <c r="AB666" s="46"/>
      <c r="AC666" s="47"/>
      <c r="AD666" s="46"/>
      <c r="AE666" s="42"/>
      <c r="AF666" s="9"/>
      <c r="AG666" s="46"/>
      <c r="AH666" s="9"/>
      <c r="AI666" s="46"/>
      <c r="AJ666" s="46"/>
      <c r="AK666" s="48"/>
    </row>
    <row r="667" spans="1:37" x14ac:dyDescent="0.25">
      <c r="A667" s="42"/>
      <c r="B667" s="43" t="str">
        <f>+IFERROR(VLOOKUP(A667,[1]Directorio!$B$2:$Z$1100,2,FALSE),"")</f>
        <v/>
      </c>
      <c r="C667" s="44" t="str">
        <f>+IFERROR(VLOOKUP(A667,[1]Directorio!$B$2:$Z$1100,3,FALSE),"")</f>
        <v/>
      </c>
      <c r="D667" s="43" t="str">
        <f>+IFERROR(VLOOKUP(A667,[1]Directorio!$B$2:$Z$1100,4,FALSE),"")</f>
        <v/>
      </c>
      <c r="E667" s="43" t="str">
        <f>+IFERROR(VLOOKUP(A667,[1]Directorio!$B$2:$Z$1100,5,FALSE),"")</f>
        <v/>
      </c>
      <c r="F667" s="43" t="str">
        <f>+IFERROR(VLOOKUP(A667,[1]Directorio!$B$2:$Z$1100,6,FALSE),"")</f>
        <v/>
      </c>
      <c r="G667" s="43" t="str">
        <f>+IFERROR(VLOOKUP(A667,[1]Directorio!$B$2:$Z$1100,7,FALSE),"")</f>
        <v/>
      </c>
      <c r="H667" s="43" t="str">
        <f>+IFERROR(VLOOKUP(A667,[1]Directorio!$B$2:$Z$1100,8,FALSE),"")</f>
        <v/>
      </c>
      <c r="I667" s="43" t="str">
        <f>+IFERROR(VLOOKUP(A667,[1]Directorio!$B$2:$Z$1100,9,FALSE),"")</f>
        <v/>
      </c>
      <c r="J667" s="43" t="str">
        <f>+IFERROR(VLOOKUP(A667,[1]Directorio!$B$2:$Z$1100,10,FALSE),"")</f>
        <v/>
      </c>
      <c r="K667" s="43" t="str">
        <f>+IFERROR(VLOOKUP(A667,[1]Directorio!$B$2:$Z$1100,11,FALSE),"")</f>
        <v/>
      </c>
      <c r="L667" s="45" t="str">
        <f>+IFERROR(VLOOKUP(A667,[1]Directorio!$B$2:$Z$1100,12,FALSE),"")</f>
        <v/>
      </c>
      <c r="M667" s="43" t="str">
        <f>+IFERROR(VLOOKUP(A667,[1]Directorio!$B$2:$Z$1100,13,FALSE),"")</f>
        <v/>
      </c>
      <c r="N667" s="43" t="str">
        <f>+IFERROR(VLOOKUP(A667,[1]Directorio!$B$2:$Z$1100,14,FALSE),"")</f>
        <v/>
      </c>
      <c r="O667" s="43" t="str">
        <f>+IFERROR(VLOOKUP(A667,[1]Directorio!$B$2:$Z$1100,15,FALSE),"")</f>
        <v/>
      </c>
      <c r="P667" s="43" t="str">
        <f>+IFERROR(VLOOKUP(A667,[1]Directorio!$B$2:$Z$1100,16,FALSE),"")</f>
        <v/>
      </c>
      <c r="Q667" s="43" t="str">
        <f>+IFERROR(VLOOKUP(A667,[1]Directorio!$B$2:$Z$1100,17,FALSE),"")</f>
        <v/>
      </c>
      <c r="R667" s="43" t="str">
        <f>+IFERROR(VLOOKUP(A667,[1]Directorio!$B$2:$Z$1100,18,FALSE),"")</f>
        <v/>
      </c>
      <c r="S667" s="43" t="str">
        <f>+IFERROR(VLOOKUP(A667,[1]Directorio!$B$2:$Z$1100,19,FALSE),"")</f>
        <v/>
      </c>
      <c r="T667" s="53" t="str">
        <f>+IFERROR(VLOOKUP(A667,[1]Directorio!$B$2:$Z$1100,20,FALSE),"")</f>
        <v/>
      </c>
      <c r="U667" s="53" t="str">
        <f>+IFERROR(VLOOKUP(A667,[1]Directorio!$B$2:$Z$1100,21,FALSE),"")</f>
        <v/>
      </c>
      <c r="V667" s="53" t="str">
        <f>+IFERROR(VLOOKUP(A667,[1]Directorio!$B$2:$Z$1100,22,FALSE),"")</f>
        <v/>
      </c>
      <c r="W667" s="54" t="str">
        <f>+IFERROR(VLOOKUP(A667,[1]Directorio!$B$2:$Z$1100,23,FALSE),"")</f>
        <v/>
      </c>
      <c r="X667" s="43" t="str">
        <f>+IFERROR(VLOOKUP(A667,[1]Directorio!$B$2:$Z$1100,24,FALSE),"")</f>
        <v/>
      </c>
      <c r="Y667" s="43" t="str">
        <f>+IFERROR(VLOOKUP(A667,[1]Directorio!$B$2:$Z$1100,25,FALSE),"")</f>
        <v/>
      </c>
      <c r="Z667" s="46"/>
      <c r="AA667" s="9"/>
      <c r="AB667" s="46"/>
      <c r="AC667" s="47"/>
      <c r="AD667" s="46"/>
      <c r="AE667" s="42"/>
      <c r="AF667" s="9"/>
      <c r="AG667" s="46"/>
      <c r="AH667" s="9"/>
      <c r="AI667" s="46"/>
      <c r="AJ667" s="46"/>
      <c r="AK667" s="48"/>
    </row>
    <row r="668" spans="1:37" x14ac:dyDescent="0.25">
      <c r="A668" s="42"/>
      <c r="B668" s="43" t="str">
        <f>+IFERROR(VLOOKUP(A668,[1]Directorio!$B$2:$Z$1100,2,FALSE),"")</f>
        <v/>
      </c>
      <c r="C668" s="44" t="str">
        <f>+IFERROR(VLOOKUP(A668,[1]Directorio!$B$2:$Z$1100,3,FALSE),"")</f>
        <v/>
      </c>
      <c r="D668" s="43" t="str">
        <f>+IFERROR(VLOOKUP(A668,[1]Directorio!$B$2:$Z$1100,4,FALSE),"")</f>
        <v/>
      </c>
      <c r="E668" s="43" t="str">
        <f>+IFERROR(VLOOKUP(A668,[1]Directorio!$B$2:$Z$1100,5,FALSE),"")</f>
        <v/>
      </c>
      <c r="F668" s="43" t="str">
        <f>+IFERROR(VLOOKUP(A668,[1]Directorio!$B$2:$Z$1100,6,FALSE),"")</f>
        <v/>
      </c>
      <c r="G668" s="43" t="str">
        <f>+IFERROR(VLOOKUP(A668,[1]Directorio!$B$2:$Z$1100,7,FALSE),"")</f>
        <v/>
      </c>
      <c r="H668" s="43" t="str">
        <f>+IFERROR(VLOOKUP(A668,[1]Directorio!$B$2:$Z$1100,8,FALSE),"")</f>
        <v/>
      </c>
      <c r="I668" s="43" t="str">
        <f>+IFERROR(VLOOKUP(A668,[1]Directorio!$B$2:$Z$1100,9,FALSE),"")</f>
        <v/>
      </c>
      <c r="J668" s="43" t="str">
        <f>+IFERROR(VLOOKUP(A668,[1]Directorio!$B$2:$Z$1100,10,FALSE),"")</f>
        <v/>
      </c>
      <c r="K668" s="43" t="str">
        <f>+IFERROR(VLOOKUP(A668,[1]Directorio!$B$2:$Z$1100,11,FALSE),"")</f>
        <v/>
      </c>
      <c r="L668" s="45" t="str">
        <f>+IFERROR(VLOOKUP(A668,[1]Directorio!$B$2:$Z$1100,12,FALSE),"")</f>
        <v/>
      </c>
      <c r="M668" s="43" t="str">
        <f>+IFERROR(VLOOKUP(A668,[1]Directorio!$B$2:$Z$1100,13,FALSE),"")</f>
        <v/>
      </c>
      <c r="N668" s="43" t="str">
        <f>+IFERROR(VLOOKUP(A668,[1]Directorio!$B$2:$Z$1100,14,FALSE),"")</f>
        <v/>
      </c>
      <c r="O668" s="43" t="str">
        <f>+IFERROR(VLOOKUP(A668,[1]Directorio!$B$2:$Z$1100,15,FALSE),"")</f>
        <v/>
      </c>
      <c r="P668" s="43" t="str">
        <f>+IFERROR(VLOOKUP(A668,[1]Directorio!$B$2:$Z$1100,16,FALSE),"")</f>
        <v/>
      </c>
      <c r="Q668" s="43" t="str">
        <f>+IFERROR(VLOOKUP(A668,[1]Directorio!$B$2:$Z$1100,17,FALSE),"")</f>
        <v/>
      </c>
      <c r="R668" s="43" t="str">
        <f>+IFERROR(VLOOKUP(A668,[1]Directorio!$B$2:$Z$1100,18,FALSE),"")</f>
        <v/>
      </c>
      <c r="S668" s="43" t="str">
        <f>+IFERROR(VLOOKUP(A668,[1]Directorio!$B$2:$Z$1100,19,FALSE),"")</f>
        <v/>
      </c>
      <c r="T668" s="53" t="str">
        <f>+IFERROR(VLOOKUP(A668,[1]Directorio!$B$2:$Z$1100,20,FALSE),"")</f>
        <v/>
      </c>
      <c r="U668" s="53" t="str">
        <f>+IFERROR(VLOOKUP(A668,[1]Directorio!$B$2:$Z$1100,21,FALSE),"")</f>
        <v/>
      </c>
      <c r="V668" s="53" t="str">
        <f>+IFERROR(VLOOKUP(A668,[1]Directorio!$B$2:$Z$1100,22,FALSE),"")</f>
        <v/>
      </c>
      <c r="W668" s="54" t="str">
        <f>+IFERROR(VLOOKUP(A668,[1]Directorio!$B$2:$Z$1100,23,FALSE),"")</f>
        <v/>
      </c>
      <c r="X668" s="43" t="str">
        <f>+IFERROR(VLOOKUP(A668,[1]Directorio!$B$2:$Z$1100,24,FALSE),"")</f>
        <v/>
      </c>
      <c r="Y668" s="43" t="str">
        <f>+IFERROR(VLOOKUP(A668,[1]Directorio!$B$2:$Z$1100,25,FALSE),"")</f>
        <v/>
      </c>
      <c r="Z668" s="46"/>
      <c r="AA668" s="9"/>
      <c r="AB668" s="46"/>
      <c r="AC668" s="47"/>
      <c r="AD668" s="46"/>
      <c r="AE668" s="42"/>
      <c r="AF668" s="9"/>
      <c r="AG668" s="46"/>
      <c r="AH668" s="9"/>
      <c r="AI668" s="46"/>
      <c r="AJ668" s="46"/>
      <c r="AK668" s="48"/>
    </row>
    <row r="669" spans="1:37" x14ac:dyDescent="0.25">
      <c r="A669" s="42"/>
      <c r="B669" s="43" t="str">
        <f>+IFERROR(VLOOKUP(A669,[1]Directorio!$B$2:$Z$1100,2,FALSE),"")</f>
        <v/>
      </c>
      <c r="C669" s="44" t="str">
        <f>+IFERROR(VLOOKUP(A669,[1]Directorio!$B$2:$Z$1100,3,FALSE),"")</f>
        <v/>
      </c>
      <c r="D669" s="43" t="str">
        <f>+IFERROR(VLOOKUP(A669,[1]Directorio!$B$2:$Z$1100,4,FALSE),"")</f>
        <v/>
      </c>
      <c r="E669" s="43" t="str">
        <f>+IFERROR(VLOOKUP(A669,[1]Directorio!$B$2:$Z$1100,5,FALSE),"")</f>
        <v/>
      </c>
      <c r="F669" s="43" t="str">
        <f>+IFERROR(VLOOKUP(A669,[1]Directorio!$B$2:$Z$1100,6,FALSE),"")</f>
        <v/>
      </c>
      <c r="G669" s="43" t="str">
        <f>+IFERROR(VLOOKUP(A669,[1]Directorio!$B$2:$Z$1100,7,FALSE),"")</f>
        <v/>
      </c>
      <c r="H669" s="43" t="str">
        <f>+IFERROR(VLOOKUP(A669,[1]Directorio!$B$2:$Z$1100,8,FALSE),"")</f>
        <v/>
      </c>
      <c r="I669" s="43" t="str">
        <f>+IFERROR(VLOOKUP(A669,[1]Directorio!$B$2:$Z$1100,9,FALSE),"")</f>
        <v/>
      </c>
      <c r="J669" s="43" t="str">
        <f>+IFERROR(VLOOKUP(A669,[1]Directorio!$B$2:$Z$1100,10,FALSE),"")</f>
        <v/>
      </c>
      <c r="K669" s="43" t="str">
        <f>+IFERROR(VLOOKUP(A669,[1]Directorio!$B$2:$Z$1100,11,FALSE),"")</f>
        <v/>
      </c>
      <c r="L669" s="45" t="str">
        <f>+IFERROR(VLOOKUP(A669,[1]Directorio!$B$2:$Z$1100,12,FALSE),"")</f>
        <v/>
      </c>
      <c r="M669" s="43" t="str">
        <f>+IFERROR(VLOOKUP(A669,[1]Directorio!$B$2:$Z$1100,13,FALSE),"")</f>
        <v/>
      </c>
      <c r="N669" s="43" t="str">
        <f>+IFERROR(VLOOKUP(A669,[1]Directorio!$B$2:$Z$1100,14,FALSE),"")</f>
        <v/>
      </c>
      <c r="O669" s="43" t="str">
        <f>+IFERROR(VLOOKUP(A669,[1]Directorio!$B$2:$Z$1100,15,FALSE),"")</f>
        <v/>
      </c>
      <c r="P669" s="43" t="str">
        <f>+IFERROR(VLOOKUP(A669,[1]Directorio!$B$2:$Z$1100,16,FALSE),"")</f>
        <v/>
      </c>
      <c r="Q669" s="43" t="str">
        <f>+IFERROR(VLOOKUP(A669,[1]Directorio!$B$2:$Z$1100,17,FALSE),"")</f>
        <v/>
      </c>
      <c r="R669" s="43" t="str">
        <f>+IFERROR(VLOOKUP(A669,[1]Directorio!$B$2:$Z$1100,18,FALSE),"")</f>
        <v/>
      </c>
      <c r="S669" s="43" t="str">
        <f>+IFERROR(VLOOKUP(A669,[1]Directorio!$B$2:$Z$1100,19,FALSE),"")</f>
        <v/>
      </c>
      <c r="T669" s="53" t="str">
        <f>+IFERROR(VLOOKUP(A669,[1]Directorio!$B$2:$Z$1100,20,FALSE),"")</f>
        <v/>
      </c>
      <c r="U669" s="53" t="str">
        <f>+IFERROR(VLOOKUP(A669,[1]Directorio!$B$2:$Z$1100,21,FALSE),"")</f>
        <v/>
      </c>
      <c r="V669" s="53" t="str">
        <f>+IFERROR(VLOOKUP(A669,[1]Directorio!$B$2:$Z$1100,22,FALSE),"")</f>
        <v/>
      </c>
      <c r="W669" s="54" t="str">
        <f>+IFERROR(VLOOKUP(A669,[1]Directorio!$B$2:$Z$1100,23,FALSE),"")</f>
        <v/>
      </c>
      <c r="X669" s="43" t="str">
        <f>+IFERROR(VLOOKUP(A669,[1]Directorio!$B$2:$Z$1100,24,FALSE),"")</f>
        <v/>
      </c>
      <c r="Y669" s="43" t="str">
        <f>+IFERROR(VLOOKUP(A669,[1]Directorio!$B$2:$Z$1100,25,FALSE),"")</f>
        <v/>
      </c>
      <c r="Z669" s="46"/>
      <c r="AA669" s="9"/>
      <c r="AB669" s="46"/>
      <c r="AC669" s="47"/>
      <c r="AD669" s="46"/>
      <c r="AE669" s="42"/>
      <c r="AF669" s="9"/>
      <c r="AG669" s="46"/>
      <c r="AH669" s="9"/>
      <c r="AI669" s="46"/>
      <c r="AJ669" s="46"/>
      <c r="AK669" s="48"/>
    </row>
    <row r="670" spans="1:37" x14ac:dyDescent="0.25">
      <c r="A670" s="42"/>
      <c r="B670" s="43" t="str">
        <f>+IFERROR(VLOOKUP(A670,[1]Directorio!$B$2:$Z$1100,2,FALSE),"")</f>
        <v/>
      </c>
      <c r="C670" s="44" t="str">
        <f>+IFERROR(VLOOKUP(A670,[1]Directorio!$B$2:$Z$1100,3,FALSE),"")</f>
        <v/>
      </c>
      <c r="D670" s="43" t="str">
        <f>+IFERROR(VLOOKUP(A670,[1]Directorio!$B$2:$Z$1100,4,FALSE),"")</f>
        <v/>
      </c>
      <c r="E670" s="43" t="str">
        <f>+IFERROR(VLOOKUP(A670,[1]Directorio!$B$2:$Z$1100,5,FALSE),"")</f>
        <v/>
      </c>
      <c r="F670" s="43" t="str">
        <f>+IFERROR(VLOOKUP(A670,[1]Directorio!$B$2:$Z$1100,6,FALSE),"")</f>
        <v/>
      </c>
      <c r="G670" s="43" t="str">
        <f>+IFERROR(VLOOKUP(A670,[1]Directorio!$B$2:$Z$1100,7,FALSE),"")</f>
        <v/>
      </c>
      <c r="H670" s="43" t="str">
        <f>+IFERROR(VLOOKUP(A670,[1]Directorio!$B$2:$Z$1100,8,FALSE),"")</f>
        <v/>
      </c>
      <c r="I670" s="43" t="str">
        <f>+IFERROR(VLOOKUP(A670,[1]Directorio!$B$2:$Z$1100,9,FALSE),"")</f>
        <v/>
      </c>
      <c r="J670" s="43" t="str">
        <f>+IFERROR(VLOOKUP(A670,[1]Directorio!$B$2:$Z$1100,10,FALSE),"")</f>
        <v/>
      </c>
      <c r="K670" s="43" t="str">
        <f>+IFERROR(VLOOKUP(A670,[1]Directorio!$B$2:$Z$1100,11,FALSE),"")</f>
        <v/>
      </c>
      <c r="L670" s="45" t="str">
        <f>+IFERROR(VLOOKUP(A670,[1]Directorio!$B$2:$Z$1100,12,FALSE),"")</f>
        <v/>
      </c>
      <c r="M670" s="43" t="str">
        <f>+IFERROR(VLOOKUP(A670,[1]Directorio!$B$2:$Z$1100,13,FALSE),"")</f>
        <v/>
      </c>
      <c r="N670" s="43" t="str">
        <f>+IFERROR(VLOOKUP(A670,[1]Directorio!$B$2:$Z$1100,14,FALSE),"")</f>
        <v/>
      </c>
      <c r="O670" s="43" t="str">
        <f>+IFERROR(VLOOKUP(A670,[1]Directorio!$B$2:$Z$1100,15,FALSE),"")</f>
        <v/>
      </c>
      <c r="P670" s="43" t="str">
        <f>+IFERROR(VLOOKUP(A670,[1]Directorio!$B$2:$Z$1100,16,FALSE),"")</f>
        <v/>
      </c>
      <c r="Q670" s="43" t="str">
        <f>+IFERROR(VLOOKUP(A670,[1]Directorio!$B$2:$Z$1100,17,FALSE),"")</f>
        <v/>
      </c>
      <c r="R670" s="43" t="str">
        <f>+IFERROR(VLOOKUP(A670,[1]Directorio!$B$2:$Z$1100,18,FALSE),"")</f>
        <v/>
      </c>
      <c r="S670" s="43" t="str">
        <f>+IFERROR(VLOOKUP(A670,[1]Directorio!$B$2:$Z$1100,19,FALSE),"")</f>
        <v/>
      </c>
      <c r="T670" s="53" t="str">
        <f>+IFERROR(VLOOKUP(A670,[1]Directorio!$B$2:$Z$1100,20,FALSE),"")</f>
        <v/>
      </c>
      <c r="U670" s="53" t="str">
        <f>+IFERROR(VLOOKUP(A670,[1]Directorio!$B$2:$Z$1100,21,FALSE),"")</f>
        <v/>
      </c>
      <c r="V670" s="53" t="str">
        <f>+IFERROR(VLOOKUP(A670,[1]Directorio!$B$2:$Z$1100,22,FALSE),"")</f>
        <v/>
      </c>
      <c r="W670" s="54" t="str">
        <f>+IFERROR(VLOOKUP(A670,[1]Directorio!$B$2:$Z$1100,23,FALSE),"")</f>
        <v/>
      </c>
      <c r="X670" s="43" t="str">
        <f>+IFERROR(VLOOKUP(A670,[1]Directorio!$B$2:$Z$1100,24,FALSE),"")</f>
        <v/>
      </c>
      <c r="Y670" s="43" t="str">
        <f>+IFERROR(VLOOKUP(A670,[1]Directorio!$B$2:$Z$1100,25,FALSE),"")</f>
        <v/>
      </c>
      <c r="Z670" s="46"/>
      <c r="AA670" s="9"/>
      <c r="AB670" s="46"/>
      <c r="AC670" s="47"/>
      <c r="AD670" s="46"/>
      <c r="AE670" s="42"/>
      <c r="AF670" s="9"/>
      <c r="AG670" s="46"/>
      <c r="AH670" s="9"/>
      <c r="AI670" s="46"/>
      <c r="AJ670" s="46"/>
      <c r="AK670" s="48"/>
    </row>
    <row r="671" spans="1:37" x14ac:dyDescent="0.25">
      <c r="A671" s="42"/>
      <c r="B671" s="43" t="str">
        <f>+IFERROR(VLOOKUP(A671,[1]Directorio!$B$2:$Z$1100,2,FALSE),"")</f>
        <v/>
      </c>
      <c r="C671" s="44" t="str">
        <f>+IFERROR(VLOOKUP(A671,[1]Directorio!$B$2:$Z$1100,3,FALSE),"")</f>
        <v/>
      </c>
      <c r="D671" s="43" t="str">
        <f>+IFERROR(VLOOKUP(A671,[1]Directorio!$B$2:$Z$1100,4,FALSE),"")</f>
        <v/>
      </c>
      <c r="E671" s="43" t="str">
        <f>+IFERROR(VLOOKUP(A671,[1]Directorio!$B$2:$Z$1100,5,FALSE),"")</f>
        <v/>
      </c>
      <c r="F671" s="43" t="str">
        <f>+IFERROR(VLOOKUP(A671,[1]Directorio!$B$2:$Z$1100,6,FALSE),"")</f>
        <v/>
      </c>
      <c r="G671" s="43" t="str">
        <f>+IFERROR(VLOOKUP(A671,[1]Directorio!$B$2:$Z$1100,7,FALSE),"")</f>
        <v/>
      </c>
      <c r="H671" s="43" t="str">
        <f>+IFERROR(VLOOKUP(A671,[1]Directorio!$B$2:$Z$1100,8,FALSE),"")</f>
        <v/>
      </c>
      <c r="I671" s="43" t="str">
        <f>+IFERROR(VLOOKUP(A671,[1]Directorio!$B$2:$Z$1100,9,FALSE),"")</f>
        <v/>
      </c>
      <c r="J671" s="43" t="str">
        <f>+IFERROR(VLOOKUP(A671,[1]Directorio!$B$2:$Z$1100,10,FALSE),"")</f>
        <v/>
      </c>
      <c r="K671" s="43" t="str">
        <f>+IFERROR(VLOOKUP(A671,[1]Directorio!$B$2:$Z$1100,11,FALSE),"")</f>
        <v/>
      </c>
      <c r="L671" s="45" t="str">
        <f>+IFERROR(VLOOKUP(A671,[1]Directorio!$B$2:$Z$1100,12,FALSE),"")</f>
        <v/>
      </c>
      <c r="M671" s="43" t="str">
        <f>+IFERROR(VLOOKUP(A671,[1]Directorio!$B$2:$Z$1100,13,FALSE),"")</f>
        <v/>
      </c>
      <c r="N671" s="43" t="str">
        <f>+IFERROR(VLOOKUP(A671,[1]Directorio!$B$2:$Z$1100,14,FALSE),"")</f>
        <v/>
      </c>
      <c r="O671" s="43" t="str">
        <f>+IFERROR(VLOOKUP(A671,[1]Directorio!$B$2:$Z$1100,15,FALSE),"")</f>
        <v/>
      </c>
      <c r="P671" s="43" t="str">
        <f>+IFERROR(VLOOKUP(A671,[1]Directorio!$B$2:$Z$1100,16,FALSE),"")</f>
        <v/>
      </c>
      <c r="Q671" s="43" t="str">
        <f>+IFERROR(VLOOKUP(A671,[1]Directorio!$B$2:$Z$1100,17,FALSE),"")</f>
        <v/>
      </c>
      <c r="R671" s="43" t="str">
        <f>+IFERROR(VLOOKUP(A671,[1]Directorio!$B$2:$Z$1100,18,FALSE),"")</f>
        <v/>
      </c>
      <c r="S671" s="43" t="str">
        <f>+IFERROR(VLOOKUP(A671,[1]Directorio!$B$2:$Z$1100,19,FALSE),"")</f>
        <v/>
      </c>
      <c r="T671" s="53" t="str">
        <f>+IFERROR(VLOOKUP(A671,[1]Directorio!$B$2:$Z$1100,20,FALSE),"")</f>
        <v/>
      </c>
      <c r="U671" s="53" t="str">
        <f>+IFERROR(VLOOKUP(A671,[1]Directorio!$B$2:$Z$1100,21,FALSE),"")</f>
        <v/>
      </c>
      <c r="V671" s="53" t="str">
        <f>+IFERROR(VLOOKUP(A671,[1]Directorio!$B$2:$Z$1100,22,FALSE),"")</f>
        <v/>
      </c>
      <c r="W671" s="54" t="str">
        <f>+IFERROR(VLOOKUP(A671,[1]Directorio!$B$2:$Z$1100,23,FALSE),"")</f>
        <v/>
      </c>
      <c r="X671" s="43" t="str">
        <f>+IFERROR(VLOOKUP(A671,[1]Directorio!$B$2:$Z$1100,24,FALSE),"")</f>
        <v/>
      </c>
      <c r="Y671" s="43" t="str">
        <f>+IFERROR(VLOOKUP(A671,[1]Directorio!$B$2:$Z$1100,25,FALSE),"")</f>
        <v/>
      </c>
      <c r="Z671" s="46"/>
      <c r="AA671" s="9"/>
      <c r="AB671" s="46"/>
      <c r="AC671" s="47"/>
      <c r="AD671" s="46"/>
      <c r="AE671" s="42"/>
      <c r="AF671" s="9"/>
      <c r="AG671" s="46"/>
      <c r="AH671" s="9"/>
      <c r="AI671" s="46"/>
      <c r="AJ671" s="46"/>
      <c r="AK671" s="48"/>
    </row>
    <row r="672" spans="1:37" x14ac:dyDescent="0.25">
      <c r="A672" s="42"/>
      <c r="B672" s="43" t="str">
        <f>+IFERROR(VLOOKUP(A672,[1]Directorio!$B$2:$Z$1100,2,FALSE),"")</f>
        <v/>
      </c>
      <c r="C672" s="44" t="str">
        <f>+IFERROR(VLOOKUP(A672,[1]Directorio!$B$2:$Z$1100,3,FALSE),"")</f>
        <v/>
      </c>
      <c r="D672" s="43" t="str">
        <f>+IFERROR(VLOOKUP(A672,[1]Directorio!$B$2:$Z$1100,4,FALSE),"")</f>
        <v/>
      </c>
      <c r="E672" s="43" t="str">
        <f>+IFERROR(VLOOKUP(A672,[1]Directorio!$B$2:$Z$1100,5,FALSE),"")</f>
        <v/>
      </c>
      <c r="F672" s="43" t="str">
        <f>+IFERROR(VLOOKUP(A672,[1]Directorio!$B$2:$Z$1100,6,FALSE),"")</f>
        <v/>
      </c>
      <c r="G672" s="43" t="str">
        <f>+IFERROR(VLOOKUP(A672,[1]Directorio!$B$2:$Z$1100,7,FALSE),"")</f>
        <v/>
      </c>
      <c r="H672" s="43" t="str">
        <f>+IFERROR(VLOOKUP(A672,[1]Directorio!$B$2:$Z$1100,8,FALSE),"")</f>
        <v/>
      </c>
      <c r="I672" s="43" t="str">
        <f>+IFERROR(VLOOKUP(A672,[1]Directorio!$B$2:$Z$1100,9,FALSE),"")</f>
        <v/>
      </c>
      <c r="J672" s="43" t="str">
        <f>+IFERROR(VLOOKUP(A672,[1]Directorio!$B$2:$Z$1100,10,FALSE),"")</f>
        <v/>
      </c>
      <c r="K672" s="43" t="str">
        <f>+IFERROR(VLOOKUP(A672,[1]Directorio!$B$2:$Z$1100,11,FALSE),"")</f>
        <v/>
      </c>
      <c r="L672" s="45" t="str">
        <f>+IFERROR(VLOOKUP(A672,[1]Directorio!$B$2:$Z$1100,12,FALSE),"")</f>
        <v/>
      </c>
      <c r="M672" s="43" t="str">
        <f>+IFERROR(VLOOKUP(A672,[1]Directorio!$B$2:$Z$1100,13,FALSE),"")</f>
        <v/>
      </c>
      <c r="N672" s="43" t="str">
        <f>+IFERROR(VLOOKUP(A672,[1]Directorio!$B$2:$Z$1100,14,FALSE),"")</f>
        <v/>
      </c>
      <c r="O672" s="43" t="str">
        <f>+IFERROR(VLOOKUP(A672,[1]Directorio!$B$2:$Z$1100,15,FALSE),"")</f>
        <v/>
      </c>
      <c r="P672" s="43" t="str">
        <f>+IFERROR(VLOOKUP(A672,[1]Directorio!$B$2:$Z$1100,16,FALSE),"")</f>
        <v/>
      </c>
      <c r="Q672" s="43" t="str">
        <f>+IFERROR(VLOOKUP(A672,[1]Directorio!$B$2:$Z$1100,17,FALSE),"")</f>
        <v/>
      </c>
      <c r="R672" s="43" t="str">
        <f>+IFERROR(VLOOKUP(A672,[1]Directorio!$B$2:$Z$1100,18,FALSE),"")</f>
        <v/>
      </c>
      <c r="S672" s="43" t="str">
        <f>+IFERROR(VLOOKUP(A672,[1]Directorio!$B$2:$Z$1100,19,FALSE),"")</f>
        <v/>
      </c>
      <c r="T672" s="53" t="str">
        <f>+IFERROR(VLOOKUP(A672,[1]Directorio!$B$2:$Z$1100,20,FALSE),"")</f>
        <v/>
      </c>
      <c r="U672" s="53" t="str">
        <f>+IFERROR(VLOOKUP(A672,[1]Directorio!$B$2:$Z$1100,21,FALSE),"")</f>
        <v/>
      </c>
      <c r="V672" s="53" t="str">
        <f>+IFERROR(VLOOKUP(A672,[1]Directorio!$B$2:$Z$1100,22,FALSE),"")</f>
        <v/>
      </c>
      <c r="W672" s="54" t="str">
        <f>+IFERROR(VLOOKUP(A672,[1]Directorio!$B$2:$Z$1100,23,FALSE),"")</f>
        <v/>
      </c>
      <c r="X672" s="43" t="str">
        <f>+IFERROR(VLOOKUP(A672,[1]Directorio!$B$2:$Z$1100,24,FALSE),"")</f>
        <v/>
      </c>
      <c r="Y672" s="43" t="str">
        <f>+IFERROR(VLOOKUP(A672,[1]Directorio!$B$2:$Z$1100,25,FALSE),"")</f>
        <v/>
      </c>
      <c r="Z672" s="46"/>
      <c r="AA672" s="9"/>
      <c r="AB672" s="46"/>
      <c r="AC672" s="47"/>
      <c r="AD672" s="46"/>
      <c r="AE672" s="42"/>
      <c r="AF672" s="9"/>
      <c r="AG672" s="46"/>
      <c r="AH672" s="9"/>
      <c r="AI672" s="46"/>
      <c r="AJ672" s="46"/>
      <c r="AK672" s="48"/>
    </row>
    <row r="673" spans="1:37" x14ac:dyDescent="0.25">
      <c r="A673" s="42"/>
      <c r="B673" s="43" t="str">
        <f>+IFERROR(VLOOKUP(A673,[1]Directorio!$B$2:$Z$1100,2,FALSE),"")</f>
        <v/>
      </c>
      <c r="C673" s="44" t="str">
        <f>+IFERROR(VLOOKUP(A673,[1]Directorio!$B$2:$Z$1100,3,FALSE),"")</f>
        <v/>
      </c>
      <c r="D673" s="43" t="str">
        <f>+IFERROR(VLOOKUP(A673,[1]Directorio!$B$2:$Z$1100,4,FALSE),"")</f>
        <v/>
      </c>
      <c r="E673" s="43" t="str">
        <f>+IFERROR(VLOOKUP(A673,[1]Directorio!$B$2:$Z$1100,5,FALSE),"")</f>
        <v/>
      </c>
      <c r="F673" s="43" t="str">
        <f>+IFERROR(VLOOKUP(A673,[1]Directorio!$B$2:$Z$1100,6,FALSE),"")</f>
        <v/>
      </c>
      <c r="G673" s="43" t="str">
        <f>+IFERROR(VLOOKUP(A673,[1]Directorio!$B$2:$Z$1100,7,FALSE),"")</f>
        <v/>
      </c>
      <c r="H673" s="43" t="str">
        <f>+IFERROR(VLOOKUP(A673,[1]Directorio!$B$2:$Z$1100,8,FALSE),"")</f>
        <v/>
      </c>
      <c r="I673" s="43" t="str">
        <f>+IFERROR(VLOOKUP(A673,[1]Directorio!$B$2:$Z$1100,9,FALSE),"")</f>
        <v/>
      </c>
      <c r="J673" s="43" t="str">
        <f>+IFERROR(VLOOKUP(A673,[1]Directorio!$B$2:$Z$1100,10,FALSE),"")</f>
        <v/>
      </c>
      <c r="K673" s="43" t="str">
        <f>+IFERROR(VLOOKUP(A673,[1]Directorio!$B$2:$Z$1100,11,FALSE),"")</f>
        <v/>
      </c>
      <c r="L673" s="45" t="str">
        <f>+IFERROR(VLOOKUP(A673,[1]Directorio!$B$2:$Z$1100,12,FALSE),"")</f>
        <v/>
      </c>
      <c r="M673" s="43" t="str">
        <f>+IFERROR(VLOOKUP(A673,[1]Directorio!$B$2:$Z$1100,13,FALSE),"")</f>
        <v/>
      </c>
      <c r="N673" s="43" t="str">
        <f>+IFERROR(VLOOKUP(A673,[1]Directorio!$B$2:$Z$1100,14,FALSE),"")</f>
        <v/>
      </c>
      <c r="O673" s="43" t="str">
        <f>+IFERROR(VLOOKUP(A673,[1]Directorio!$B$2:$Z$1100,15,FALSE),"")</f>
        <v/>
      </c>
      <c r="P673" s="43" t="str">
        <f>+IFERROR(VLOOKUP(A673,[1]Directorio!$B$2:$Z$1100,16,FALSE),"")</f>
        <v/>
      </c>
      <c r="Q673" s="43" t="str">
        <f>+IFERROR(VLOOKUP(A673,[1]Directorio!$B$2:$Z$1100,17,FALSE),"")</f>
        <v/>
      </c>
      <c r="R673" s="43" t="str">
        <f>+IFERROR(VLOOKUP(A673,[1]Directorio!$B$2:$Z$1100,18,FALSE),"")</f>
        <v/>
      </c>
      <c r="S673" s="43" t="str">
        <f>+IFERROR(VLOOKUP(A673,[1]Directorio!$B$2:$Z$1100,19,FALSE),"")</f>
        <v/>
      </c>
      <c r="T673" s="53" t="str">
        <f>+IFERROR(VLOOKUP(A673,[1]Directorio!$B$2:$Z$1100,20,FALSE),"")</f>
        <v/>
      </c>
      <c r="U673" s="53" t="str">
        <f>+IFERROR(VLOOKUP(A673,[1]Directorio!$B$2:$Z$1100,21,FALSE),"")</f>
        <v/>
      </c>
      <c r="V673" s="53" t="str">
        <f>+IFERROR(VLOOKUP(A673,[1]Directorio!$B$2:$Z$1100,22,FALSE),"")</f>
        <v/>
      </c>
      <c r="W673" s="54" t="str">
        <f>+IFERROR(VLOOKUP(A673,[1]Directorio!$B$2:$Z$1100,23,FALSE),"")</f>
        <v/>
      </c>
      <c r="X673" s="43" t="str">
        <f>+IFERROR(VLOOKUP(A673,[1]Directorio!$B$2:$Z$1100,24,FALSE),"")</f>
        <v/>
      </c>
      <c r="Y673" s="43" t="str">
        <f>+IFERROR(VLOOKUP(A673,[1]Directorio!$B$2:$Z$1100,25,FALSE),"")</f>
        <v/>
      </c>
      <c r="Z673" s="46"/>
      <c r="AA673" s="9"/>
      <c r="AB673" s="46"/>
      <c r="AC673" s="47"/>
      <c r="AD673" s="46"/>
      <c r="AE673" s="42"/>
      <c r="AF673" s="9"/>
      <c r="AG673" s="46"/>
      <c r="AH673" s="9"/>
      <c r="AI673" s="46"/>
      <c r="AJ673" s="46"/>
      <c r="AK673" s="48"/>
    </row>
    <row r="674" spans="1:37" x14ac:dyDescent="0.25">
      <c r="A674" s="42"/>
      <c r="B674" s="43" t="str">
        <f>+IFERROR(VLOOKUP(A674,[1]Directorio!$B$2:$Z$1100,2,FALSE),"")</f>
        <v/>
      </c>
      <c r="C674" s="44" t="str">
        <f>+IFERROR(VLOOKUP(A674,[1]Directorio!$B$2:$Z$1100,3,FALSE),"")</f>
        <v/>
      </c>
      <c r="D674" s="43" t="str">
        <f>+IFERROR(VLOOKUP(A674,[1]Directorio!$B$2:$Z$1100,4,FALSE),"")</f>
        <v/>
      </c>
      <c r="E674" s="43" t="str">
        <f>+IFERROR(VLOOKUP(A674,[1]Directorio!$B$2:$Z$1100,5,FALSE),"")</f>
        <v/>
      </c>
      <c r="F674" s="43" t="str">
        <f>+IFERROR(VLOOKUP(A674,[1]Directorio!$B$2:$Z$1100,6,FALSE),"")</f>
        <v/>
      </c>
      <c r="G674" s="43" t="str">
        <f>+IFERROR(VLOOKUP(A674,[1]Directorio!$B$2:$Z$1100,7,FALSE),"")</f>
        <v/>
      </c>
      <c r="H674" s="43" t="str">
        <f>+IFERROR(VLOOKUP(A674,[1]Directorio!$B$2:$Z$1100,8,FALSE),"")</f>
        <v/>
      </c>
      <c r="I674" s="43" t="str">
        <f>+IFERROR(VLOOKUP(A674,[1]Directorio!$B$2:$Z$1100,9,FALSE),"")</f>
        <v/>
      </c>
      <c r="J674" s="43" t="str">
        <f>+IFERROR(VLOOKUP(A674,[1]Directorio!$B$2:$Z$1100,10,FALSE),"")</f>
        <v/>
      </c>
      <c r="K674" s="43" t="str">
        <f>+IFERROR(VLOOKUP(A674,[1]Directorio!$B$2:$Z$1100,11,FALSE),"")</f>
        <v/>
      </c>
      <c r="L674" s="45" t="str">
        <f>+IFERROR(VLOOKUP(A674,[1]Directorio!$B$2:$Z$1100,12,FALSE),"")</f>
        <v/>
      </c>
      <c r="M674" s="43" t="str">
        <f>+IFERROR(VLOOKUP(A674,[1]Directorio!$B$2:$Z$1100,13,FALSE),"")</f>
        <v/>
      </c>
      <c r="N674" s="43" t="str">
        <f>+IFERROR(VLOOKUP(A674,[1]Directorio!$B$2:$Z$1100,14,FALSE),"")</f>
        <v/>
      </c>
      <c r="O674" s="43" t="str">
        <f>+IFERROR(VLOOKUP(A674,[1]Directorio!$B$2:$Z$1100,15,FALSE),"")</f>
        <v/>
      </c>
      <c r="P674" s="43" t="str">
        <f>+IFERROR(VLOOKUP(A674,[1]Directorio!$B$2:$Z$1100,16,FALSE),"")</f>
        <v/>
      </c>
      <c r="Q674" s="43" t="str">
        <f>+IFERROR(VLOOKUP(A674,[1]Directorio!$B$2:$Z$1100,17,FALSE),"")</f>
        <v/>
      </c>
      <c r="R674" s="43" t="str">
        <f>+IFERROR(VLOOKUP(A674,[1]Directorio!$B$2:$Z$1100,18,FALSE),"")</f>
        <v/>
      </c>
      <c r="S674" s="43" t="str">
        <f>+IFERROR(VLOOKUP(A674,[1]Directorio!$B$2:$Z$1100,19,FALSE),"")</f>
        <v/>
      </c>
      <c r="T674" s="53" t="str">
        <f>+IFERROR(VLOOKUP(A674,[1]Directorio!$B$2:$Z$1100,20,FALSE),"")</f>
        <v/>
      </c>
      <c r="U674" s="53" t="str">
        <f>+IFERROR(VLOOKUP(A674,[1]Directorio!$B$2:$Z$1100,21,FALSE),"")</f>
        <v/>
      </c>
      <c r="V674" s="53" t="str">
        <f>+IFERROR(VLOOKUP(A674,[1]Directorio!$B$2:$Z$1100,22,FALSE),"")</f>
        <v/>
      </c>
      <c r="W674" s="54" t="str">
        <f>+IFERROR(VLOOKUP(A674,[1]Directorio!$B$2:$Z$1100,23,FALSE),"")</f>
        <v/>
      </c>
      <c r="X674" s="43" t="str">
        <f>+IFERROR(VLOOKUP(A674,[1]Directorio!$B$2:$Z$1100,24,FALSE),"")</f>
        <v/>
      </c>
      <c r="Y674" s="43" t="str">
        <f>+IFERROR(VLOOKUP(A674,[1]Directorio!$B$2:$Z$1100,25,FALSE),"")</f>
        <v/>
      </c>
      <c r="Z674" s="46"/>
      <c r="AA674" s="9"/>
      <c r="AB674" s="46"/>
      <c r="AC674" s="47"/>
      <c r="AD674" s="46"/>
      <c r="AE674" s="42"/>
      <c r="AF674" s="9"/>
      <c r="AG674" s="46"/>
      <c r="AH674" s="9"/>
      <c r="AI674" s="46"/>
      <c r="AJ674" s="46"/>
      <c r="AK674" s="48"/>
    </row>
    <row r="675" spans="1:37" x14ac:dyDescent="0.25">
      <c r="A675" s="42"/>
      <c r="B675" s="43" t="str">
        <f>+IFERROR(VLOOKUP(A675,[1]Directorio!$B$2:$Z$1100,2,FALSE),"")</f>
        <v/>
      </c>
      <c r="C675" s="44" t="str">
        <f>+IFERROR(VLOOKUP(A675,[1]Directorio!$B$2:$Z$1100,3,FALSE),"")</f>
        <v/>
      </c>
      <c r="D675" s="43" t="str">
        <f>+IFERROR(VLOOKUP(A675,[1]Directorio!$B$2:$Z$1100,4,FALSE),"")</f>
        <v/>
      </c>
      <c r="E675" s="43" t="str">
        <f>+IFERROR(VLOOKUP(A675,[1]Directorio!$B$2:$Z$1100,5,FALSE),"")</f>
        <v/>
      </c>
      <c r="F675" s="43" t="str">
        <f>+IFERROR(VLOOKUP(A675,[1]Directorio!$B$2:$Z$1100,6,FALSE),"")</f>
        <v/>
      </c>
      <c r="G675" s="43" t="str">
        <f>+IFERROR(VLOOKUP(A675,[1]Directorio!$B$2:$Z$1100,7,FALSE),"")</f>
        <v/>
      </c>
      <c r="H675" s="43" t="str">
        <f>+IFERROR(VLOOKUP(A675,[1]Directorio!$B$2:$Z$1100,8,FALSE),"")</f>
        <v/>
      </c>
      <c r="I675" s="43" t="str">
        <f>+IFERROR(VLOOKUP(A675,[1]Directorio!$B$2:$Z$1100,9,FALSE),"")</f>
        <v/>
      </c>
      <c r="J675" s="43" t="str">
        <f>+IFERROR(VLOOKUP(A675,[1]Directorio!$B$2:$Z$1100,10,FALSE),"")</f>
        <v/>
      </c>
      <c r="K675" s="43" t="str">
        <f>+IFERROR(VLOOKUP(A675,[1]Directorio!$B$2:$Z$1100,11,FALSE),"")</f>
        <v/>
      </c>
      <c r="L675" s="45" t="str">
        <f>+IFERROR(VLOOKUP(A675,[1]Directorio!$B$2:$Z$1100,12,FALSE),"")</f>
        <v/>
      </c>
      <c r="M675" s="43" t="str">
        <f>+IFERROR(VLOOKUP(A675,[1]Directorio!$B$2:$Z$1100,13,FALSE),"")</f>
        <v/>
      </c>
      <c r="N675" s="43" t="str">
        <f>+IFERROR(VLOOKUP(A675,[1]Directorio!$B$2:$Z$1100,14,FALSE),"")</f>
        <v/>
      </c>
      <c r="O675" s="43" t="str">
        <f>+IFERROR(VLOOKUP(A675,[1]Directorio!$B$2:$Z$1100,15,FALSE),"")</f>
        <v/>
      </c>
      <c r="P675" s="43" t="str">
        <f>+IFERROR(VLOOKUP(A675,[1]Directorio!$B$2:$Z$1100,16,FALSE),"")</f>
        <v/>
      </c>
      <c r="Q675" s="43" t="str">
        <f>+IFERROR(VLOOKUP(A675,[1]Directorio!$B$2:$Z$1100,17,FALSE),"")</f>
        <v/>
      </c>
      <c r="R675" s="43" t="str">
        <f>+IFERROR(VLOOKUP(A675,[1]Directorio!$B$2:$Z$1100,18,FALSE),"")</f>
        <v/>
      </c>
      <c r="S675" s="43" t="str">
        <f>+IFERROR(VLOOKUP(A675,[1]Directorio!$B$2:$Z$1100,19,FALSE),"")</f>
        <v/>
      </c>
      <c r="T675" s="53" t="str">
        <f>+IFERROR(VLOOKUP(A675,[1]Directorio!$B$2:$Z$1100,20,FALSE),"")</f>
        <v/>
      </c>
      <c r="U675" s="53" t="str">
        <f>+IFERROR(VLOOKUP(A675,[1]Directorio!$B$2:$Z$1100,21,FALSE),"")</f>
        <v/>
      </c>
      <c r="V675" s="53" t="str">
        <f>+IFERROR(VLOOKUP(A675,[1]Directorio!$B$2:$Z$1100,22,FALSE),"")</f>
        <v/>
      </c>
      <c r="W675" s="54" t="str">
        <f>+IFERROR(VLOOKUP(A675,[1]Directorio!$B$2:$Z$1100,23,FALSE),"")</f>
        <v/>
      </c>
      <c r="X675" s="43" t="str">
        <f>+IFERROR(VLOOKUP(A675,[1]Directorio!$B$2:$Z$1100,24,FALSE),"")</f>
        <v/>
      </c>
      <c r="Y675" s="43" t="str">
        <f>+IFERROR(VLOOKUP(A675,[1]Directorio!$B$2:$Z$1100,25,FALSE),"")</f>
        <v/>
      </c>
      <c r="Z675" s="46"/>
      <c r="AA675" s="9"/>
      <c r="AB675" s="46"/>
      <c r="AC675" s="47"/>
      <c r="AD675" s="46"/>
      <c r="AE675" s="42"/>
      <c r="AF675" s="9"/>
      <c r="AG675" s="46"/>
      <c r="AH675" s="9"/>
      <c r="AI675" s="46"/>
      <c r="AJ675" s="46"/>
      <c r="AK675" s="48"/>
    </row>
    <row r="676" spans="1:37" x14ac:dyDescent="0.25">
      <c r="A676" s="42"/>
      <c r="B676" s="43" t="str">
        <f>+IFERROR(VLOOKUP(A676,[1]Directorio!$B$2:$Z$1100,2,FALSE),"")</f>
        <v/>
      </c>
      <c r="C676" s="44" t="str">
        <f>+IFERROR(VLOOKUP(A676,[1]Directorio!$B$2:$Z$1100,3,FALSE),"")</f>
        <v/>
      </c>
      <c r="D676" s="43" t="str">
        <f>+IFERROR(VLOOKUP(A676,[1]Directorio!$B$2:$Z$1100,4,FALSE),"")</f>
        <v/>
      </c>
      <c r="E676" s="43" t="str">
        <f>+IFERROR(VLOOKUP(A676,[1]Directorio!$B$2:$Z$1100,5,FALSE),"")</f>
        <v/>
      </c>
      <c r="F676" s="43" t="str">
        <f>+IFERROR(VLOOKUP(A676,[1]Directorio!$B$2:$Z$1100,6,FALSE),"")</f>
        <v/>
      </c>
      <c r="G676" s="43" t="str">
        <f>+IFERROR(VLOOKUP(A676,[1]Directorio!$B$2:$Z$1100,7,FALSE),"")</f>
        <v/>
      </c>
      <c r="H676" s="43" t="str">
        <f>+IFERROR(VLOOKUP(A676,[1]Directorio!$B$2:$Z$1100,8,FALSE),"")</f>
        <v/>
      </c>
      <c r="I676" s="43" t="str">
        <f>+IFERROR(VLOOKUP(A676,[1]Directorio!$B$2:$Z$1100,9,FALSE),"")</f>
        <v/>
      </c>
      <c r="J676" s="43" t="str">
        <f>+IFERROR(VLOOKUP(A676,[1]Directorio!$B$2:$Z$1100,10,FALSE),"")</f>
        <v/>
      </c>
      <c r="K676" s="43" t="str">
        <f>+IFERROR(VLOOKUP(A676,[1]Directorio!$B$2:$Z$1100,11,FALSE),"")</f>
        <v/>
      </c>
      <c r="L676" s="45" t="str">
        <f>+IFERROR(VLOOKUP(A676,[1]Directorio!$B$2:$Z$1100,12,FALSE),"")</f>
        <v/>
      </c>
      <c r="M676" s="43" t="str">
        <f>+IFERROR(VLOOKUP(A676,[1]Directorio!$B$2:$Z$1100,13,FALSE),"")</f>
        <v/>
      </c>
      <c r="N676" s="43" t="str">
        <f>+IFERROR(VLOOKUP(A676,[1]Directorio!$B$2:$Z$1100,14,FALSE),"")</f>
        <v/>
      </c>
      <c r="O676" s="43" t="str">
        <f>+IFERROR(VLOOKUP(A676,[1]Directorio!$B$2:$Z$1100,15,FALSE),"")</f>
        <v/>
      </c>
      <c r="P676" s="43" t="str">
        <f>+IFERROR(VLOOKUP(A676,[1]Directorio!$B$2:$Z$1100,16,FALSE),"")</f>
        <v/>
      </c>
      <c r="Q676" s="43" t="str">
        <f>+IFERROR(VLOOKUP(A676,[1]Directorio!$B$2:$Z$1100,17,FALSE),"")</f>
        <v/>
      </c>
      <c r="R676" s="43" t="str">
        <f>+IFERROR(VLOOKUP(A676,[1]Directorio!$B$2:$Z$1100,18,FALSE),"")</f>
        <v/>
      </c>
      <c r="S676" s="43" t="str">
        <f>+IFERROR(VLOOKUP(A676,[1]Directorio!$B$2:$Z$1100,19,FALSE),"")</f>
        <v/>
      </c>
      <c r="T676" s="53" t="str">
        <f>+IFERROR(VLOOKUP(A676,[1]Directorio!$B$2:$Z$1100,20,FALSE),"")</f>
        <v/>
      </c>
      <c r="U676" s="53" t="str">
        <f>+IFERROR(VLOOKUP(A676,[1]Directorio!$B$2:$Z$1100,21,FALSE),"")</f>
        <v/>
      </c>
      <c r="V676" s="53" t="str">
        <f>+IFERROR(VLOOKUP(A676,[1]Directorio!$B$2:$Z$1100,22,FALSE),"")</f>
        <v/>
      </c>
      <c r="W676" s="54" t="str">
        <f>+IFERROR(VLOOKUP(A676,[1]Directorio!$B$2:$Z$1100,23,FALSE),"")</f>
        <v/>
      </c>
      <c r="X676" s="43" t="str">
        <f>+IFERROR(VLOOKUP(A676,[1]Directorio!$B$2:$Z$1100,24,FALSE),"")</f>
        <v/>
      </c>
      <c r="Y676" s="43" t="str">
        <f>+IFERROR(VLOOKUP(A676,[1]Directorio!$B$2:$Z$1100,25,FALSE),"")</f>
        <v/>
      </c>
      <c r="Z676" s="46"/>
      <c r="AA676" s="9"/>
      <c r="AB676" s="46"/>
      <c r="AC676" s="47"/>
      <c r="AD676" s="46"/>
      <c r="AE676" s="42"/>
      <c r="AF676" s="9"/>
      <c r="AG676" s="46"/>
      <c r="AH676" s="9"/>
      <c r="AI676" s="46"/>
      <c r="AJ676" s="46"/>
      <c r="AK676" s="48"/>
    </row>
    <row r="677" spans="1:37" x14ac:dyDescent="0.25">
      <c r="A677" s="42"/>
      <c r="B677" s="43" t="str">
        <f>+IFERROR(VLOOKUP(A677,[1]Directorio!$B$2:$Z$1100,2,FALSE),"")</f>
        <v/>
      </c>
      <c r="C677" s="44" t="str">
        <f>+IFERROR(VLOOKUP(A677,[1]Directorio!$B$2:$Z$1100,3,FALSE),"")</f>
        <v/>
      </c>
      <c r="D677" s="43" t="str">
        <f>+IFERROR(VLOOKUP(A677,[1]Directorio!$B$2:$Z$1100,4,FALSE),"")</f>
        <v/>
      </c>
      <c r="E677" s="43" t="str">
        <f>+IFERROR(VLOOKUP(A677,[1]Directorio!$B$2:$Z$1100,5,FALSE),"")</f>
        <v/>
      </c>
      <c r="F677" s="43" t="str">
        <f>+IFERROR(VLOOKUP(A677,[1]Directorio!$B$2:$Z$1100,6,FALSE),"")</f>
        <v/>
      </c>
      <c r="G677" s="43" t="str">
        <f>+IFERROR(VLOOKUP(A677,[1]Directorio!$B$2:$Z$1100,7,FALSE),"")</f>
        <v/>
      </c>
      <c r="H677" s="43" t="str">
        <f>+IFERROR(VLOOKUP(A677,[1]Directorio!$B$2:$Z$1100,8,FALSE),"")</f>
        <v/>
      </c>
      <c r="I677" s="43" t="str">
        <f>+IFERROR(VLOOKUP(A677,[1]Directorio!$B$2:$Z$1100,9,FALSE),"")</f>
        <v/>
      </c>
      <c r="J677" s="43" t="str">
        <f>+IFERROR(VLOOKUP(A677,[1]Directorio!$B$2:$Z$1100,10,FALSE),"")</f>
        <v/>
      </c>
      <c r="K677" s="43" t="str">
        <f>+IFERROR(VLOOKUP(A677,[1]Directorio!$B$2:$Z$1100,11,FALSE),"")</f>
        <v/>
      </c>
      <c r="L677" s="45" t="str">
        <f>+IFERROR(VLOOKUP(A677,[1]Directorio!$B$2:$Z$1100,12,FALSE),"")</f>
        <v/>
      </c>
      <c r="M677" s="43" t="str">
        <f>+IFERROR(VLOOKUP(A677,[1]Directorio!$B$2:$Z$1100,13,FALSE),"")</f>
        <v/>
      </c>
      <c r="N677" s="43" t="str">
        <f>+IFERROR(VLOOKUP(A677,[1]Directorio!$B$2:$Z$1100,14,FALSE),"")</f>
        <v/>
      </c>
      <c r="O677" s="43" t="str">
        <f>+IFERROR(VLOOKUP(A677,[1]Directorio!$B$2:$Z$1100,15,FALSE),"")</f>
        <v/>
      </c>
      <c r="P677" s="43" t="str">
        <f>+IFERROR(VLOOKUP(A677,[1]Directorio!$B$2:$Z$1100,16,FALSE),"")</f>
        <v/>
      </c>
      <c r="Q677" s="43" t="str">
        <f>+IFERROR(VLOOKUP(A677,[1]Directorio!$B$2:$Z$1100,17,FALSE),"")</f>
        <v/>
      </c>
      <c r="R677" s="43" t="str">
        <f>+IFERROR(VLOOKUP(A677,[1]Directorio!$B$2:$Z$1100,18,FALSE),"")</f>
        <v/>
      </c>
      <c r="S677" s="43" t="str">
        <f>+IFERROR(VLOOKUP(A677,[1]Directorio!$B$2:$Z$1100,19,FALSE),"")</f>
        <v/>
      </c>
      <c r="T677" s="53" t="str">
        <f>+IFERROR(VLOOKUP(A677,[1]Directorio!$B$2:$Z$1100,20,FALSE),"")</f>
        <v/>
      </c>
      <c r="U677" s="53" t="str">
        <f>+IFERROR(VLOOKUP(A677,[1]Directorio!$B$2:$Z$1100,21,FALSE),"")</f>
        <v/>
      </c>
      <c r="V677" s="53" t="str">
        <f>+IFERROR(VLOOKUP(A677,[1]Directorio!$B$2:$Z$1100,22,FALSE),"")</f>
        <v/>
      </c>
      <c r="W677" s="54" t="str">
        <f>+IFERROR(VLOOKUP(A677,[1]Directorio!$B$2:$Z$1100,23,FALSE),"")</f>
        <v/>
      </c>
      <c r="X677" s="43" t="str">
        <f>+IFERROR(VLOOKUP(A677,[1]Directorio!$B$2:$Z$1100,24,FALSE),"")</f>
        <v/>
      </c>
      <c r="Y677" s="43" t="str">
        <f>+IFERROR(VLOOKUP(A677,[1]Directorio!$B$2:$Z$1100,25,FALSE),"")</f>
        <v/>
      </c>
      <c r="Z677" s="46"/>
      <c r="AA677" s="9"/>
      <c r="AB677" s="46"/>
      <c r="AC677" s="47"/>
      <c r="AD677" s="46"/>
      <c r="AE677" s="42"/>
      <c r="AF677" s="9"/>
      <c r="AG677" s="46"/>
      <c r="AH677" s="9"/>
      <c r="AI677" s="46"/>
      <c r="AJ677" s="46"/>
      <c r="AK677" s="48"/>
    </row>
    <row r="678" spans="1:37" x14ac:dyDescent="0.25">
      <c r="A678" s="42"/>
      <c r="B678" s="43" t="str">
        <f>+IFERROR(VLOOKUP(A678,[1]Directorio!$B$2:$Z$1100,2,FALSE),"")</f>
        <v/>
      </c>
      <c r="C678" s="44" t="str">
        <f>+IFERROR(VLOOKUP(A678,[1]Directorio!$B$2:$Z$1100,3,FALSE),"")</f>
        <v/>
      </c>
      <c r="D678" s="43" t="str">
        <f>+IFERROR(VLOOKUP(A678,[1]Directorio!$B$2:$Z$1100,4,FALSE),"")</f>
        <v/>
      </c>
      <c r="E678" s="43" t="str">
        <f>+IFERROR(VLOOKUP(A678,[1]Directorio!$B$2:$Z$1100,5,FALSE),"")</f>
        <v/>
      </c>
      <c r="F678" s="43" t="str">
        <f>+IFERROR(VLOOKUP(A678,[1]Directorio!$B$2:$Z$1100,6,FALSE),"")</f>
        <v/>
      </c>
      <c r="G678" s="43" t="str">
        <f>+IFERROR(VLOOKUP(A678,[1]Directorio!$B$2:$Z$1100,7,FALSE),"")</f>
        <v/>
      </c>
      <c r="H678" s="43" t="str">
        <f>+IFERROR(VLOOKUP(A678,[1]Directorio!$B$2:$Z$1100,8,FALSE),"")</f>
        <v/>
      </c>
      <c r="I678" s="43" t="str">
        <f>+IFERROR(VLOOKUP(A678,[1]Directorio!$B$2:$Z$1100,9,FALSE),"")</f>
        <v/>
      </c>
      <c r="J678" s="43" t="str">
        <f>+IFERROR(VLOOKUP(A678,[1]Directorio!$B$2:$Z$1100,10,FALSE),"")</f>
        <v/>
      </c>
      <c r="K678" s="43" t="str">
        <f>+IFERROR(VLOOKUP(A678,[1]Directorio!$B$2:$Z$1100,11,FALSE),"")</f>
        <v/>
      </c>
      <c r="L678" s="45" t="str">
        <f>+IFERROR(VLOOKUP(A678,[1]Directorio!$B$2:$Z$1100,12,FALSE),"")</f>
        <v/>
      </c>
      <c r="M678" s="43" t="str">
        <f>+IFERROR(VLOOKUP(A678,[1]Directorio!$B$2:$Z$1100,13,FALSE),"")</f>
        <v/>
      </c>
      <c r="N678" s="43" t="str">
        <f>+IFERROR(VLOOKUP(A678,[1]Directorio!$B$2:$Z$1100,14,FALSE),"")</f>
        <v/>
      </c>
      <c r="O678" s="43" t="str">
        <f>+IFERROR(VLOOKUP(A678,[1]Directorio!$B$2:$Z$1100,15,FALSE),"")</f>
        <v/>
      </c>
      <c r="P678" s="43" t="str">
        <f>+IFERROR(VLOOKUP(A678,[1]Directorio!$B$2:$Z$1100,16,FALSE),"")</f>
        <v/>
      </c>
      <c r="Q678" s="43" t="str">
        <f>+IFERROR(VLOOKUP(A678,[1]Directorio!$B$2:$Z$1100,17,FALSE),"")</f>
        <v/>
      </c>
      <c r="R678" s="43" t="str">
        <f>+IFERROR(VLOOKUP(A678,[1]Directorio!$B$2:$Z$1100,18,FALSE),"")</f>
        <v/>
      </c>
      <c r="S678" s="43" t="str">
        <f>+IFERROR(VLOOKUP(A678,[1]Directorio!$B$2:$Z$1100,19,FALSE),"")</f>
        <v/>
      </c>
      <c r="T678" s="53" t="str">
        <f>+IFERROR(VLOOKUP(A678,[1]Directorio!$B$2:$Z$1100,20,FALSE),"")</f>
        <v/>
      </c>
      <c r="U678" s="53" t="str">
        <f>+IFERROR(VLOOKUP(A678,[1]Directorio!$B$2:$Z$1100,21,FALSE),"")</f>
        <v/>
      </c>
      <c r="V678" s="53" t="str">
        <f>+IFERROR(VLOOKUP(A678,[1]Directorio!$B$2:$Z$1100,22,FALSE),"")</f>
        <v/>
      </c>
      <c r="W678" s="54" t="str">
        <f>+IFERROR(VLOOKUP(A678,[1]Directorio!$B$2:$Z$1100,23,FALSE),"")</f>
        <v/>
      </c>
      <c r="X678" s="43" t="str">
        <f>+IFERROR(VLOOKUP(A678,[1]Directorio!$B$2:$Z$1100,24,FALSE),"")</f>
        <v/>
      </c>
      <c r="Y678" s="43" t="str">
        <f>+IFERROR(VLOOKUP(A678,[1]Directorio!$B$2:$Z$1100,25,FALSE),"")</f>
        <v/>
      </c>
      <c r="Z678" s="46"/>
      <c r="AA678" s="9"/>
      <c r="AB678" s="46"/>
      <c r="AC678" s="47"/>
      <c r="AD678" s="46"/>
      <c r="AE678" s="42"/>
      <c r="AF678" s="9"/>
      <c r="AG678" s="46"/>
      <c r="AH678" s="9"/>
      <c r="AI678" s="46"/>
      <c r="AJ678" s="46"/>
      <c r="AK678" s="48"/>
    </row>
    <row r="679" spans="1:37" x14ac:dyDescent="0.25">
      <c r="A679" s="42"/>
      <c r="B679" s="43" t="str">
        <f>+IFERROR(VLOOKUP(A679,[1]Directorio!$B$2:$Z$1100,2,FALSE),"")</f>
        <v/>
      </c>
      <c r="C679" s="44" t="str">
        <f>+IFERROR(VLOOKUP(A679,[1]Directorio!$B$2:$Z$1100,3,FALSE),"")</f>
        <v/>
      </c>
      <c r="D679" s="43" t="str">
        <f>+IFERROR(VLOOKUP(A679,[1]Directorio!$B$2:$Z$1100,4,FALSE),"")</f>
        <v/>
      </c>
      <c r="E679" s="43" t="str">
        <f>+IFERROR(VLOOKUP(A679,[1]Directorio!$B$2:$Z$1100,5,FALSE),"")</f>
        <v/>
      </c>
      <c r="F679" s="43" t="str">
        <f>+IFERROR(VLOOKUP(A679,[1]Directorio!$B$2:$Z$1100,6,FALSE),"")</f>
        <v/>
      </c>
      <c r="G679" s="43" t="str">
        <f>+IFERROR(VLOOKUP(A679,[1]Directorio!$B$2:$Z$1100,7,FALSE),"")</f>
        <v/>
      </c>
      <c r="H679" s="43" t="str">
        <f>+IFERROR(VLOOKUP(A679,[1]Directorio!$B$2:$Z$1100,8,FALSE),"")</f>
        <v/>
      </c>
      <c r="I679" s="43" t="str">
        <f>+IFERROR(VLOOKUP(A679,[1]Directorio!$B$2:$Z$1100,9,FALSE),"")</f>
        <v/>
      </c>
      <c r="J679" s="43" t="str">
        <f>+IFERROR(VLOOKUP(A679,[1]Directorio!$B$2:$Z$1100,10,FALSE),"")</f>
        <v/>
      </c>
      <c r="K679" s="43" t="str">
        <f>+IFERROR(VLOOKUP(A679,[1]Directorio!$B$2:$Z$1100,11,FALSE),"")</f>
        <v/>
      </c>
      <c r="L679" s="45" t="str">
        <f>+IFERROR(VLOOKUP(A679,[1]Directorio!$B$2:$Z$1100,12,FALSE),"")</f>
        <v/>
      </c>
      <c r="M679" s="43" t="str">
        <f>+IFERROR(VLOOKUP(A679,[1]Directorio!$B$2:$Z$1100,13,FALSE),"")</f>
        <v/>
      </c>
      <c r="N679" s="43" t="str">
        <f>+IFERROR(VLOOKUP(A679,[1]Directorio!$B$2:$Z$1100,14,FALSE),"")</f>
        <v/>
      </c>
      <c r="O679" s="43" t="str">
        <f>+IFERROR(VLOOKUP(A679,[1]Directorio!$B$2:$Z$1100,15,FALSE),"")</f>
        <v/>
      </c>
      <c r="P679" s="43" t="str">
        <f>+IFERROR(VLOOKUP(A679,[1]Directorio!$B$2:$Z$1100,16,FALSE),"")</f>
        <v/>
      </c>
      <c r="Q679" s="43" t="str">
        <f>+IFERROR(VLOOKUP(A679,[1]Directorio!$B$2:$Z$1100,17,FALSE),"")</f>
        <v/>
      </c>
      <c r="R679" s="43" t="str">
        <f>+IFERROR(VLOOKUP(A679,[1]Directorio!$B$2:$Z$1100,18,FALSE),"")</f>
        <v/>
      </c>
      <c r="S679" s="43" t="str">
        <f>+IFERROR(VLOOKUP(A679,[1]Directorio!$B$2:$Z$1100,19,FALSE),"")</f>
        <v/>
      </c>
      <c r="T679" s="53" t="str">
        <f>+IFERROR(VLOOKUP(A679,[1]Directorio!$B$2:$Z$1100,20,FALSE),"")</f>
        <v/>
      </c>
      <c r="U679" s="53" t="str">
        <f>+IFERROR(VLOOKUP(A679,[1]Directorio!$B$2:$Z$1100,21,FALSE),"")</f>
        <v/>
      </c>
      <c r="V679" s="53" t="str">
        <f>+IFERROR(VLOOKUP(A679,[1]Directorio!$B$2:$Z$1100,22,FALSE),"")</f>
        <v/>
      </c>
      <c r="W679" s="54" t="str">
        <f>+IFERROR(VLOOKUP(A679,[1]Directorio!$B$2:$Z$1100,23,FALSE),"")</f>
        <v/>
      </c>
      <c r="X679" s="43" t="str">
        <f>+IFERROR(VLOOKUP(A679,[1]Directorio!$B$2:$Z$1100,24,FALSE),"")</f>
        <v/>
      </c>
      <c r="Y679" s="43" t="str">
        <f>+IFERROR(VLOOKUP(A679,[1]Directorio!$B$2:$Z$1100,25,FALSE),"")</f>
        <v/>
      </c>
      <c r="Z679" s="46"/>
      <c r="AA679" s="9"/>
      <c r="AB679" s="46"/>
      <c r="AC679" s="47"/>
      <c r="AD679" s="46"/>
      <c r="AE679" s="42"/>
      <c r="AF679" s="9"/>
      <c r="AG679" s="46"/>
      <c r="AH679" s="9"/>
      <c r="AI679" s="46"/>
      <c r="AJ679" s="46"/>
      <c r="AK679" s="48"/>
    </row>
    <row r="680" spans="1:37" x14ac:dyDescent="0.25">
      <c r="A680" s="42"/>
      <c r="B680" s="43" t="str">
        <f>+IFERROR(VLOOKUP(A680,[1]Directorio!$B$2:$Z$1100,2,FALSE),"")</f>
        <v/>
      </c>
      <c r="C680" s="44" t="str">
        <f>+IFERROR(VLOOKUP(A680,[1]Directorio!$B$2:$Z$1100,3,FALSE),"")</f>
        <v/>
      </c>
      <c r="D680" s="43" t="str">
        <f>+IFERROR(VLOOKUP(A680,[1]Directorio!$B$2:$Z$1100,4,FALSE),"")</f>
        <v/>
      </c>
      <c r="E680" s="43" t="str">
        <f>+IFERROR(VLOOKUP(A680,[1]Directorio!$B$2:$Z$1100,5,FALSE),"")</f>
        <v/>
      </c>
      <c r="F680" s="43" t="str">
        <f>+IFERROR(VLOOKUP(A680,[1]Directorio!$B$2:$Z$1100,6,FALSE),"")</f>
        <v/>
      </c>
      <c r="G680" s="43" t="str">
        <f>+IFERROR(VLOOKUP(A680,[1]Directorio!$B$2:$Z$1100,7,FALSE),"")</f>
        <v/>
      </c>
      <c r="H680" s="43" t="str">
        <f>+IFERROR(VLOOKUP(A680,[1]Directorio!$B$2:$Z$1100,8,FALSE),"")</f>
        <v/>
      </c>
      <c r="I680" s="43" t="str">
        <f>+IFERROR(VLOOKUP(A680,[1]Directorio!$B$2:$Z$1100,9,FALSE),"")</f>
        <v/>
      </c>
      <c r="J680" s="43" t="str">
        <f>+IFERROR(VLOOKUP(A680,[1]Directorio!$B$2:$Z$1100,10,FALSE),"")</f>
        <v/>
      </c>
      <c r="K680" s="43" t="str">
        <f>+IFERROR(VLOOKUP(A680,[1]Directorio!$B$2:$Z$1100,11,FALSE),"")</f>
        <v/>
      </c>
      <c r="L680" s="45" t="str">
        <f>+IFERROR(VLOOKUP(A680,[1]Directorio!$B$2:$Z$1100,12,FALSE),"")</f>
        <v/>
      </c>
      <c r="M680" s="43" t="str">
        <f>+IFERROR(VLOOKUP(A680,[1]Directorio!$B$2:$Z$1100,13,FALSE),"")</f>
        <v/>
      </c>
      <c r="N680" s="43" t="str">
        <f>+IFERROR(VLOOKUP(A680,[1]Directorio!$B$2:$Z$1100,14,FALSE),"")</f>
        <v/>
      </c>
      <c r="O680" s="43" t="str">
        <f>+IFERROR(VLOOKUP(A680,[1]Directorio!$B$2:$Z$1100,15,FALSE),"")</f>
        <v/>
      </c>
      <c r="P680" s="43" t="str">
        <f>+IFERROR(VLOOKUP(A680,[1]Directorio!$B$2:$Z$1100,16,FALSE),"")</f>
        <v/>
      </c>
      <c r="Q680" s="43" t="str">
        <f>+IFERROR(VLOOKUP(A680,[1]Directorio!$B$2:$Z$1100,17,FALSE),"")</f>
        <v/>
      </c>
      <c r="R680" s="43" t="str">
        <f>+IFERROR(VLOOKUP(A680,[1]Directorio!$B$2:$Z$1100,18,FALSE),"")</f>
        <v/>
      </c>
      <c r="S680" s="43" t="str">
        <f>+IFERROR(VLOOKUP(A680,[1]Directorio!$B$2:$Z$1100,19,FALSE),"")</f>
        <v/>
      </c>
      <c r="T680" s="53" t="str">
        <f>+IFERROR(VLOOKUP(A680,[1]Directorio!$B$2:$Z$1100,20,FALSE),"")</f>
        <v/>
      </c>
      <c r="U680" s="53" t="str">
        <f>+IFERROR(VLOOKUP(A680,[1]Directorio!$B$2:$Z$1100,21,FALSE),"")</f>
        <v/>
      </c>
      <c r="V680" s="53" t="str">
        <f>+IFERROR(VLOOKUP(A680,[1]Directorio!$B$2:$Z$1100,22,FALSE),"")</f>
        <v/>
      </c>
      <c r="W680" s="54" t="str">
        <f>+IFERROR(VLOOKUP(A680,[1]Directorio!$B$2:$Z$1100,23,FALSE),"")</f>
        <v/>
      </c>
      <c r="X680" s="43" t="str">
        <f>+IFERROR(VLOOKUP(A680,[1]Directorio!$B$2:$Z$1100,24,FALSE),"")</f>
        <v/>
      </c>
      <c r="Y680" s="43" t="str">
        <f>+IFERROR(VLOOKUP(A680,[1]Directorio!$B$2:$Z$1100,25,FALSE),"")</f>
        <v/>
      </c>
      <c r="Z680" s="46"/>
      <c r="AA680" s="9"/>
      <c r="AB680" s="46"/>
      <c r="AC680" s="47"/>
      <c r="AD680" s="46"/>
      <c r="AE680" s="42"/>
      <c r="AF680" s="9"/>
      <c r="AG680" s="46"/>
      <c r="AH680" s="9"/>
      <c r="AI680" s="46"/>
      <c r="AJ680" s="46"/>
      <c r="AK680" s="48"/>
    </row>
    <row r="681" spans="1:37" x14ac:dyDescent="0.25">
      <c r="A681" s="42"/>
      <c r="B681" s="43" t="str">
        <f>+IFERROR(VLOOKUP(A681,[1]Directorio!$B$2:$Z$1100,2,FALSE),"")</f>
        <v/>
      </c>
      <c r="C681" s="44" t="str">
        <f>+IFERROR(VLOOKUP(A681,[1]Directorio!$B$2:$Z$1100,3,FALSE),"")</f>
        <v/>
      </c>
      <c r="D681" s="43" t="str">
        <f>+IFERROR(VLOOKUP(A681,[1]Directorio!$B$2:$Z$1100,4,FALSE),"")</f>
        <v/>
      </c>
      <c r="E681" s="43" t="str">
        <f>+IFERROR(VLOOKUP(A681,[1]Directorio!$B$2:$Z$1100,5,FALSE),"")</f>
        <v/>
      </c>
      <c r="F681" s="43" t="str">
        <f>+IFERROR(VLOOKUP(A681,[1]Directorio!$B$2:$Z$1100,6,FALSE),"")</f>
        <v/>
      </c>
      <c r="G681" s="43" t="str">
        <f>+IFERROR(VLOOKUP(A681,[1]Directorio!$B$2:$Z$1100,7,FALSE),"")</f>
        <v/>
      </c>
      <c r="H681" s="43" t="str">
        <f>+IFERROR(VLOOKUP(A681,[1]Directorio!$B$2:$Z$1100,8,FALSE),"")</f>
        <v/>
      </c>
      <c r="I681" s="43" t="str">
        <f>+IFERROR(VLOOKUP(A681,[1]Directorio!$B$2:$Z$1100,9,FALSE),"")</f>
        <v/>
      </c>
      <c r="J681" s="43" t="str">
        <f>+IFERROR(VLOOKUP(A681,[1]Directorio!$B$2:$Z$1100,10,FALSE),"")</f>
        <v/>
      </c>
      <c r="K681" s="43" t="str">
        <f>+IFERROR(VLOOKUP(A681,[1]Directorio!$B$2:$Z$1100,11,FALSE),"")</f>
        <v/>
      </c>
      <c r="L681" s="45" t="str">
        <f>+IFERROR(VLOOKUP(A681,[1]Directorio!$B$2:$Z$1100,12,FALSE),"")</f>
        <v/>
      </c>
      <c r="M681" s="43" t="str">
        <f>+IFERROR(VLOOKUP(A681,[1]Directorio!$B$2:$Z$1100,13,FALSE),"")</f>
        <v/>
      </c>
      <c r="N681" s="43" t="str">
        <f>+IFERROR(VLOOKUP(A681,[1]Directorio!$B$2:$Z$1100,14,FALSE),"")</f>
        <v/>
      </c>
      <c r="O681" s="43" t="str">
        <f>+IFERROR(VLOOKUP(A681,[1]Directorio!$B$2:$Z$1100,15,FALSE),"")</f>
        <v/>
      </c>
      <c r="P681" s="43" t="str">
        <f>+IFERROR(VLOOKUP(A681,[1]Directorio!$B$2:$Z$1100,16,FALSE),"")</f>
        <v/>
      </c>
      <c r="Q681" s="43" t="str">
        <f>+IFERROR(VLOOKUP(A681,[1]Directorio!$B$2:$Z$1100,17,FALSE),"")</f>
        <v/>
      </c>
      <c r="R681" s="43" t="str">
        <f>+IFERROR(VLOOKUP(A681,[1]Directorio!$B$2:$Z$1100,18,FALSE),"")</f>
        <v/>
      </c>
      <c r="S681" s="43" t="str">
        <f>+IFERROR(VLOOKUP(A681,[1]Directorio!$B$2:$Z$1100,19,FALSE),"")</f>
        <v/>
      </c>
      <c r="T681" s="53" t="str">
        <f>+IFERROR(VLOOKUP(A681,[1]Directorio!$B$2:$Z$1100,20,FALSE),"")</f>
        <v/>
      </c>
      <c r="U681" s="53" t="str">
        <f>+IFERROR(VLOOKUP(A681,[1]Directorio!$B$2:$Z$1100,21,FALSE),"")</f>
        <v/>
      </c>
      <c r="V681" s="53" t="str">
        <f>+IFERROR(VLOOKUP(A681,[1]Directorio!$B$2:$Z$1100,22,FALSE),"")</f>
        <v/>
      </c>
      <c r="W681" s="54" t="str">
        <f>+IFERROR(VLOOKUP(A681,[1]Directorio!$B$2:$Z$1100,23,FALSE),"")</f>
        <v/>
      </c>
      <c r="X681" s="43" t="str">
        <f>+IFERROR(VLOOKUP(A681,[1]Directorio!$B$2:$Z$1100,24,FALSE),"")</f>
        <v/>
      </c>
      <c r="Y681" s="43" t="str">
        <f>+IFERROR(VLOOKUP(A681,[1]Directorio!$B$2:$Z$1100,25,FALSE),"")</f>
        <v/>
      </c>
      <c r="Z681" s="46"/>
      <c r="AA681" s="9"/>
      <c r="AB681" s="46"/>
      <c r="AC681" s="47"/>
      <c r="AD681" s="46"/>
      <c r="AE681" s="42"/>
      <c r="AF681" s="9"/>
      <c r="AG681" s="46"/>
      <c r="AH681" s="9"/>
      <c r="AI681" s="46"/>
      <c r="AJ681" s="46"/>
      <c r="AK681" s="48"/>
    </row>
    <row r="682" spans="1:37" x14ac:dyDescent="0.25">
      <c r="A682" s="42"/>
      <c r="B682" s="43" t="str">
        <f>+IFERROR(VLOOKUP(A682,[1]Directorio!$B$2:$Z$1100,2,FALSE),"")</f>
        <v/>
      </c>
      <c r="C682" s="44" t="str">
        <f>+IFERROR(VLOOKUP(A682,[1]Directorio!$B$2:$Z$1100,3,FALSE),"")</f>
        <v/>
      </c>
      <c r="D682" s="43" t="str">
        <f>+IFERROR(VLOOKUP(A682,[1]Directorio!$B$2:$Z$1100,4,FALSE),"")</f>
        <v/>
      </c>
      <c r="E682" s="43" t="str">
        <f>+IFERROR(VLOOKUP(A682,[1]Directorio!$B$2:$Z$1100,5,FALSE),"")</f>
        <v/>
      </c>
      <c r="F682" s="43" t="str">
        <f>+IFERROR(VLOOKUP(A682,[1]Directorio!$B$2:$Z$1100,6,FALSE),"")</f>
        <v/>
      </c>
      <c r="G682" s="43" t="str">
        <f>+IFERROR(VLOOKUP(A682,[1]Directorio!$B$2:$Z$1100,7,FALSE),"")</f>
        <v/>
      </c>
      <c r="H682" s="43" t="str">
        <f>+IFERROR(VLOOKUP(A682,[1]Directorio!$B$2:$Z$1100,8,FALSE),"")</f>
        <v/>
      </c>
      <c r="I682" s="43" t="str">
        <f>+IFERROR(VLOOKUP(A682,[1]Directorio!$B$2:$Z$1100,9,FALSE),"")</f>
        <v/>
      </c>
      <c r="J682" s="43" t="str">
        <f>+IFERROR(VLOOKUP(A682,[1]Directorio!$B$2:$Z$1100,10,FALSE),"")</f>
        <v/>
      </c>
      <c r="K682" s="43" t="str">
        <f>+IFERROR(VLOOKUP(A682,[1]Directorio!$B$2:$Z$1100,11,FALSE),"")</f>
        <v/>
      </c>
      <c r="L682" s="45" t="str">
        <f>+IFERROR(VLOOKUP(A682,[1]Directorio!$B$2:$Z$1100,12,FALSE),"")</f>
        <v/>
      </c>
      <c r="M682" s="43" t="str">
        <f>+IFERROR(VLOOKUP(A682,[1]Directorio!$B$2:$Z$1100,13,FALSE),"")</f>
        <v/>
      </c>
      <c r="N682" s="43" t="str">
        <f>+IFERROR(VLOOKUP(A682,[1]Directorio!$B$2:$Z$1100,14,FALSE),"")</f>
        <v/>
      </c>
      <c r="O682" s="43" t="str">
        <f>+IFERROR(VLOOKUP(A682,[1]Directorio!$B$2:$Z$1100,15,FALSE),"")</f>
        <v/>
      </c>
      <c r="P682" s="43" t="str">
        <f>+IFERROR(VLOOKUP(A682,[1]Directorio!$B$2:$Z$1100,16,FALSE),"")</f>
        <v/>
      </c>
      <c r="Q682" s="43" t="str">
        <f>+IFERROR(VLOOKUP(A682,[1]Directorio!$B$2:$Z$1100,17,FALSE),"")</f>
        <v/>
      </c>
      <c r="R682" s="43" t="str">
        <f>+IFERROR(VLOOKUP(A682,[1]Directorio!$B$2:$Z$1100,18,FALSE),"")</f>
        <v/>
      </c>
      <c r="S682" s="43" t="str">
        <f>+IFERROR(VLOOKUP(A682,[1]Directorio!$B$2:$Z$1100,19,FALSE),"")</f>
        <v/>
      </c>
      <c r="T682" s="53" t="str">
        <f>+IFERROR(VLOOKUP(A682,[1]Directorio!$B$2:$Z$1100,20,FALSE),"")</f>
        <v/>
      </c>
      <c r="U682" s="53" t="str">
        <f>+IFERROR(VLOOKUP(A682,[1]Directorio!$B$2:$Z$1100,21,FALSE),"")</f>
        <v/>
      </c>
      <c r="V682" s="53" t="str">
        <f>+IFERROR(VLOOKUP(A682,[1]Directorio!$B$2:$Z$1100,22,FALSE),"")</f>
        <v/>
      </c>
      <c r="W682" s="54" t="str">
        <f>+IFERROR(VLOOKUP(A682,[1]Directorio!$B$2:$Z$1100,23,FALSE),"")</f>
        <v/>
      </c>
      <c r="X682" s="43" t="str">
        <f>+IFERROR(VLOOKUP(A682,[1]Directorio!$B$2:$Z$1100,24,FALSE),"")</f>
        <v/>
      </c>
      <c r="Y682" s="43" t="str">
        <f>+IFERROR(VLOOKUP(A682,[1]Directorio!$B$2:$Z$1100,25,FALSE),"")</f>
        <v/>
      </c>
      <c r="Z682" s="46"/>
      <c r="AA682" s="9"/>
      <c r="AB682" s="46"/>
      <c r="AC682" s="47"/>
      <c r="AD682" s="46"/>
      <c r="AE682" s="42"/>
      <c r="AF682" s="9"/>
      <c r="AG682" s="46"/>
      <c r="AH682" s="9"/>
      <c r="AI682" s="46"/>
      <c r="AJ682" s="46"/>
      <c r="AK682" s="48"/>
    </row>
    <row r="683" spans="1:37" x14ac:dyDescent="0.25">
      <c r="A683" s="42"/>
      <c r="B683" s="43" t="str">
        <f>+IFERROR(VLOOKUP(A683,[1]Directorio!$B$2:$Z$1100,2,FALSE),"")</f>
        <v/>
      </c>
      <c r="C683" s="44" t="str">
        <f>+IFERROR(VLOOKUP(A683,[1]Directorio!$B$2:$Z$1100,3,FALSE),"")</f>
        <v/>
      </c>
      <c r="D683" s="43" t="str">
        <f>+IFERROR(VLOOKUP(A683,[1]Directorio!$B$2:$Z$1100,4,FALSE),"")</f>
        <v/>
      </c>
      <c r="E683" s="43" t="str">
        <f>+IFERROR(VLOOKUP(A683,[1]Directorio!$B$2:$Z$1100,5,FALSE),"")</f>
        <v/>
      </c>
      <c r="F683" s="43" t="str">
        <f>+IFERROR(VLOOKUP(A683,[1]Directorio!$B$2:$Z$1100,6,FALSE),"")</f>
        <v/>
      </c>
      <c r="G683" s="43" t="str">
        <f>+IFERROR(VLOOKUP(A683,[1]Directorio!$B$2:$Z$1100,7,FALSE),"")</f>
        <v/>
      </c>
      <c r="H683" s="43" t="str">
        <f>+IFERROR(VLOOKUP(A683,[1]Directorio!$B$2:$Z$1100,8,FALSE),"")</f>
        <v/>
      </c>
      <c r="I683" s="43" t="str">
        <f>+IFERROR(VLOOKUP(A683,[1]Directorio!$B$2:$Z$1100,9,FALSE),"")</f>
        <v/>
      </c>
      <c r="J683" s="43" t="str">
        <f>+IFERROR(VLOOKUP(A683,[1]Directorio!$B$2:$Z$1100,10,FALSE),"")</f>
        <v/>
      </c>
      <c r="K683" s="43" t="str">
        <f>+IFERROR(VLOOKUP(A683,[1]Directorio!$B$2:$Z$1100,11,FALSE),"")</f>
        <v/>
      </c>
      <c r="L683" s="45" t="str">
        <f>+IFERROR(VLOOKUP(A683,[1]Directorio!$B$2:$Z$1100,12,FALSE),"")</f>
        <v/>
      </c>
      <c r="M683" s="43" t="str">
        <f>+IFERROR(VLOOKUP(A683,[1]Directorio!$B$2:$Z$1100,13,FALSE),"")</f>
        <v/>
      </c>
      <c r="N683" s="43" t="str">
        <f>+IFERROR(VLOOKUP(A683,[1]Directorio!$B$2:$Z$1100,14,FALSE),"")</f>
        <v/>
      </c>
      <c r="O683" s="43" t="str">
        <f>+IFERROR(VLOOKUP(A683,[1]Directorio!$B$2:$Z$1100,15,FALSE),"")</f>
        <v/>
      </c>
      <c r="P683" s="43" t="str">
        <f>+IFERROR(VLOOKUP(A683,[1]Directorio!$B$2:$Z$1100,16,FALSE),"")</f>
        <v/>
      </c>
      <c r="Q683" s="43" t="str">
        <f>+IFERROR(VLOOKUP(A683,[1]Directorio!$B$2:$Z$1100,17,FALSE),"")</f>
        <v/>
      </c>
      <c r="R683" s="43" t="str">
        <f>+IFERROR(VLOOKUP(A683,[1]Directorio!$B$2:$Z$1100,18,FALSE),"")</f>
        <v/>
      </c>
      <c r="S683" s="43" t="str">
        <f>+IFERROR(VLOOKUP(A683,[1]Directorio!$B$2:$Z$1100,19,FALSE),"")</f>
        <v/>
      </c>
      <c r="T683" s="53" t="str">
        <f>+IFERROR(VLOOKUP(A683,[1]Directorio!$B$2:$Z$1100,20,FALSE),"")</f>
        <v/>
      </c>
      <c r="U683" s="53" t="str">
        <f>+IFERROR(VLOOKUP(A683,[1]Directorio!$B$2:$Z$1100,21,FALSE),"")</f>
        <v/>
      </c>
      <c r="V683" s="53" t="str">
        <f>+IFERROR(VLOOKUP(A683,[1]Directorio!$B$2:$Z$1100,22,FALSE),"")</f>
        <v/>
      </c>
      <c r="W683" s="54" t="str">
        <f>+IFERROR(VLOOKUP(A683,[1]Directorio!$B$2:$Z$1100,23,FALSE),"")</f>
        <v/>
      </c>
      <c r="X683" s="43" t="str">
        <f>+IFERROR(VLOOKUP(A683,[1]Directorio!$B$2:$Z$1100,24,FALSE),"")</f>
        <v/>
      </c>
      <c r="Y683" s="43" t="str">
        <f>+IFERROR(VLOOKUP(A683,[1]Directorio!$B$2:$Z$1100,25,FALSE),"")</f>
        <v/>
      </c>
      <c r="Z683" s="46"/>
      <c r="AA683" s="9"/>
      <c r="AB683" s="46"/>
      <c r="AC683" s="47"/>
      <c r="AD683" s="46"/>
      <c r="AE683" s="42"/>
      <c r="AF683" s="9"/>
      <c r="AG683" s="46"/>
      <c r="AH683" s="9"/>
      <c r="AI683" s="46"/>
      <c r="AJ683" s="46"/>
      <c r="AK683" s="48"/>
    </row>
    <row r="684" spans="1:37" x14ac:dyDescent="0.25">
      <c r="A684" s="42"/>
      <c r="B684" s="43" t="str">
        <f>+IFERROR(VLOOKUP(A684,[1]Directorio!$B$2:$Z$1100,2,FALSE),"")</f>
        <v/>
      </c>
      <c r="C684" s="44" t="str">
        <f>+IFERROR(VLOOKUP(A684,[1]Directorio!$B$2:$Z$1100,3,FALSE),"")</f>
        <v/>
      </c>
      <c r="D684" s="43" t="str">
        <f>+IFERROR(VLOOKUP(A684,[1]Directorio!$B$2:$Z$1100,4,FALSE),"")</f>
        <v/>
      </c>
      <c r="E684" s="43" t="str">
        <f>+IFERROR(VLOOKUP(A684,[1]Directorio!$B$2:$Z$1100,5,FALSE),"")</f>
        <v/>
      </c>
      <c r="F684" s="43" t="str">
        <f>+IFERROR(VLOOKUP(A684,[1]Directorio!$B$2:$Z$1100,6,FALSE),"")</f>
        <v/>
      </c>
      <c r="G684" s="43" t="str">
        <f>+IFERROR(VLOOKUP(A684,[1]Directorio!$B$2:$Z$1100,7,FALSE),"")</f>
        <v/>
      </c>
      <c r="H684" s="43" t="str">
        <f>+IFERROR(VLOOKUP(A684,[1]Directorio!$B$2:$Z$1100,8,FALSE),"")</f>
        <v/>
      </c>
      <c r="I684" s="43" t="str">
        <f>+IFERROR(VLOOKUP(A684,[1]Directorio!$B$2:$Z$1100,9,FALSE),"")</f>
        <v/>
      </c>
      <c r="J684" s="43" t="str">
        <f>+IFERROR(VLOOKUP(A684,[1]Directorio!$B$2:$Z$1100,10,FALSE),"")</f>
        <v/>
      </c>
      <c r="K684" s="43" t="str">
        <f>+IFERROR(VLOOKUP(A684,[1]Directorio!$B$2:$Z$1100,11,FALSE),"")</f>
        <v/>
      </c>
      <c r="L684" s="45" t="str">
        <f>+IFERROR(VLOOKUP(A684,[1]Directorio!$B$2:$Z$1100,12,FALSE),"")</f>
        <v/>
      </c>
      <c r="M684" s="43" t="str">
        <f>+IFERROR(VLOOKUP(A684,[1]Directorio!$B$2:$Z$1100,13,FALSE),"")</f>
        <v/>
      </c>
      <c r="N684" s="43" t="str">
        <f>+IFERROR(VLOOKUP(A684,[1]Directorio!$B$2:$Z$1100,14,FALSE),"")</f>
        <v/>
      </c>
      <c r="O684" s="43" t="str">
        <f>+IFERROR(VLOOKUP(A684,[1]Directorio!$B$2:$Z$1100,15,FALSE),"")</f>
        <v/>
      </c>
      <c r="P684" s="43" t="str">
        <f>+IFERROR(VLOOKUP(A684,[1]Directorio!$B$2:$Z$1100,16,FALSE),"")</f>
        <v/>
      </c>
      <c r="Q684" s="43" t="str">
        <f>+IFERROR(VLOOKUP(A684,[1]Directorio!$B$2:$Z$1100,17,FALSE),"")</f>
        <v/>
      </c>
      <c r="R684" s="43" t="str">
        <f>+IFERROR(VLOOKUP(A684,[1]Directorio!$B$2:$Z$1100,18,FALSE),"")</f>
        <v/>
      </c>
      <c r="S684" s="43" t="str">
        <f>+IFERROR(VLOOKUP(A684,[1]Directorio!$B$2:$Z$1100,19,FALSE),"")</f>
        <v/>
      </c>
      <c r="T684" s="53" t="str">
        <f>+IFERROR(VLOOKUP(A684,[1]Directorio!$B$2:$Z$1100,20,FALSE),"")</f>
        <v/>
      </c>
      <c r="U684" s="53" t="str">
        <f>+IFERROR(VLOOKUP(A684,[1]Directorio!$B$2:$Z$1100,21,FALSE),"")</f>
        <v/>
      </c>
      <c r="V684" s="53" t="str">
        <f>+IFERROR(VLOOKUP(A684,[1]Directorio!$B$2:$Z$1100,22,FALSE),"")</f>
        <v/>
      </c>
      <c r="W684" s="54" t="str">
        <f>+IFERROR(VLOOKUP(A684,[1]Directorio!$B$2:$Z$1100,23,FALSE),"")</f>
        <v/>
      </c>
      <c r="X684" s="43" t="str">
        <f>+IFERROR(VLOOKUP(A684,[1]Directorio!$B$2:$Z$1100,24,FALSE),"")</f>
        <v/>
      </c>
      <c r="Y684" s="43" t="str">
        <f>+IFERROR(VLOOKUP(A684,[1]Directorio!$B$2:$Z$1100,25,FALSE),"")</f>
        <v/>
      </c>
      <c r="Z684" s="46"/>
      <c r="AA684" s="9"/>
      <c r="AB684" s="46"/>
      <c r="AC684" s="47"/>
      <c r="AD684" s="46"/>
      <c r="AE684" s="42"/>
      <c r="AF684" s="9"/>
      <c r="AG684" s="46"/>
      <c r="AH684" s="9"/>
      <c r="AI684" s="46"/>
      <c r="AJ684" s="46"/>
      <c r="AK684" s="48"/>
    </row>
    <row r="685" spans="1:37" x14ac:dyDescent="0.25">
      <c r="A685" s="42"/>
      <c r="B685" s="43" t="str">
        <f>+IFERROR(VLOOKUP(A685,[1]Directorio!$B$2:$Z$1100,2,FALSE),"")</f>
        <v/>
      </c>
      <c r="C685" s="44" t="str">
        <f>+IFERROR(VLOOKUP(A685,[1]Directorio!$B$2:$Z$1100,3,FALSE),"")</f>
        <v/>
      </c>
      <c r="D685" s="43" t="str">
        <f>+IFERROR(VLOOKUP(A685,[1]Directorio!$B$2:$Z$1100,4,FALSE),"")</f>
        <v/>
      </c>
      <c r="E685" s="43" t="str">
        <f>+IFERROR(VLOOKUP(A685,[1]Directorio!$B$2:$Z$1100,5,FALSE),"")</f>
        <v/>
      </c>
      <c r="F685" s="43" t="str">
        <f>+IFERROR(VLOOKUP(A685,[1]Directorio!$B$2:$Z$1100,6,FALSE),"")</f>
        <v/>
      </c>
      <c r="G685" s="43" t="str">
        <f>+IFERROR(VLOOKUP(A685,[1]Directorio!$B$2:$Z$1100,7,FALSE),"")</f>
        <v/>
      </c>
      <c r="H685" s="43" t="str">
        <f>+IFERROR(VLOOKUP(A685,[1]Directorio!$B$2:$Z$1100,8,FALSE),"")</f>
        <v/>
      </c>
      <c r="I685" s="43" t="str">
        <f>+IFERROR(VLOOKUP(A685,[1]Directorio!$B$2:$Z$1100,9,FALSE),"")</f>
        <v/>
      </c>
      <c r="J685" s="43" t="str">
        <f>+IFERROR(VLOOKUP(A685,[1]Directorio!$B$2:$Z$1100,10,FALSE),"")</f>
        <v/>
      </c>
      <c r="K685" s="43" t="str">
        <f>+IFERROR(VLOOKUP(A685,[1]Directorio!$B$2:$Z$1100,11,FALSE),"")</f>
        <v/>
      </c>
      <c r="L685" s="45" t="str">
        <f>+IFERROR(VLOOKUP(A685,[1]Directorio!$B$2:$Z$1100,12,FALSE),"")</f>
        <v/>
      </c>
      <c r="M685" s="43" t="str">
        <f>+IFERROR(VLOOKUP(A685,[1]Directorio!$B$2:$Z$1100,13,FALSE),"")</f>
        <v/>
      </c>
      <c r="N685" s="43" t="str">
        <f>+IFERROR(VLOOKUP(A685,[1]Directorio!$B$2:$Z$1100,14,FALSE),"")</f>
        <v/>
      </c>
      <c r="O685" s="43" t="str">
        <f>+IFERROR(VLOOKUP(A685,[1]Directorio!$B$2:$Z$1100,15,FALSE),"")</f>
        <v/>
      </c>
      <c r="P685" s="43" t="str">
        <f>+IFERROR(VLOOKUP(A685,[1]Directorio!$B$2:$Z$1100,16,FALSE),"")</f>
        <v/>
      </c>
      <c r="Q685" s="43" t="str">
        <f>+IFERROR(VLOOKUP(A685,[1]Directorio!$B$2:$Z$1100,17,FALSE),"")</f>
        <v/>
      </c>
      <c r="R685" s="43" t="str">
        <f>+IFERROR(VLOOKUP(A685,[1]Directorio!$B$2:$Z$1100,18,FALSE),"")</f>
        <v/>
      </c>
      <c r="S685" s="43" t="str">
        <f>+IFERROR(VLOOKUP(A685,[1]Directorio!$B$2:$Z$1100,19,FALSE),"")</f>
        <v/>
      </c>
      <c r="T685" s="53" t="str">
        <f>+IFERROR(VLOOKUP(A685,[1]Directorio!$B$2:$Z$1100,20,FALSE),"")</f>
        <v/>
      </c>
      <c r="U685" s="53" t="str">
        <f>+IFERROR(VLOOKUP(A685,[1]Directorio!$B$2:$Z$1100,21,FALSE),"")</f>
        <v/>
      </c>
      <c r="V685" s="53" t="str">
        <f>+IFERROR(VLOOKUP(A685,[1]Directorio!$B$2:$Z$1100,22,FALSE),"")</f>
        <v/>
      </c>
      <c r="W685" s="54" t="str">
        <f>+IFERROR(VLOOKUP(A685,[1]Directorio!$B$2:$Z$1100,23,FALSE),"")</f>
        <v/>
      </c>
      <c r="X685" s="43" t="str">
        <f>+IFERROR(VLOOKUP(A685,[1]Directorio!$B$2:$Z$1100,24,FALSE),"")</f>
        <v/>
      </c>
      <c r="Y685" s="43" t="str">
        <f>+IFERROR(VLOOKUP(A685,[1]Directorio!$B$2:$Z$1100,25,FALSE),"")</f>
        <v/>
      </c>
      <c r="Z685" s="46"/>
      <c r="AA685" s="9"/>
      <c r="AB685" s="46"/>
      <c r="AC685" s="47"/>
      <c r="AD685" s="46"/>
      <c r="AE685" s="42"/>
      <c r="AF685" s="9"/>
      <c r="AG685" s="46"/>
      <c r="AH685" s="9"/>
      <c r="AI685" s="46"/>
      <c r="AJ685" s="46"/>
      <c r="AK685" s="48"/>
    </row>
    <row r="686" spans="1:37" x14ac:dyDescent="0.25">
      <c r="A686" s="42"/>
      <c r="B686" s="43" t="str">
        <f>+IFERROR(VLOOKUP(A686,[1]Directorio!$B$2:$Z$1100,2,FALSE),"")</f>
        <v/>
      </c>
      <c r="C686" s="44" t="str">
        <f>+IFERROR(VLOOKUP(A686,[1]Directorio!$B$2:$Z$1100,3,FALSE),"")</f>
        <v/>
      </c>
      <c r="D686" s="43" t="str">
        <f>+IFERROR(VLOOKUP(A686,[1]Directorio!$B$2:$Z$1100,4,FALSE),"")</f>
        <v/>
      </c>
      <c r="E686" s="43" t="str">
        <f>+IFERROR(VLOOKUP(A686,[1]Directorio!$B$2:$Z$1100,5,FALSE),"")</f>
        <v/>
      </c>
      <c r="F686" s="43" t="str">
        <f>+IFERROR(VLOOKUP(A686,[1]Directorio!$B$2:$Z$1100,6,FALSE),"")</f>
        <v/>
      </c>
      <c r="G686" s="43" t="str">
        <f>+IFERROR(VLOOKUP(A686,[1]Directorio!$B$2:$Z$1100,7,FALSE),"")</f>
        <v/>
      </c>
      <c r="H686" s="43" t="str">
        <f>+IFERROR(VLOOKUP(A686,[1]Directorio!$B$2:$Z$1100,8,FALSE),"")</f>
        <v/>
      </c>
      <c r="I686" s="43" t="str">
        <f>+IFERROR(VLOOKUP(A686,[1]Directorio!$B$2:$Z$1100,9,FALSE),"")</f>
        <v/>
      </c>
      <c r="J686" s="43" t="str">
        <f>+IFERROR(VLOOKUP(A686,[1]Directorio!$B$2:$Z$1100,10,FALSE),"")</f>
        <v/>
      </c>
      <c r="K686" s="43" t="str">
        <f>+IFERROR(VLOOKUP(A686,[1]Directorio!$B$2:$Z$1100,11,FALSE),"")</f>
        <v/>
      </c>
      <c r="L686" s="45" t="str">
        <f>+IFERROR(VLOOKUP(A686,[1]Directorio!$B$2:$Z$1100,12,FALSE),"")</f>
        <v/>
      </c>
      <c r="M686" s="43" t="str">
        <f>+IFERROR(VLOOKUP(A686,[1]Directorio!$B$2:$Z$1100,13,FALSE),"")</f>
        <v/>
      </c>
      <c r="N686" s="43" t="str">
        <f>+IFERROR(VLOOKUP(A686,[1]Directorio!$B$2:$Z$1100,14,FALSE),"")</f>
        <v/>
      </c>
      <c r="O686" s="43" t="str">
        <f>+IFERROR(VLOOKUP(A686,[1]Directorio!$B$2:$Z$1100,15,FALSE),"")</f>
        <v/>
      </c>
      <c r="P686" s="43" t="str">
        <f>+IFERROR(VLOOKUP(A686,[1]Directorio!$B$2:$Z$1100,16,FALSE),"")</f>
        <v/>
      </c>
      <c r="Q686" s="43" t="str">
        <f>+IFERROR(VLOOKUP(A686,[1]Directorio!$B$2:$Z$1100,17,FALSE),"")</f>
        <v/>
      </c>
      <c r="R686" s="43" t="str">
        <f>+IFERROR(VLOOKUP(A686,[1]Directorio!$B$2:$Z$1100,18,FALSE),"")</f>
        <v/>
      </c>
      <c r="S686" s="43" t="str">
        <f>+IFERROR(VLOOKUP(A686,[1]Directorio!$B$2:$Z$1100,19,FALSE),"")</f>
        <v/>
      </c>
      <c r="T686" s="53" t="str">
        <f>+IFERROR(VLOOKUP(A686,[1]Directorio!$B$2:$Z$1100,20,FALSE),"")</f>
        <v/>
      </c>
      <c r="U686" s="53" t="str">
        <f>+IFERROR(VLOOKUP(A686,[1]Directorio!$B$2:$Z$1100,21,FALSE),"")</f>
        <v/>
      </c>
      <c r="V686" s="53" t="str">
        <f>+IFERROR(VLOOKUP(A686,[1]Directorio!$B$2:$Z$1100,22,FALSE),"")</f>
        <v/>
      </c>
      <c r="W686" s="54" t="str">
        <f>+IFERROR(VLOOKUP(A686,[1]Directorio!$B$2:$Z$1100,23,FALSE),"")</f>
        <v/>
      </c>
      <c r="X686" s="43" t="str">
        <f>+IFERROR(VLOOKUP(A686,[1]Directorio!$B$2:$Z$1100,24,FALSE),"")</f>
        <v/>
      </c>
      <c r="Y686" s="43" t="str">
        <f>+IFERROR(VLOOKUP(A686,[1]Directorio!$B$2:$Z$1100,25,FALSE),"")</f>
        <v/>
      </c>
      <c r="Z686" s="46"/>
      <c r="AA686" s="9"/>
      <c r="AB686" s="46"/>
      <c r="AC686" s="47"/>
      <c r="AD686" s="46"/>
      <c r="AE686" s="42"/>
      <c r="AF686" s="9"/>
      <c r="AG686" s="46"/>
      <c r="AH686" s="9"/>
      <c r="AI686" s="46"/>
      <c r="AJ686" s="46"/>
      <c r="AK686" s="48"/>
    </row>
    <row r="687" spans="1:37" x14ac:dyDescent="0.25">
      <c r="A687" s="42"/>
      <c r="B687" s="43" t="str">
        <f>+IFERROR(VLOOKUP(A687,[1]Directorio!$B$2:$Z$1100,2,FALSE),"")</f>
        <v/>
      </c>
      <c r="C687" s="44" t="str">
        <f>+IFERROR(VLOOKUP(A687,[1]Directorio!$B$2:$Z$1100,3,FALSE),"")</f>
        <v/>
      </c>
      <c r="D687" s="43" t="str">
        <f>+IFERROR(VLOOKUP(A687,[1]Directorio!$B$2:$Z$1100,4,FALSE),"")</f>
        <v/>
      </c>
      <c r="E687" s="43" t="str">
        <f>+IFERROR(VLOOKUP(A687,[1]Directorio!$B$2:$Z$1100,5,FALSE),"")</f>
        <v/>
      </c>
      <c r="F687" s="43" t="str">
        <f>+IFERROR(VLOOKUP(A687,[1]Directorio!$B$2:$Z$1100,6,FALSE),"")</f>
        <v/>
      </c>
      <c r="G687" s="43" t="str">
        <f>+IFERROR(VLOOKUP(A687,[1]Directorio!$B$2:$Z$1100,7,FALSE),"")</f>
        <v/>
      </c>
      <c r="H687" s="43" t="str">
        <f>+IFERROR(VLOOKUP(A687,[1]Directorio!$B$2:$Z$1100,8,FALSE),"")</f>
        <v/>
      </c>
      <c r="I687" s="43" t="str">
        <f>+IFERROR(VLOOKUP(A687,[1]Directorio!$B$2:$Z$1100,9,FALSE),"")</f>
        <v/>
      </c>
      <c r="J687" s="43" t="str">
        <f>+IFERROR(VLOOKUP(A687,[1]Directorio!$B$2:$Z$1100,10,FALSE),"")</f>
        <v/>
      </c>
      <c r="K687" s="43" t="str">
        <f>+IFERROR(VLOOKUP(A687,[1]Directorio!$B$2:$Z$1100,11,FALSE),"")</f>
        <v/>
      </c>
      <c r="L687" s="45" t="str">
        <f>+IFERROR(VLOOKUP(A687,[1]Directorio!$B$2:$Z$1100,12,FALSE),"")</f>
        <v/>
      </c>
      <c r="M687" s="43" t="str">
        <f>+IFERROR(VLOOKUP(A687,[1]Directorio!$B$2:$Z$1100,13,FALSE),"")</f>
        <v/>
      </c>
      <c r="N687" s="43" t="str">
        <f>+IFERROR(VLOOKUP(A687,[1]Directorio!$B$2:$Z$1100,14,FALSE),"")</f>
        <v/>
      </c>
      <c r="O687" s="43" t="str">
        <f>+IFERROR(VLOOKUP(A687,[1]Directorio!$B$2:$Z$1100,15,FALSE),"")</f>
        <v/>
      </c>
      <c r="P687" s="43" t="str">
        <f>+IFERROR(VLOOKUP(A687,[1]Directorio!$B$2:$Z$1100,16,FALSE),"")</f>
        <v/>
      </c>
      <c r="Q687" s="43" t="str">
        <f>+IFERROR(VLOOKUP(A687,[1]Directorio!$B$2:$Z$1100,17,FALSE),"")</f>
        <v/>
      </c>
      <c r="R687" s="43" t="str">
        <f>+IFERROR(VLOOKUP(A687,[1]Directorio!$B$2:$Z$1100,18,FALSE),"")</f>
        <v/>
      </c>
      <c r="S687" s="43" t="str">
        <f>+IFERROR(VLOOKUP(A687,[1]Directorio!$B$2:$Z$1100,19,FALSE),"")</f>
        <v/>
      </c>
      <c r="T687" s="53" t="str">
        <f>+IFERROR(VLOOKUP(A687,[1]Directorio!$B$2:$Z$1100,20,FALSE),"")</f>
        <v/>
      </c>
      <c r="U687" s="53" t="str">
        <f>+IFERROR(VLOOKUP(A687,[1]Directorio!$B$2:$Z$1100,21,FALSE),"")</f>
        <v/>
      </c>
      <c r="V687" s="53" t="str">
        <f>+IFERROR(VLOOKUP(A687,[1]Directorio!$B$2:$Z$1100,22,FALSE),"")</f>
        <v/>
      </c>
      <c r="W687" s="54" t="str">
        <f>+IFERROR(VLOOKUP(A687,[1]Directorio!$B$2:$Z$1100,23,FALSE),"")</f>
        <v/>
      </c>
      <c r="X687" s="43" t="str">
        <f>+IFERROR(VLOOKUP(A687,[1]Directorio!$B$2:$Z$1100,24,FALSE),"")</f>
        <v/>
      </c>
      <c r="Y687" s="43" t="str">
        <f>+IFERROR(VLOOKUP(A687,[1]Directorio!$B$2:$Z$1100,25,FALSE),"")</f>
        <v/>
      </c>
      <c r="Z687" s="46"/>
      <c r="AA687" s="9"/>
      <c r="AB687" s="46"/>
      <c r="AC687" s="47"/>
      <c r="AD687" s="46"/>
      <c r="AE687" s="42"/>
      <c r="AF687" s="9"/>
      <c r="AG687" s="46"/>
      <c r="AH687" s="9"/>
      <c r="AI687" s="46"/>
      <c r="AJ687" s="46"/>
      <c r="AK687" s="48"/>
    </row>
    <row r="688" spans="1:37" x14ac:dyDescent="0.25">
      <c r="A688" s="42"/>
      <c r="B688" s="43" t="str">
        <f>+IFERROR(VLOOKUP(A688,[1]Directorio!$B$2:$Z$1100,2,FALSE),"")</f>
        <v/>
      </c>
      <c r="C688" s="44" t="str">
        <f>+IFERROR(VLOOKUP(A688,[1]Directorio!$B$2:$Z$1100,3,FALSE),"")</f>
        <v/>
      </c>
      <c r="D688" s="43" t="str">
        <f>+IFERROR(VLOOKUP(A688,[1]Directorio!$B$2:$Z$1100,4,FALSE),"")</f>
        <v/>
      </c>
      <c r="E688" s="43" t="str">
        <f>+IFERROR(VLOOKUP(A688,[1]Directorio!$B$2:$Z$1100,5,FALSE),"")</f>
        <v/>
      </c>
      <c r="F688" s="43" t="str">
        <f>+IFERROR(VLOOKUP(A688,[1]Directorio!$B$2:$Z$1100,6,FALSE),"")</f>
        <v/>
      </c>
      <c r="G688" s="43" t="str">
        <f>+IFERROR(VLOOKUP(A688,[1]Directorio!$B$2:$Z$1100,7,FALSE),"")</f>
        <v/>
      </c>
      <c r="H688" s="43" t="str">
        <f>+IFERROR(VLOOKUP(A688,[1]Directorio!$B$2:$Z$1100,8,FALSE),"")</f>
        <v/>
      </c>
      <c r="I688" s="43" t="str">
        <f>+IFERROR(VLOOKUP(A688,[1]Directorio!$B$2:$Z$1100,9,FALSE),"")</f>
        <v/>
      </c>
      <c r="J688" s="43" t="str">
        <f>+IFERROR(VLOOKUP(A688,[1]Directorio!$B$2:$Z$1100,10,FALSE),"")</f>
        <v/>
      </c>
      <c r="K688" s="43" t="str">
        <f>+IFERROR(VLOOKUP(A688,[1]Directorio!$B$2:$Z$1100,11,FALSE),"")</f>
        <v/>
      </c>
      <c r="L688" s="45" t="str">
        <f>+IFERROR(VLOOKUP(A688,[1]Directorio!$B$2:$Z$1100,12,FALSE),"")</f>
        <v/>
      </c>
      <c r="M688" s="43" t="str">
        <f>+IFERROR(VLOOKUP(A688,[1]Directorio!$B$2:$Z$1100,13,FALSE),"")</f>
        <v/>
      </c>
      <c r="N688" s="43" t="str">
        <f>+IFERROR(VLOOKUP(A688,[1]Directorio!$B$2:$Z$1100,14,FALSE),"")</f>
        <v/>
      </c>
      <c r="O688" s="43" t="str">
        <f>+IFERROR(VLOOKUP(A688,[1]Directorio!$B$2:$Z$1100,15,FALSE),"")</f>
        <v/>
      </c>
      <c r="P688" s="43" t="str">
        <f>+IFERROR(VLOOKUP(A688,[1]Directorio!$B$2:$Z$1100,16,FALSE),"")</f>
        <v/>
      </c>
      <c r="Q688" s="43" t="str">
        <f>+IFERROR(VLOOKUP(A688,[1]Directorio!$B$2:$Z$1100,17,FALSE),"")</f>
        <v/>
      </c>
      <c r="R688" s="43" t="str">
        <f>+IFERROR(VLOOKUP(A688,[1]Directorio!$B$2:$Z$1100,18,FALSE),"")</f>
        <v/>
      </c>
      <c r="S688" s="43" t="str">
        <f>+IFERROR(VLOOKUP(A688,[1]Directorio!$B$2:$Z$1100,19,FALSE),"")</f>
        <v/>
      </c>
      <c r="T688" s="53" t="str">
        <f>+IFERROR(VLOOKUP(A688,[1]Directorio!$B$2:$Z$1100,20,FALSE),"")</f>
        <v/>
      </c>
      <c r="U688" s="53" t="str">
        <f>+IFERROR(VLOOKUP(A688,[1]Directorio!$B$2:$Z$1100,21,FALSE),"")</f>
        <v/>
      </c>
      <c r="V688" s="53" t="str">
        <f>+IFERROR(VLOOKUP(A688,[1]Directorio!$B$2:$Z$1100,22,FALSE),"")</f>
        <v/>
      </c>
      <c r="W688" s="54" t="str">
        <f>+IFERROR(VLOOKUP(A688,[1]Directorio!$B$2:$Z$1100,23,FALSE),"")</f>
        <v/>
      </c>
      <c r="X688" s="43" t="str">
        <f>+IFERROR(VLOOKUP(A688,[1]Directorio!$B$2:$Z$1100,24,FALSE),"")</f>
        <v/>
      </c>
      <c r="Y688" s="43" t="str">
        <f>+IFERROR(VLOOKUP(A688,[1]Directorio!$B$2:$Z$1100,25,FALSE),"")</f>
        <v/>
      </c>
      <c r="Z688" s="46"/>
      <c r="AA688" s="9"/>
      <c r="AB688" s="46"/>
      <c r="AC688" s="47"/>
      <c r="AD688" s="46"/>
      <c r="AE688" s="42"/>
      <c r="AF688" s="9"/>
      <c r="AG688" s="46"/>
      <c r="AH688" s="9"/>
      <c r="AI688" s="46"/>
      <c r="AJ688" s="46"/>
      <c r="AK688" s="48"/>
    </row>
    <row r="689" spans="1:37" x14ac:dyDescent="0.25">
      <c r="A689" s="42"/>
      <c r="B689" s="43" t="str">
        <f>+IFERROR(VLOOKUP(A689,[1]Directorio!$B$2:$Z$1100,2,FALSE),"")</f>
        <v/>
      </c>
      <c r="C689" s="44" t="str">
        <f>+IFERROR(VLOOKUP(A689,[1]Directorio!$B$2:$Z$1100,3,FALSE),"")</f>
        <v/>
      </c>
      <c r="D689" s="43" t="str">
        <f>+IFERROR(VLOOKUP(A689,[1]Directorio!$B$2:$Z$1100,4,FALSE),"")</f>
        <v/>
      </c>
      <c r="E689" s="43" t="str">
        <f>+IFERROR(VLOOKUP(A689,[1]Directorio!$B$2:$Z$1100,5,FALSE),"")</f>
        <v/>
      </c>
      <c r="F689" s="43" t="str">
        <f>+IFERROR(VLOOKUP(A689,[1]Directorio!$B$2:$Z$1100,6,FALSE),"")</f>
        <v/>
      </c>
      <c r="G689" s="43" t="str">
        <f>+IFERROR(VLOOKUP(A689,[1]Directorio!$B$2:$Z$1100,7,FALSE),"")</f>
        <v/>
      </c>
      <c r="H689" s="43" t="str">
        <f>+IFERROR(VLOOKUP(A689,[1]Directorio!$B$2:$Z$1100,8,FALSE),"")</f>
        <v/>
      </c>
      <c r="I689" s="43" t="str">
        <f>+IFERROR(VLOOKUP(A689,[1]Directorio!$B$2:$Z$1100,9,FALSE),"")</f>
        <v/>
      </c>
      <c r="J689" s="43" t="str">
        <f>+IFERROR(VLOOKUP(A689,[1]Directorio!$B$2:$Z$1100,10,FALSE),"")</f>
        <v/>
      </c>
      <c r="K689" s="43" t="str">
        <f>+IFERROR(VLOOKUP(A689,[1]Directorio!$B$2:$Z$1100,11,FALSE),"")</f>
        <v/>
      </c>
      <c r="L689" s="45" t="str">
        <f>+IFERROR(VLOOKUP(A689,[1]Directorio!$B$2:$Z$1100,12,FALSE),"")</f>
        <v/>
      </c>
      <c r="M689" s="43" t="str">
        <f>+IFERROR(VLOOKUP(A689,[1]Directorio!$B$2:$Z$1100,13,FALSE),"")</f>
        <v/>
      </c>
      <c r="N689" s="43" t="str">
        <f>+IFERROR(VLOOKUP(A689,[1]Directorio!$B$2:$Z$1100,14,FALSE),"")</f>
        <v/>
      </c>
      <c r="O689" s="43" t="str">
        <f>+IFERROR(VLOOKUP(A689,[1]Directorio!$B$2:$Z$1100,15,FALSE),"")</f>
        <v/>
      </c>
      <c r="P689" s="43" t="str">
        <f>+IFERROR(VLOOKUP(A689,[1]Directorio!$B$2:$Z$1100,16,FALSE),"")</f>
        <v/>
      </c>
      <c r="Q689" s="43" t="str">
        <f>+IFERROR(VLOOKUP(A689,[1]Directorio!$B$2:$Z$1100,17,FALSE),"")</f>
        <v/>
      </c>
      <c r="R689" s="43" t="str">
        <f>+IFERROR(VLOOKUP(A689,[1]Directorio!$B$2:$Z$1100,18,FALSE),"")</f>
        <v/>
      </c>
      <c r="S689" s="43" t="str">
        <f>+IFERROR(VLOOKUP(A689,[1]Directorio!$B$2:$Z$1100,19,FALSE),"")</f>
        <v/>
      </c>
      <c r="T689" s="53" t="str">
        <f>+IFERROR(VLOOKUP(A689,[1]Directorio!$B$2:$Z$1100,20,FALSE),"")</f>
        <v/>
      </c>
      <c r="U689" s="53" t="str">
        <f>+IFERROR(VLOOKUP(A689,[1]Directorio!$B$2:$Z$1100,21,FALSE),"")</f>
        <v/>
      </c>
      <c r="V689" s="53" t="str">
        <f>+IFERROR(VLOOKUP(A689,[1]Directorio!$B$2:$Z$1100,22,FALSE),"")</f>
        <v/>
      </c>
      <c r="W689" s="54" t="str">
        <f>+IFERROR(VLOOKUP(A689,[1]Directorio!$B$2:$Z$1100,23,FALSE),"")</f>
        <v/>
      </c>
      <c r="X689" s="43" t="str">
        <f>+IFERROR(VLOOKUP(A689,[1]Directorio!$B$2:$Z$1100,24,FALSE),"")</f>
        <v/>
      </c>
      <c r="Y689" s="43" t="str">
        <f>+IFERROR(VLOOKUP(A689,[1]Directorio!$B$2:$Z$1100,25,FALSE),"")</f>
        <v/>
      </c>
      <c r="Z689" s="46"/>
      <c r="AA689" s="9"/>
      <c r="AB689" s="46"/>
      <c r="AC689" s="47"/>
      <c r="AD689" s="46"/>
      <c r="AE689" s="42"/>
      <c r="AF689" s="9"/>
      <c r="AG689" s="46"/>
      <c r="AH689" s="9"/>
      <c r="AI689" s="46"/>
      <c r="AJ689" s="46"/>
      <c r="AK689" s="48"/>
    </row>
    <row r="690" spans="1:37" x14ac:dyDescent="0.25">
      <c r="A690" s="42"/>
      <c r="B690" s="43" t="str">
        <f>+IFERROR(VLOOKUP(A690,[1]Directorio!$B$2:$Z$1100,2,FALSE),"")</f>
        <v/>
      </c>
      <c r="C690" s="44" t="str">
        <f>+IFERROR(VLOOKUP(A690,[1]Directorio!$B$2:$Z$1100,3,FALSE),"")</f>
        <v/>
      </c>
      <c r="D690" s="43" t="str">
        <f>+IFERROR(VLOOKUP(A690,[1]Directorio!$B$2:$Z$1100,4,FALSE),"")</f>
        <v/>
      </c>
      <c r="E690" s="43" t="str">
        <f>+IFERROR(VLOOKUP(A690,[1]Directorio!$B$2:$Z$1100,5,FALSE),"")</f>
        <v/>
      </c>
      <c r="F690" s="43" t="str">
        <f>+IFERROR(VLOOKUP(A690,[1]Directorio!$B$2:$Z$1100,6,FALSE),"")</f>
        <v/>
      </c>
      <c r="G690" s="43" t="str">
        <f>+IFERROR(VLOOKUP(A690,[1]Directorio!$B$2:$Z$1100,7,FALSE),"")</f>
        <v/>
      </c>
      <c r="H690" s="43" t="str">
        <f>+IFERROR(VLOOKUP(A690,[1]Directorio!$B$2:$Z$1100,8,FALSE),"")</f>
        <v/>
      </c>
      <c r="I690" s="43" t="str">
        <f>+IFERROR(VLOOKUP(A690,[1]Directorio!$B$2:$Z$1100,9,FALSE),"")</f>
        <v/>
      </c>
      <c r="J690" s="43" t="str">
        <f>+IFERROR(VLOOKUP(A690,[1]Directorio!$B$2:$Z$1100,10,FALSE),"")</f>
        <v/>
      </c>
      <c r="K690" s="43" t="str">
        <f>+IFERROR(VLOOKUP(A690,[1]Directorio!$B$2:$Z$1100,11,FALSE),"")</f>
        <v/>
      </c>
      <c r="L690" s="45" t="str">
        <f>+IFERROR(VLOOKUP(A690,[1]Directorio!$B$2:$Z$1100,12,FALSE),"")</f>
        <v/>
      </c>
      <c r="M690" s="43" t="str">
        <f>+IFERROR(VLOOKUP(A690,[1]Directorio!$B$2:$Z$1100,13,FALSE),"")</f>
        <v/>
      </c>
      <c r="N690" s="43" t="str">
        <f>+IFERROR(VLOOKUP(A690,[1]Directorio!$B$2:$Z$1100,14,FALSE),"")</f>
        <v/>
      </c>
      <c r="O690" s="43" t="str">
        <f>+IFERROR(VLOOKUP(A690,[1]Directorio!$B$2:$Z$1100,15,FALSE),"")</f>
        <v/>
      </c>
      <c r="P690" s="43" t="str">
        <f>+IFERROR(VLOOKUP(A690,[1]Directorio!$B$2:$Z$1100,16,FALSE),"")</f>
        <v/>
      </c>
      <c r="Q690" s="43" t="str">
        <f>+IFERROR(VLOOKUP(A690,[1]Directorio!$B$2:$Z$1100,17,FALSE),"")</f>
        <v/>
      </c>
      <c r="R690" s="43" t="str">
        <f>+IFERROR(VLOOKUP(A690,[1]Directorio!$B$2:$Z$1100,18,FALSE),"")</f>
        <v/>
      </c>
      <c r="S690" s="43" t="str">
        <f>+IFERROR(VLOOKUP(A690,[1]Directorio!$B$2:$Z$1100,19,FALSE),"")</f>
        <v/>
      </c>
      <c r="T690" s="53" t="str">
        <f>+IFERROR(VLOOKUP(A690,[1]Directorio!$B$2:$Z$1100,20,FALSE),"")</f>
        <v/>
      </c>
      <c r="U690" s="53" t="str">
        <f>+IFERROR(VLOOKUP(A690,[1]Directorio!$B$2:$Z$1100,21,FALSE),"")</f>
        <v/>
      </c>
      <c r="V690" s="53" t="str">
        <f>+IFERROR(VLOOKUP(A690,[1]Directorio!$B$2:$Z$1100,22,FALSE),"")</f>
        <v/>
      </c>
      <c r="W690" s="54" t="str">
        <f>+IFERROR(VLOOKUP(A690,[1]Directorio!$B$2:$Z$1100,23,FALSE),"")</f>
        <v/>
      </c>
      <c r="X690" s="43" t="str">
        <f>+IFERROR(VLOOKUP(A690,[1]Directorio!$B$2:$Z$1100,24,FALSE),"")</f>
        <v/>
      </c>
      <c r="Y690" s="43" t="str">
        <f>+IFERROR(VLOOKUP(A690,[1]Directorio!$B$2:$Z$1100,25,FALSE),"")</f>
        <v/>
      </c>
      <c r="Z690" s="46"/>
      <c r="AA690" s="9"/>
      <c r="AB690" s="46"/>
      <c r="AC690" s="47"/>
      <c r="AD690" s="46"/>
      <c r="AE690" s="42"/>
      <c r="AF690" s="9"/>
      <c r="AG690" s="46"/>
      <c r="AH690" s="9"/>
      <c r="AI690" s="46"/>
      <c r="AJ690" s="46"/>
      <c r="AK690" s="48"/>
    </row>
    <row r="691" spans="1:37" x14ac:dyDescent="0.25">
      <c r="A691" s="42"/>
      <c r="B691" s="43" t="str">
        <f>+IFERROR(VLOOKUP(A691,[1]Directorio!$B$2:$Z$1100,2,FALSE),"")</f>
        <v/>
      </c>
      <c r="C691" s="44" t="str">
        <f>+IFERROR(VLOOKUP(A691,[1]Directorio!$B$2:$Z$1100,3,FALSE),"")</f>
        <v/>
      </c>
      <c r="D691" s="43" t="str">
        <f>+IFERROR(VLOOKUP(A691,[1]Directorio!$B$2:$Z$1100,4,FALSE),"")</f>
        <v/>
      </c>
      <c r="E691" s="43" t="str">
        <f>+IFERROR(VLOOKUP(A691,[1]Directorio!$B$2:$Z$1100,5,FALSE),"")</f>
        <v/>
      </c>
      <c r="F691" s="43" t="str">
        <f>+IFERROR(VLOOKUP(A691,[1]Directorio!$B$2:$Z$1100,6,FALSE),"")</f>
        <v/>
      </c>
      <c r="G691" s="43" t="str">
        <f>+IFERROR(VLOOKUP(A691,[1]Directorio!$B$2:$Z$1100,7,FALSE),"")</f>
        <v/>
      </c>
      <c r="H691" s="43" t="str">
        <f>+IFERROR(VLOOKUP(A691,[1]Directorio!$B$2:$Z$1100,8,FALSE),"")</f>
        <v/>
      </c>
      <c r="I691" s="43" t="str">
        <f>+IFERROR(VLOOKUP(A691,[1]Directorio!$B$2:$Z$1100,9,FALSE),"")</f>
        <v/>
      </c>
      <c r="J691" s="43" t="str">
        <f>+IFERROR(VLOOKUP(A691,[1]Directorio!$B$2:$Z$1100,10,FALSE),"")</f>
        <v/>
      </c>
      <c r="K691" s="43" t="str">
        <f>+IFERROR(VLOOKUP(A691,[1]Directorio!$B$2:$Z$1100,11,FALSE),"")</f>
        <v/>
      </c>
      <c r="L691" s="45" t="str">
        <f>+IFERROR(VLOOKUP(A691,[1]Directorio!$B$2:$Z$1100,12,FALSE),"")</f>
        <v/>
      </c>
      <c r="M691" s="43" t="str">
        <f>+IFERROR(VLOOKUP(A691,[1]Directorio!$B$2:$Z$1100,13,FALSE),"")</f>
        <v/>
      </c>
      <c r="N691" s="43" t="str">
        <f>+IFERROR(VLOOKUP(A691,[1]Directorio!$B$2:$Z$1100,14,FALSE),"")</f>
        <v/>
      </c>
      <c r="O691" s="43" t="str">
        <f>+IFERROR(VLOOKUP(A691,[1]Directorio!$B$2:$Z$1100,15,FALSE),"")</f>
        <v/>
      </c>
      <c r="P691" s="43" t="str">
        <f>+IFERROR(VLOOKUP(A691,[1]Directorio!$B$2:$Z$1100,16,FALSE),"")</f>
        <v/>
      </c>
      <c r="Q691" s="43" t="str">
        <f>+IFERROR(VLOOKUP(A691,[1]Directorio!$B$2:$Z$1100,17,FALSE),"")</f>
        <v/>
      </c>
      <c r="R691" s="43" t="str">
        <f>+IFERROR(VLOOKUP(A691,[1]Directorio!$B$2:$Z$1100,18,FALSE),"")</f>
        <v/>
      </c>
      <c r="S691" s="43" t="str">
        <f>+IFERROR(VLOOKUP(A691,[1]Directorio!$B$2:$Z$1100,19,FALSE),"")</f>
        <v/>
      </c>
      <c r="T691" s="53" t="str">
        <f>+IFERROR(VLOOKUP(A691,[1]Directorio!$B$2:$Z$1100,20,FALSE),"")</f>
        <v/>
      </c>
      <c r="U691" s="53" t="str">
        <f>+IFERROR(VLOOKUP(A691,[1]Directorio!$B$2:$Z$1100,21,FALSE),"")</f>
        <v/>
      </c>
      <c r="V691" s="53" t="str">
        <f>+IFERROR(VLOOKUP(A691,[1]Directorio!$B$2:$Z$1100,22,FALSE),"")</f>
        <v/>
      </c>
      <c r="W691" s="54" t="str">
        <f>+IFERROR(VLOOKUP(A691,[1]Directorio!$B$2:$Z$1100,23,FALSE),"")</f>
        <v/>
      </c>
      <c r="X691" s="43" t="str">
        <f>+IFERROR(VLOOKUP(A691,[1]Directorio!$B$2:$Z$1100,24,FALSE),"")</f>
        <v/>
      </c>
      <c r="Y691" s="43" t="str">
        <f>+IFERROR(VLOOKUP(A691,[1]Directorio!$B$2:$Z$1100,25,FALSE),"")</f>
        <v/>
      </c>
      <c r="Z691" s="46"/>
      <c r="AA691" s="9"/>
      <c r="AB691" s="46"/>
      <c r="AC691" s="47"/>
      <c r="AD691" s="46"/>
      <c r="AE691" s="42"/>
      <c r="AF691" s="9"/>
      <c r="AG691" s="46"/>
      <c r="AH691" s="9"/>
      <c r="AI691" s="46"/>
      <c r="AJ691" s="46"/>
      <c r="AK691" s="48"/>
    </row>
    <row r="692" spans="1:37" x14ac:dyDescent="0.25">
      <c r="A692" s="42"/>
      <c r="B692" s="43" t="str">
        <f>+IFERROR(VLOOKUP(A692,[1]Directorio!$B$2:$Z$1100,2,FALSE),"")</f>
        <v/>
      </c>
      <c r="C692" s="44" t="str">
        <f>+IFERROR(VLOOKUP(A692,[1]Directorio!$B$2:$Z$1100,3,FALSE),"")</f>
        <v/>
      </c>
      <c r="D692" s="43" t="str">
        <f>+IFERROR(VLOOKUP(A692,[1]Directorio!$B$2:$Z$1100,4,FALSE),"")</f>
        <v/>
      </c>
      <c r="E692" s="43" t="str">
        <f>+IFERROR(VLOOKUP(A692,[1]Directorio!$B$2:$Z$1100,5,FALSE),"")</f>
        <v/>
      </c>
      <c r="F692" s="43" t="str">
        <f>+IFERROR(VLOOKUP(A692,[1]Directorio!$B$2:$Z$1100,6,FALSE),"")</f>
        <v/>
      </c>
      <c r="G692" s="43" t="str">
        <f>+IFERROR(VLOOKUP(A692,[1]Directorio!$B$2:$Z$1100,7,FALSE),"")</f>
        <v/>
      </c>
      <c r="H692" s="43" t="str">
        <f>+IFERROR(VLOOKUP(A692,[1]Directorio!$B$2:$Z$1100,8,FALSE),"")</f>
        <v/>
      </c>
      <c r="I692" s="43" t="str">
        <f>+IFERROR(VLOOKUP(A692,[1]Directorio!$B$2:$Z$1100,9,FALSE),"")</f>
        <v/>
      </c>
      <c r="J692" s="43" t="str">
        <f>+IFERROR(VLOOKUP(A692,[1]Directorio!$B$2:$Z$1100,10,FALSE),"")</f>
        <v/>
      </c>
      <c r="K692" s="43" t="str">
        <f>+IFERROR(VLOOKUP(A692,[1]Directorio!$B$2:$Z$1100,11,FALSE),"")</f>
        <v/>
      </c>
      <c r="L692" s="45" t="str">
        <f>+IFERROR(VLOOKUP(A692,[1]Directorio!$B$2:$Z$1100,12,FALSE),"")</f>
        <v/>
      </c>
      <c r="M692" s="43" t="str">
        <f>+IFERROR(VLOOKUP(A692,[1]Directorio!$B$2:$Z$1100,13,FALSE),"")</f>
        <v/>
      </c>
      <c r="N692" s="43" t="str">
        <f>+IFERROR(VLOOKUP(A692,[1]Directorio!$B$2:$Z$1100,14,FALSE),"")</f>
        <v/>
      </c>
      <c r="O692" s="43" t="str">
        <f>+IFERROR(VLOOKUP(A692,[1]Directorio!$B$2:$Z$1100,15,FALSE),"")</f>
        <v/>
      </c>
      <c r="P692" s="43" t="str">
        <f>+IFERROR(VLOOKUP(A692,[1]Directorio!$B$2:$Z$1100,16,FALSE),"")</f>
        <v/>
      </c>
      <c r="Q692" s="43" t="str">
        <f>+IFERROR(VLOOKUP(A692,[1]Directorio!$B$2:$Z$1100,17,FALSE),"")</f>
        <v/>
      </c>
      <c r="R692" s="43" t="str">
        <f>+IFERROR(VLOOKUP(A692,[1]Directorio!$B$2:$Z$1100,18,FALSE),"")</f>
        <v/>
      </c>
      <c r="S692" s="43" t="str">
        <f>+IFERROR(VLOOKUP(A692,[1]Directorio!$B$2:$Z$1100,19,FALSE),"")</f>
        <v/>
      </c>
      <c r="T692" s="53" t="str">
        <f>+IFERROR(VLOOKUP(A692,[1]Directorio!$B$2:$Z$1100,20,FALSE),"")</f>
        <v/>
      </c>
      <c r="U692" s="53" t="str">
        <f>+IFERROR(VLOOKUP(A692,[1]Directorio!$B$2:$Z$1100,21,FALSE),"")</f>
        <v/>
      </c>
      <c r="V692" s="53" t="str">
        <f>+IFERROR(VLOOKUP(A692,[1]Directorio!$B$2:$Z$1100,22,FALSE),"")</f>
        <v/>
      </c>
      <c r="W692" s="54" t="str">
        <f>+IFERROR(VLOOKUP(A692,[1]Directorio!$B$2:$Z$1100,23,FALSE),"")</f>
        <v/>
      </c>
      <c r="X692" s="43" t="str">
        <f>+IFERROR(VLOOKUP(A692,[1]Directorio!$B$2:$Z$1100,24,FALSE),"")</f>
        <v/>
      </c>
      <c r="Y692" s="43" t="str">
        <f>+IFERROR(VLOOKUP(A692,[1]Directorio!$B$2:$Z$1100,25,FALSE),"")</f>
        <v/>
      </c>
      <c r="Z692" s="46"/>
      <c r="AA692" s="9"/>
      <c r="AB692" s="46"/>
      <c r="AC692" s="47"/>
      <c r="AD692" s="46"/>
      <c r="AE692" s="42"/>
      <c r="AF692" s="9"/>
      <c r="AG692" s="46"/>
      <c r="AH692" s="9"/>
      <c r="AI692" s="46"/>
      <c r="AJ692" s="46"/>
      <c r="AK692" s="48"/>
    </row>
    <row r="693" spans="1:37" x14ac:dyDescent="0.25">
      <c r="A693" s="42"/>
      <c r="B693" s="43" t="str">
        <f>+IFERROR(VLOOKUP(A693,[1]Directorio!$B$2:$Z$1100,2,FALSE),"")</f>
        <v/>
      </c>
      <c r="C693" s="44" t="str">
        <f>+IFERROR(VLOOKUP(A693,[1]Directorio!$B$2:$Z$1100,3,FALSE),"")</f>
        <v/>
      </c>
      <c r="D693" s="43" t="str">
        <f>+IFERROR(VLOOKUP(A693,[1]Directorio!$B$2:$Z$1100,4,FALSE),"")</f>
        <v/>
      </c>
      <c r="E693" s="43" t="str">
        <f>+IFERROR(VLOOKUP(A693,[1]Directorio!$B$2:$Z$1100,5,FALSE),"")</f>
        <v/>
      </c>
      <c r="F693" s="43" t="str">
        <f>+IFERROR(VLOOKUP(A693,[1]Directorio!$B$2:$Z$1100,6,FALSE),"")</f>
        <v/>
      </c>
      <c r="G693" s="43" t="str">
        <f>+IFERROR(VLOOKUP(A693,[1]Directorio!$B$2:$Z$1100,7,FALSE),"")</f>
        <v/>
      </c>
      <c r="H693" s="43" t="str">
        <f>+IFERROR(VLOOKUP(A693,[1]Directorio!$B$2:$Z$1100,8,FALSE),"")</f>
        <v/>
      </c>
      <c r="I693" s="43" t="str">
        <f>+IFERROR(VLOOKUP(A693,[1]Directorio!$B$2:$Z$1100,9,FALSE),"")</f>
        <v/>
      </c>
      <c r="J693" s="43" t="str">
        <f>+IFERROR(VLOOKUP(A693,[1]Directorio!$B$2:$Z$1100,10,FALSE),"")</f>
        <v/>
      </c>
      <c r="K693" s="43" t="str">
        <f>+IFERROR(VLOOKUP(A693,[1]Directorio!$B$2:$Z$1100,11,FALSE),"")</f>
        <v/>
      </c>
      <c r="L693" s="45" t="str">
        <f>+IFERROR(VLOOKUP(A693,[1]Directorio!$B$2:$Z$1100,12,FALSE),"")</f>
        <v/>
      </c>
      <c r="M693" s="43" t="str">
        <f>+IFERROR(VLOOKUP(A693,[1]Directorio!$B$2:$Z$1100,13,FALSE),"")</f>
        <v/>
      </c>
      <c r="N693" s="43" t="str">
        <f>+IFERROR(VLOOKUP(A693,[1]Directorio!$B$2:$Z$1100,14,FALSE),"")</f>
        <v/>
      </c>
      <c r="O693" s="43" t="str">
        <f>+IFERROR(VLOOKUP(A693,[1]Directorio!$B$2:$Z$1100,15,FALSE),"")</f>
        <v/>
      </c>
      <c r="P693" s="43" t="str">
        <f>+IFERROR(VLOOKUP(A693,[1]Directorio!$B$2:$Z$1100,16,FALSE),"")</f>
        <v/>
      </c>
      <c r="Q693" s="43" t="str">
        <f>+IFERROR(VLOOKUP(A693,[1]Directorio!$B$2:$Z$1100,17,FALSE),"")</f>
        <v/>
      </c>
      <c r="R693" s="43" t="str">
        <f>+IFERROR(VLOOKUP(A693,[1]Directorio!$B$2:$Z$1100,18,FALSE),"")</f>
        <v/>
      </c>
      <c r="S693" s="43" t="str">
        <f>+IFERROR(VLOOKUP(A693,[1]Directorio!$B$2:$Z$1100,19,FALSE),"")</f>
        <v/>
      </c>
      <c r="T693" s="53" t="str">
        <f>+IFERROR(VLOOKUP(A693,[1]Directorio!$B$2:$Z$1100,20,FALSE),"")</f>
        <v/>
      </c>
      <c r="U693" s="53" t="str">
        <f>+IFERROR(VLOOKUP(A693,[1]Directorio!$B$2:$Z$1100,21,FALSE),"")</f>
        <v/>
      </c>
      <c r="V693" s="53" t="str">
        <f>+IFERROR(VLOOKUP(A693,[1]Directorio!$B$2:$Z$1100,22,FALSE),"")</f>
        <v/>
      </c>
      <c r="W693" s="54" t="str">
        <f>+IFERROR(VLOOKUP(A693,[1]Directorio!$B$2:$Z$1100,23,FALSE),"")</f>
        <v/>
      </c>
      <c r="X693" s="43" t="str">
        <f>+IFERROR(VLOOKUP(A693,[1]Directorio!$B$2:$Z$1100,24,FALSE),"")</f>
        <v/>
      </c>
      <c r="Y693" s="43" t="str">
        <f>+IFERROR(VLOOKUP(A693,[1]Directorio!$B$2:$Z$1100,25,FALSE),"")</f>
        <v/>
      </c>
      <c r="Z693" s="46"/>
      <c r="AA693" s="9"/>
      <c r="AB693" s="46"/>
      <c r="AC693" s="47"/>
      <c r="AD693" s="46"/>
      <c r="AE693" s="42"/>
      <c r="AF693" s="9"/>
      <c r="AG693" s="46"/>
      <c r="AH693" s="9"/>
      <c r="AI693" s="46"/>
      <c r="AJ693" s="46"/>
      <c r="AK693" s="48"/>
    </row>
    <row r="694" spans="1:37" x14ac:dyDescent="0.25">
      <c r="A694" s="42"/>
      <c r="B694" s="43" t="str">
        <f>+IFERROR(VLOOKUP(A694,[1]Directorio!$B$2:$Z$1100,2,FALSE),"")</f>
        <v/>
      </c>
      <c r="C694" s="44" t="str">
        <f>+IFERROR(VLOOKUP(A694,[1]Directorio!$B$2:$Z$1100,3,FALSE),"")</f>
        <v/>
      </c>
      <c r="D694" s="43" t="str">
        <f>+IFERROR(VLOOKUP(A694,[1]Directorio!$B$2:$Z$1100,4,FALSE),"")</f>
        <v/>
      </c>
      <c r="E694" s="43" t="str">
        <f>+IFERROR(VLOOKUP(A694,[1]Directorio!$B$2:$Z$1100,5,FALSE),"")</f>
        <v/>
      </c>
      <c r="F694" s="43" t="str">
        <f>+IFERROR(VLOOKUP(A694,[1]Directorio!$B$2:$Z$1100,6,FALSE),"")</f>
        <v/>
      </c>
      <c r="G694" s="43" t="str">
        <f>+IFERROR(VLOOKUP(A694,[1]Directorio!$B$2:$Z$1100,7,FALSE),"")</f>
        <v/>
      </c>
      <c r="H694" s="43" t="str">
        <f>+IFERROR(VLOOKUP(A694,[1]Directorio!$B$2:$Z$1100,8,FALSE),"")</f>
        <v/>
      </c>
      <c r="I694" s="43" t="str">
        <f>+IFERROR(VLOOKUP(A694,[1]Directorio!$B$2:$Z$1100,9,FALSE),"")</f>
        <v/>
      </c>
      <c r="J694" s="43" t="str">
        <f>+IFERROR(VLOOKUP(A694,[1]Directorio!$B$2:$Z$1100,10,FALSE),"")</f>
        <v/>
      </c>
      <c r="K694" s="43" t="str">
        <f>+IFERROR(VLOOKUP(A694,[1]Directorio!$B$2:$Z$1100,11,FALSE),"")</f>
        <v/>
      </c>
      <c r="L694" s="45" t="str">
        <f>+IFERROR(VLOOKUP(A694,[1]Directorio!$B$2:$Z$1100,12,FALSE),"")</f>
        <v/>
      </c>
      <c r="M694" s="43" t="str">
        <f>+IFERROR(VLOOKUP(A694,[1]Directorio!$B$2:$Z$1100,13,FALSE),"")</f>
        <v/>
      </c>
      <c r="N694" s="43" t="str">
        <f>+IFERROR(VLOOKUP(A694,[1]Directorio!$B$2:$Z$1100,14,FALSE),"")</f>
        <v/>
      </c>
      <c r="O694" s="43" t="str">
        <f>+IFERROR(VLOOKUP(A694,[1]Directorio!$B$2:$Z$1100,15,FALSE),"")</f>
        <v/>
      </c>
      <c r="P694" s="43" t="str">
        <f>+IFERROR(VLOOKUP(A694,[1]Directorio!$B$2:$Z$1100,16,FALSE),"")</f>
        <v/>
      </c>
      <c r="Q694" s="43" t="str">
        <f>+IFERROR(VLOOKUP(A694,[1]Directorio!$B$2:$Z$1100,17,FALSE),"")</f>
        <v/>
      </c>
      <c r="R694" s="43" t="str">
        <f>+IFERROR(VLOOKUP(A694,[1]Directorio!$B$2:$Z$1100,18,FALSE),"")</f>
        <v/>
      </c>
      <c r="S694" s="43" t="str">
        <f>+IFERROR(VLOOKUP(A694,[1]Directorio!$B$2:$Z$1100,19,FALSE),"")</f>
        <v/>
      </c>
      <c r="T694" s="53" t="str">
        <f>+IFERROR(VLOOKUP(A694,[1]Directorio!$B$2:$Z$1100,20,FALSE),"")</f>
        <v/>
      </c>
      <c r="U694" s="53" t="str">
        <f>+IFERROR(VLOOKUP(A694,[1]Directorio!$B$2:$Z$1100,21,FALSE),"")</f>
        <v/>
      </c>
      <c r="V694" s="53" t="str">
        <f>+IFERROR(VLOOKUP(A694,[1]Directorio!$B$2:$Z$1100,22,FALSE),"")</f>
        <v/>
      </c>
      <c r="W694" s="54" t="str">
        <f>+IFERROR(VLOOKUP(A694,[1]Directorio!$B$2:$Z$1100,23,FALSE),"")</f>
        <v/>
      </c>
      <c r="X694" s="43" t="str">
        <f>+IFERROR(VLOOKUP(A694,[1]Directorio!$B$2:$Z$1100,24,FALSE),"")</f>
        <v/>
      </c>
      <c r="Y694" s="43" t="str">
        <f>+IFERROR(VLOOKUP(A694,[1]Directorio!$B$2:$Z$1100,25,FALSE),"")</f>
        <v/>
      </c>
      <c r="Z694" s="46"/>
      <c r="AA694" s="9"/>
      <c r="AB694" s="46"/>
      <c r="AC694" s="47"/>
      <c r="AD694" s="46"/>
      <c r="AE694" s="42"/>
      <c r="AF694" s="9"/>
      <c r="AG694" s="46"/>
      <c r="AH694" s="9"/>
      <c r="AI694" s="46"/>
      <c r="AJ694" s="46"/>
      <c r="AK694" s="48"/>
    </row>
    <row r="695" spans="1:37" x14ac:dyDescent="0.25">
      <c r="A695" s="42"/>
      <c r="B695" s="43" t="str">
        <f>+IFERROR(VLOOKUP(A695,[1]Directorio!$B$2:$Z$1100,2,FALSE),"")</f>
        <v/>
      </c>
      <c r="C695" s="44" t="str">
        <f>+IFERROR(VLOOKUP(A695,[1]Directorio!$B$2:$Z$1100,3,FALSE),"")</f>
        <v/>
      </c>
      <c r="D695" s="43" t="str">
        <f>+IFERROR(VLOOKUP(A695,[1]Directorio!$B$2:$Z$1100,4,FALSE),"")</f>
        <v/>
      </c>
      <c r="E695" s="43" t="str">
        <f>+IFERROR(VLOOKUP(A695,[1]Directorio!$B$2:$Z$1100,5,FALSE),"")</f>
        <v/>
      </c>
      <c r="F695" s="43" t="str">
        <f>+IFERROR(VLOOKUP(A695,[1]Directorio!$B$2:$Z$1100,6,FALSE),"")</f>
        <v/>
      </c>
      <c r="G695" s="43" t="str">
        <f>+IFERROR(VLOOKUP(A695,[1]Directorio!$B$2:$Z$1100,7,FALSE),"")</f>
        <v/>
      </c>
      <c r="H695" s="43" t="str">
        <f>+IFERROR(VLOOKUP(A695,[1]Directorio!$B$2:$Z$1100,8,FALSE),"")</f>
        <v/>
      </c>
      <c r="I695" s="43" t="str">
        <f>+IFERROR(VLOOKUP(A695,[1]Directorio!$B$2:$Z$1100,9,FALSE),"")</f>
        <v/>
      </c>
      <c r="J695" s="43" t="str">
        <f>+IFERROR(VLOOKUP(A695,[1]Directorio!$B$2:$Z$1100,10,FALSE),"")</f>
        <v/>
      </c>
      <c r="K695" s="43" t="str">
        <f>+IFERROR(VLOOKUP(A695,[1]Directorio!$B$2:$Z$1100,11,FALSE),"")</f>
        <v/>
      </c>
      <c r="L695" s="45" t="str">
        <f>+IFERROR(VLOOKUP(A695,[1]Directorio!$B$2:$Z$1100,12,FALSE),"")</f>
        <v/>
      </c>
      <c r="M695" s="43" t="str">
        <f>+IFERROR(VLOOKUP(A695,[1]Directorio!$B$2:$Z$1100,13,FALSE),"")</f>
        <v/>
      </c>
      <c r="N695" s="43" t="str">
        <f>+IFERROR(VLOOKUP(A695,[1]Directorio!$B$2:$Z$1100,14,FALSE),"")</f>
        <v/>
      </c>
      <c r="O695" s="43" t="str">
        <f>+IFERROR(VLOOKUP(A695,[1]Directorio!$B$2:$Z$1100,15,FALSE),"")</f>
        <v/>
      </c>
      <c r="P695" s="43" t="str">
        <f>+IFERROR(VLOOKUP(A695,[1]Directorio!$B$2:$Z$1100,16,FALSE),"")</f>
        <v/>
      </c>
      <c r="Q695" s="43" t="str">
        <f>+IFERROR(VLOOKUP(A695,[1]Directorio!$B$2:$Z$1100,17,FALSE),"")</f>
        <v/>
      </c>
      <c r="R695" s="43" t="str">
        <f>+IFERROR(VLOOKUP(A695,[1]Directorio!$B$2:$Z$1100,18,FALSE),"")</f>
        <v/>
      </c>
      <c r="S695" s="43" t="str">
        <f>+IFERROR(VLOOKUP(A695,[1]Directorio!$B$2:$Z$1100,19,FALSE),"")</f>
        <v/>
      </c>
      <c r="T695" s="53" t="str">
        <f>+IFERROR(VLOOKUP(A695,[1]Directorio!$B$2:$Z$1100,20,FALSE),"")</f>
        <v/>
      </c>
      <c r="U695" s="53" t="str">
        <f>+IFERROR(VLOOKUP(A695,[1]Directorio!$B$2:$Z$1100,21,FALSE),"")</f>
        <v/>
      </c>
      <c r="V695" s="53" t="str">
        <f>+IFERROR(VLOOKUP(A695,[1]Directorio!$B$2:$Z$1100,22,FALSE),"")</f>
        <v/>
      </c>
      <c r="W695" s="54" t="str">
        <f>+IFERROR(VLOOKUP(A695,[1]Directorio!$B$2:$Z$1100,23,FALSE),"")</f>
        <v/>
      </c>
      <c r="X695" s="43" t="str">
        <f>+IFERROR(VLOOKUP(A695,[1]Directorio!$B$2:$Z$1100,24,FALSE),"")</f>
        <v/>
      </c>
      <c r="Y695" s="43" t="str">
        <f>+IFERROR(VLOOKUP(A695,[1]Directorio!$B$2:$Z$1100,25,FALSE),"")</f>
        <v/>
      </c>
      <c r="Z695" s="46"/>
      <c r="AA695" s="9"/>
      <c r="AB695" s="46"/>
      <c r="AC695" s="47"/>
      <c r="AD695" s="46"/>
      <c r="AE695" s="42"/>
      <c r="AF695" s="9"/>
      <c r="AG695" s="46"/>
      <c r="AH695" s="9"/>
      <c r="AI695" s="46"/>
      <c r="AJ695" s="46"/>
      <c r="AK695" s="48"/>
    </row>
    <row r="696" spans="1:37" x14ac:dyDescent="0.25">
      <c r="A696" s="42"/>
      <c r="B696" s="43" t="str">
        <f>+IFERROR(VLOOKUP(A696,[1]Directorio!$B$2:$Z$1100,2,FALSE),"")</f>
        <v/>
      </c>
      <c r="C696" s="44" t="str">
        <f>+IFERROR(VLOOKUP(A696,[1]Directorio!$B$2:$Z$1100,3,FALSE),"")</f>
        <v/>
      </c>
      <c r="D696" s="43" t="str">
        <f>+IFERROR(VLOOKUP(A696,[1]Directorio!$B$2:$Z$1100,4,FALSE),"")</f>
        <v/>
      </c>
      <c r="E696" s="43" t="str">
        <f>+IFERROR(VLOOKUP(A696,[1]Directorio!$B$2:$Z$1100,5,FALSE),"")</f>
        <v/>
      </c>
      <c r="F696" s="43" t="str">
        <f>+IFERROR(VLOOKUP(A696,[1]Directorio!$B$2:$Z$1100,6,FALSE),"")</f>
        <v/>
      </c>
      <c r="G696" s="43" t="str">
        <f>+IFERROR(VLOOKUP(A696,[1]Directorio!$B$2:$Z$1100,7,FALSE),"")</f>
        <v/>
      </c>
      <c r="H696" s="43" t="str">
        <f>+IFERROR(VLOOKUP(A696,[1]Directorio!$B$2:$Z$1100,8,FALSE),"")</f>
        <v/>
      </c>
      <c r="I696" s="43" t="str">
        <f>+IFERROR(VLOOKUP(A696,[1]Directorio!$B$2:$Z$1100,9,FALSE),"")</f>
        <v/>
      </c>
      <c r="J696" s="43" t="str">
        <f>+IFERROR(VLOOKUP(A696,[1]Directorio!$B$2:$Z$1100,10,FALSE),"")</f>
        <v/>
      </c>
      <c r="K696" s="43" t="str">
        <f>+IFERROR(VLOOKUP(A696,[1]Directorio!$B$2:$Z$1100,11,FALSE),"")</f>
        <v/>
      </c>
      <c r="L696" s="45" t="str">
        <f>+IFERROR(VLOOKUP(A696,[1]Directorio!$B$2:$Z$1100,12,FALSE),"")</f>
        <v/>
      </c>
      <c r="M696" s="43" t="str">
        <f>+IFERROR(VLOOKUP(A696,[1]Directorio!$B$2:$Z$1100,13,FALSE),"")</f>
        <v/>
      </c>
      <c r="N696" s="43" t="str">
        <f>+IFERROR(VLOOKUP(A696,[1]Directorio!$B$2:$Z$1100,14,FALSE),"")</f>
        <v/>
      </c>
      <c r="O696" s="43" t="str">
        <f>+IFERROR(VLOOKUP(A696,[1]Directorio!$B$2:$Z$1100,15,FALSE),"")</f>
        <v/>
      </c>
      <c r="P696" s="43" t="str">
        <f>+IFERROR(VLOOKUP(A696,[1]Directorio!$B$2:$Z$1100,16,FALSE),"")</f>
        <v/>
      </c>
      <c r="Q696" s="43" t="str">
        <f>+IFERROR(VLOOKUP(A696,[1]Directorio!$B$2:$Z$1100,17,FALSE),"")</f>
        <v/>
      </c>
      <c r="R696" s="43" t="str">
        <f>+IFERROR(VLOOKUP(A696,[1]Directorio!$B$2:$Z$1100,18,FALSE),"")</f>
        <v/>
      </c>
      <c r="S696" s="43" t="str">
        <f>+IFERROR(VLOOKUP(A696,[1]Directorio!$B$2:$Z$1100,19,FALSE),"")</f>
        <v/>
      </c>
      <c r="T696" s="53" t="str">
        <f>+IFERROR(VLOOKUP(A696,[1]Directorio!$B$2:$Z$1100,20,FALSE),"")</f>
        <v/>
      </c>
      <c r="U696" s="53" t="str">
        <f>+IFERROR(VLOOKUP(A696,[1]Directorio!$B$2:$Z$1100,21,FALSE),"")</f>
        <v/>
      </c>
      <c r="V696" s="53" t="str">
        <f>+IFERROR(VLOOKUP(A696,[1]Directorio!$B$2:$Z$1100,22,FALSE),"")</f>
        <v/>
      </c>
      <c r="W696" s="54" t="str">
        <f>+IFERROR(VLOOKUP(A696,[1]Directorio!$B$2:$Z$1100,23,FALSE),"")</f>
        <v/>
      </c>
      <c r="X696" s="43" t="str">
        <f>+IFERROR(VLOOKUP(A696,[1]Directorio!$B$2:$Z$1100,24,FALSE),"")</f>
        <v/>
      </c>
      <c r="Y696" s="43" t="str">
        <f>+IFERROR(VLOOKUP(A696,[1]Directorio!$B$2:$Z$1100,25,FALSE),"")</f>
        <v/>
      </c>
      <c r="Z696" s="46"/>
      <c r="AA696" s="9"/>
      <c r="AB696" s="46"/>
      <c r="AC696" s="47"/>
      <c r="AD696" s="46"/>
      <c r="AE696" s="42"/>
      <c r="AF696" s="9"/>
      <c r="AG696" s="46"/>
      <c r="AH696" s="9"/>
      <c r="AI696" s="46"/>
      <c r="AJ696" s="46"/>
      <c r="AK696" s="48"/>
    </row>
    <row r="697" spans="1:37" x14ac:dyDescent="0.25">
      <c r="A697" s="42"/>
      <c r="B697" s="43" t="str">
        <f>+IFERROR(VLOOKUP(A697,[1]Directorio!$B$2:$Z$1100,2,FALSE),"")</f>
        <v/>
      </c>
      <c r="C697" s="44" t="str">
        <f>+IFERROR(VLOOKUP(A697,[1]Directorio!$B$2:$Z$1100,3,FALSE),"")</f>
        <v/>
      </c>
      <c r="D697" s="43" t="str">
        <f>+IFERROR(VLOOKUP(A697,[1]Directorio!$B$2:$Z$1100,4,FALSE),"")</f>
        <v/>
      </c>
      <c r="E697" s="43" t="str">
        <f>+IFERROR(VLOOKUP(A697,[1]Directorio!$B$2:$Z$1100,5,FALSE),"")</f>
        <v/>
      </c>
      <c r="F697" s="43" t="str">
        <f>+IFERROR(VLOOKUP(A697,[1]Directorio!$B$2:$Z$1100,6,FALSE),"")</f>
        <v/>
      </c>
      <c r="G697" s="43" t="str">
        <f>+IFERROR(VLOOKUP(A697,[1]Directorio!$B$2:$Z$1100,7,FALSE),"")</f>
        <v/>
      </c>
      <c r="H697" s="43" t="str">
        <f>+IFERROR(VLOOKUP(A697,[1]Directorio!$B$2:$Z$1100,8,FALSE),"")</f>
        <v/>
      </c>
      <c r="I697" s="43" t="str">
        <f>+IFERROR(VLOOKUP(A697,[1]Directorio!$B$2:$Z$1100,9,FALSE),"")</f>
        <v/>
      </c>
      <c r="J697" s="43" t="str">
        <f>+IFERROR(VLOOKUP(A697,[1]Directorio!$B$2:$Z$1100,10,FALSE),"")</f>
        <v/>
      </c>
      <c r="K697" s="43" t="str">
        <f>+IFERROR(VLOOKUP(A697,[1]Directorio!$B$2:$Z$1100,11,FALSE),"")</f>
        <v/>
      </c>
      <c r="L697" s="45" t="str">
        <f>+IFERROR(VLOOKUP(A697,[1]Directorio!$B$2:$Z$1100,12,FALSE),"")</f>
        <v/>
      </c>
      <c r="M697" s="43" t="str">
        <f>+IFERROR(VLOOKUP(A697,[1]Directorio!$B$2:$Z$1100,13,FALSE),"")</f>
        <v/>
      </c>
      <c r="N697" s="43" t="str">
        <f>+IFERROR(VLOOKUP(A697,[1]Directorio!$B$2:$Z$1100,14,FALSE),"")</f>
        <v/>
      </c>
      <c r="O697" s="43" t="str">
        <f>+IFERROR(VLOOKUP(A697,[1]Directorio!$B$2:$Z$1100,15,FALSE),"")</f>
        <v/>
      </c>
      <c r="P697" s="43" t="str">
        <f>+IFERROR(VLOOKUP(A697,[1]Directorio!$B$2:$Z$1100,16,FALSE),"")</f>
        <v/>
      </c>
      <c r="Q697" s="43" t="str">
        <f>+IFERROR(VLOOKUP(A697,[1]Directorio!$B$2:$Z$1100,17,FALSE),"")</f>
        <v/>
      </c>
      <c r="R697" s="43" t="str">
        <f>+IFERROR(VLOOKUP(A697,[1]Directorio!$B$2:$Z$1100,18,FALSE),"")</f>
        <v/>
      </c>
      <c r="S697" s="43" t="str">
        <f>+IFERROR(VLOOKUP(A697,[1]Directorio!$B$2:$Z$1100,19,FALSE),"")</f>
        <v/>
      </c>
      <c r="T697" s="53" t="str">
        <f>+IFERROR(VLOOKUP(A697,[1]Directorio!$B$2:$Z$1100,20,FALSE),"")</f>
        <v/>
      </c>
      <c r="U697" s="53" t="str">
        <f>+IFERROR(VLOOKUP(A697,[1]Directorio!$B$2:$Z$1100,21,FALSE),"")</f>
        <v/>
      </c>
      <c r="V697" s="53" t="str">
        <f>+IFERROR(VLOOKUP(A697,[1]Directorio!$B$2:$Z$1100,22,FALSE),"")</f>
        <v/>
      </c>
      <c r="W697" s="54" t="str">
        <f>+IFERROR(VLOOKUP(A697,[1]Directorio!$B$2:$Z$1100,23,FALSE),"")</f>
        <v/>
      </c>
      <c r="X697" s="43" t="str">
        <f>+IFERROR(VLOOKUP(A697,[1]Directorio!$B$2:$Z$1100,24,FALSE),"")</f>
        <v/>
      </c>
      <c r="Y697" s="43" t="str">
        <f>+IFERROR(VLOOKUP(A697,[1]Directorio!$B$2:$Z$1100,25,FALSE),"")</f>
        <v/>
      </c>
      <c r="Z697" s="46"/>
      <c r="AA697" s="9"/>
      <c r="AB697" s="46"/>
      <c r="AC697" s="47"/>
      <c r="AD697" s="46"/>
      <c r="AE697" s="42"/>
      <c r="AF697" s="9"/>
      <c r="AG697" s="46"/>
      <c r="AH697" s="9"/>
      <c r="AI697" s="46"/>
      <c r="AJ697" s="46"/>
      <c r="AK697" s="48"/>
    </row>
    <row r="698" spans="1:37" x14ac:dyDescent="0.25">
      <c r="A698" s="42"/>
      <c r="B698" s="43" t="str">
        <f>+IFERROR(VLOOKUP(A698,[1]Directorio!$B$2:$Z$1100,2,FALSE),"")</f>
        <v/>
      </c>
      <c r="C698" s="44" t="str">
        <f>+IFERROR(VLOOKUP(A698,[1]Directorio!$B$2:$Z$1100,3,FALSE),"")</f>
        <v/>
      </c>
      <c r="D698" s="43" t="str">
        <f>+IFERROR(VLOOKUP(A698,[1]Directorio!$B$2:$Z$1100,4,FALSE),"")</f>
        <v/>
      </c>
      <c r="E698" s="43" t="str">
        <f>+IFERROR(VLOOKUP(A698,[1]Directorio!$B$2:$Z$1100,5,FALSE),"")</f>
        <v/>
      </c>
      <c r="F698" s="43" t="str">
        <f>+IFERROR(VLOOKUP(A698,[1]Directorio!$B$2:$Z$1100,6,FALSE),"")</f>
        <v/>
      </c>
      <c r="G698" s="43" t="str">
        <f>+IFERROR(VLOOKUP(A698,[1]Directorio!$B$2:$Z$1100,7,FALSE),"")</f>
        <v/>
      </c>
      <c r="H698" s="43" t="str">
        <f>+IFERROR(VLOOKUP(A698,[1]Directorio!$B$2:$Z$1100,8,FALSE),"")</f>
        <v/>
      </c>
      <c r="I698" s="43" t="str">
        <f>+IFERROR(VLOOKUP(A698,[1]Directorio!$B$2:$Z$1100,9,FALSE),"")</f>
        <v/>
      </c>
      <c r="J698" s="43" t="str">
        <f>+IFERROR(VLOOKUP(A698,[1]Directorio!$B$2:$Z$1100,10,FALSE),"")</f>
        <v/>
      </c>
      <c r="K698" s="43" t="str">
        <f>+IFERROR(VLOOKUP(A698,[1]Directorio!$B$2:$Z$1100,11,FALSE),"")</f>
        <v/>
      </c>
      <c r="L698" s="45" t="str">
        <f>+IFERROR(VLOOKUP(A698,[1]Directorio!$B$2:$Z$1100,12,FALSE),"")</f>
        <v/>
      </c>
      <c r="M698" s="43" t="str">
        <f>+IFERROR(VLOOKUP(A698,[1]Directorio!$B$2:$Z$1100,13,FALSE),"")</f>
        <v/>
      </c>
      <c r="N698" s="43" t="str">
        <f>+IFERROR(VLOOKUP(A698,[1]Directorio!$B$2:$Z$1100,14,FALSE),"")</f>
        <v/>
      </c>
      <c r="O698" s="43" t="str">
        <f>+IFERROR(VLOOKUP(A698,[1]Directorio!$B$2:$Z$1100,15,FALSE),"")</f>
        <v/>
      </c>
      <c r="P698" s="43" t="str">
        <f>+IFERROR(VLOOKUP(A698,[1]Directorio!$B$2:$Z$1100,16,FALSE),"")</f>
        <v/>
      </c>
      <c r="Q698" s="43" t="str">
        <f>+IFERROR(VLOOKUP(A698,[1]Directorio!$B$2:$Z$1100,17,FALSE),"")</f>
        <v/>
      </c>
      <c r="R698" s="43" t="str">
        <f>+IFERROR(VLOOKUP(A698,[1]Directorio!$B$2:$Z$1100,18,FALSE),"")</f>
        <v/>
      </c>
      <c r="S698" s="43" t="str">
        <f>+IFERROR(VLOOKUP(A698,[1]Directorio!$B$2:$Z$1100,19,FALSE),"")</f>
        <v/>
      </c>
      <c r="T698" s="53" t="str">
        <f>+IFERROR(VLOOKUP(A698,[1]Directorio!$B$2:$Z$1100,20,FALSE),"")</f>
        <v/>
      </c>
      <c r="U698" s="53" t="str">
        <f>+IFERROR(VLOOKUP(A698,[1]Directorio!$B$2:$Z$1100,21,FALSE),"")</f>
        <v/>
      </c>
      <c r="V698" s="53" t="str">
        <f>+IFERROR(VLOOKUP(A698,[1]Directorio!$B$2:$Z$1100,22,FALSE),"")</f>
        <v/>
      </c>
      <c r="W698" s="54" t="str">
        <f>+IFERROR(VLOOKUP(A698,[1]Directorio!$B$2:$Z$1100,23,FALSE),"")</f>
        <v/>
      </c>
      <c r="X698" s="43" t="str">
        <f>+IFERROR(VLOOKUP(A698,[1]Directorio!$B$2:$Z$1100,24,FALSE),"")</f>
        <v/>
      </c>
      <c r="Y698" s="43" t="str">
        <f>+IFERROR(VLOOKUP(A698,[1]Directorio!$B$2:$Z$1100,25,FALSE),"")</f>
        <v/>
      </c>
      <c r="Z698" s="46"/>
      <c r="AA698" s="9"/>
      <c r="AB698" s="46"/>
      <c r="AC698" s="47"/>
      <c r="AD698" s="46"/>
      <c r="AE698" s="42"/>
      <c r="AF698" s="9"/>
      <c r="AG698" s="46"/>
      <c r="AH698" s="9"/>
      <c r="AI698" s="46"/>
      <c r="AJ698" s="46"/>
      <c r="AK698" s="48"/>
    </row>
    <row r="699" spans="1:37" x14ac:dyDescent="0.25">
      <c r="A699" s="42"/>
      <c r="B699" s="43" t="str">
        <f>+IFERROR(VLOOKUP(A699,[1]Directorio!$B$2:$Z$1100,2,FALSE),"")</f>
        <v/>
      </c>
      <c r="C699" s="44" t="str">
        <f>+IFERROR(VLOOKUP(A699,[1]Directorio!$B$2:$Z$1100,3,FALSE),"")</f>
        <v/>
      </c>
      <c r="D699" s="43" t="str">
        <f>+IFERROR(VLOOKUP(A699,[1]Directorio!$B$2:$Z$1100,4,FALSE),"")</f>
        <v/>
      </c>
      <c r="E699" s="43" t="str">
        <f>+IFERROR(VLOOKUP(A699,[1]Directorio!$B$2:$Z$1100,5,FALSE),"")</f>
        <v/>
      </c>
      <c r="F699" s="43" t="str">
        <f>+IFERROR(VLOOKUP(A699,[1]Directorio!$B$2:$Z$1100,6,FALSE),"")</f>
        <v/>
      </c>
      <c r="G699" s="43" t="str">
        <f>+IFERROR(VLOOKUP(A699,[1]Directorio!$B$2:$Z$1100,7,FALSE),"")</f>
        <v/>
      </c>
      <c r="H699" s="43" t="str">
        <f>+IFERROR(VLOOKUP(A699,[1]Directorio!$B$2:$Z$1100,8,FALSE),"")</f>
        <v/>
      </c>
      <c r="I699" s="43" t="str">
        <f>+IFERROR(VLOOKUP(A699,[1]Directorio!$B$2:$Z$1100,9,FALSE),"")</f>
        <v/>
      </c>
      <c r="J699" s="43" t="str">
        <f>+IFERROR(VLOOKUP(A699,[1]Directorio!$B$2:$Z$1100,10,FALSE),"")</f>
        <v/>
      </c>
      <c r="K699" s="43" t="str">
        <f>+IFERROR(VLOOKUP(A699,[1]Directorio!$B$2:$Z$1100,11,FALSE),"")</f>
        <v/>
      </c>
      <c r="L699" s="45" t="str">
        <f>+IFERROR(VLOOKUP(A699,[1]Directorio!$B$2:$Z$1100,12,FALSE),"")</f>
        <v/>
      </c>
      <c r="M699" s="43" t="str">
        <f>+IFERROR(VLOOKUP(A699,[1]Directorio!$B$2:$Z$1100,13,FALSE),"")</f>
        <v/>
      </c>
      <c r="N699" s="43" t="str">
        <f>+IFERROR(VLOOKUP(A699,[1]Directorio!$B$2:$Z$1100,14,FALSE),"")</f>
        <v/>
      </c>
      <c r="O699" s="43" t="str">
        <f>+IFERROR(VLOOKUP(A699,[1]Directorio!$B$2:$Z$1100,15,FALSE),"")</f>
        <v/>
      </c>
      <c r="P699" s="43" t="str">
        <f>+IFERROR(VLOOKUP(A699,[1]Directorio!$B$2:$Z$1100,16,FALSE),"")</f>
        <v/>
      </c>
      <c r="Q699" s="43" t="str">
        <f>+IFERROR(VLOOKUP(A699,[1]Directorio!$B$2:$Z$1100,17,FALSE),"")</f>
        <v/>
      </c>
      <c r="R699" s="43" t="str">
        <f>+IFERROR(VLOOKUP(A699,[1]Directorio!$B$2:$Z$1100,18,FALSE),"")</f>
        <v/>
      </c>
      <c r="S699" s="43" t="str">
        <f>+IFERROR(VLOOKUP(A699,[1]Directorio!$B$2:$Z$1100,19,FALSE),"")</f>
        <v/>
      </c>
      <c r="T699" s="53" t="str">
        <f>+IFERROR(VLOOKUP(A699,[1]Directorio!$B$2:$Z$1100,20,FALSE),"")</f>
        <v/>
      </c>
      <c r="U699" s="53" t="str">
        <f>+IFERROR(VLOOKUP(A699,[1]Directorio!$B$2:$Z$1100,21,FALSE),"")</f>
        <v/>
      </c>
      <c r="V699" s="53" t="str">
        <f>+IFERROR(VLOOKUP(A699,[1]Directorio!$B$2:$Z$1100,22,FALSE),"")</f>
        <v/>
      </c>
      <c r="W699" s="54" t="str">
        <f>+IFERROR(VLOOKUP(A699,[1]Directorio!$B$2:$Z$1100,23,FALSE),"")</f>
        <v/>
      </c>
      <c r="X699" s="43" t="str">
        <f>+IFERROR(VLOOKUP(A699,[1]Directorio!$B$2:$Z$1100,24,FALSE),"")</f>
        <v/>
      </c>
      <c r="Y699" s="43" t="str">
        <f>+IFERROR(VLOOKUP(A699,[1]Directorio!$B$2:$Z$1100,25,FALSE),"")</f>
        <v/>
      </c>
      <c r="Z699" s="46"/>
      <c r="AA699" s="9"/>
      <c r="AB699" s="46"/>
      <c r="AC699" s="47"/>
      <c r="AD699" s="46"/>
      <c r="AE699" s="42"/>
      <c r="AF699" s="9"/>
      <c r="AG699" s="46"/>
      <c r="AH699" s="9"/>
      <c r="AI699" s="46"/>
      <c r="AJ699" s="46"/>
      <c r="AK699" s="48"/>
    </row>
    <row r="700" spans="1:37" x14ac:dyDescent="0.25">
      <c r="A700" s="42"/>
      <c r="B700" s="43" t="str">
        <f>+IFERROR(VLOOKUP(A700,[1]Directorio!$B$2:$Z$1100,2,FALSE),"")</f>
        <v/>
      </c>
      <c r="C700" s="44" t="str">
        <f>+IFERROR(VLOOKUP(A700,[1]Directorio!$B$2:$Z$1100,3,FALSE),"")</f>
        <v/>
      </c>
      <c r="D700" s="43" t="str">
        <f>+IFERROR(VLOOKUP(A700,[1]Directorio!$B$2:$Z$1100,4,FALSE),"")</f>
        <v/>
      </c>
      <c r="E700" s="43" t="str">
        <f>+IFERROR(VLOOKUP(A700,[1]Directorio!$B$2:$Z$1100,5,FALSE),"")</f>
        <v/>
      </c>
      <c r="F700" s="43" t="str">
        <f>+IFERROR(VLOOKUP(A700,[1]Directorio!$B$2:$Z$1100,6,FALSE),"")</f>
        <v/>
      </c>
      <c r="G700" s="43" t="str">
        <f>+IFERROR(VLOOKUP(A700,[1]Directorio!$B$2:$Z$1100,7,FALSE),"")</f>
        <v/>
      </c>
      <c r="H700" s="43" t="str">
        <f>+IFERROR(VLOOKUP(A700,[1]Directorio!$B$2:$Z$1100,8,FALSE),"")</f>
        <v/>
      </c>
      <c r="I700" s="43" t="str">
        <f>+IFERROR(VLOOKUP(A700,[1]Directorio!$B$2:$Z$1100,9,FALSE),"")</f>
        <v/>
      </c>
      <c r="J700" s="43" t="str">
        <f>+IFERROR(VLOOKUP(A700,[1]Directorio!$B$2:$Z$1100,10,FALSE),"")</f>
        <v/>
      </c>
      <c r="K700" s="43" t="str">
        <f>+IFERROR(VLOOKUP(A700,[1]Directorio!$B$2:$Z$1100,11,FALSE),"")</f>
        <v/>
      </c>
      <c r="L700" s="45" t="str">
        <f>+IFERROR(VLOOKUP(A700,[1]Directorio!$B$2:$Z$1100,12,FALSE),"")</f>
        <v/>
      </c>
      <c r="M700" s="43" t="str">
        <f>+IFERROR(VLOOKUP(A700,[1]Directorio!$B$2:$Z$1100,13,FALSE),"")</f>
        <v/>
      </c>
      <c r="N700" s="43" t="str">
        <f>+IFERROR(VLOOKUP(A700,[1]Directorio!$B$2:$Z$1100,14,FALSE),"")</f>
        <v/>
      </c>
      <c r="O700" s="43" t="str">
        <f>+IFERROR(VLOOKUP(A700,[1]Directorio!$B$2:$Z$1100,15,FALSE),"")</f>
        <v/>
      </c>
      <c r="P700" s="43" t="str">
        <f>+IFERROR(VLOOKUP(A700,[1]Directorio!$B$2:$Z$1100,16,FALSE),"")</f>
        <v/>
      </c>
      <c r="Q700" s="43" t="str">
        <f>+IFERROR(VLOOKUP(A700,[1]Directorio!$B$2:$Z$1100,17,FALSE),"")</f>
        <v/>
      </c>
      <c r="R700" s="43" t="str">
        <f>+IFERROR(VLOOKUP(A700,[1]Directorio!$B$2:$Z$1100,18,FALSE),"")</f>
        <v/>
      </c>
      <c r="S700" s="43" t="str">
        <f>+IFERROR(VLOOKUP(A700,[1]Directorio!$B$2:$Z$1100,19,FALSE),"")</f>
        <v/>
      </c>
      <c r="T700" s="53" t="str">
        <f>+IFERROR(VLOOKUP(A700,[1]Directorio!$B$2:$Z$1100,20,FALSE),"")</f>
        <v/>
      </c>
      <c r="U700" s="53" t="str">
        <f>+IFERROR(VLOOKUP(A700,[1]Directorio!$B$2:$Z$1100,21,FALSE),"")</f>
        <v/>
      </c>
      <c r="V700" s="53" t="str">
        <f>+IFERROR(VLOOKUP(A700,[1]Directorio!$B$2:$Z$1100,22,FALSE),"")</f>
        <v/>
      </c>
      <c r="W700" s="54" t="str">
        <f>+IFERROR(VLOOKUP(A700,[1]Directorio!$B$2:$Z$1100,23,FALSE),"")</f>
        <v/>
      </c>
      <c r="X700" s="43" t="str">
        <f>+IFERROR(VLOOKUP(A700,[1]Directorio!$B$2:$Z$1100,24,FALSE),"")</f>
        <v/>
      </c>
      <c r="Y700" s="43" t="str">
        <f>+IFERROR(VLOOKUP(A700,[1]Directorio!$B$2:$Z$1100,25,FALSE),"")</f>
        <v/>
      </c>
      <c r="Z700" s="46"/>
      <c r="AA700" s="9"/>
      <c r="AB700" s="46"/>
      <c r="AC700" s="47"/>
      <c r="AD700" s="46"/>
      <c r="AE700" s="42"/>
      <c r="AF700" s="9"/>
      <c r="AG700" s="46"/>
      <c r="AH700" s="9"/>
      <c r="AI700" s="46"/>
      <c r="AJ700" s="46"/>
      <c r="AK700" s="48"/>
    </row>
    <row r="701" spans="1:37" x14ac:dyDescent="0.25">
      <c r="A701" s="42"/>
      <c r="B701" s="43" t="str">
        <f>+IFERROR(VLOOKUP(A701,[1]Directorio!$B$2:$Z$1100,2,FALSE),"")</f>
        <v/>
      </c>
      <c r="C701" s="44" t="str">
        <f>+IFERROR(VLOOKUP(A701,[1]Directorio!$B$2:$Z$1100,3,FALSE),"")</f>
        <v/>
      </c>
      <c r="D701" s="43" t="str">
        <f>+IFERROR(VLOOKUP(A701,[1]Directorio!$B$2:$Z$1100,4,FALSE),"")</f>
        <v/>
      </c>
      <c r="E701" s="43" t="str">
        <f>+IFERROR(VLOOKUP(A701,[1]Directorio!$B$2:$Z$1100,5,FALSE),"")</f>
        <v/>
      </c>
      <c r="F701" s="43" t="str">
        <f>+IFERROR(VLOOKUP(A701,[1]Directorio!$B$2:$Z$1100,6,FALSE),"")</f>
        <v/>
      </c>
      <c r="G701" s="43" t="str">
        <f>+IFERROR(VLOOKUP(A701,[1]Directorio!$B$2:$Z$1100,7,FALSE),"")</f>
        <v/>
      </c>
      <c r="H701" s="43" t="str">
        <f>+IFERROR(VLOOKUP(A701,[1]Directorio!$B$2:$Z$1100,8,FALSE),"")</f>
        <v/>
      </c>
      <c r="I701" s="43" t="str">
        <f>+IFERROR(VLOOKUP(A701,[1]Directorio!$B$2:$Z$1100,9,FALSE),"")</f>
        <v/>
      </c>
      <c r="J701" s="43" t="str">
        <f>+IFERROR(VLOOKUP(A701,[1]Directorio!$B$2:$Z$1100,10,FALSE),"")</f>
        <v/>
      </c>
      <c r="K701" s="43" t="str">
        <f>+IFERROR(VLOOKUP(A701,[1]Directorio!$B$2:$Z$1100,11,FALSE),"")</f>
        <v/>
      </c>
      <c r="L701" s="45" t="str">
        <f>+IFERROR(VLOOKUP(A701,[1]Directorio!$B$2:$Z$1100,12,FALSE),"")</f>
        <v/>
      </c>
      <c r="M701" s="43" t="str">
        <f>+IFERROR(VLOOKUP(A701,[1]Directorio!$B$2:$Z$1100,13,FALSE),"")</f>
        <v/>
      </c>
      <c r="N701" s="43" t="str">
        <f>+IFERROR(VLOOKUP(A701,[1]Directorio!$B$2:$Z$1100,14,FALSE),"")</f>
        <v/>
      </c>
      <c r="O701" s="43" t="str">
        <f>+IFERROR(VLOOKUP(A701,[1]Directorio!$B$2:$Z$1100,15,FALSE),"")</f>
        <v/>
      </c>
      <c r="P701" s="43" t="str">
        <f>+IFERROR(VLOOKUP(A701,[1]Directorio!$B$2:$Z$1100,16,FALSE),"")</f>
        <v/>
      </c>
      <c r="Q701" s="43" t="str">
        <f>+IFERROR(VLOOKUP(A701,[1]Directorio!$B$2:$Z$1100,17,FALSE),"")</f>
        <v/>
      </c>
      <c r="R701" s="43" t="str">
        <f>+IFERROR(VLOOKUP(A701,[1]Directorio!$B$2:$Z$1100,18,FALSE),"")</f>
        <v/>
      </c>
      <c r="S701" s="43" t="str">
        <f>+IFERROR(VLOOKUP(A701,[1]Directorio!$B$2:$Z$1100,19,FALSE),"")</f>
        <v/>
      </c>
      <c r="T701" s="53" t="str">
        <f>+IFERROR(VLOOKUP(A701,[1]Directorio!$B$2:$Z$1100,20,FALSE),"")</f>
        <v/>
      </c>
      <c r="U701" s="53" t="str">
        <f>+IFERROR(VLOOKUP(A701,[1]Directorio!$B$2:$Z$1100,21,FALSE),"")</f>
        <v/>
      </c>
      <c r="V701" s="53" t="str">
        <f>+IFERROR(VLOOKUP(A701,[1]Directorio!$B$2:$Z$1100,22,FALSE),"")</f>
        <v/>
      </c>
      <c r="W701" s="54" t="str">
        <f>+IFERROR(VLOOKUP(A701,[1]Directorio!$B$2:$Z$1100,23,FALSE),"")</f>
        <v/>
      </c>
      <c r="X701" s="43" t="str">
        <f>+IFERROR(VLOOKUP(A701,[1]Directorio!$B$2:$Z$1100,24,FALSE),"")</f>
        <v/>
      </c>
      <c r="Y701" s="43" t="str">
        <f>+IFERROR(VLOOKUP(A701,[1]Directorio!$B$2:$Z$1100,25,FALSE),"")</f>
        <v/>
      </c>
      <c r="Z701" s="46"/>
      <c r="AA701" s="9"/>
      <c r="AB701" s="46"/>
      <c r="AC701" s="47"/>
      <c r="AD701" s="46"/>
      <c r="AE701" s="42"/>
      <c r="AF701" s="9"/>
      <c r="AG701" s="46"/>
      <c r="AH701" s="9"/>
      <c r="AI701" s="46"/>
      <c r="AJ701" s="46"/>
      <c r="AK701" s="48"/>
    </row>
    <row r="702" spans="1:37" x14ac:dyDescent="0.25">
      <c r="A702" s="42"/>
      <c r="B702" s="43" t="str">
        <f>+IFERROR(VLOOKUP(A702,[1]Directorio!$B$2:$Z$1100,2,FALSE),"")</f>
        <v/>
      </c>
      <c r="C702" s="44" t="str">
        <f>+IFERROR(VLOOKUP(A702,[1]Directorio!$B$2:$Z$1100,3,FALSE),"")</f>
        <v/>
      </c>
      <c r="D702" s="43" t="str">
        <f>+IFERROR(VLOOKUP(A702,[1]Directorio!$B$2:$Z$1100,4,FALSE),"")</f>
        <v/>
      </c>
      <c r="E702" s="43" t="str">
        <f>+IFERROR(VLOOKUP(A702,[1]Directorio!$B$2:$Z$1100,5,FALSE),"")</f>
        <v/>
      </c>
      <c r="F702" s="43" t="str">
        <f>+IFERROR(VLOOKUP(A702,[1]Directorio!$B$2:$Z$1100,6,FALSE),"")</f>
        <v/>
      </c>
      <c r="G702" s="43" t="str">
        <f>+IFERROR(VLOOKUP(A702,[1]Directorio!$B$2:$Z$1100,7,FALSE),"")</f>
        <v/>
      </c>
      <c r="H702" s="43" t="str">
        <f>+IFERROR(VLOOKUP(A702,[1]Directorio!$B$2:$Z$1100,8,FALSE),"")</f>
        <v/>
      </c>
      <c r="I702" s="43" t="str">
        <f>+IFERROR(VLOOKUP(A702,[1]Directorio!$B$2:$Z$1100,9,FALSE),"")</f>
        <v/>
      </c>
      <c r="J702" s="43" t="str">
        <f>+IFERROR(VLOOKUP(A702,[1]Directorio!$B$2:$Z$1100,10,FALSE),"")</f>
        <v/>
      </c>
      <c r="K702" s="43" t="str">
        <f>+IFERROR(VLOOKUP(A702,[1]Directorio!$B$2:$Z$1100,11,FALSE),"")</f>
        <v/>
      </c>
      <c r="L702" s="45" t="str">
        <f>+IFERROR(VLOOKUP(A702,[1]Directorio!$B$2:$Z$1100,12,FALSE),"")</f>
        <v/>
      </c>
      <c r="M702" s="43" t="str">
        <f>+IFERROR(VLOOKUP(A702,[1]Directorio!$B$2:$Z$1100,13,FALSE),"")</f>
        <v/>
      </c>
      <c r="N702" s="43" t="str">
        <f>+IFERROR(VLOOKUP(A702,[1]Directorio!$B$2:$Z$1100,14,FALSE),"")</f>
        <v/>
      </c>
      <c r="O702" s="43" t="str">
        <f>+IFERROR(VLOOKUP(A702,[1]Directorio!$B$2:$Z$1100,15,FALSE),"")</f>
        <v/>
      </c>
      <c r="P702" s="43" t="str">
        <f>+IFERROR(VLOOKUP(A702,[1]Directorio!$B$2:$Z$1100,16,FALSE),"")</f>
        <v/>
      </c>
      <c r="Q702" s="43" t="str">
        <f>+IFERROR(VLOOKUP(A702,[1]Directorio!$B$2:$Z$1100,17,FALSE),"")</f>
        <v/>
      </c>
      <c r="R702" s="43" t="str">
        <f>+IFERROR(VLOOKUP(A702,[1]Directorio!$B$2:$Z$1100,18,FALSE),"")</f>
        <v/>
      </c>
      <c r="S702" s="43" t="str">
        <f>+IFERROR(VLOOKUP(A702,[1]Directorio!$B$2:$Z$1100,19,FALSE),"")</f>
        <v/>
      </c>
      <c r="T702" s="53" t="str">
        <f>+IFERROR(VLOOKUP(A702,[1]Directorio!$B$2:$Z$1100,20,FALSE),"")</f>
        <v/>
      </c>
      <c r="U702" s="53" t="str">
        <f>+IFERROR(VLOOKUP(A702,[1]Directorio!$B$2:$Z$1100,21,FALSE),"")</f>
        <v/>
      </c>
      <c r="V702" s="53" t="str">
        <f>+IFERROR(VLOOKUP(A702,[1]Directorio!$B$2:$Z$1100,22,FALSE),"")</f>
        <v/>
      </c>
      <c r="W702" s="54" t="str">
        <f>+IFERROR(VLOOKUP(A702,[1]Directorio!$B$2:$Z$1100,23,FALSE),"")</f>
        <v/>
      </c>
      <c r="X702" s="43" t="str">
        <f>+IFERROR(VLOOKUP(A702,[1]Directorio!$B$2:$Z$1100,24,FALSE),"")</f>
        <v/>
      </c>
      <c r="Y702" s="43" t="str">
        <f>+IFERROR(VLOOKUP(A702,[1]Directorio!$B$2:$Z$1100,25,FALSE),"")</f>
        <v/>
      </c>
      <c r="Z702" s="46"/>
      <c r="AA702" s="9"/>
      <c r="AB702" s="46"/>
      <c r="AC702" s="47"/>
      <c r="AD702" s="46"/>
      <c r="AE702" s="42"/>
      <c r="AF702" s="9"/>
      <c r="AG702" s="46"/>
      <c r="AH702" s="9"/>
      <c r="AI702" s="46"/>
      <c r="AJ702" s="46"/>
      <c r="AK702" s="48"/>
    </row>
    <row r="703" spans="1:37" x14ac:dyDescent="0.25">
      <c r="A703" s="42"/>
      <c r="B703" s="43" t="str">
        <f>+IFERROR(VLOOKUP(A703,[1]Directorio!$B$2:$Z$1100,2,FALSE),"")</f>
        <v/>
      </c>
      <c r="C703" s="44" t="str">
        <f>+IFERROR(VLOOKUP(A703,[1]Directorio!$B$2:$Z$1100,3,FALSE),"")</f>
        <v/>
      </c>
      <c r="D703" s="43" t="str">
        <f>+IFERROR(VLOOKUP(A703,[1]Directorio!$B$2:$Z$1100,4,FALSE),"")</f>
        <v/>
      </c>
      <c r="E703" s="43" t="str">
        <f>+IFERROR(VLOOKUP(A703,[1]Directorio!$B$2:$Z$1100,5,FALSE),"")</f>
        <v/>
      </c>
      <c r="F703" s="43" t="str">
        <f>+IFERROR(VLOOKUP(A703,[1]Directorio!$B$2:$Z$1100,6,FALSE),"")</f>
        <v/>
      </c>
      <c r="G703" s="43" t="str">
        <f>+IFERROR(VLOOKUP(A703,[1]Directorio!$B$2:$Z$1100,7,FALSE),"")</f>
        <v/>
      </c>
      <c r="H703" s="43" t="str">
        <f>+IFERROR(VLOOKUP(A703,[1]Directorio!$B$2:$Z$1100,8,FALSE),"")</f>
        <v/>
      </c>
      <c r="I703" s="43" t="str">
        <f>+IFERROR(VLOOKUP(A703,[1]Directorio!$B$2:$Z$1100,9,FALSE),"")</f>
        <v/>
      </c>
      <c r="J703" s="43" t="str">
        <f>+IFERROR(VLOOKUP(A703,[1]Directorio!$B$2:$Z$1100,10,FALSE),"")</f>
        <v/>
      </c>
      <c r="K703" s="43" t="str">
        <f>+IFERROR(VLOOKUP(A703,[1]Directorio!$B$2:$Z$1100,11,FALSE),"")</f>
        <v/>
      </c>
      <c r="L703" s="45" t="str">
        <f>+IFERROR(VLOOKUP(A703,[1]Directorio!$B$2:$Z$1100,12,FALSE),"")</f>
        <v/>
      </c>
      <c r="M703" s="43" t="str">
        <f>+IFERROR(VLOOKUP(A703,[1]Directorio!$B$2:$Z$1100,13,FALSE),"")</f>
        <v/>
      </c>
      <c r="N703" s="43" t="str">
        <f>+IFERROR(VLOOKUP(A703,[1]Directorio!$B$2:$Z$1100,14,FALSE),"")</f>
        <v/>
      </c>
      <c r="O703" s="43" t="str">
        <f>+IFERROR(VLOOKUP(A703,[1]Directorio!$B$2:$Z$1100,15,FALSE),"")</f>
        <v/>
      </c>
      <c r="P703" s="43" t="str">
        <f>+IFERROR(VLOOKUP(A703,[1]Directorio!$B$2:$Z$1100,16,FALSE),"")</f>
        <v/>
      </c>
      <c r="Q703" s="43" t="str">
        <f>+IFERROR(VLOOKUP(A703,[1]Directorio!$B$2:$Z$1100,17,FALSE),"")</f>
        <v/>
      </c>
      <c r="R703" s="43" t="str">
        <f>+IFERROR(VLOOKUP(A703,[1]Directorio!$B$2:$Z$1100,18,FALSE),"")</f>
        <v/>
      </c>
      <c r="S703" s="43" t="str">
        <f>+IFERROR(VLOOKUP(A703,[1]Directorio!$B$2:$Z$1100,19,FALSE),"")</f>
        <v/>
      </c>
      <c r="T703" s="53" t="str">
        <f>+IFERROR(VLOOKUP(A703,[1]Directorio!$B$2:$Z$1100,20,FALSE),"")</f>
        <v/>
      </c>
      <c r="U703" s="53" t="str">
        <f>+IFERROR(VLOOKUP(A703,[1]Directorio!$B$2:$Z$1100,21,FALSE),"")</f>
        <v/>
      </c>
      <c r="V703" s="53" t="str">
        <f>+IFERROR(VLOOKUP(A703,[1]Directorio!$B$2:$Z$1100,22,FALSE),"")</f>
        <v/>
      </c>
      <c r="W703" s="54" t="str">
        <f>+IFERROR(VLOOKUP(A703,[1]Directorio!$B$2:$Z$1100,23,FALSE),"")</f>
        <v/>
      </c>
      <c r="X703" s="43" t="str">
        <f>+IFERROR(VLOOKUP(A703,[1]Directorio!$B$2:$Z$1100,24,FALSE),"")</f>
        <v/>
      </c>
      <c r="Y703" s="43" t="str">
        <f>+IFERROR(VLOOKUP(A703,[1]Directorio!$B$2:$Z$1100,25,FALSE),"")</f>
        <v/>
      </c>
      <c r="Z703" s="46"/>
      <c r="AA703" s="9"/>
      <c r="AB703" s="46"/>
      <c r="AC703" s="47"/>
      <c r="AD703" s="46"/>
      <c r="AE703" s="42"/>
      <c r="AF703" s="9"/>
      <c r="AG703" s="46"/>
      <c r="AH703" s="9"/>
      <c r="AI703" s="46"/>
      <c r="AJ703" s="46"/>
      <c r="AK703" s="48"/>
    </row>
    <row r="704" spans="1:37" x14ac:dyDescent="0.25">
      <c r="A704" s="42"/>
      <c r="B704" s="43" t="str">
        <f>+IFERROR(VLOOKUP(A704,[1]Directorio!$B$2:$Z$1100,2,FALSE),"")</f>
        <v/>
      </c>
      <c r="C704" s="44" t="str">
        <f>+IFERROR(VLOOKUP(A704,[1]Directorio!$B$2:$Z$1100,3,FALSE),"")</f>
        <v/>
      </c>
      <c r="D704" s="43" t="str">
        <f>+IFERROR(VLOOKUP(A704,[1]Directorio!$B$2:$Z$1100,4,FALSE),"")</f>
        <v/>
      </c>
      <c r="E704" s="43" t="str">
        <f>+IFERROR(VLOOKUP(A704,[1]Directorio!$B$2:$Z$1100,5,FALSE),"")</f>
        <v/>
      </c>
      <c r="F704" s="43" t="str">
        <f>+IFERROR(VLOOKUP(A704,[1]Directorio!$B$2:$Z$1100,6,FALSE),"")</f>
        <v/>
      </c>
      <c r="G704" s="43" t="str">
        <f>+IFERROR(VLOOKUP(A704,[1]Directorio!$B$2:$Z$1100,7,FALSE),"")</f>
        <v/>
      </c>
      <c r="H704" s="43" t="str">
        <f>+IFERROR(VLOOKUP(A704,[1]Directorio!$B$2:$Z$1100,8,FALSE),"")</f>
        <v/>
      </c>
      <c r="I704" s="43" t="str">
        <f>+IFERROR(VLOOKUP(A704,[1]Directorio!$B$2:$Z$1100,9,FALSE),"")</f>
        <v/>
      </c>
      <c r="J704" s="43" t="str">
        <f>+IFERROR(VLOOKUP(A704,[1]Directorio!$B$2:$Z$1100,10,FALSE),"")</f>
        <v/>
      </c>
      <c r="K704" s="43" t="str">
        <f>+IFERROR(VLOOKUP(A704,[1]Directorio!$B$2:$Z$1100,11,FALSE),"")</f>
        <v/>
      </c>
      <c r="L704" s="45" t="str">
        <f>+IFERROR(VLOOKUP(A704,[1]Directorio!$B$2:$Z$1100,12,FALSE),"")</f>
        <v/>
      </c>
      <c r="M704" s="43" t="str">
        <f>+IFERROR(VLOOKUP(A704,[1]Directorio!$B$2:$Z$1100,13,FALSE),"")</f>
        <v/>
      </c>
      <c r="N704" s="43" t="str">
        <f>+IFERROR(VLOOKUP(A704,[1]Directorio!$B$2:$Z$1100,14,FALSE),"")</f>
        <v/>
      </c>
      <c r="O704" s="43" t="str">
        <f>+IFERROR(VLOOKUP(A704,[1]Directorio!$B$2:$Z$1100,15,FALSE),"")</f>
        <v/>
      </c>
      <c r="P704" s="43" t="str">
        <f>+IFERROR(VLOOKUP(A704,[1]Directorio!$B$2:$Z$1100,16,FALSE),"")</f>
        <v/>
      </c>
      <c r="Q704" s="43" t="str">
        <f>+IFERROR(VLOOKUP(A704,[1]Directorio!$B$2:$Z$1100,17,FALSE),"")</f>
        <v/>
      </c>
      <c r="R704" s="43" t="str">
        <f>+IFERROR(VLOOKUP(A704,[1]Directorio!$B$2:$Z$1100,18,FALSE),"")</f>
        <v/>
      </c>
      <c r="S704" s="43" t="str">
        <f>+IFERROR(VLOOKUP(A704,[1]Directorio!$B$2:$Z$1100,19,FALSE),"")</f>
        <v/>
      </c>
      <c r="T704" s="53" t="str">
        <f>+IFERROR(VLOOKUP(A704,[1]Directorio!$B$2:$Z$1100,20,FALSE),"")</f>
        <v/>
      </c>
      <c r="U704" s="53" t="str">
        <f>+IFERROR(VLOOKUP(A704,[1]Directorio!$B$2:$Z$1100,21,FALSE),"")</f>
        <v/>
      </c>
      <c r="V704" s="53" t="str">
        <f>+IFERROR(VLOOKUP(A704,[1]Directorio!$B$2:$Z$1100,22,FALSE),"")</f>
        <v/>
      </c>
      <c r="W704" s="54" t="str">
        <f>+IFERROR(VLOOKUP(A704,[1]Directorio!$B$2:$Z$1100,23,FALSE),"")</f>
        <v/>
      </c>
      <c r="X704" s="43" t="str">
        <f>+IFERROR(VLOOKUP(A704,[1]Directorio!$B$2:$Z$1100,24,FALSE),"")</f>
        <v/>
      </c>
      <c r="Y704" s="43" t="str">
        <f>+IFERROR(VLOOKUP(A704,[1]Directorio!$B$2:$Z$1100,25,FALSE),"")</f>
        <v/>
      </c>
      <c r="Z704" s="46"/>
      <c r="AA704" s="9"/>
      <c r="AB704" s="46"/>
      <c r="AC704" s="47"/>
      <c r="AD704" s="46"/>
      <c r="AE704" s="42"/>
      <c r="AF704" s="9"/>
      <c r="AG704" s="46"/>
      <c r="AH704" s="9"/>
      <c r="AI704" s="46"/>
      <c r="AJ704" s="46"/>
      <c r="AK704" s="48"/>
    </row>
    <row r="705" spans="1:37" x14ac:dyDescent="0.25">
      <c r="A705" s="42"/>
      <c r="B705" s="43" t="str">
        <f>+IFERROR(VLOOKUP(A705,[1]Directorio!$B$2:$Z$1100,2,FALSE),"")</f>
        <v/>
      </c>
      <c r="C705" s="44" t="str">
        <f>+IFERROR(VLOOKUP(A705,[1]Directorio!$B$2:$Z$1100,3,FALSE),"")</f>
        <v/>
      </c>
      <c r="D705" s="43" t="str">
        <f>+IFERROR(VLOOKUP(A705,[1]Directorio!$B$2:$Z$1100,4,FALSE),"")</f>
        <v/>
      </c>
      <c r="E705" s="43" t="str">
        <f>+IFERROR(VLOOKUP(A705,[1]Directorio!$B$2:$Z$1100,5,FALSE),"")</f>
        <v/>
      </c>
      <c r="F705" s="43" t="str">
        <f>+IFERROR(VLOOKUP(A705,[1]Directorio!$B$2:$Z$1100,6,FALSE),"")</f>
        <v/>
      </c>
      <c r="G705" s="43" t="str">
        <f>+IFERROR(VLOOKUP(A705,[1]Directorio!$B$2:$Z$1100,7,FALSE),"")</f>
        <v/>
      </c>
      <c r="H705" s="43" t="str">
        <f>+IFERROR(VLOOKUP(A705,[1]Directorio!$B$2:$Z$1100,8,FALSE),"")</f>
        <v/>
      </c>
      <c r="I705" s="43" t="str">
        <f>+IFERROR(VLOOKUP(A705,[1]Directorio!$B$2:$Z$1100,9,FALSE),"")</f>
        <v/>
      </c>
      <c r="J705" s="43" t="str">
        <f>+IFERROR(VLOOKUP(A705,[1]Directorio!$B$2:$Z$1100,10,FALSE),"")</f>
        <v/>
      </c>
      <c r="K705" s="43" t="str">
        <f>+IFERROR(VLOOKUP(A705,[1]Directorio!$B$2:$Z$1100,11,FALSE),"")</f>
        <v/>
      </c>
      <c r="L705" s="45" t="str">
        <f>+IFERROR(VLOOKUP(A705,[1]Directorio!$B$2:$Z$1100,12,FALSE),"")</f>
        <v/>
      </c>
      <c r="M705" s="43" t="str">
        <f>+IFERROR(VLOOKUP(A705,[1]Directorio!$B$2:$Z$1100,13,FALSE),"")</f>
        <v/>
      </c>
      <c r="N705" s="43" t="str">
        <f>+IFERROR(VLOOKUP(A705,[1]Directorio!$B$2:$Z$1100,14,FALSE),"")</f>
        <v/>
      </c>
      <c r="O705" s="43" t="str">
        <f>+IFERROR(VLOOKUP(A705,[1]Directorio!$B$2:$Z$1100,15,FALSE),"")</f>
        <v/>
      </c>
      <c r="P705" s="43" t="str">
        <f>+IFERROR(VLOOKUP(A705,[1]Directorio!$B$2:$Z$1100,16,FALSE),"")</f>
        <v/>
      </c>
      <c r="Q705" s="43" t="str">
        <f>+IFERROR(VLOOKUP(A705,[1]Directorio!$B$2:$Z$1100,17,FALSE),"")</f>
        <v/>
      </c>
      <c r="R705" s="43" t="str">
        <f>+IFERROR(VLOOKUP(A705,[1]Directorio!$B$2:$Z$1100,18,FALSE),"")</f>
        <v/>
      </c>
      <c r="S705" s="43" t="str">
        <f>+IFERROR(VLOOKUP(A705,[1]Directorio!$B$2:$Z$1100,19,FALSE),"")</f>
        <v/>
      </c>
      <c r="T705" s="53" t="str">
        <f>+IFERROR(VLOOKUP(A705,[1]Directorio!$B$2:$Z$1100,20,FALSE),"")</f>
        <v/>
      </c>
      <c r="U705" s="53" t="str">
        <f>+IFERROR(VLOOKUP(A705,[1]Directorio!$B$2:$Z$1100,21,FALSE),"")</f>
        <v/>
      </c>
      <c r="V705" s="53" t="str">
        <f>+IFERROR(VLOOKUP(A705,[1]Directorio!$B$2:$Z$1100,22,FALSE),"")</f>
        <v/>
      </c>
      <c r="W705" s="54" t="str">
        <f>+IFERROR(VLOOKUP(A705,[1]Directorio!$B$2:$Z$1100,23,FALSE),"")</f>
        <v/>
      </c>
      <c r="X705" s="43" t="str">
        <f>+IFERROR(VLOOKUP(A705,[1]Directorio!$B$2:$Z$1100,24,FALSE),"")</f>
        <v/>
      </c>
      <c r="Y705" s="43" t="str">
        <f>+IFERROR(VLOOKUP(A705,[1]Directorio!$B$2:$Z$1100,25,FALSE),"")</f>
        <v/>
      </c>
      <c r="Z705" s="46"/>
      <c r="AA705" s="9"/>
      <c r="AB705" s="46"/>
      <c r="AC705" s="47"/>
      <c r="AD705" s="46"/>
      <c r="AE705" s="42"/>
      <c r="AF705" s="9"/>
      <c r="AG705" s="46"/>
      <c r="AH705" s="9"/>
      <c r="AI705" s="46"/>
      <c r="AJ705" s="46"/>
      <c r="AK705" s="48"/>
    </row>
    <row r="706" spans="1:37" x14ac:dyDescent="0.25">
      <c r="A706" s="42"/>
      <c r="B706" s="43" t="str">
        <f>+IFERROR(VLOOKUP(A706,[1]Directorio!$B$2:$Z$1100,2,FALSE),"")</f>
        <v/>
      </c>
      <c r="C706" s="44" t="str">
        <f>+IFERROR(VLOOKUP(A706,[1]Directorio!$B$2:$Z$1100,3,FALSE),"")</f>
        <v/>
      </c>
      <c r="D706" s="43" t="str">
        <f>+IFERROR(VLOOKUP(A706,[1]Directorio!$B$2:$Z$1100,4,FALSE),"")</f>
        <v/>
      </c>
      <c r="E706" s="43" t="str">
        <f>+IFERROR(VLOOKUP(A706,[1]Directorio!$B$2:$Z$1100,5,FALSE),"")</f>
        <v/>
      </c>
      <c r="F706" s="43" t="str">
        <f>+IFERROR(VLOOKUP(A706,[1]Directorio!$B$2:$Z$1100,6,FALSE),"")</f>
        <v/>
      </c>
      <c r="G706" s="43" t="str">
        <f>+IFERROR(VLOOKUP(A706,[1]Directorio!$B$2:$Z$1100,7,FALSE),"")</f>
        <v/>
      </c>
      <c r="H706" s="43" t="str">
        <f>+IFERROR(VLOOKUP(A706,[1]Directorio!$B$2:$Z$1100,8,FALSE),"")</f>
        <v/>
      </c>
      <c r="I706" s="43" t="str">
        <f>+IFERROR(VLOOKUP(A706,[1]Directorio!$B$2:$Z$1100,9,FALSE),"")</f>
        <v/>
      </c>
      <c r="J706" s="43" t="str">
        <f>+IFERROR(VLOOKUP(A706,[1]Directorio!$B$2:$Z$1100,10,FALSE),"")</f>
        <v/>
      </c>
      <c r="K706" s="43" t="str">
        <f>+IFERROR(VLOOKUP(A706,[1]Directorio!$B$2:$Z$1100,11,FALSE),"")</f>
        <v/>
      </c>
      <c r="L706" s="45" t="str">
        <f>+IFERROR(VLOOKUP(A706,[1]Directorio!$B$2:$Z$1100,12,FALSE),"")</f>
        <v/>
      </c>
      <c r="M706" s="43" t="str">
        <f>+IFERROR(VLOOKUP(A706,[1]Directorio!$B$2:$Z$1100,13,FALSE),"")</f>
        <v/>
      </c>
      <c r="N706" s="43" t="str">
        <f>+IFERROR(VLOOKUP(A706,[1]Directorio!$B$2:$Z$1100,14,FALSE),"")</f>
        <v/>
      </c>
      <c r="O706" s="43" t="str">
        <f>+IFERROR(VLOOKUP(A706,[1]Directorio!$B$2:$Z$1100,15,FALSE),"")</f>
        <v/>
      </c>
      <c r="P706" s="43" t="str">
        <f>+IFERROR(VLOOKUP(A706,[1]Directorio!$B$2:$Z$1100,16,FALSE),"")</f>
        <v/>
      </c>
      <c r="Q706" s="43" t="str">
        <f>+IFERROR(VLOOKUP(A706,[1]Directorio!$B$2:$Z$1100,17,FALSE),"")</f>
        <v/>
      </c>
      <c r="R706" s="43" t="str">
        <f>+IFERROR(VLOOKUP(A706,[1]Directorio!$B$2:$Z$1100,18,FALSE),"")</f>
        <v/>
      </c>
      <c r="S706" s="43" t="str">
        <f>+IFERROR(VLOOKUP(A706,[1]Directorio!$B$2:$Z$1100,19,FALSE),"")</f>
        <v/>
      </c>
      <c r="T706" s="53" t="str">
        <f>+IFERROR(VLOOKUP(A706,[1]Directorio!$B$2:$Z$1100,20,FALSE),"")</f>
        <v/>
      </c>
      <c r="U706" s="53" t="str">
        <f>+IFERROR(VLOOKUP(A706,[1]Directorio!$B$2:$Z$1100,21,FALSE),"")</f>
        <v/>
      </c>
      <c r="V706" s="53" t="str">
        <f>+IFERROR(VLOOKUP(A706,[1]Directorio!$B$2:$Z$1100,22,FALSE),"")</f>
        <v/>
      </c>
      <c r="W706" s="54" t="str">
        <f>+IFERROR(VLOOKUP(A706,[1]Directorio!$B$2:$Z$1100,23,FALSE),"")</f>
        <v/>
      </c>
      <c r="X706" s="43" t="str">
        <f>+IFERROR(VLOOKUP(A706,[1]Directorio!$B$2:$Z$1100,24,FALSE),"")</f>
        <v/>
      </c>
      <c r="Y706" s="43" t="str">
        <f>+IFERROR(VLOOKUP(A706,[1]Directorio!$B$2:$Z$1100,25,FALSE),"")</f>
        <v/>
      </c>
      <c r="Z706" s="46"/>
      <c r="AA706" s="9"/>
      <c r="AB706" s="46"/>
      <c r="AC706" s="47"/>
      <c r="AD706" s="46"/>
      <c r="AE706" s="42"/>
      <c r="AF706" s="9"/>
      <c r="AG706" s="46"/>
      <c r="AH706" s="9"/>
      <c r="AI706" s="46"/>
      <c r="AJ706" s="46"/>
      <c r="AK706" s="48"/>
    </row>
    <row r="707" spans="1:37" x14ac:dyDescent="0.25">
      <c r="A707" s="42"/>
      <c r="B707" s="43" t="str">
        <f>+IFERROR(VLOOKUP(A707,[1]Directorio!$B$2:$Z$1100,2,FALSE),"")</f>
        <v/>
      </c>
      <c r="C707" s="44" t="str">
        <f>+IFERROR(VLOOKUP(A707,[1]Directorio!$B$2:$Z$1100,3,FALSE),"")</f>
        <v/>
      </c>
      <c r="D707" s="43" t="str">
        <f>+IFERROR(VLOOKUP(A707,[1]Directorio!$B$2:$Z$1100,4,FALSE),"")</f>
        <v/>
      </c>
      <c r="E707" s="43" t="str">
        <f>+IFERROR(VLOOKUP(A707,[1]Directorio!$B$2:$Z$1100,5,FALSE),"")</f>
        <v/>
      </c>
      <c r="F707" s="43" t="str">
        <f>+IFERROR(VLOOKUP(A707,[1]Directorio!$B$2:$Z$1100,6,FALSE),"")</f>
        <v/>
      </c>
      <c r="G707" s="43" t="str">
        <f>+IFERROR(VLOOKUP(A707,[1]Directorio!$B$2:$Z$1100,7,FALSE),"")</f>
        <v/>
      </c>
      <c r="H707" s="43" t="str">
        <f>+IFERROR(VLOOKUP(A707,[1]Directorio!$B$2:$Z$1100,8,FALSE),"")</f>
        <v/>
      </c>
      <c r="I707" s="43" t="str">
        <f>+IFERROR(VLOOKUP(A707,[1]Directorio!$B$2:$Z$1100,9,FALSE),"")</f>
        <v/>
      </c>
      <c r="J707" s="43" t="str">
        <f>+IFERROR(VLOOKUP(A707,[1]Directorio!$B$2:$Z$1100,10,FALSE),"")</f>
        <v/>
      </c>
      <c r="K707" s="43" t="str">
        <f>+IFERROR(VLOOKUP(A707,[1]Directorio!$B$2:$Z$1100,11,FALSE),"")</f>
        <v/>
      </c>
      <c r="L707" s="45" t="str">
        <f>+IFERROR(VLOOKUP(A707,[1]Directorio!$B$2:$Z$1100,12,FALSE),"")</f>
        <v/>
      </c>
      <c r="M707" s="43" t="str">
        <f>+IFERROR(VLOOKUP(A707,[1]Directorio!$B$2:$Z$1100,13,FALSE),"")</f>
        <v/>
      </c>
      <c r="N707" s="43" t="str">
        <f>+IFERROR(VLOOKUP(A707,[1]Directorio!$B$2:$Z$1100,14,FALSE),"")</f>
        <v/>
      </c>
      <c r="O707" s="43" t="str">
        <f>+IFERROR(VLOOKUP(A707,[1]Directorio!$B$2:$Z$1100,15,FALSE),"")</f>
        <v/>
      </c>
      <c r="P707" s="43" t="str">
        <f>+IFERROR(VLOOKUP(A707,[1]Directorio!$B$2:$Z$1100,16,FALSE),"")</f>
        <v/>
      </c>
      <c r="Q707" s="43" t="str">
        <f>+IFERROR(VLOOKUP(A707,[1]Directorio!$B$2:$Z$1100,17,FALSE),"")</f>
        <v/>
      </c>
      <c r="R707" s="43" t="str">
        <f>+IFERROR(VLOOKUP(A707,[1]Directorio!$B$2:$Z$1100,18,FALSE),"")</f>
        <v/>
      </c>
      <c r="S707" s="43" t="str">
        <f>+IFERROR(VLOOKUP(A707,[1]Directorio!$B$2:$Z$1100,19,FALSE),"")</f>
        <v/>
      </c>
      <c r="T707" s="53" t="str">
        <f>+IFERROR(VLOOKUP(A707,[1]Directorio!$B$2:$Z$1100,20,FALSE),"")</f>
        <v/>
      </c>
      <c r="U707" s="53" t="str">
        <f>+IFERROR(VLOOKUP(A707,[1]Directorio!$B$2:$Z$1100,21,FALSE),"")</f>
        <v/>
      </c>
      <c r="V707" s="53" t="str">
        <f>+IFERROR(VLOOKUP(A707,[1]Directorio!$B$2:$Z$1100,22,FALSE),"")</f>
        <v/>
      </c>
      <c r="W707" s="54" t="str">
        <f>+IFERROR(VLOOKUP(A707,[1]Directorio!$B$2:$Z$1100,23,FALSE),"")</f>
        <v/>
      </c>
      <c r="X707" s="43" t="str">
        <f>+IFERROR(VLOOKUP(A707,[1]Directorio!$B$2:$Z$1100,24,FALSE),"")</f>
        <v/>
      </c>
      <c r="Y707" s="43" t="str">
        <f>+IFERROR(VLOOKUP(A707,[1]Directorio!$B$2:$Z$1100,25,FALSE),"")</f>
        <v/>
      </c>
      <c r="Z707" s="46"/>
      <c r="AA707" s="9"/>
      <c r="AB707" s="46"/>
      <c r="AC707" s="47"/>
      <c r="AD707" s="46"/>
      <c r="AE707" s="42"/>
      <c r="AF707" s="9"/>
      <c r="AG707" s="46"/>
      <c r="AH707" s="9"/>
      <c r="AI707" s="46"/>
      <c r="AJ707" s="46"/>
      <c r="AK707" s="48"/>
    </row>
    <row r="708" spans="1:37" x14ac:dyDescent="0.25">
      <c r="A708" s="42"/>
      <c r="B708" s="43" t="str">
        <f>+IFERROR(VLOOKUP(A708,[1]Directorio!$B$2:$Z$1100,2,FALSE),"")</f>
        <v/>
      </c>
      <c r="C708" s="44" t="str">
        <f>+IFERROR(VLOOKUP(A708,[1]Directorio!$B$2:$Z$1100,3,FALSE),"")</f>
        <v/>
      </c>
      <c r="D708" s="43" t="str">
        <f>+IFERROR(VLOOKUP(A708,[1]Directorio!$B$2:$Z$1100,4,FALSE),"")</f>
        <v/>
      </c>
      <c r="E708" s="43" t="str">
        <f>+IFERROR(VLOOKUP(A708,[1]Directorio!$B$2:$Z$1100,5,FALSE),"")</f>
        <v/>
      </c>
      <c r="F708" s="43" t="str">
        <f>+IFERROR(VLOOKUP(A708,[1]Directorio!$B$2:$Z$1100,6,FALSE),"")</f>
        <v/>
      </c>
      <c r="G708" s="43" t="str">
        <f>+IFERROR(VLOOKUP(A708,[1]Directorio!$B$2:$Z$1100,7,FALSE),"")</f>
        <v/>
      </c>
      <c r="H708" s="43" t="str">
        <f>+IFERROR(VLOOKUP(A708,[1]Directorio!$B$2:$Z$1100,8,FALSE),"")</f>
        <v/>
      </c>
      <c r="I708" s="43" t="str">
        <f>+IFERROR(VLOOKUP(A708,[1]Directorio!$B$2:$Z$1100,9,FALSE),"")</f>
        <v/>
      </c>
      <c r="J708" s="43" t="str">
        <f>+IFERROR(VLOOKUP(A708,[1]Directorio!$B$2:$Z$1100,10,FALSE),"")</f>
        <v/>
      </c>
      <c r="K708" s="43" t="str">
        <f>+IFERROR(VLOOKUP(A708,[1]Directorio!$B$2:$Z$1100,11,FALSE),"")</f>
        <v/>
      </c>
      <c r="L708" s="45" t="str">
        <f>+IFERROR(VLOOKUP(A708,[1]Directorio!$B$2:$Z$1100,12,FALSE),"")</f>
        <v/>
      </c>
      <c r="M708" s="43" t="str">
        <f>+IFERROR(VLOOKUP(A708,[1]Directorio!$B$2:$Z$1100,13,FALSE),"")</f>
        <v/>
      </c>
      <c r="N708" s="43" t="str">
        <f>+IFERROR(VLOOKUP(A708,[1]Directorio!$B$2:$Z$1100,14,FALSE),"")</f>
        <v/>
      </c>
      <c r="O708" s="43" t="str">
        <f>+IFERROR(VLOOKUP(A708,[1]Directorio!$B$2:$Z$1100,15,FALSE),"")</f>
        <v/>
      </c>
      <c r="P708" s="43" t="str">
        <f>+IFERROR(VLOOKUP(A708,[1]Directorio!$B$2:$Z$1100,16,FALSE),"")</f>
        <v/>
      </c>
      <c r="Q708" s="43" t="str">
        <f>+IFERROR(VLOOKUP(A708,[1]Directorio!$B$2:$Z$1100,17,FALSE),"")</f>
        <v/>
      </c>
      <c r="R708" s="43" t="str">
        <f>+IFERROR(VLOOKUP(A708,[1]Directorio!$B$2:$Z$1100,18,FALSE),"")</f>
        <v/>
      </c>
      <c r="S708" s="43" t="str">
        <f>+IFERROR(VLOOKUP(A708,[1]Directorio!$B$2:$Z$1100,19,FALSE),"")</f>
        <v/>
      </c>
      <c r="T708" s="53" t="str">
        <f>+IFERROR(VLOOKUP(A708,[1]Directorio!$B$2:$Z$1100,20,FALSE),"")</f>
        <v/>
      </c>
      <c r="U708" s="53" t="str">
        <f>+IFERROR(VLOOKUP(A708,[1]Directorio!$B$2:$Z$1100,21,FALSE),"")</f>
        <v/>
      </c>
      <c r="V708" s="53" t="str">
        <f>+IFERROR(VLOOKUP(A708,[1]Directorio!$B$2:$Z$1100,22,FALSE),"")</f>
        <v/>
      </c>
      <c r="W708" s="54" t="str">
        <f>+IFERROR(VLOOKUP(A708,[1]Directorio!$B$2:$Z$1100,23,FALSE),"")</f>
        <v/>
      </c>
      <c r="X708" s="43" t="str">
        <f>+IFERROR(VLOOKUP(A708,[1]Directorio!$B$2:$Z$1100,24,FALSE),"")</f>
        <v/>
      </c>
      <c r="Y708" s="43" t="str">
        <f>+IFERROR(VLOOKUP(A708,[1]Directorio!$B$2:$Z$1100,25,FALSE),"")</f>
        <v/>
      </c>
      <c r="Z708" s="46"/>
      <c r="AA708" s="9"/>
      <c r="AB708" s="46"/>
      <c r="AC708" s="47"/>
      <c r="AD708" s="46"/>
      <c r="AE708" s="42"/>
      <c r="AF708" s="9"/>
      <c r="AG708" s="46"/>
      <c r="AH708" s="9"/>
      <c r="AI708" s="46"/>
      <c r="AJ708" s="46"/>
      <c r="AK708" s="48"/>
    </row>
    <row r="709" spans="1:37" x14ac:dyDescent="0.25">
      <c r="A709" s="42"/>
      <c r="B709" s="43" t="str">
        <f>+IFERROR(VLOOKUP(A709,[1]Directorio!$B$2:$Z$1100,2,FALSE),"")</f>
        <v/>
      </c>
      <c r="C709" s="44" t="str">
        <f>+IFERROR(VLOOKUP(A709,[1]Directorio!$B$2:$Z$1100,3,FALSE),"")</f>
        <v/>
      </c>
      <c r="D709" s="43" t="str">
        <f>+IFERROR(VLOOKUP(A709,[1]Directorio!$B$2:$Z$1100,4,FALSE),"")</f>
        <v/>
      </c>
      <c r="E709" s="43" t="str">
        <f>+IFERROR(VLOOKUP(A709,[1]Directorio!$B$2:$Z$1100,5,FALSE),"")</f>
        <v/>
      </c>
      <c r="F709" s="43" t="str">
        <f>+IFERROR(VLOOKUP(A709,[1]Directorio!$B$2:$Z$1100,6,FALSE),"")</f>
        <v/>
      </c>
      <c r="G709" s="43" t="str">
        <f>+IFERROR(VLOOKUP(A709,[1]Directorio!$B$2:$Z$1100,7,FALSE),"")</f>
        <v/>
      </c>
      <c r="H709" s="43" t="str">
        <f>+IFERROR(VLOOKUP(A709,[1]Directorio!$B$2:$Z$1100,8,FALSE),"")</f>
        <v/>
      </c>
      <c r="I709" s="43" t="str">
        <f>+IFERROR(VLOOKUP(A709,[1]Directorio!$B$2:$Z$1100,9,FALSE),"")</f>
        <v/>
      </c>
      <c r="J709" s="43" t="str">
        <f>+IFERROR(VLOOKUP(A709,[1]Directorio!$B$2:$Z$1100,10,FALSE),"")</f>
        <v/>
      </c>
      <c r="K709" s="43" t="str">
        <f>+IFERROR(VLOOKUP(A709,[1]Directorio!$B$2:$Z$1100,11,FALSE),"")</f>
        <v/>
      </c>
      <c r="L709" s="45" t="str">
        <f>+IFERROR(VLOOKUP(A709,[1]Directorio!$B$2:$Z$1100,12,FALSE),"")</f>
        <v/>
      </c>
      <c r="M709" s="43" t="str">
        <f>+IFERROR(VLOOKUP(A709,[1]Directorio!$B$2:$Z$1100,13,FALSE),"")</f>
        <v/>
      </c>
      <c r="N709" s="43" t="str">
        <f>+IFERROR(VLOOKUP(A709,[1]Directorio!$B$2:$Z$1100,14,FALSE),"")</f>
        <v/>
      </c>
      <c r="O709" s="43" t="str">
        <f>+IFERROR(VLOOKUP(A709,[1]Directorio!$B$2:$Z$1100,15,FALSE),"")</f>
        <v/>
      </c>
      <c r="P709" s="43" t="str">
        <f>+IFERROR(VLOOKUP(A709,[1]Directorio!$B$2:$Z$1100,16,FALSE),"")</f>
        <v/>
      </c>
      <c r="Q709" s="43" t="str">
        <f>+IFERROR(VLOOKUP(A709,[1]Directorio!$B$2:$Z$1100,17,FALSE),"")</f>
        <v/>
      </c>
      <c r="R709" s="43" t="str">
        <f>+IFERROR(VLOOKUP(A709,[1]Directorio!$B$2:$Z$1100,18,FALSE),"")</f>
        <v/>
      </c>
      <c r="S709" s="43" t="str">
        <f>+IFERROR(VLOOKUP(A709,[1]Directorio!$B$2:$Z$1100,19,FALSE),"")</f>
        <v/>
      </c>
      <c r="T709" s="53" t="str">
        <f>+IFERROR(VLOOKUP(A709,[1]Directorio!$B$2:$Z$1100,20,FALSE),"")</f>
        <v/>
      </c>
      <c r="U709" s="53" t="str">
        <f>+IFERROR(VLOOKUP(A709,[1]Directorio!$B$2:$Z$1100,21,FALSE),"")</f>
        <v/>
      </c>
      <c r="V709" s="53" t="str">
        <f>+IFERROR(VLOOKUP(A709,[1]Directorio!$B$2:$Z$1100,22,FALSE),"")</f>
        <v/>
      </c>
      <c r="W709" s="54" t="str">
        <f>+IFERROR(VLOOKUP(A709,[1]Directorio!$B$2:$Z$1100,23,FALSE),"")</f>
        <v/>
      </c>
      <c r="X709" s="43" t="str">
        <f>+IFERROR(VLOOKUP(A709,[1]Directorio!$B$2:$Z$1100,24,FALSE),"")</f>
        <v/>
      </c>
      <c r="Y709" s="43" t="str">
        <f>+IFERROR(VLOOKUP(A709,[1]Directorio!$B$2:$Z$1100,25,FALSE),"")</f>
        <v/>
      </c>
      <c r="Z709" s="46"/>
      <c r="AA709" s="9"/>
      <c r="AB709" s="46"/>
      <c r="AC709" s="47"/>
      <c r="AD709" s="46"/>
      <c r="AE709" s="42"/>
      <c r="AF709" s="9"/>
      <c r="AG709" s="46"/>
      <c r="AH709" s="9"/>
      <c r="AI709" s="46"/>
      <c r="AJ709" s="46"/>
      <c r="AK709" s="48"/>
    </row>
    <row r="710" spans="1:37" x14ac:dyDescent="0.25">
      <c r="A710" s="42"/>
      <c r="B710" s="43" t="str">
        <f>+IFERROR(VLOOKUP(A710,[1]Directorio!$B$2:$Z$1100,2,FALSE),"")</f>
        <v/>
      </c>
      <c r="C710" s="44" t="str">
        <f>+IFERROR(VLOOKUP(A710,[1]Directorio!$B$2:$Z$1100,3,FALSE),"")</f>
        <v/>
      </c>
      <c r="D710" s="43" t="str">
        <f>+IFERROR(VLOOKUP(A710,[1]Directorio!$B$2:$Z$1100,4,FALSE),"")</f>
        <v/>
      </c>
      <c r="E710" s="43" t="str">
        <f>+IFERROR(VLOOKUP(A710,[1]Directorio!$B$2:$Z$1100,5,FALSE),"")</f>
        <v/>
      </c>
      <c r="F710" s="43" t="str">
        <f>+IFERROR(VLOOKUP(A710,[1]Directorio!$B$2:$Z$1100,6,FALSE),"")</f>
        <v/>
      </c>
      <c r="G710" s="43" t="str">
        <f>+IFERROR(VLOOKUP(A710,[1]Directorio!$B$2:$Z$1100,7,FALSE),"")</f>
        <v/>
      </c>
      <c r="H710" s="43" t="str">
        <f>+IFERROR(VLOOKUP(A710,[1]Directorio!$B$2:$Z$1100,8,FALSE),"")</f>
        <v/>
      </c>
      <c r="I710" s="43" t="str">
        <f>+IFERROR(VLOOKUP(A710,[1]Directorio!$B$2:$Z$1100,9,FALSE),"")</f>
        <v/>
      </c>
      <c r="J710" s="43" t="str">
        <f>+IFERROR(VLOOKUP(A710,[1]Directorio!$B$2:$Z$1100,10,FALSE),"")</f>
        <v/>
      </c>
      <c r="K710" s="43" t="str">
        <f>+IFERROR(VLOOKUP(A710,[1]Directorio!$B$2:$Z$1100,11,FALSE),"")</f>
        <v/>
      </c>
      <c r="L710" s="45" t="str">
        <f>+IFERROR(VLOOKUP(A710,[1]Directorio!$B$2:$Z$1100,12,FALSE),"")</f>
        <v/>
      </c>
      <c r="M710" s="43" t="str">
        <f>+IFERROR(VLOOKUP(A710,[1]Directorio!$B$2:$Z$1100,13,FALSE),"")</f>
        <v/>
      </c>
      <c r="N710" s="43" t="str">
        <f>+IFERROR(VLOOKUP(A710,[1]Directorio!$B$2:$Z$1100,14,FALSE),"")</f>
        <v/>
      </c>
      <c r="O710" s="43" t="str">
        <f>+IFERROR(VLOOKUP(A710,[1]Directorio!$B$2:$Z$1100,15,FALSE),"")</f>
        <v/>
      </c>
      <c r="P710" s="43" t="str">
        <f>+IFERROR(VLOOKUP(A710,[1]Directorio!$B$2:$Z$1100,16,FALSE),"")</f>
        <v/>
      </c>
      <c r="Q710" s="43" t="str">
        <f>+IFERROR(VLOOKUP(A710,[1]Directorio!$B$2:$Z$1100,17,FALSE),"")</f>
        <v/>
      </c>
      <c r="R710" s="43" t="str">
        <f>+IFERROR(VLOOKUP(A710,[1]Directorio!$B$2:$Z$1100,18,FALSE),"")</f>
        <v/>
      </c>
      <c r="S710" s="43" t="str">
        <f>+IFERROR(VLOOKUP(A710,[1]Directorio!$B$2:$Z$1100,19,FALSE),"")</f>
        <v/>
      </c>
      <c r="T710" s="53" t="str">
        <f>+IFERROR(VLOOKUP(A710,[1]Directorio!$B$2:$Z$1100,20,FALSE),"")</f>
        <v/>
      </c>
      <c r="U710" s="53" t="str">
        <f>+IFERROR(VLOOKUP(A710,[1]Directorio!$B$2:$Z$1100,21,FALSE),"")</f>
        <v/>
      </c>
      <c r="V710" s="53" t="str">
        <f>+IFERROR(VLOOKUP(A710,[1]Directorio!$B$2:$Z$1100,22,FALSE),"")</f>
        <v/>
      </c>
      <c r="W710" s="54" t="str">
        <f>+IFERROR(VLOOKUP(A710,[1]Directorio!$B$2:$Z$1100,23,FALSE),"")</f>
        <v/>
      </c>
      <c r="X710" s="43" t="str">
        <f>+IFERROR(VLOOKUP(A710,[1]Directorio!$B$2:$Z$1100,24,FALSE),"")</f>
        <v/>
      </c>
      <c r="Y710" s="43" t="str">
        <f>+IFERROR(VLOOKUP(A710,[1]Directorio!$B$2:$Z$1100,25,FALSE),"")</f>
        <v/>
      </c>
      <c r="Z710" s="46"/>
      <c r="AA710" s="9"/>
      <c r="AB710" s="46"/>
      <c r="AC710" s="47"/>
      <c r="AD710" s="46"/>
      <c r="AE710" s="42"/>
      <c r="AF710" s="9"/>
      <c r="AG710" s="46"/>
      <c r="AH710" s="9"/>
      <c r="AI710" s="46"/>
      <c r="AJ710" s="46"/>
      <c r="AK710" s="48"/>
    </row>
    <row r="711" spans="1:37" x14ac:dyDescent="0.25">
      <c r="A711" s="42"/>
      <c r="B711" s="43" t="str">
        <f>+IFERROR(VLOOKUP(A711,[1]Directorio!$B$2:$Z$1100,2,FALSE),"")</f>
        <v/>
      </c>
      <c r="C711" s="44" t="str">
        <f>+IFERROR(VLOOKUP(A711,[1]Directorio!$B$2:$Z$1100,3,FALSE),"")</f>
        <v/>
      </c>
      <c r="D711" s="43" t="str">
        <f>+IFERROR(VLOOKUP(A711,[1]Directorio!$B$2:$Z$1100,4,FALSE),"")</f>
        <v/>
      </c>
      <c r="E711" s="43" t="str">
        <f>+IFERROR(VLOOKUP(A711,[1]Directorio!$B$2:$Z$1100,5,FALSE),"")</f>
        <v/>
      </c>
      <c r="F711" s="43" t="str">
        <f>+IFERROR(VLOOKUP(A711,[1]Directorio!$B$2:$Z$1100,6,FALSE),"")</f>
        <v/>
      </c>
      <c r="G711" s="43" t="str">
        <f>+IFERROR(VLOOKUP(A711,[1]Directorio!$B$2:$Z$1100,7,FALSE),"")</f>
        <v/>
      </c>
      <c r="H711" s="43" t="str">
        <f>+IFERROR(VLOOKUP(A711,[1]Directorio!$B$2:$Z$1100,8,FALSE),"")</f>
        <v/>
      </c>
      <c r="I711" s="43" t="str">
        <f>+IFERROR(VLOOKUP(A711,[1]Directorio!$B$2:$Z$1100,9,FALSE),"")</f>
        <v/>
      </c>
      <c r="J711" s="43" t="str">
        <f>+IFERROR(VLOOKUP(A711,[1]Directorio!$B$2:$Z$1100,10,FALSE),"")</f>
        <v/>
      </c>
      <c r="K711" s="43" t="str">
        <f>+IFERROR(VLOOKUP(A711,[1]Directorio!$B$2:$Z$1100,11,FALSE),"")</f>
        <v/>
      </c>
      <c r="L711" s="45" t="str">
        <f>+IFERROR(VLOOKUP(A711,[1]Directorio!$B$2:$Z$1100,12,FALSE),"")</f>
        <v/>
      </c>
      <c r="M711" s="43" t="str">
        <f>+IFERROR(VLOOKUP(A711,[1]Directorio!$B$2:$Z$1100,13,FALSE),"")</f>
        <v/>
      </c>
      <c r="N711" s="43" t="str">
        <f>+IFERROR(VLOOKUP(A711,[1]Directorio!$B$2:$Z$1100,14,FALSE),"")</f>
        <v/>
      </c>
      <c r="O711" s="43" t="str">
        <f>+IFERROR(VLOOKUP(A711,[1]Directorio!$B$2:$Z$1100,15,FALSE),"")</f>
        <v/>
      </c>
      <c r="P711" s="43" t="str">
        <f>+IFERROR(VLOOKUP(A711,[1]Directorio!$B$2:$Z$1100,16,FALSE),"")</f>
        <v/>
      </c>
      <c r="Q711" s="43" t="str">
        <f>+IFERROR(VLOOKUP(A711,[1]Directorio!$B$2:$Z$1100,17,FALSE),"")</f>
        <v/>
      </c>
      <c r="R711" s="43" t="str">
        <f>+IFERROR(VLOOKUP(A711,[1]Directorio!$B$2:$Z$1100,18,FALSE),"")</f>
        <v/>
      </c>
      <c r="S711" s="43" t="str">
        <f>+IFERROR(VLOOKUP(A711,[1]Directorio!$B$2:$Z$1100,19,FALSE),"")</f>
        <v/>
      </c>
      <c r="T711" s="53" t="str">
        <f>+IFERROR(VLOOKUP(A711,[1]Directorio!$B$2:$Z$1100,20,FALSE),"")</f>
        <v/>
      </c>
      <c r="U711" s="53" t="str">
        <f>+IFERROR(VLOOKUP(A711,[1]Directorio!$B$2:$Z$1100,21,FALSE),"")</f>
        <v/>
      </c>
      <c r="V711" s="53" t="str">
        <f>+IFERROR(VLOOKUP(A711,[1]Directorio!$B$2:$Z$1100,22,FALSE),"")</f>
        <v/>
      </c>
      <c r="W711" s="54" t="str">
        <f>+IFERROR(VLOOKUP(A711,[1]Directorio!$B$2:$Z$1100,23,FALSE),"")</f>
        <v/>
      </c>
      <c r="X711" s="43" t="str">
        <f>+IFERROR(VLOOKUP(A711,[1]Directorio!$B$2:$Z$1100,24,FALSE),"")</f>
        <v/>
      </c>
      <c r="Y711" s="43" t="str">
        <f>+IFERROR(VLOOKUP(A711,[1]Directorio!$B$2:$Z$1100,25,FALSE),"")</f>
        <v/>
      </c>
      <c r="Z711" s="46"/>
      <c r="AA711" s="9"/>
      <c r="AB711" s="46"/>
      <c r="AC711" s="47"/>
      <c r="AD711" s="46"/>
      <c r="AE711" s="42"/>
      <c r="AF711" s="9"/>
      <c r="AG711" s="46"/>
      <c r="AH711" s="9"/>
      <c r="AI711" s="46"/>
      <c r="AJ711" s="46"/>
      <c r="AK711" s="48"/>
    </row>
    <row r="712" spans="1:37" x14ac:dyDescent="0.25">
      <c r="A712" s="42"/>
      <c r="B712" s="43" t="str">
        <f>+IFERROR(VLOOKUP(A712,[1]Directorio!$B$2:$Z$1100,2,FALSE),"")</f>
        <v/>
      </c>
      <c r="C712" s="44" t="str">
        <f>+IFERROR(VLOOKUP(A712,[1]Directorio!$B$2:$Z$1100,3,FALSE),"")</f>
        <v/>
      </c>
      <c r="D712" s="43" t="str">
        <f>+IFERROR(VLOOKUP(A712,[1]Directorio!$B$2:$Z$1100,4,FALSE),"")</f>
        <v/>
      </c>
      <c r="E712" s="43" t="str">
        <f>+IFERROR(VLOOKUP(A712,[1]Directorio!$B$2:$Z$1100,5,FALSE),"")</f>
        <v/>
      </c>
      <c r="F712" s="43" t="str">
        <f>+IFERROR(VLOOKUP(A712,[1]Directorio!$B$2:$Z$1100,6,FALSE),"")</f>
        <v/>
      </c>
      <c r="G712" s="43" t="str">
        <f>+IFERROR(VLOOKUP(A712,[1]Directorio!$B$2:$Z$1100,7,FALSE),"")</f>
        <v/>
      </c>
      <c r="H712" s="43" t="str">
        <f>+IFERROR(VLOOKUP(A712,[1]Directorio!$B$2:$Z$1100,8,FALSE),"")</f>
        <v/>
      </c>
      <c r="I712" s="43" t="str">
        <f>+IFERROR(VLOOKUP(A712,[1]Directorio!$B$2:$Z$1100,9,FALSE),"")</f>
        <v/>
      </c>
      <c r="J712" s="43" t="str">
        <f>+IFERROR(VLOOKUP(A712,[1]Directorio!$B$2:$Z$1100,10,FALSE),"")</f>
        <v/>
      </c>
      <c r="K712" s="43" t="str">
        <f>+IFERROR(VLOOKUP(A712,[1]Directorio!$B$2:$Z$1100,11,FALSE),"")</f>
        <v/>
      </c>
      <c r="L712" s="45" t="str">
        <f>+IFERROR(VLOOKUP(A712,[1]Directorio!$B$2:$Z$1100,12,FALSE),"")</f>
        <v/>
      </c>
      <c r="M712" s="43" t="str">
        <f>+IFERROR(VLOOKUP(A712,[1]Directorio!$B$2:$Z$1100,13,FALSE),"")</f>
        <v/>
      </c>
      <c r="N712" s="43" t="str">
        <f>+IFERROR(VLOOKUP(A712,[1]Directorio!$B$2:$Z$1100,14,FALSE),"")</f>
        <v/>
      </c>
      <c r="O712" s="43" t="str">
        <f>+IFERROR(VLOOKUP(A712,[1]Directorio!$B$2:$Z$1100,15,FALSE),"")</f>
        <v/>
      </c>
      <c r="P712" s="43" t="str">
        <f>+IFERROR(VLOOKUP(A712,[1]Directorio!$B$2:$Z$1100,16,FALSE),"")</f>
        <v/>
      </c>
      <c r="Q712" s="43" t="str">
        <f>+IFERROR(VLOOKUP(A712,[1]Directorio!$B$2:$Z$1100,17,FALSE),"")</f>
        <v/>
      </c>
      <c r="R712" s="43" t="str">
        <f>+IFERROR(VLOOKUP(A712,[1]Directorio!$B$2:$Z$1100,18,FALSE),"")</f>
        <v/>
      </c>
      <c r="S712" s="43" t="str">
        <f>+IFERROR(VLOOKUP(A712,[1]Directorio!$B$2:$Z$1100,19,FALSE),"")</f>
        <v/>
      </c>
      <c r="T712" s="53" t="str">
        <f>+IFERROR(VLOOKUP(A712,[1]Directorio!$B$2:$Z$1100,20,FALSE),"")</f>
        <v/>
      </c>
      <c r="U712" s="53" t="str">
        <f>+IFERROR(VLOOKUP(A712,[1]Directorio!$B$2:$Z$1100,21,FALSE),"")</f>
        <v/>
      </c>
      <c r="V712" s="53" t="str">
        <f>+IFERROR(VLOOKUP(A712,[1]Directorio!$B$2:$Z$1100,22,FALSE),"")</f>
        <v/>
      </c>
      <c r="W712" s="54" t="str">
        <f>+IFERROR(VLOOKUP(A712,[1]Directorio!$B$2:$Z$1100,23,FALSE),"")</f>
        <v/>
      </c>
      <c r="X712" s="43" t="str">
        <f>+IFERROR(VLOOKUP(A712,[1]Directorio!$B$2:$Z$1100,24,FALSE),"")</f>
        <v/>
      </c>
      <c r="Y712" s="43" t="str">
        <f>+IFERROR(VLOOKUP(A712,[1]Directorio!$B$2:$Z$1100,25,FALSE),"")</f>
        <v/>
      </c>
      <c r="Z712" s="46"/>
      <c r="AA712" s="9"/>
      <c r="AB712" s="46"/>
      <c r="AC712" s="47"/>
      <c r="AD712" s="46"/>
      <c r="AE712" s="42"/>
      <c r="AF712" s="9"/>
      <c r="AG712" s="46"/>
      <c r="AH712" s="9"/>
      <c r="AI712" s="46"/>
      <c r="AJ712" s="46"/>
      <c r="AK712" s="48"/>
    </row>
    <row r="713" spans="1:37" x14ac:dyDescent="0.25">
      <c r="A713" s="42"/>
      <c r="B713" s="43" t="str">
        <f>+IFERROR(VLOOKUP(A713,[1]Directorio!$B$2:$Z$1100,2,FALSE),"")</f>
        <v/>
      </c>
      <c r="C713" s="44" t="str">
        <f>+IFERROR(VLOOKUP(A713,[1]Directorio!$B$2:$Z$1100,3,FALSE),"")</f>
        <v/>
      </c>
      <c r="D713" s="43" t="str">
        <f>+IFERROR(VLOOKUP(A713,[1]Directorio!$B$2:$Z$1100,4,FALSE),"")</f>
        <v/>
      </c>
      <c r="E713" s="43" t="str">
        <f>+IFERROR(VLOOKUP(A713,[1]Directorio!$B$2:$Z$1100,5,FALSE),"")</f>
        <v/>
      </c>
      <c r="F713" s="43" t="str">
        <f>+IFERROR(VLOOKUP(A713,[1]Directorio!$B$2:$Z$1100,6,FALSE),"")</f>
        <v/>
      </c>
      <c r="G713" s="43" t="str">
        <f>+IFERROR(VLOOKUP(A713,[1]Directorio!$B$2:$Z$1100,7,FALSE),"")</f>
        <v/>
      </c>
      <c r="H713" s="43" t="str">
        <f>+IFERROR(VLOOKUP(A713,[1]Directorio!$B$2:$Z$1100,8,FALSE),"")</f>
        <v/>
      </c>
      <c r="I713" s="43" t="str">
        <f>+IFERROR(VLOOKUP(A713,[1]Directorio!$B$2:$Z$1100,9,FALSE),"")</f>
        <v/>
      </c>
      <c r="J713" s="43" t="str">
        <f>+IFERROR(VLOOKUP(A713,[1]Directorio!$B$2:$Z$1100,10,FALSE),"")</f>
        <v/>
      </c>
      <c r="K713" s="43" t="str">
        <f>+IFERROR(VLOOKUP(A713,[1]Directorio!$B$2:$Z$1100,11,FALSE),"")</f>
        <v/>
      </c>
      <c r="L713" s="45" t="str">
        <f>+IFERROR(VLOOKUP(A713,[1]Directorio!$B$2:$Z$1100,12,FALSE),"")</f>
        <v/>
      </c>
      <c r="M713" s="43" t="str">
        <f>+IFERROR(VLOOKUP(A713,[1]Directorio!$B$2:$Z$1100,13,FALSE),"")</f>
        <v/>
      </c>
      <c r="N713" s="43" t="str">
        <f>+IFERROR(VLOOKUP(A713,[1]Directorio!$B$2:$Z$1100,14,FALSE),"")</f>
        <v/>
      </c>
      <c r="O713" s="43" t="str">
        <f>+IFERROR(VLOOKUP(A713,[1]Directorio!$B$2:$Z$1100,15,FALSE),"")</f>
        <v/>
      </c>
      <c r="P713" s="43" t="str">
        <f>+IFERROR(VLOOKUP(A713,[1]Directorio!$B$2:$Z$1100,16,FALSE),"")</f>
        <v/>
      </c>
      <c r="Q713" s="43" t="str">
        <f>+IFERROR(VLOOKUP(A713,[1]Directorio!$B$2:$Z$1100,17,FALSE),"")</f>
        <v/>
      </c>
      <c r="R713" s="43" t="str">
        <f>+IFERROR(VLOOKUP(A713,[1]Directorio!$B$2:$Z$1100,18,FALSE),"")</f>
        <v/>
      </c>
      <c r="S713" s="43" t="str">
        <f>+IFERROR(VLOOKUP(A713,[1]Directorio!$B$2:$Z$1100,19,FALSE),"")</f>
        <v/>
      </c>
      <c r="T713" s="53" t="str">
        <f>+IFERROR(VLOOKUP(A713,[1]Directorio!$B$2:$Z$1100,20,FALSE),"")</f>
        <v/>
      </c>
      <c r="U713" s="53" t="str">
        <f>+IFERROR(VLOOKUP(A713,[1]Directorio!$B$2:$Z$1100,21,FALSE),"")</f>
        <v/>
      </c>
      <c r="V713" s="53" t="str">
        <f>+IFERROR(VLOOKUP(A713,[1]Directorio!$B$2:$Z$1100,22,FALSE),"")</f>
        <v/>
      </c>
      <c r="W713" s="54" t="str">
        <f>+IFERROR(VLOOKUP(A713,[1]Directorio!$B$2:$Z$1100,23,FALSE),"")</f>
        <v/>
      </c>
      <c r="X713" s="43" t="str">
        <f>+IFERROR(VLOOKUP(A713,[1]Directorio!$B$2:$Z$1100,24,FALSE),"")</f>
        <v/>
      </c>
      <c r="Y713" s="43" t="str">
        <f>+IFERROR(VLOOKUP(A713,[1]Directorio!$B$2:$Z$1100,25,FALSE),"")</f>
        <v/>
      </c>
      <c r="Z713" s="46"/>
      <c r="AA713" s="9"/>
      <c r="AB713" s="46"/>
      <c r="AC713" s="47"/>
      <c r="AD713" s="46"/>
      <c r="AE713" s="42"/>
      <c r="AF713" s="9"/>
      <c r="AG713" s="46"/>
      <c r="AH713" s="9"/>
      <c r="AI713" s="46"/>
      <c r="AJ713" s="46"/>
      <c r="AK713" s="48"/>
    </row>
    <row r="714" spans="1:37" x14ac:dyDescent="0.25">
      <c r="A714" s="42"/>
      <c r="B714" s="43" t="str">
        <f>+IFERROR(VLOOKUP(A714,[1]Directorio!$B$2:$Z$1100,2,FALSE),"")</f>
        <v/>
      </c>
      <c r="C714" s="44" t="str">
        <f>+IFERROR(VLOOKUP(A714,[1]Directorio!$B$2:$Z$1100,3,FALSE),"")</f>
        <v/>
      </c>
      <c r="D714" s="43" t="str">
        <f>+IFERROR(VLOOKUP(A714,[1]Directorio!$B$2:$Z$1100,4,FALSE),"")</f>
        <v/>
      </c>
      <c r="E714" s="43" t="str">
        <f>+IFERROR(VLOOKUP(A714,[1]Directorio!$B$2:$Z$1100,5,FALSE),"")</f>
        <v/>
      </c>
      <c r="F714" s="43" t="str">
        <f>+IFERROR(VLOOKUP(A714,[1]Directorio!$B$2:$Z$1100,6,FALSE),"")</f>
        <v/>
      </c>
      <c r="G714" s="43" t="str">
        <f>+IFERROR(VLOOKUP(A714,[1]Directorio!$B$2:$Z$1100,7,FALSE),"")</f>
        <v/>
      </c>
      <c r="H714" s="43" t="str">
        <f>+IFERROR(VLOOKUP(A714,[1]Directorio!$B$2:$Z$1100,8,FALSE),"")</f>
        <v/>
      </c>
      <c r="I714" s="43" t="str">
        <f>+IFERROR(VLOOKUP(A714,[1]Directorio!$B$2:$Z$1100,9,FALSE),"")</f>
        <v/>
      </c>
      <c r="J714" s="43" t="str">
        <f>+IFERROR(VLOOKUP(A714,[1]Directorio!$B$2:$Z$1100,10,FALSE),"")</f>
        <v/>
      </c>
      <c r="K714" s="43" t="str">
        <f>+IFERROR(VLOOKUP(A714,[1]Directorio!$B$2:$Z$1100,11,FALSE),"")</f>
        <v/>
      </c>
      <c r="L714" s="45" t="str">
        <f>+IFERROR(VLOOKUP(A714,[1]Directorio!$B$2:$Z$1100,12,FALSE),"")</f>
        <v/>
      </c>
      <c r="M714" s="43" t="str">
        <f>+IFERROR(VLOOKUP(A714,[1]Directorio!$B$2:$Z$1100,13,FALSE),"")</f>
        <v/>
      </c>
      <c r="N714" s="43" t="str">
        <f>+IFERROR(VLOOKUP(A714,[1]Directorio!$B$2:$Z$1100,14,FALSE),"")</f>
        <v/>
      </c>
      <c r="O714" s="43" t="str">
        <f>+IFERROR(VLOOKUP(A714,[1]Directorio!$B$2:$Z$1100,15,FALSE),"")</f>
        <v/>
      </c>
      <c r="P714" s="43" t="str">
        <f>+IFERROR(VLOOKUP(A714,[1]Directorio!$B$2:$Z$1100,16,FALSE),"")</f>
        <v/>
      </c>
      <c r="Q714" s="43" t="str">
        <f>+IFERROR(VLOOKUP(A714,[1]Directorio!$B$2:$Z$1100,17,FALSE),"")</f>
        <v/>
      </c>
      <c r="R714" s="43" t="str">
        <f>+IFERROR(VLOOKUP(A714,[1]Directorio!$B$2:$Z$1100,18,FALSE),"")</f>
        <v/>
      </c>
      <c r="S714" s="43" t="str">
        <f>+IFERROR(VLOOKUP(A714,[1]Directorio!$B$2:$Z$1100,19,FALSE),"")</f>
        <v/>
      </c>
      <c r="T714" s="53" t="str">
        <f>+IFERROR(VLOOKUP(A714,[1]Directorio!$B$2:$Z$1100,20,FALSE),"")</f>
        <v/>
      </c>
      <c r="U714" s="53" t="str">
        <f>+IFERROR(VLOOKUP(A714,[1]Directorio!$B$2:$Z$1100,21,FALSE),"")</f>
        <v/>
      </c>
      <c r="V714" s="53" t="str">
        <f>+IFERROR(VLOOKUP(A714,[1]Directorio!$B$2:$Z$1100,22,FALSE),"")</f>
        <v/>
      </c>
      <c r="W714" s="54" t="str">
        <f>+IFERROR(VLOOKUP(A714,[1]Directorio!$B$2:$Z$1100,23,FALSE),"")</f>
        <v/>
      </c>
      <c r="X714" s="43" t="str">
        <f>+IFERROR(VLOOKUP(A714,[1]Directorio!$B$2:$Z$1100,24,FALSE),"")</f>
        <v/>
      </c>
      <c r="Y714" s="43" t="str">
        <f>+IFERROR(VLOOKUP(A714,[1]Directorio!$B$2:$Z$1100,25,FALSE),"")</f>
        <v/>
      </c>
      <c r="Z714" s="46"/>
      <c r="AA714" s="9"/>
      <c r="AB714" s="46"/>
      <c r="AC714" s="47"/>
      <c r="AD714" s="46"/>
      <c r="AE714" s="42"/>
      <c r="AF714" s="9"/>
      <c r="AG714" s="46"/>
      <c r="AH714" s="9"/>
      <c r="AI714" s="46"/>
      <c r="AJ714" s="46"/>
      <c r="AK714" s="48"/>
    </row>
    <row r="715" spans="1:37" x14ac:dyDescent="0.25">
      <c r="A715" s="42"/>
      <c r="B715" s="43" t="str">
        <f>+IFERROR(VLOOKUP(A715,[1]Directorio!$B$2:$Z$1100,2,FALSE),"")</f>
        <v/>
      </c>
      <c r="C715" s="44" t="str">
        <f>+IFERROR(VLOOKUP(A715,[1]Directorio!$B$2:$Z$1100,3,FALSE),"")</f>
        <v/>
      </c>
      <c r="D715" s="43" t="str">
        <f>+IFERROR(VLOOKUP(A715,[1]Directorio!$B$2:$Z$1100,4,FALSE),"")</f>
        <v/>
      </c>
      <c r="E715" s="43" t="str">
        <f>+IFERROR(VLOOKUP(A715,[1]Directorio!$B$2:$Z$1100,5,FALSE),"")</f>
        <v/>
      </c>
      <c r="F715" s="43" t="str">
        <f>+IFERROR(VLOOKUP(A715,[1]Directorio!$B$2:$Z$1100,6,FALSE),"")</f>
        <v/>
      </c>
      <c r="G715" s="43" t="str">
        <f>+IFERROR(VLOOKUP(A715,[1]Directorio!$B$2:$Z$1100,7,FALSE),"")</f>
        <v/>
      </c>
      <c r="H715" s="43" t="str">
        <f>+IFERROR(VLOOKUP(A715,[1]Directorio!$B$2:$Z$1100,8,FALSE),"")</f>
        <v/>
      </c>
      <c r="I715" s="43" t="str">
        <f>+IFERROR(VLOOKUP(A715,[1]Directorio!$B$2:$Z$1100,9,FALSE),"")</f>
        <v/>
      </c>
      <c r="J715" s="43" t="str">
        <f>+IFERROR(VLOOKUP(A715,[1]Directorio!$B$2:$Z$1100,10,FALSE),"")</f>
        <v/>
      </c>
      <c r="K715" s="43" t="str">
        <f>+IFERROR(VLOOKUP(A715,[1]Directorio!$B$2:$Z$1100,11,FALSE),"")</f>
        <v/>
      </c>
      <c r="L715" s="45" t="str">
        <f>+IFERROR(VLOOKUP(A715,[1]Directorio!$B$2:$Z$1100,12,FALSE),"")</f>
        <v/>
      </c>
      <c r="M715" s="43" t="str">
        <f>+IFERROR(VLOOKUP(A715,[1]Directorio!$B$2:$Z$1100,13,FALSE),"")</f>
        <v/>
      </c>
      <c r="N715" s="43" t="str">
        <f>+IFERROR(VLOOKUP(A715,[1]Directorio!$B$2:$Z$1100,14,FALSE),"")</f>
        <v/>
      </c>
      <c r="O715" s="43" t="str">
        <f>+IFERROR(VLOOKUP(A715,[1]Directorio!$B$2:$Z$1100,15,FALSE),"")</f>
        <v/>
      </c>
      <c r="P715" s="43" t="str">
        <f>+IFERROR(VLOOKUP(A715,[1]Directorio!$B$2:$Z$1100,16,FALSE),"")</f>
        <v/>
      </c>
      <c r="Q715" s="43" t="str">
        <f>+IFERROR(VLOOKUP(A715,[1]Directorio!$B$2:$Z$1100,17,FALSE),"")</f>
        <v/>
      </c>
      <c r="R715" s="43" t="str">
        <f>+IFERROR(VLOOKUP(A715,[1]Directorio!$B$2:$Z$1100,18,FALSE),"")</f>
        <v/>
      </c>
      <c r="S715" s="43" t="str">
        <f>+IFERROR(VLOOKUP(A715,[1]Directorio!$B$2:$Z$1100,19,FALSE),"")</f>
        <v/>
      </c>
      <c r="T715" s="53" t="str">
        <f>+IFERROR(VLOOKUP(A715,[1]Directorio!$B$2:$Z$1100,20,FALSE),"")</f>
        <v/>
      </c>
      <c r="U715" s="53" t="str">
        <f>+IFERROR(VLOOKUP(A715,[1]Directorio!$B$2:$Z$1100,21,FALSE),"")</f>
        <v/>
      </c>
      <c r="V715" s="53" t="str">
        <f>+IFERROR(VLOOKUP(A715,[1]Directorio!$B$2:$Z$1100,22,FALSE),"")</f>
        <v/>
      </c>
      <c r="W715" s="54" t="str">
        <f>+IFERROR(VLOOKUP(A715,[1]Directorio!$B$2:$Z$1100,23,FALSE),"")</f>
        <v/>
      </c>
      <c r="X715" s="43" t="str">
        <f>+IFERROR(VLOOKUP(A715,[1]Directorio!$B$2:$Z$1100,24,FALSE),"")</f>
        <v/>
      </c>
      <c r="Y715" s="43" t="str">
        <f>+IFERROR(VLOOKUP(A715,[1]Directorio!$B$2:$Z$1100,25,FALSE),"")</f>
        <v/>
      </c>
      <c r="Z715" s="46"/>
      <c r="AA715" s="9"/>
      <c r="AB715" s="46"/>
      <c r="AC715" s="47"/>
      <c r="AD715" s="46"/>
      <c r="AE715" s="42"/>
      <c r="AF715" s="9"/>
      <c r="AG715" s="46"/>
      <c r="AH715" s="9"/>
      <c r="AI715" s="46"/>
      <c r="AJ715" s="46"/>
      <c r="AK715" s="48"/>
    </row>
    <row r="716" spans="1:37" x14ac:dyDescent="0.25">
      <c r="A716" s="42"/>
      <c r="B716" s="43" t="str">
        <f>+IFERROR(VLOOKUP(A716,[1]Directorio!$B$2:$Z$1100,2,FALSE),"")</f>
        <v/>
      </c>
      <c r="C716" s="44" t="str">
        <f>+IFERROR(VLOOKUP(A716,[1]Directorio!$B$2:$Z$1100,3,FALSE),"")</f>
        <v/>
      </c>
      <c r="D716" s="43" t="str">
        <f>+IFERROR(VLOOKUP(A716,[1]Directorio!$B$2:$Z$1100,4,FALSE),"")</f>
        <v/>
      </c>
      <c r="E716" s="43" t="str">
        <f>+IFERROR(VLOOKUP(A716,[1]Directorio!$B$2:$Z$1100,5,FALSE),"")</f>
        <v/>
      </c>
      <c r="F716" s="43" t="str">
        <f>+IFERROR(VLOOKUP(A716,[1]Directorio!$B$2:$Z$1100,6,FALSE),"")</f>
        <v/>
      </c>
      <c r="G716" s="43" t="str">
        <f>+IFERROR(VLOOKUP(A716,[1]Directorio!$B$2:$Z$1100,7,FALSE),"")</f>
        <v/>
      </c>
      <c r="H716" s="43" t="str">
        <f>+IFERROR(VLOOKUP(A716,[1]Directorio!$B$2:$Z$1100,8,FALSE),"")</f>
        <v/>
      </c>
      <c r="I716" s="43" t="str">
        <f>+IFERROR(VLOOKUP(A716,[1]Directorio!$B$2:$Z$1100,9,FALSE),"")</f>
        <v/>
      </c>
      <c r="J716" s="43" t="str">
        <f>+IFERROR(VLOOKUP(A716,[1]Directorio!$B$2:$Z$1100,10,FALSE),"")</f>
        <v/>
      </c>
      <c r="K716" s="43" t="str">
        <f>+IFERROR(VLOOKUP(A716,[1]Directorio!$B$2:$Z$1100,11,FALSE),"")</f>
        <v/>
      </c>
      <c r="L716" s="45" t="str">
        <f>+IFERROR(VLOOKUP(A716,[1]Directorio!$B$2:$Z$1100,12,FALSE),"")</f>
        <v/>
      </c>
      <c r="M716" s="43" t="str">
        <f>+IFERROR(VLOOKUP(A716,[1]Directorio!$B$2:$Z$1100,13,FALSE),"")</f>
        <v/>
      </c>
      <c r="N716" s="43" t="str">
        <f>+IFERROR(VLOOKUP(A716,[1]Directorio!$B$2:$Z$1100,14,FALSE),"")</f>
        <v/>
      </c>
      <c r="O716" s="43" t="str">
        <f>+IFERROR(VLOOKUP(A716,[1]Directorio!$B$2:$Z$1100,15,FALSE),"")</f>
        <v/>
      </c>
      <c r="P716" s="43" t="str">
        <f>+IFERROR(VLOOKUP(A716,[1]Directorio!$B$2:$Z$1100,16,FALSE),"")</f>
        <v/>
      </c>
      <c r="Q716" s="43" t="str">
        <f>+IFERROR(VLOOKUP(A716,[1]Directorio!$B$2:$Z$1100,17,FALSE),"")</f>
        <v/>
      </c>
      <c r="R716" s="43" t="str">
        <f>+IFERROR(VLOOKUP(A716,[1]Directorio!$B$2:$Z$1100,18,FALSE),"")</f>
        <v/>
      </c>
      <c r="S716" s="43" t="str">
        <f>+IFERROR(VLOOKUP(A716,[1]Directorio!$B$2:$Z$1100,19,FALSE),"")</f>
        <v/>
      </c>
      <c r="T716" s="53" t="str">
        <f>+IFERROR(VLOOKUP(A716,[1]Directorio!$B$2:$Z$1100,20,FALSE),"")</f>
        <v/>
      </c>
      <c r="U716" s="53" t="str">
        <f>+IFERROR(VLOOKUP(A716,[1]Directorio!$B$2:$Z$1100,21,FALSE),"")</f>
        <v/>
      </c>
      <c r="V716" s="53" t="str">
        <f>+IFERROR(VLOOKUP(A716,[1]Directorio!$B$2:$Z$1100,22,FALSE),"")</f>
        <v/>
      </c>
      <c r="W716" s="54" t="str">
        <f>+IFERROR(VLOOKUP(A716,[1]Directorio!$B$2:$Z$1100,23,FALSE),"")</f>
        <v/>
      </c>
      <c r="X716" s="43" t="str">
        <f>+IFERROR(VLOOKUP(A716,[1]Directorio!$B$2:$Z$1100,24,FALSE),"")</f>
        <v/>
      </c>
      <c r="Y716" s="43" t="str">
        <f>+IFERROR(VLOOKUP(A716,[1]Directorio!$B$2:$Z$1100,25,FALSE),"")</f>
        <v/>
      </c>
      <c r="Z716" s="46"/>
      <c r="AA716" s="9"/>
      <c r="AB716" s="46"/>
      <c r="AC716" s="47"/>
      <c r="AD716" s="46"/>
      <c r="AE716" s="42"/>
      <c r="AF716" s="9"/>
      <c r="AG716" s="46"/>
      <c r="AH716" s="9"/>
      <c r="AI716" s="46"/>
      <c r="AJ716" s="46"/>
      <c r="AK716" s="48"/>
    </row>
    <row r="717" spans="1:37" x14ac:dyDescent="0.25">
      <c r="A717" s="42"/>
      <c r="B717" s="43" t="str">
        <f>+IFERROR(VLOOKUP(A717,[1]Directorio!$B$2:$Z$1100,2,FALSE),"")</f>
        <v/>
      </c>
      <c r="C717" s="44" t="str">
        <f>+IFERROR(VLOOKUP(A717,[1]Directorio!$B$2:$Z$1100,3,FALSE),"")</f>
        <v/>
      </c>
      <c r="D717" s="43" t="str">
        <f>+IFERROR(VLOOKUP(A717,[1]Directorio!$B$2:$Z$1100,4,FALSE),"")</f>
        <v/>
      </c>
      <c r="E717" s="43" t="str">
        <f>+IFERROR(VLOOKUP(A717,[1]Directorio!$B$2:$Z$1100,5,FALSE),"")</f>
        <v/>
      </c>
      <c r="F717" s="43" t="str">
        <f>+IFERROR(VLOOKUP(A717,[1]Directorio!$B$2:$Z$1100,6,FALSE),"")</f>
        <v/>
      </c>
      <c r="G717" s="43" t="str">
        <f>+IFERROR(VLOOKUP(A717,[1]Directorio!$B$2:$Z$1100,7,FALSE),"")</f>
        <v/>
      </c>
      <c r="H717" s="43" t="str">
        <f>+IFERROR(VLOOKUP(A717,[1]Directorio!$B$2:$Z$1100,8,FALSE),"")</f>
        <v/>
      </c>
      <c r="I717" s="43" t="str">
        <f>+IFERROR(VLOOKUP(A717,[1]Directorio!$B$2:$Z$1100,9,FALSE),"")</f>
        <v/>
      </c>
      <c r="J717" s="43" t="str">
        <f>+IFERROR(VLOOKUP(A717,[1]Directorio!$B$2:$Z$1100,10,FALSE),"")</f>
        <v/>
      </c>
      <c r="K717" s="43" t="str">
        <f>+IFERROR(VLOOKUP(A717,[1]Directorio!$B$2:$Z$1100,11,FALSE),"")</f>
        <v/>
      </c>
      <c r="L717" s="45" t="str">
        <f>+IFERROR(VLOOKUP(A717,[1]Directorio!$B$2:$Z$1100,12,FALSE),"")</f>
        <v/>
      </c>
      <c r="M717" s="43" t="str">
        <f>+IFERROR(VLOOKUP(A717,[1]Directorio!$B$2:$Z$1100,13,FALSE),"")</f>
        <v/>
      </c>
      <c r="N717" s="43" t="str">
        <f>+IFERROR(VLOOKUP(A717,[1]Directorio!$B$2:$Z$1100,14,FALSE),"")</f>
        <v/>
      </c>
      <c r="O717" s="43" t="str">
        <f>+IFERROR(VLOOKUP(A717,[1]Directorio!$B$2:$Z$1100,15,FALSE),"")</f>
        <v/>
      </c>
      <c r="P717" s="43" t="str">
        <f>+IFERROR(VLOOKUP(A717,[1]Directorio!$B$2:$Z$1100,16,FALSE),"")</f>
        <v/>
      </c>
      <c r="Q717" s="43" t="str">
        <f>+IFERROR(VLOOKUP(A717,[1]Directorio!$B$2:$Z$1100,17,FALSE),"")</f>
        <v/>
      </c>
      <c r="R717" s="43" t="str">
        <f>+IFERROR(VLOOKUP(A717,[1]Directorio!$B$2:$Z$1100,18,FALSE),"")</f>
        <v/>
      </c>
      <c r="S717" s="43" t="str">
        <f>+IFERROR(VLOOKUP(A717,[1]Directorio!$B$2:$Z$1100,19,FALSE),"")</f>
        <v/>
      </c>
      <c r="T717" s="53" t="str">
        <f>+IFERROR(VLOOKUP(A717,[1]Directorio!$B$2:$Z$1100,20,FALSE),"")</f>
        <v/>
      </c>
      <c r="U717" s="53" t="str">
        <f>+IFERROR(VLOOKUP(A717,[1]Directorio!$B$2:$Z$1100,21,FALSE),"")</f>
        <v/>
      </c>
      <c r="V717" s="53" t="str">
        <f>+IFERROR(VLOOKUP(A717,[1]Directorio!$B$2:$Z$1100,22,FALSE),"")</f>
        <v/>
      </c>
      <c r="W717" s="54" t="str">
        <f>+IFERROR(VLOOKUP(A717,[1]Directorio!$B$2:$Z$1100,23,FALSE),"")</f>
        <v/>
      </c>
      <c r="X717" s="43" t="str">
        <f>+IFERROR(VLOOKUP(A717,[1]Directorio!$B$2:$Z$1100,24,FALSE),"")</f>
        <v/>
      </c>
      <c r="Y717" s="43" t="str">
        <f>+IFERROR(VLOOKUP(A717,[1]Directorio!$B$2:$Z$1100,25,FALSE),"")</f>
        <v/>
      </c>
      <c r="Z717" s="46"/>
      <c r="AA717" s="9"/>
      <c r="AB717" s="46"/>
      <c r="AC717" s="47"/>
      <c r="AD717" s="46"/>
      <c r="AE717" s="42"/>
      <c r="AF717" s="9"/>
      <c r="AG717" s="46"/>
      <c r="AH717" s="9"/>
      <c r="AI717" s="46"/>
      <c r="AJ717" s="46"/>
      <c r="AK717" s="48"/>
    </row>
    <row r="718" spans="1:37" x14ac:dyDescent="0.25">
      <c r="A718" s="42"/>
      <c r="B718" s="43" t="str">
        <f>+IFERROR(VLOOKUP(A718,[1]Directorio!$B$2:$Z$1100,2,FALSE),"")</f>
        <v/>
      </c>
      <c r="C718" s="44" t="str">
        <f>+IFERROR(VLOOKUP(A718,[1]Directorio!$B$2:$Z$1100,3,FALSE),"")</f>
        <v/>
      </c>
      <c r="D718" s="43" t="str">
        <f>+IFERROR(VLOOKUP(A718,[1]Directorio!$B$2:$Z$1100,4,FALSE),"")</f>
        <v/>
      </c>
      <c r="E718" s="43" t="str">
        <f>+IFERROR(VLOOKUP(A718,[1]Directorio!$B$2:$Z$1100,5,FALSE),"")</f>
        <v/>
      </c>
      <c r="F718" s="43" t="str">
        <f>+IFERROR(VLOOKUP(A718,[1]Directorio!$B$2:$Z$1100,6,FALSE),"")</f>
        <v/>
      </c>
      <c r="G718" s="43" t="str">
        <f>+IFERROR(VLOOKUP(A718,[1]Directorio!$B$2:$Z$1100,7,FALSE),"")</f>
        <v/>
      </c>
      <c r="H718" s="43" t="str">
        <f>+IFERROR(VLOOKUP(A718,[1]Directorio!$B$2:$Z$1100,8,FALSE),"")</f>
        <v/>
      </c>
      <c r="I718" s="43" t="str">
        <f>+IFERROR(VLOOKUP(A718,[1]Directorio!$B$2:$Z$1100,9,FALSE),"")</f>
        <v/>
      </c>
      <c r="J718" s="43" t="str">
        <f>+IFERROR(VLOOKUP(A718,[1]Directorio!$B$2:$Z$1100,10,FALSE),"")</f>
        <v/>
      </c>
      <c r="K718" s="43" t="str">
        <f>+IFERROR(VLOOKUP(A718,[1]Directorio!$B$2:$Z$1100,11,FALSE),"")</f>
        <v/>
      </c>
      <c r="L718" s="45" t="str">
        <f>+IFERROR(VLOOKUP(A718,[1]Directorio!$B$2:$Z$1100,12,FALSE),"")</f>
        <v/>
      </c>
      <c r="M718" s="43" t="str">
        <f>+IFERROR(VLOOKUP(A718,[1]Directorio!$B$2:$Z$1100,13,FALSE),"")</f>
        <v/>
      </c>
      <c r="N718" s="43" t="str">
        <f>+IFERROR(VLOOKUP(A718,[1]Directorio!$B$2:$Z$1100,14,FALSE),"")</f>
        <v/>
      </c>
      <c r="O718" s="43" t="str">
        <f>+IFERROR(VLOOKUP(A718,[1]Directorio!$B$2:$Z$1100,15,FALSE),"")</f>
        <v/>
      </c>
      <c r="P718" s="43" t="str">
        <f>+IFERROR(VLOOKUP(A718,[1]Directorio!$B$2:$Z$1100,16,FALSE),"")</f>
        <v/>
      </c>
      <c r="Q718" s="43" t="str">
        <f>+IFERROR(VLOOKUP(A718,[1]Directorio!$B$2:$Z$1100,17,FALSE),"")</f>
        <v/>
      </c>
      <c r="R718" s="43" t="str">
        <f>+IFERROR(VLOOKUP(A718,[1]Directorio!$B$2:$Z$1100,18,FALSE),"")</f>
        <v/>
      </c>
      <c r="S718" s="43" t="str">
        <f>+IFERROR(VLOOKUP(A718,[1]Directorio!$B$2:$Z$1100,19,FALSE),"")</f>
        <v/>
      </c>
      <c r="T718" s="53" t="str">
        <f>+IFERROR(VLOOKUP(A718,[1]Directorio!$B$2:$Z$1100,20,FALSE),"")</f>
        <v/>
      </c>
      <c r="U718" s="53" t="str">
        <f>+IFERROR(VLOOKUP(A718,[1]Directorio!$B$2:$Z$1100,21,FALSE),"")</f>
        <v/>
      </c>
      <c r="V718" s="53" t="str">
        <f>+IFERROR(VLOOKUP(A718,[1]Directorio!$B$2:$Z$1100,22,FALSE),"")</f>
        <v/>
      </c>
      <c r="W718" s="54" t="str">
        <f>+IFERROR(VLOOKUP(A718,[1]Directorio!$B$2:$Z$1100,23,FALSE),"")</f>
        <v/>
      </c>
      <c r="X718" s="43" t="str">
        <f>+IFERROR(VLOOKUP(A718,[1]Directorio!$B$2:$Z$1100,24,FALSE),"")</f>
        <v/>
      </c>
      <c r="Y718" s="43" t="str">
        <f>+IFERROR(VLOOKUP(A718,[1]Directorio!$B$2:$Z$1100,25,FALSE),"")</f>
        <v/>
      </c>
      <c r="Z718" s="46"/>
      <c r="AA718" s="9"/>
      <c r="AB718" s="46"/>
      <c r="AC718" s="47"/>
      <c r="AD718" s="46"/>
      <c r="AE718" s="42"/>
      <c r="AF718" s="9"/>
      <c r="AG718" s="46"/>
      <c r="AH718" s="9"/>
      <c r="AI718" s="46"/>
      <c r="AJ718" s="46"/>
      <c r="AK718" s="48"/>
    </row>
    <row r="719" spans="1:37" x14ac:dyDescent="0.25">
      <c r="A719" s="42"/>
      <c r="B719" s="43" t="str">
        <f>+IFERROR(VLOOKUP(A719,[1]Directorio!$B$2:$Z$1100,2,FALSE),"")</f>
        <v/>
      </c>
      <c r="C719" s="44" t="str">
        <f>+IFERROR(VLOOKUP(A719,[1]Directorio!$B$2:$Z$1100,3,FALSE),"")</f>
        <v/>
      </c>
      <c r="D719" s="43" t="str">
        <f>+IFERROR(VLOOKUP(A719,[1]Directorio!$B$2:$Z$1100,4,FALSE),"")</f>
        <v/>
      </c>
      <c r="E719" s="43" t="str">
        <f>+IFERROR(VLOOKUP(A719,[1]Directorio!$B$2:$Z$1100,5,FALSE),"")</f>
        <v/>
      </c>
      <c r="F719" s="43" t="str">
        <f>+IFERROR(VLOOKUP(A719,[1]Directorio!$B$2:$Z$1100,6,FALSE),"")</f>
        <v/>
      </c>
      <c r="G719" s="43" t="str">
        <f>+IFERROR(VLOOKUP(A719,[1]Directorio!$B$2:$Z$1100,7,FALSE),"")</f>
        <v/>
      </c>
      <c r="H719" s="43" t="str">
        <f>+IFERROR(VLOOKUP(A719,[1]Directorio!$B$2:$Z$1100,8,FALSE),"")</f>
        <v/>
      </c>
      <c r="I719" s="43" t="str">
        <f>+IFERROR(VLOOKUP(A719,[1]Directorio!$B$2:$Z$1100,9,FALSE),"")</f>
        <v/>
      </c>
      <c r="J719" s="43" t="str">
        <f>+IFERROR(VLOOKUP(A719,[1]Directorio!$B$2:$Z$1100,10,FALSE),"")</f>
        <v/>
      </c>
      <c r="K719" s="43" t="str">
        <f>+IFERROR(VLOOKUP(A719,[1]Directorio!$B$2:$Z$1100,11,FALSE),"")</f>
        <v/>
      </c>
      <c r="L719" s="45" t="str">
        <f>+IFERROR(VLOOKUP(A719,[1]Directorio!$B$2:$Z$1100,12,FALSE),"")</f>
        <v/>
      </c>
      <c r="M719" s="43" t="str">
        <f>+IFERROR(VLOOKUP(A719,[1]Directorio!$B$2:$Z$1100,13,FALSE),"")</f>
        <v/>
      </c>
      <c r="N719" s="43" t="str">
        <f>+IFERROR(VLOOKUP(A719,[1]Directorio!$B$2:$Z$1100,14,FALSE),"")</f>
        <v/>
      </c>
      <c r="O719" s="43" t="str">
        <f>+IFERROR(VLOOKUP(A719,[1]Directorio!$B$2:$Z$1100,15,FALSE),"")</f>
        <v/>
      </c>
      <c r="P719" s="43" t="str">
        <f>+IFERROR(VLOOKUP(A719,[1]Directorio!$B$2:$Z$1100,16,FALSE),"")</f>
        <v/>
      </c>
      <c r="Q719" s="43" t="str">
        <f>+IFERROR(VLOOKUP(A719,[1]Directorio!$B$2:$Z$1100,17,FALSE),"")</f>
        <v/>
      </c>
      <c r="R719" s="43" t="str">
        <f>+IFERROR(VLOOKUP(A719,[1]Directorio!$B$2:$Z$1100,18,FALSE),"")</f>
        <v/>
      </c>
      <c r="S719" s="43" t="str">
        <f>+IFERROR(VLOOKUP(A719,[1]Directorio!$B$2:$Z$1100,19,FALSE),"")</f>
        <v/>
      </c>
      <c r="T719" s="53" t="str">
        <f>+IFERROR(VLOOKUP(A719,[1]Directorio!$B$2:$Z$1100,20,FALSE),"")</f>
        <v/>
      </c>
      <c r="U719" s="53" t="str">
        <f>+IFERROR(VLOOKUP(A719,[1]Directorio!$B$2:$Z$1100,21,FALSE),"")</f>
        <v/>
      </c>
      <c r="V719" s="53" t="str">
        <f>+IFERROR(VLOOKUP(A719,[1]Directorio!$B$2:$Z$1100,22,FALSE),"")</f>
        <v/>
      </c>
      <c r="W719" s="54" t="str">
        <f>+IFERROR(VLOOKUP(A719,[1]Directorio!$B$2:$Z$1100,23,FALSE),"")</f>
        <v/>
      </c>
      <c r="X719" s="43" t="str">
        <f>+IFERROR(VLOOKUP(A719,[1]Directorio!$B$2:$Z$1100,24,FALSE),"")</f>
        <v/>
      </c>
      <c r="Y719" s="43" t="str">
        <f>+IFERROR(VLOOKUP(A719,[1]Directorio!$B$2:$Z$1100,25,FALSE),"")</f>
        <v/>
      </c>
      <c r="Z719" s="46"/>
      <c r="AA719" s="9"/>
      <c r="AB719" s="46"/>
      <c r="AC719" s="47"/>
      <c r="AD719" s="46"/>
      <c r="AE719" s="42"/>
      <c r="AF719" s="9"/>
      <c r="AG719" s="46"/>
      <c r="AH719" s="9"/>
      <c r="AI719" s="46"/>
      <c r="AJ719" s="46"/>
      <c r="AK719" s="48"/>
    </row>
    <row r="720" spans="1:37" x14ac:dyDescent="0.25">
      <c r="A720" s="42"/>
      <c r="B720" s="43" t="str">
        <f>+IFERROR(VLOOKUP(A720,[1]Directorio!$B$2:$Z$1100,2,FALSE),"")</f>
        <v/>
      </c>
      <c r="C720" s="44" t="str">
        <f>+IFERROR(VLOOKUP(A720,[1]Directorio!$B$2:$Z$1100,3,FALSE),"")</f>
        <v/>
      </c>
      <c r="D720" s="43" t="str">
        <f>+IFERROR(VLOOKUP(A720,[1]Directorio!$B$2:$Z$1100,4,FALSE),"")</f>
        <v/>
      </c>
      <c r="E720" s="43" t="str">
        <f>+IFERROR(VLOOKUP(A720,[1]Directorio!$B$2:$Z$1100,5,FALSE),"")</f>
        <v/>
      </c>
      <c r="F720" s="43" t="str">
        <f>+IFERROR(VLOOKUP(A720,[1]Directorio!$B$2:$Z$1100,6,FALSE),"")</f>
        <v/>
      </c>
      <c r="G720" s="43" t="str">
        <f>+IFERROR(VLOOKUP(A720,[1]Directorio!$B$2:$Z$1100,7,FALSE),"")</f>
        <v/>
      </c>
      <c r="H720" s="43" t="str">
        <f>+IFERROR(VLOOKUP(A720,[1]Directorio!$B$2:$Z$1100,8,FALSE),"")</f>
        <v/>
      </c>
      <c r="I720" s="43" t="str">
        <f>+IFERROR(VLOOKUP(A720,[1]Directorio!$B$2:$Z$1100,9,FALSE),"")</f>
        <v/>
      </c>
      <c r="J720" s="43" t="str">
        <f>+IFERROR(VLOOKUP(A720,[1]Directorio!$B$2:$Z$1100,10,FALSE),"")</f>
        <v/>
      </c>
      <c r="K720" s="43" t="str">
        <f>+IFERROR(VLOOKUP(A720,[1]Directorio!$B$2:$Z$1100,11,FALSE),"")</f>
        <v/>
      </c>
      <c r="L720" s="45" t="str">
        <f>+IFERROR(VLOOKUP(A720,[1]Directorio!$B$2:$Z$1100,12,FALSE),"")</f>
        <v/>
      </c>
      <c r="M720" s="43" t="str">
        <f>+IFERROR(VLOOKUP(A720,[1]Directorio!$B$2:$Z$1100,13,FALSE),"")</f>
        <v/>
      </c>
      <c r="N720" s="43" t="str">
        <f>+IFERROR(VLOOKUP(A720,[1]Directorio!$B$2:$Z$1100,14,FALSE),"")</f>
        <v/>
      </c>
      <c r="O720" s="43" t="str">
        <f>+IFERROR(VLOOKUP(A720,[1]Directorio!$B$2:$Z$1100,15,FALSE),"")</f>
        <v/>
      </c>
      <c r="P720" s="43" t="str">
        <f>+IFERROR(VLOOKUP(A720,[1]Directorio!$B$2:$Z$1100,16,FALSE),"")</f>
        <v/>
      </c>
      <c r="Q720" s="43" t="str">
        <f>+IFERROR(VLOOKUP(A720,[1]Directorio!$B$2:$Z$1100,17,FALSE),"")</f>
        <v/>
      </c>
      <c r="R720" s="43" t="str">
        <f>+IFERROR(VLOOKUP(A720,[1]Directorio!$B$2:$Z$1100,18,FALSE),"")</f>
        <v/>
      </c>
      <c r="S720" s="43" t="str">
        <f>+IFERROR(VLOOKUP(A720,[1]Directorio!$B$2:$Z$1100,19,FALSE),"")</f>
        <v/>
      </c>
      <c r="T720" s="53" t="str">
        <f>+IFERROR(VLOOKUP(A720,[1]Directorio!$B$2:$Z$1100,20,FALSE),"")</f>
        <v/>
      </c>
      <c r="U720" s="53" t="str">
        <f>+IFERROR(VLOOKUP(A720,[1]Directorio!$B$2:$Z$1100,21,FALSE),"")</f>
        <v/>
      </c>
      <c r="V720" s="53" t="str">
        <f>+IFERROR(VLOOKUP(A720,[1]Directorio!$B$2:$Z$1100,22,FALSE),"")</f>
        <v/>
      </c>
      <c r="W720" s="54" t="str">
        <f>+IFERROR(VLOOKUP(A720,[1]Directorio!$B$2:$Z$1100,23,FALSE),"")</f>
        <v/>
      </c>
      <c r="X720" s="43" t="str">
        <f>+IFERROR(VLOOKUP(A720,[1]Directorio!$B$2:$Z$1100,24,FALSE),"")</f>
        <v/>
      </c>
      <c r="Y720" s="43" t="str">
        <f>+IFERROR(VLOOKUP(A720,[1]Directorio!$B$2:$Z$1100,25,FALSE),"")</f>
        <v/>
      </c>
      <c r="Z720" s="46"/>
      <c r="AA720" s="9"/>
      <c r="AB720" s="46"/>
      <c r="AC720" s="47"/>
      <c r="AD720" s="46"/>
      <c r="AE720" s="42"/>
      <c r="AF720" s="9"/>
      <c r="AG720" s="46"/>
      <c r="AH720" s="9"/>
      <c r="AI720" s="46"/>
      <c r="AJ720" s="46"/>
      <c r="AK720" s="48"/>
    </row>
    <row r="721" spans="1:37" x14ac:dyDescent="0.25">
      <c r="A721" s="42"/>
      <c r="B721" s="43" t="str">
        <f>+IFERROR(VLOOKUP(A721,[1]Directorio!$B$2:$Z$1100,2,FALSE),"")</f>
        <v/>
      </c>
      <c r="C721" s="44" t="str">
        <f>+IFERROR(VLOOKUP(A721,[1]Directorio!$B$2:$Z$1100,3,FALSE),"")</f>
        <v/>
      </c>
      <c r="D721" s="43" t="str">
        <f>+IFERROR(VLOOKUP(A721,[1]Directorio!$B$2:$Z$1100,4,FALSE),"")</f>
        <v/>
      </c>
      <c r="E721" s="43" t="str">
        <f>+IFERROR(VLOOKUP(A721,[1]Directorio!$B$2:$Z$1100,5,FALSE),"")</f>
        <v/>
      </c>
      <c r="F721" s="43" t="str">
        <f>+IFERROR(VLOOKUP(A721,[1]Directorio!$B$2:$Z$1100,6,FALSE),"")</f>
        <v/>
      </c>
      <c r="G721" s="43" t="str">
        <f>+IFERROR(VLOOKUP(A721,[1]Directorio!$B$2:$Z$1100,7,FALSE),"")</f>
        <v/>
      </c>
      <c r="H721" s="43" t="str">
        <f>+IFERROR(VLOOKUP(A721,[1]Directorio!$B$2:$Z$1100,8,FALSE),"")</f>
        <v/>
      </c>
      <c r="I721" s="43" t="str">
        <f>+IFERROR(VLOOKUP(A721,[1]Directorio!$B$2:$Z$1100,9,FALSE),"")</f>
        <v/>
      </c>
      <c r="J721" s="43" t="str">
        <f>+IFERROR(VLOOKUP(A721,[1]Directorio!$B$2:$Z$1100,10,FALSE),"")</f>
        <v/>
      </c>
      <c r="K721" s="43" t="str">
        <f>+IFERROR(VLOOKUP(A721,[1]Directorio!$B$2:$Z$1100,11,FALSE),"")</f>
        <v/>
      </c>
      <c r="L721" s="45" t="str">
        <f>+IFERROR(VLOOKUP(A721,[1]Directorio!$B$2:$Z$1100,12,FALSE),"")</f>
        <v/>
      </c>
      <c r="M721" s="43" t="str">
        <f>+IFERROR(VLOOKUP(A721,[1]Directorio!$B$2:$Z$1100,13,FALSE),"")</f>
        <v/>
      </c>
      <c r="N721" s="43" t="str">
        <f>+IFERROR(VLOOKUP(A721,[1]Directorio!$B$2:$Z$1100,14,FALSE),"")</f>
        <v/>
      </c>
      <c r="O721" s="43" t="str">
        <f>+IFERROR(VLOOKUP(A721,[1]Directorio!$B$2:$Z$1100,15,FALSE),"")</f>
        <v/>
      </c>
      <c r="P721" s="43" t="str">
        <f>+IFERROR(VLOOKUP(A721,[1]Directorio!$B$2:$Z$1100,16,FALSE),"")</f>
        <v/>
      </c>
      <c r="Q721" s="43" t="str">
        <f>+IFERROR(VLOOKUP(A721,[1]Directorio!$B$2:$Z$1100,17,FALSE),"")</f>
        <v/>
      </c>
      <c r="R721" s="43" t="str">
        <f>+IFERROR(VLOOKUP(A721,[1]Directorio!$B$2:$Z$1100,18,FALSE),"")</f>
        <v/>
      </c>
      <c r="S721" s="43" t="str">
        <f>+IFERROR(VLOOKUP(A721,[1]Directorio!$B$2:$Z$1100,19,FALSE),"")</f>
        <v/>
      </c>
      <c r="T721" s="53" t="str">
        <f>+IFERROR(VLOOKUP(A721,[1]Directorio!$B$2:$Z$1100,20,FALSE),"")</f>
        <v/>
      </c>
      <c r="U721" s="53" t="str">
        <f>+IFERROR(VLOOKUP(A721,[1]Directorio!$B$2:$Z$1100,21,FALSE),"")</f>
        <v/>
      </c>
      <c r="V721" s="53" t="str">
        <f>+IFERROR(VLOOKUP(A721,[1]Directorio!$B$2:$Z$1100,22,FALSE),"")</f>
        <v/>
      </c>
      <c r="W721" s="54" t="str">
        <f>+IFERROR(VLOOKUP(A721,[1]Directorio!$B$2:$Z$1100,23,FALSE),"")</f>
        <v/>
      </c>
      <c r="X721" s="43" t="str">
        <f>+IFERROR(VLOOKUP(A721,[1]Directorio!$B$2:$Z$1100,24,FALSE),"")</f>
        <v/>
      </c>
      <c r="Y721" s="43" t="str">
        <f>+IFERROR(VLOOKUP(A721,[1]Directorio!$B$2:$Z$1100,25,FALSE),"")</f>
        <v/>
      </c>
      <c r="Z721" s="46"/>
      <c r="AA721" s="9"/>
      <c r="AB721" s="46"/>
      <c r="AC721" s="47"/>
      <c r="AD721" s="46"/>
      <c r="AE721" s="42"/>
      <c r="AF721" s="9"/>
      <c r="AG721" s="46"/>
      <c r="AH721" s="9"/>
      <c r="AI721" s="46"/>
      <c r="AJ721" s="46"/>
      <c r="AK721" s="48"/>
    </row>
    <row r="722" spans="1:37" x14ac:dyDescent="0.25">
      <c r="A722" s="42"/>
      <c r="B722" s="43" t="str">
        <f>+IFERROR(VLOOKUP(A722,[1]Directorio!$B$2:$Z$1100,2,FALSE),"")</f>
        <v/>
      </c>
      <c r="C722" s="44" t="str">
        <f>+IFERROR(VLOOKUP(A722,[1]Directorio!$B$2:$Z$1100,3,FALSE),"")</f>
        <v/>
      </c>
      <c r="D722" s="43" t="str">
        <f>+IFERROR(VLOOKUP(A722,[1]Directorio!$B$2:$Z$1100,4,FALSE),"")</f>
        <v/>
      </c>
      <c r="E722" s="43" t="str">
        <f>+IFERROR(VLOOKUP(A722,[1]Directorio!$B$2:$Z$1100,5,FALSE),"")</f>
        <v/>
      </c>
      <c r="F722" s="43" t="str">
        <f>+IFERROR(VLOOKUP(A722,[1]Directorio!$B$2:$Z$1100,6,FALSE),"")</f>
        <v/>
      </c>
      <c r="G722" s="43" t="str">
        <f>+IFERROR(VLOOKUP(A722,[1]Directorio!$B$2:$Z$1100,7,FALSE),"")</f>
        <v/>
      </c>
      <c r="H722" s="43" t="str">
        <f>+IFERROR(VLOOKUP(A722,[1]Directorio!$B$2:$Z$1100,8,FALSE),"")</f>
        <v/>
      </c>
      <c r="I722" s="43" t="str">
        <f>+IFERROR(VLOOKUP(A722,[1]Directorio!$B$2:$Z$1100,9,FALSE),"")</f>
        <v/>
      </c>
      <c r="J722" s="43" t="str">
        <f>+IFERROR(VLOOKUP(A722,[1]Directorio!$B$2:$Z$1100,10,FALSE),"")</f>
        <v/>
      </c>
      <c r="K722" s="43" t="str">
        <f>+IFERROR(VLOOKUP(A722,[1]Directorio!$B$2:$Z$1100,11,FALSE),"")</f>
        <v/>
      </c>
      <c r="L722" s="45" t="str">
        <f>+IFERROR(VLOOKUP(A722,[1]Directorio!$B$2:$Z$1100,12,FALSE),"")</f>
        <v/>
      </c>
      <c r="M722" s="43" t="str">
        <f>+IFERROR(VLOOKUP(A722,[1]Directorio!$B$2:$Z$1100,13,FALSE),"")</f>
        <v/>
      </c>
      <c r="N722" s="43" t="str">
        <f>+IFERROR(VLOOKUP(A722,[1]Directorio!$B$2:$Z$1100,14,FALSE),"")</f>
        <v/>
      </c>
      <c r="O722" s="43" t="str">
        <f>+IFERROR(VLOOKUP(A722,[1]Directorio!$B$2:$Z$1100,15,FALSE),"")</f>
        <v/>
      </c>
      <c r="P722" s="43" t="str">
        <f>+IFERROR(VLOOKUP(A722,[1]Directorio!$B$2:$Z$1100,16,FALSE),"")</f>
        <v/>
      </c>
      <c r="Q722" s="43" t="str">
        <f>+IFERROR(VLOOKUP(A722,[1]Directorio!$B$2:$Z$1100,17,FALSE),"")</f>
        <v/>
      </c>
      <c r="R722" s="43" t="str">
        <f>+IFERROR(VLOOKUP(A722,[1]Directorio!$B$2:$Z$1100,18,FALSE),"")</f>
        <v/>
      </c>
      <c r="S722" s="43" t="str">
        <f>+IFERROR(VLOOKUP(A722,[1]Directorio!$B$2:$Z$1100,19,FALSE),"")</f>
        <v/>
      </c>
      <c r="T722" s="53" t="str">
        <f>+IFERROR(VLOOKUP(A722,[1]Directorio!$B$2:$Z$1100,20,FALSE),"")</f>
        <v/>
      </c>
      <c r="U722" s="53" t="str">
        <f>+IFERROR(VLOOKUP(A722,[1]Directorio!$B$2:$Z$1100,21,FALSE),"")</f>
        <v/>
      </c>
      <c r="V722" s="53" t="str">
        <f>+IFERROR(VLOOKUP(A722,[1]Directorio!$B$2:$Z$1100,22,FALSE),"")</f>
        <v/>
      </c>
      <c r="W722" s="54" t="str">
        <f>+IFERROR(VLOOKUP(A722,[1]Directorio!$B$2:$Z$1100,23,FALSE),"")</f>
        <v/>
      </c>
      <c r="X722" s="43" t="str">
        <f>+IFERROR(VLOOKUP(A722,[1]Directorio!$B$2:$Z$1100,24,FALSE),"")</f>
        <v/>
      </c>
      <c r="Y722" s="43" t="str">
        <f>+IFERROR(VLOOKUP(A722,[1]Directorio!$B$2:$Z$1100,25,FALSE),"")</f>
        <v/>
      </c>
      <c r="Z722" s="46"/>
      <c r="AA722" s="9"/>
      <c r="AB722" s="46"/>
      <c r="AC722" s="47"/>
      <c r="AD722" s="46"/>
      <c r="AE722" s="42"/>
      <c r="AF722" s="9"/>
      <c r="AG722" s="46"/>
      <c r="AH722" s="9"/>
      <c r="AI722" s="46"/>
      <c r="AJ722" s="46"/>
      <c r="AK722" s="48"/>
    </row>
    <row r="723" spans="1:37" x14ac:dyDescent="0.25">
      <c r="A723" s="42"/>
      <c r="B723" s="43" t="str">
        <f>+IFERROR(VLOOKUP(A723,[1]Directorio!$B$2:$Z$1100,2,FALSE),"")</f>
        <v/>
      </c>
      <c r="C723" s="44" t="str">
        <f>+IFERROR(VLOOKUP(A723,[1]Directorio!$B$2:$Z$1100,3,FALSE),"")</f>
        <v/>
      </c>
      <c r="D723" s="43" t="str">
        <f>+IFERROR(VLOOKUP(A723,[1]Directorio!$B$2:$Z$1100,4,FALSE),"")</f>
        <v/>
      </c>
      <c r="E723" s="43" t="str">
        <f>+IFERROR(VLOOKUP(A723,[1]Directorio!$B$2:$Z$1100,5,FALSE),"")</f>
        <v/>
      </c>
      <c r="F723" s="43" t="str">
        <f>+IFERROR(VLOOKUP(A723,[1]Directorio!$B$2:$Z$1100,6,FALSE),"")</f>
        <v/>
      </c>
      <c r="G723" s="43" t="str">
        <f>+IFERROR(VLOOKUP(A723,[1]Directorio!$B$2:$Z$1100,7,FALSE),"")</f>
        <v/>
      </c>
      <c r="H723" s="43" t="str">
        <f>+IFERROR(VLOOKUP(A723,[1]Directorio!$B$2:$Z$1100,8,FALSE),"")</f>
        <v/>
      </c>
      <c r="I723" s="43" t="str">
        <f>+IFERROR(VLOOKUP(A723,[1]Directorio!$B$2:$Z$1100,9,FALSE),"")</f>
        <v/>
      </c>
      <c r="J723" s="43" t="str">
        <f>+IFERROR(VLOOKUP(A723,[1]Directorio!$B$2:$Z$1100,10,FALSE),"")</f>
        <v/>
      </c>
      <c r="K723" s="43" t="str">
        <f>+IFERROR(VLOOKUP(A723,[1]Directorio!$B$2:$Z$1100,11,FALSE),"")</f>
        <v/>
      </c>
      <c r="L723" s="45" t="str">
        <f>+IFERROR(VLOOKUP(A723,[1]Directorio!$B$2:$Z$1100,12,FALSE),"")</f>
        <v/>
      </c>
      <c r="M723" s="43" t="str">
        <f>+IFERROR(VLOOKUP(A723,[1]Directorio!$B$2:$Z$1100,13,FALSE),"")</f>
        <v/>
      </c>
      <c r="N723" s="43" t="str">
        <f>+IFERROR(VLOOKUP(A723,[1]Directorio!$B$2:$Z$1100,14,FALSE),"")</f>
        <v/>
      </c>
      <c r="O723" s="43" t="str">
        <f>+IFERROR(VLOOKUP(A723,[1]Directorio!$B$2:$Z$1100,15,FALSE),"")</f>
        <v/>
      </c>
      <c r="P723" s="43" t="str">
        <f>+IFERROR(VLOOKUP(A723,[1]Directorio!$B$2:$Z$1100,16,FALSE),"")</f>
        <v/>
      </c>
      <c r="Q723" s="43" t="str">
        <f>+IFERROR(VLOOKUP(A723,[1]Directorio!$B$2:$Z$1100,17,FALSE),"")</f>
        <v/>
      </c>
      <c r="R723" s="43" t="str">
        <f>+IFERROR(VLOOKUP(A723,[1]Directorio!$B$2:$Z$1100,18,FALSE),"")</f>
        <v/>
      </c>
      <c r="S723" s="43" t="str">
        <f>+IFERROR(VLOOKUP(A723,[1]Directorio!$B$2:$Z$1100,19,FALSE),"")</f>
        <v/>
      </c>
      <c r="T723" s="53" t="str">
        <f>+IFERROR(VLOOKUP(A723,[1]Directorio!$B$2:$Z$1100,20,FALSE),"")</f>
        <v/>
      </c>
      <c r="U723" s="53" t="str">
        <f>+IFERROR(VLOOKUP(A723,[1]Directorio!$B$2:$Z$1100,21,FALSE),"")</f>
        <v/>
      </c>
      <c r="V723" s="53" t="str">
        <f>+IFERROR(VLOOKUP(A723,[1]Directorio!$B$2:$Z$1100,22,FALSE),"")</f>
        <v/>
      </c>
      <c r="W723" s="54" t="str">
        <f>+IFERROR(VLOOKUP(A723,[1]Directorio!$B$2:$Z$1100,23,FALSE),"")</f>
        <v/>
      </c>
      <c r="X723" s="43" t="str">
        <f>+IFERROR(VLOOKUP(A723,[1]Directorio!$B$2:$Z$1100,24,FALSE),"")</f>
        <v/>
      </c>
      <c r="Y723" s="43" t="str">
        <f>+IFERROR(VLOOKUP(A723,[1]Directorio!$B$2:$Z$1100,25,FALSE),"")</f>
        <v/>
      </c>
      <c r="Z723" s="46"/>
      <c r="AA723" s="9"/>
      <c r="AB723" s="46"/>
      <c r="AC723" s="47"/>
      <c r="AD723" s="46"/>
      <c r="AE723" s="42"/>
      <c r="AF723" s="9"/>
      <c r="AG723" s="46"/>
      <c r="AH723" s="9"/>
      <c r="AI723" s="46"/>
      <c r="AJ723" s="46"/>
      <c r="AK723" s="48"/>
    </row>
    <row r="724" spans="1:37" x14ac:dyDescent="0.25">
      <c r="A724" s="42"/>
      <c r="B724" s="43" t="str">
        <f>+IFERROR(VLOOKUP(A724,[1]Directorio!$B$2:$Z$1100,2,FALSE),"")</f>
        <v/>
      </c>
      <c r="C724" s="44" t="str">
        <f>+IFERROR(VLOOKUP(A724,[1]Directorio!$B$2:$Z$1100,3,FALSE),"")</f>
        <v/>
      </c>
      <c r="D724" s="43" t="str">
        <f>+IFERROR(VLOOKUP(A724,[1]Directorio!$B$2:$Z$1100,4,FALSE),"")</f>
        <v/>
      </c>
      <c r="E724" s="43" t="str">
        <f>+IFERROR(VLOOKUP(A724,[1]Directorio!$B$2:$Z$1100,5,FALSE),"")</f>
        <v/>
      </c>
      <c r="F724" s="43" t="str">
        <f>+IFERROR(VLOOKUP(A724,[1]Directorio!$B$2:$Z$1100,6,FALSE),"")</f>
        <v/>
      </c>
      <c r="G724" s="43" t="str">
        <f>+IFERROR(VLOOKUP(A724,[1]Directorio!$B$2:$Z$1100,7,FALSE),"")</f>
        <v/>
      </c>
      <c r="H724" s="43" t="str">
        <f>+IFERROR(VLOOKUP(A724,[1]Directorio!$B$2:$Z$1100,8,FALSE),"")</f>
        <v/>
      </c>
      <c r="I724" s="43" t="str">
        <f>+IFERROR(VLOOKUP(A724,[1]Directorio!$B$2:$Z$1100,9,FALSE),"")</f>
        <v/>
      </c>
      <c r="J724" s="43" t="str">
        <f>+IFERROR(VLOOKUP(A724,[1]Directorio!$B$2:$Z$1100,10,FALSE),"")</f>
        <v/>
      </c>
      <c r="K724" s="43" t="str">
        <f>+IFERROR(VLOOKUP(A724,[1]Directorio!$B$2:$Z$1100,11,FALSE),"")</f>
        <v/>
      </c>
      <c r="L724" s="45" t="str">
        <f>+IFERROR(VLOOKUP(A724,[1]Directorio!$B$2:$Z$1100,12,FALSE),"")</f>
        <v/>
      </c>
      <c r="M724" s="43" t="str">
        <f>+IFERROR(VLOOKUP(A724,[1]Directorio!$B$2:$Z$1100,13,FALSE),"")</f>
        <v/>
      </c>
      <c r="N724" s="43" t="str">
        <f>+IFERROR(VLOOKUP(A724,[1]Directorio!$B$2:$Z$1100,14,FALSE),"")</f>
        <v/>
      </c>
      <c r="O724" s="43" t="str">
        <f>+IFERROR(VLOOKUP(A724,[1]Directorio!$B$2:$Z$1100,15,FALSE),"")</f>
        <v/>
      </c>
      <c r="P724" s="43" t="str">
        <f>+IFERROR(VLOOKUP(A724,[1]Directorio!$B$2:$Z$1100,16,FALSE),"")</f>
        <v/>
      </c>
      <c r="Q724" s="43" t="str">
        <f>+IFERROR(VLOOKUP(A724,[1]Directorio!$B$2:$Z$1100,17,FALSE),"")</f>
        <v/>
      </c>
      <c r="R724" s="43" t="str">
        <f>+IFERROR(VLOOKUP(A724,[1]Directorio!$B$2:$Z$1100,18,FALSE),"")</f>
        <v/>
      </c>
      <c r="S724" s="43" t="str">
        <f>+IFERROR(VLOOKUP(A724,[1]Directorio!$B$2:$Z$1100,19,FALSE),"")</f>
        <v/>
      </c>
      <c r="T724" s="53" t="str">
        <f>+IFERROR(VLOOKUP(A724,[1]Directorio!$B$2:$Z$1100,20,FALSE),"")</f>
        <v/>
      </c>
      <c r="U724" s="53" t="str">
        <f>+IFERROR(VLOOKUP(A724,[1]Directorio!$B$2:$Z$1100,21,FALSE),"")</f>
        <v/>
      </c>
      <c r="V724" s="53" t="str">
        <f>+IFERROR(VLOOKUP(A724,[1]Directorio!$B$2:$Z$1100,22,FALSE),"")</f>
        <v/>
      </c>
      <c r="W724" s="54" t="str">
        <f>+IFERROR(VLOOKUP(A724,[1]Directorio!$B$2:$Z$1100,23,FALSE),"")</f>
        <v/>
      </c>
      <c r="X724" s="43" t="str">
        <f>+IFERROR(VLOOKUP(A724,[1]Directorio!$B$2:$Z$1100,24,FALSE),"")</f>
        <v/>
      </c>
      <c r="Y724" s="43" t="str">
        <f>+IFERROR(VLOOKUP(A724,[1]Directorio!$B$2:$Z$1100,25,FALSE),"")</f>
        <v/>
      </c>
      <c r="Z724" s="46"/>
      <c r="AA724" s="9"/>
      <c r="AB724" s="46"/>
      <c r="AC724" s="47"/>
      <c r="AD724" s="46"/>
      <c r="AE724" s="42"/>
      <c r="AF724" s="9"/>
      <c r="AG724" s="46"/>
      <c r="AH724" s="9"/>
      <c r="AI724" s="46"/>
      <c r="AJ724" s="46"/>
      <c r="AK724" s="48"/>
    </row>
    <row r="725" spans="1:37" x14ac:dyDescent="0.25">
      <c r="A725" s="42"/>
      <c r="B725" s="43" t="str">
        <f>+IFERROR(VLOOKUP(A725,[1]Directorio!$B$2:$Z$1100,2,FALSE),"")</f>
        <v/>
      </c>
      <c r="C725" s="44" t="str">
        <f>+IFERROR(VLOOKUP(A725,[1]Directorio!$B$2:$Z$1100,3,FALSE),"")</f>
        <v/>
      </c>
      <c r="D725" s="43" t="str">
        <f>+IFERROR(VLOOKUP(A725,[1]Directorio!$B$2:$Z$1100,4,FALSE),"")</f>
        <v/>
      </c>
      <c r="E725" s="43" t="str">
        <f>+IFERROR(VLOOKUP(A725,[1]Directorio!$B$2:$Z$1100,5,FALSE),"")</f>
        <v/>
      </c>
      <c r="F725" s="43" t="str">
        <f>+IFERROR(VLOOKUP(A725,[1]Directorio!$B$2:$Z$1100,6,FALSE),"")</f>
        <v/>
      </c>
      <c r="G725" s="43" t="str">
        <f>+IFERROR(VLOOKUP(A725,[1]Directorio!$B$2:$Z$1100,7,FALSE),"")</f>
        <v/>
      </c>
      <c r="H725" s="43" t="str">
        <f>+IFERROR(VLOOKUP(A725,[1]Directorio!$B$2:$Z$1100,8,FALSE),"")</f>
        <v/>
      </c>
      <c r="I725" s="43" t="str">
        <f>+IFERROR(VLOOKUP(A725,[1]Directorio!$B$2:$Z$1100,9,FALSE),"")</f>
        <v/>
      </c>
      <c r="J725" s="43" t="str">
        <f>+IFERROR(VLOOKUP(A725,[1]Directorio!$B$2:$Z$1100,10,FALSE),"")</f>
        <v/>
      </c>
      <c r="K725" s="43" t="str">
        <f>+IFERROR(VLOOKUP(A725,[1]Directorio!$B$2:$Z$1100,11,FALSE),"")</f>
        <v/>
      </c>
      <c r="L725" s="45" t="str">
        <f>+IFERROR(VLOOKUP(A725,[1]Directorio!$B$2:$Z$1100,12,FALSE),"")</f>
        <v/>
      </c>
      <c r="M725" s="43" t="str">
        <f>+IFERROR(VLOOKUP(A725,[1]Directorio!$B$2:$Z$1100,13,FALSE),"")</f>
        <v/>
      </c>
      <c r="N725" s="43" t="str">
        <f>+IFERROR(VLOOKUP(A725,[1]Directorio!$B$2:$Z$1100,14,FALSE),"")</f>
        <v/>
      </c>
      <c r="O725" s="43" t="str">
        <f>+IFERROR(VLOOKUP(A725,[1]Directorio!$B$2:$Z$1100,15,FALSE),"")</f>
        <v/>
      </c>
      <c r="P725" s="43" t="str">
        <f>+IFERROR(VLOOKUP(A725,[1]Directorio!$B$2:$Z$1100,16,FALSE),"")</f>
        <v/>
      </c>
      <c r="Q725" s="43" t="str">
        <f>+IFERROR(VLOOKUP(A725,[1]Directorio!$B$2:$Z$1100,17,FALSE),"")</f>
        <v/>
      </c>
      <c r="R725" s="43" t="str">
        <f>+IFERROR(VLOOKUP(A725,[1]Directorio!$B$2:$Z$1100,18,FALSE),"")</f>
        <v/>
      </c>
      <c r="S725" s="43" t="str">
        <f>+IFERROR(VLOOKUP(A725,[1]Directorio!$B$2:$Z$1100,19,FALSE),"")</f>
        <v/>
      </c>
      <c r="T725" s="53" t="str">
        <f>+IFERROR(VLOOKUP(A725,[1]Directorio!$B$2:$Z$1100,20,FALSE),"")</f>
        <v/>
      </c>
      <c r="U725" s="53" t="str">
        <f>+IFERROR(VLOOKUP(A725,[1]Directorio!$B$2:$Z$1100,21,FALSE),"")</f>
        <v/>
      </c>
      <c r="V725" s="53" t="str">
        <f>+IFERROR(VLOOKUP(A725,[1]Directorio!$B$2:$Z$1100,22,FALSE),"")</f>
        <v/>
      </c>
      <c r="W725" s="54" t="str">
        <f>+IFERROR(VLOOKUP(A725,[1]Directorio!$B$2:$Z$1100,23,FALSE),"")</f>
        <v/>
      </c>
      <c r="X725" s="43" t="str">
        <f>+IFERROR(VLOOKUP(A725,[1]Directorio!$B$2:$Z$1100,24,FALSE),"")</f>
        <v/>
      </c>
      <c r="Y725" s="43" t="str">
        <f>+IFERROR(VLOOKUP(A725,[1]Directorio!$B$2:$Z$1100,25,FALSE),"")</f>
        <v/>
      </c>
      <c r="Z725" s="46"/>
      <c r="AA725" s="9"/>
      <c r="AB725" s="46"/>
      <c r="AC725" s="47"/>
      <c r="AD725" s="46"/>
      <c r="AE725" s="42"/>
      <c r="AF725" s="9"/>
      <c r="AG725" s="46"/>
      <c r="AH725" s="9"/>
      <c r="AI725" s="46"/>
      <c r="AJ725" s="46"/>
      <c r="AK725" s="48"/>
    </row>
    <row r="726" spans="1:37" x14ac:dyDescent="0.25">
      <c r="A726" s="42"/>
      <c r="B726" s="43" t="str">
        <f>+IFERROR(VLOOKUP(A726,[1]Directorio!$B$2:$Z$1100,2,FALSE),"")</f>
        <v/>
      </c>
      <c r="C726" s="44" t="str">
        <f>+IFERROR(VLOOKUP(A726,[1]Directorio!$B$2:$Z$1100,3,FALSE),"")</f>
        <v/>
      </c>
      <c r="D726" s="43" t="str">
        <f>+IFERROR(VLOOKUP(A726,[1]Directorio!$B$2:$Z$1100,4,FALSE),"")</f>
        <v/>
      </c>
      <c r="E726" s="43" t="str">
        <f>+IFERROR(VLOOKUP(A726,[1]Directorio!$B$2:$Z$1100,5,FALSE),"")</f>
        <v/>
      </c>
      <c r="F726" s="43" t="str">
        <f>+IFERROR(VLOOKUP(A726,[1]Directorio!$B$2:$Z$1100,6,FALSE),"")</f>
        <v/>
      </c>
      <c r="G726" s="43" t="str">
        <f>+IFERROR(VLOOKUP(A726,[1]Directorio!$B$2:$Z$1100,7,FALSE),"")</f>
        <v/>
      </c>
      <c r="H726" s="43" t="str">
        <f>+IFERROR(VLOOKUP(A726,[1]Directorio!$B$2:$Z$1100,8,FALSE),"")</f>
        <v/>
      </c>
      <c r="I726" s="43" t="str">
        <f>+IFERROR(VLOOKUP(A726,[1]Directorio!$B$2:$Z$1100,9,FALSE),"")</f>
        <v/>
      </c>
      <c r="J726" s="43" t="str">
        <f>+IFERROR(VLOOKUP(A726,[1]Directorio!$B$2:$Z$1100,10,FALSE),"")</f>
        <v/>
      </c>
      <c r="K726" s="43" t="str">
        <f>+IFERROR(VLOOKUP(A726,[1]Directorio!$B$2:$Z$1100,11,FALSE),"")</f>
        <v/>
      </c>
      <c r="L726" s="45" t="str">
        <f>+IFERROR(VLOOKUP(A726,[1]Directorio!$B$2:$Z$1100,12,FALSE),"")</f>
        <v/>
      </c>
      <c r="M726" s="43" t="str">
        <f>+IFERROR(VLOOKUP(A726,[1]Directorio!$B$2:$Z$1100,13,FALSE),"")</f>
        <v/>
      </c>
      <c r="N726" s="43" t="str">
        <f>+IFERROR(VLOOKUP(A726,[1]Directorio!$B$2:$Z$1100,14,FALSE),"")</f>
        <v/>
      </c>
      <c r="O726" s="43" t="str">
        <f>+IFERROR(VLOOKUP(A726,[1]Directorio!$B$2:$Z$1100,15,FALSE),"")</f>
        <v/>
      </c>
      <c r="P726" s="43" t="str">
        <f>+IFERROR(VLOOKUP(A726,[1]Directorio!$B$2:$Z$1100,16,FALSE),"")</f>
        <v/>
      </c>
      <c r="Q726" s="43" t="str">
        <f>+IFERROR(VLOOKUP(A726,[1]Directorio!$B$2:$Z$1100,17,FALSE),"")</f>
        <v/>
      </c>
      <c r="R726" s="43" t="str">
        <f>+IFERROR(VLOOKUP(A726,[1]Directorio!$B$2:$Z$1100,18,FALSE),"")</f>
        <v/>
      </c>
      <c r="S726" s="43" t="str">
        <f>+IFERROR(VLOOKUP(A726,[1]Directorio!$B$2:$Z$1100,19,FALSE),"")</f>
        <v/>
      </c>
      <c r="T726" s="53" t="str">
        <f>+IFERROR(VLOOKUP(A726,[1]Directorio!$B$2:$Z$1100,20,FALSE),"")</f>
        <v/>
      </c>
      <c r="U726" s="53" t="str">
        <f>+IFERROR(VLOOKUP(A726,[1]Directorio!$B$2:$Z$1100,21,FALSE),"")</f>
        <v/>
      </c>
      <c r="V726" s="53" t="str">
        <f>+IFERROR(VLOOKUP(A726,[1]Directorio!$B$2:$Z$1100,22,FALSE),"")</f>
        <v/>
      </c>
      <c r="W726" s="54" t="str">
        <f>+IFERROR(VLOOKUP(A726,[1]Directorio!$B$2:$Z$1100,23,FALSE),"")</f>
        <v/>
      </c>
      <c r="X726" s="43" t="str">
        <f>+IFERROR(VLOOKUP(A726,[1]Directorio!$B$2:$Z$1100,24,FALSE),"")</f>
        <v/>
      </c>
      <c r="Y726" s="43" t="str">
        <f>+IFERROR(VLOOKUP(A726,[1]Directorio!$B$2:$Z$1100,25,FALSE),"")</f>
        <v/>
      </c>
      <c r="Z726" s="46"/>
      <c r="AA726" s="9"/>
      <c r="AB726" s="46"/>
      <c r="AC726" s="47"/>
      <c r="AD726" s="46"/>
      <c r="AE726" s="42"/>
      <c r="AF726" s="9"/>
      <c r="AG726" s="46"/>
      <c r="AH726" s="9"/>
      <c r="AI726" s="46"/>
      <c r="AJ726" s="46"/>
      <c r="AK726" s="48"/>
    </row>
    <row r="727" spans="1:37" x14ac:dyDescent="0.25">
      <c r="A727" s="42"/>
      <c r="B727" s="43" t="str">
        <f>+IFERROR(VLOOKUP(A727,[1]Directorio!$B$2:$Z$1100,2,FALSE),"")</f>
        <v/>
      </c>
      <c r="C727" s="44" t="str">
        <f>+IFERROR(VLOOKUP(A727,[1]Directorio!$B$2:$Z$1100,3,FALSE),"")</f>
        <v/>
      </c>
      <c r="D727" s="43" t="str">
        <f>+IFERROR(VLOOKUP(A727,[1]Directorio!$B$2:$Z$1100,4,FALSE),"")</f>
        <v/>
      </c>
      <c r="E727" s="43" t="str">
        <f>+IFERROR(VLOOKUP(A727,[1]Directorio!$B$2:$Z$1100,5,FALSE),"")</f>
        <v/>
      </c>
      <c r="F727" s="43" t="str">
        <f>+IFERROR(VLOOKUP(A727,[1]Directorio!$B$2:$Z$1100,6,FALSE),"")</f>
        <v/>
      </c>
      <c r="G727" s="43" t="str">
        <f>+IFERROR(VLOOKUP(A727,[1]Directorio!$B$2:$Z$1100,7,FALSE),"")</f>
        <v/>
      </c>
      <c r="H727" s="43" t="str">
        <f>+IFERROR(VLOOKUP(A727,[1]Directorio!$B$2:$Z$1100,8,FALSE),"")</f>
        <v/>
      </c>
      <c r="I727" s="43" t="str">
        <f>+IFERROR(VLOOKUP(A727,[1]Directorio!$B$2:$Z$1100,9,FALSE),"")</f>
        <v/>
      </c>
      <c r="J727" s="43" t="str">
        <f>+IFERROR(VLOOKUP(A727,[1]Directorio!$B$2:$Z$1100,10,FALSE),"")</f>
        <v/>
      </c>
      <c r="K727" s="43" t="str">
        <f>+IFERROR(VLOOKUP(A727,[1]Directorio!$B$2:$Z$1100,11,FALSE),"")</f>
        <v/>
      </c>
      <c r="L727" s="45" t="str">
        <f>+IFERROR(VLOOKUP(A727,[1]Directorio!$B$2:$Z$1100,12,FALSE),"")</f>
        <v/>
      </c>
      <c r="M727" s="43" t="str">
        <f>+IFERROR(VLOOKUP(A727,[1]Directorio!$B$2:$Z$1100,13,FALSE),"")</f>
        <v/>
      </c>
      <c r="N727" s="43" t="str">
        <f>+IFERROR(VLOOKUP(A727,[1]Directorio!$B$2:$Z$1100,14,FALSE),"")</f>
        <v/>
      </c>
      <c r="O727" s="43" t="str">
        <f>+IFERROR(VLOOKUP(A727,[1]Directorio!$B$2:$Z$1100,15,FALSE),"")</f>
        <v/>
      </c>
      <c r="P727" s="43" t="str">
        <f>+IFERROR(VLOOKUP(A727,[1]Directorio!$B$2:$Z$1100,16,FALSE),"")</f>
        <v/>
      </c>
      <c r="Q727" s="43" t="str">
        <f>+IFERROR(VLOOKUP(A727,[1]Directorio!$B$2:$Z$1100,17,FALSE),"")</f>
        <v/>
      </c>
      <c r="R727" s="43" t="str">
        <f>+IFERROR(VLOOKUP(A727,[1]Directorio!$B$2:$Z$1100,18,FALSE),"")</f>
        <v/>
      </c>
      <c r="S727" s="43" t="str">
        <f>+IFERROR(VLOOKUP(A727,[1]Directorio!$B$2:$Z$1100,19,FALSE),"")</f>
        <v/>
      </c>
      <c r="T727" s="53" t="str">
        <f>+IFERROR(VLOOKUP(A727,[1]Directorio!$B$2:$Z$1100,20,FALSE),"")</f>
        <v/>
      </c>
      <c r="U727" s="53" t="str">
        <f>+IFERROR(VLOOKUP(A727,[1]Directorio!$B$2:$Z$1100,21,FALSE),"")</f>
        <v/>
      </c>
      <c r="V727" s="53" t="str">
        <f>+IFERROR(VLOOKUP(A727,[1]Directorio!$B$2:$Z$1100,22,FALSE),"")</f>
        <v/>
      </c>
      <c r="W727" s="54" t="str">
        <f>+IFERROR(VLOOKUP(A727,[1]Directorio!$B$2:$Z$1100,23,FALSE),"")</f>
        <v/>
      </c>
      <c r="X727" s="43" t="str">
        <f>+IFERROR(VLOOKUP(A727,[1]Directorio!$B$2:$Z$1100,24,FALSE),"")</f>
        <v/>
      </c>
      <c r="Y727" s="43" t="str">
        <f>+IFERROR(VLOOKUP(A727,[1]Directorio!$B$2:$Z$1100,25,FALSE),"")</f>
        <v/>
      </c>
      <c r="Z727" s="46"/>
      <c r="AA727" s="9"/>
      <c r="AB727" s="46"/>
      <c r="AC727" s="47"/>
      <c r="AD727" s="46"/>
      <c r="AE727" s="42"/>
      <c r="AF727" s="9"/>
      <c r="AG727" s="46"/>
      <c r="AH727" s="9"/>
      <c r="AI727" s="46"/>
      <c r="AJ727" s="46"/>
      <c r="AK727" s="48"/>
    </row>
    <row r="728" spans="1:37" x14ac:dyDescent="0.25">
      <c r="A728" s="42"/>
      <c r="B728" s="43" t="str">
        <f>+IFERROR(VLOOKUP(A728,[1]Directorio!$B$2:$Z$1100,2,FALSE),"")</f>
        <v/>
      </c>
      <c r="C728" s="44" t="str">
        <f>+IFERROR(VLOOKUP(A728,[1]Directorio!$B$2:$Z$1100,3,FALSE),"")</f>
        <v/>
      </c>
      <c r="D728" s="43" t="str">
        <f>+IFERROR(VLOOKUP(A728,[1]Directorio!$B$2:$Z$1100,4,FALSE),"")</f>
        <v/>
      </c>
      <c r="E728" s="43" t="str">
        <f>+IFERROR(VLOOKUP(A728,[1]Directorio!$B$2:$Z$1100,5,FALSE),"")</f>
        <v/>
      </c>
      <c r="F728" s="43" t="str">
        <f>+IFERROR(VLOOKUP(A728,[1]Directorio!$B$2:$Z$1100,6,FALSE),"")</f>
        <v/>
      </c>
      <c r="G728" s="43" t="str">
        <f>+IFERROR(VLOOKUP(A728,[1]Directorio!$B$2:$Z$1100,7,FALSE),"")</f>
        <v/>
      </c>
      <c r="H728" s="43" t="str">
        <f>+IFERROR(VLOOKUP(A728,[1]Directorio!$B$2:$Z$1100,8,FALSE),"")</f>
        <v/>
      </c>
      <c r="I728" s="43" t="str">
        <f>+IFERROR(VLOOKUP(A728,[1]Directorio!$B$2:$Z$1100,9,FALSE),"")</f>
        <v/>
      </c>
      <c r="J728" s="43" t="str">
        <f>+IFERROR(VLOOKUP(A728,[1]Directorio!$B$2:$Z$1100,10,FALSE),"")</f>
        <v/>
      </c>
      <c r="K728" s="43" t="str">
        <f>+IFERROR(VLOOKUP(A728,[1]Directorio!$B$2:$Z$1100,11,FALSE),"")</f>
        <v/>
      </c>
      <c r="L728" s="45" t="str">
        <f>+IFERROR(VLOOKUP(A728,[1]Directorio!$B$2:$Z$1100,12,FALSE),"")</f>
        <v/>
      </c>
      <c r="M728" s="43" t="str">
        <f>+IFERROR(VLOOKUP(A728,[1]Directorio!$B$2:$Z$1100,13,FALSE),"")</f>
        <v/>
      </c>
      <c r="N728" s="43" t="str">
        <f>+IFERROR(VLOOKUP(A728,[1]Directorio!$B$2:$Z$1100,14,FALSE),"")</f>
        <v/>
      </c>
      <c r="O728" s="43" t="str">
        <f>+IFERROR(VLOOKUP(A728,[1]Directorio!$B$2:$Z$1100,15,FALSE),"")</f>
        <v/>
      </c>
      <c r="P728" s="43" t="str">
        <f>+IFERROR(VLOOKUP(A728,[1]Directorio!$B$2:$Z$1100,16,FALSE),"")</f>
        <v/>
      </c>
      <c r="Q728" s="43" t="str">
        <f>+IFERROR(VLOOKUP(A728,[1]Directorio!$B$2:$Z$1100,17,FALSE),"")</f>
        <v/>
      </c>
      <c r="R728" s="43" t="str">
        <f>+IFERROR(VLOOKUP(A728,[1]Directorio!$B$2:$Z$1100,18,FALSE),"")</f>
        <v/>
      </c>
      <c r="S728" s="43" t="str">
        <f>+IFERROR(VLOOKUP(A728,[1]Directorio!$B$2:$Z$1100,19,FALSE),"")</f>
        <v/>
      </c>
      <c r="T728" s="53" t="str">
        <f>+IFERROR(VLOOKUP(A728,[1]Directorio!$B$2:$Z$1100,20,FALSE),"")</f>
        <v/>
      </c>
      <c r="U728" s="53" t="str">
        <f>+IFERROR(VLOOKUP(A728,[1]Directorio!$B$2:$Z$1100,21,FALSE),"")</f>
        <v/>
      </c>
      <c r="V728" s="53" t="str">
        <f>+IFERROR(VLOOKUP(A728,[1]Directorio!$B$2:$Z$1100,22,FALSE),"")</f>
        <v/>
      </c>
      <c r="W728" s="54" t="str">
        <f>+IFERROR(VLOOKUP(A728,[1]Directorio!$B$2:$Z$1100,23,FALSE),"")</f>
        <v/>
      </c>
      <c r="X728" s="43" t="str">
        <f>+IFERROR(VLOOKUP(A728,[1]Directorio!$B$2:$Z$1100,24,FALSE),"")</f>
        <v/>
      </c>
      <c r="Y728" s="43" t="str">
        <f>+IFERROR(VLOOKUP(A728,[1]Directorio!$B$2:$Z$1100,25,FALSE),"")</f>
        <v/>
      </c>
      <c r="Z728" s="46"/>
      <c r="AA728" s="9"/>
      <c r="AB728" s="46"/>
      <c r="AC728" s="47"/>
      <c r="AD728" s="46"/>
      <c r="AE728" s="42"/>
      <c r="AF728" s="9"/>
      <c r="AG728" s="46"/>
      <c r="AH728" s="9"/>
      <c r="AI728" s="46"/>
      <c r="AJ728" s="46"/>
      <c r="AK728" s="48"/>
    </row>
    <row r="729" spans="1:37" x14ac:dyDescent="0.25">
      <c r="A729" s="42"/>
      <c r="B729" s="43" t="str">
        <f>+IFERROR(VLOOKUP(A729,[1]Directorio!$B$2:$Z$1100,2,FALSE),"")</f>
        <v/>
      </c>
      <c r="C729" s="44" t="str">
        <f>+IFERROR(VLOOKUP(A729,[1]Directorio!$B$2:$Z$1100,3,FALSE),"")</f>
        <v/>
      </c>
      <c r="D729" s="43" t="str">
        <f>+IFERROR(VLOOKUP(A729,[1]Directorio!$B$2:$Z$1100,4,FALSE),"")</f>
        <v/>
      </c>
      <c r="E729" s="43" t="str">
        <f>+IFERROR(VLOOKUP(A729,[1]Directorio!$B$2:$Z$1100,5,FALSE),"")</f>
        <v/>
      </c>
      <c r="F729" s="43" t="str">
        <f>+IFERROR(VLOOKUP(A729,[1]Directorio!$B$2:$Z$1100,6,FALSE),"")</f>
        <v/>
      </c>
      <c r="G729" s="43" t="str">
        <f>+IFERROR(VLOOKUP(A729,[1]Directorio!$B$2:$Z$1100,7,FALSE),"")</f>
        <v/>
      </c>
      <c r="H729" s="43" t="str">
        <f>+IFERROR(VLOOKUP(A729,[1]Directorio!$B$2:$Z$1100,8,FALSE),"")</f>
        <v/>
      </c>
      <c r="I729" s="43" t="str">
        <f>+IFERROR(VLOOKUP(A729,[1]Directorio!$B$2:$Z$1100,9,FALSE),"")</f>
        <v/>
      </c>
      <c r="J729" s="43" t="str">
        <f>+IFERROR(VLOOKUP(A729,[1]Directorio!$B$2:$Z$1100,10,FALSE),"")</f>
        <v/>
      </c>
      <c r="K729" s="43" t="str">
        <f>+IFERROR(VLOOKUP(A729,[1]Directorio!$B$2:$Z$1100,11,FALSE),"")</f>
        <v/>
      </c>
      <c r="L729" s="45" t="str">
        <f>+IFERROR(VLOOKUP(A729,[1]Directorio!$B$2:$Z$1100,12,FALSE),"")</f>
        <v/>
      </c>
      <c r="M729" s="43" t="str">
        <f>+IFERROR(VLOOKUP(A729,[1]Directorio!$B$2:$Z$1100,13,FALSE),"")</f>
        <v/>
      </c>
      <c r="N729" s="43" t="str">
        <f>+IFERROR(VLOOKUP(A729,[1]Directorio!$B$2:$Z$1100,14,FALSE),"")</f>
        <v/>
      </c>
      <c r="O729" s="43" t="str">
        <f>+IFERROR(VLOOKUP(A729,[1]Directorio!$B$2:$Z$1100,15,FALSE),"")</f>
        <v/>
      </c>
      <c r="P729" s="43" t="str">
        <f>+IFERROR(VLOOKUP(A729,[1]Directorio!$B$2:$Z$1100,16,FALSE),"")</f>
        <v/>
      </c>
      <c r="Q729" s="43" t="str">
        <f>+IFERROR(VLOOKUP(A729,[1]Directorio!$B$2:$Z$1100,17,FALSE),"")</f>
        <v/>
      </c>
      <c r="R729" s="43" t="str">
        <f>+IFERROR(VLOOKUP(A729,[1]Directorio!$B$2:$Z$1100,18,FALSE),"")</f>
        <v/>
      </c>
      <c r="S729" s="43" t="str">
        <f>+IFERROR(VLOOKUP(A729,[1]Directorio!$B$2:$Z$1100,19,FALSE),"")</f>
        <v/>
      </c>
      <c r="T729" s="53" t="str">
        <f>+IFERROR(VLOOKUP(A729,[1]Directorio!$B$2:$Z$1100,20,FALSE),"")</f>
        <v/>
      </c>
      <c r="U729" s="53" t="str">
        <f>+IFERROR(VLOOKUP(A729,[1]Directorio!$B$2:$Z$1100,21,FALSE),"")</f>
        <v/>
      </c>
      <c r="V729" s="53" t="str">
        <f>+IFERROR(VLOOKUP(A729,[1]Directorio!$B$2:$Z$1100,22,FALSE),"")</f>
        <v/>
      </c>
      <c r="W729" s="54" t="str">
        <f>+IFERROR(VLOOKUP(A729,[1]Directorio!$B$2:$Z$1100,23,FALSE),"")</f>
        <v/>
      </c>
      <c r="X729" s="43" t="str">
        <f>+IFERROR(VLOOKUP(A729,[1]Directorio!$B$2:$Z$1100,24,FALSE),"")</f>
        <v/>
      </c>
      <c r="Y729" s="43" t="str">
        <f>+IFERROR(VLOOKUP(A729,[1]Directorio!$B$2:$Z$1100,25,FALSE),"")</f>
        <v/>
      </c>
      <c r="Z729" s="46"/>
      <c r="AA729" s="9"/>
      <c r="AB729" s="46"/>
      <c r="AC729" s="47"/>
      <c r="AD729" s="46"/>
      <c r="AE729" s="42"/>
      <c r="AF729" s="9"/>
      <c r="AG729" s="46"/>
      <c r="AH729" s="9"/>
      <c r="AI729" s="46"/>
      <c r="AJ729" s="46"/>
      <c r="AK729" s="48"/>
    </row>
    <row r="730" spans="1:37" x14ac:dyDescent="0.25">
      <c r="A730" s="42"/>
      <c r="B730" s="43" t="str">
        <f>+IFERROR(VLOOKUP(A730,[1]Directorio!$B$2:$Z$1100,2,FALSE),"")</f>
        <v/>
      </c>
      <c r="C730" s="44" t="str">
        <f>+IFERROR(VLOOKUP(A730,[1]Directorio!$B$2:$Z$1100,3,FALSE),"")</f>
        <v/>
      </c>
      <c r="D730" s="43" t="str">
        <f>+IFERROR(VLOOKUP(A730,[1]Directorio!$B$2:$Z$1100,4,FALSE),"")</f>
        <v/>
      </c>
      <c r="E730" s="43" t="str">
        <f>+IFERROR(VLOOKUP(A730,[1]Directorio!$B$2:$Z$1100,5,FALSE),"")</f>
        <v/>
      </c>
      <c r="F730" s="43" t="str">
        <f>+IFERROR(VLOOKUP(A730,[1]Directorio!$B$2:$Z$1100,6,FALSE),"")</f>
        <v/>
      </c>
      <c r="G730" s="43" t="str">
        <f>+IFERROR(VLOOKUP(A730,[1]Directorio!$B$2:$Z$1100,7,FALSE),"")</f>
        <v/>
      </c>
      <c r="H730" s="43" t="str">
        <f>+IFERROR(VLOOKUP(A730,[1]Directorio!$B$2:$Z$1100,8,FALSE),"")</f>
        <v/>
      </c>
      <c r="I730" s="43" t="str">
        <f>+IFERROR(VLOOKUP(A730,[1]Directorio!$B$2:$Z$1100,9,FALSE),"")</f>
        <v/>
      </c>
      <c r="J730" s="43" t="str">
        <f>+IFERROR(VLOOKUP(A730,[1]Directorio!$B$2:$Z$1100,10,FALSE),"")</f>
        <v/>
      </c>
      <c r="K730" s="43" t="str">
        <f>+IFERROR(VLOOKUP(A730,[1]Directorio!$B$2:$Z$1100,11,FALSE),"")</f>
        <v/>
      </c>
      <c r="L730" s="45" t="str">
        <f>+IFERROR(VLOOKUP(A730,[1]Directorio!$B$2:$Z$1100,12,FALSE),"")</f>
        <v/>
      </c>
      <c r="M730" s="43" t="str">
        <f>+IFERROR(VLOOKUP(A730,[1]Directorio!$B$2:$Z$1100,13,FALSE),"")</f>
        <v/>
      </c>
      <c r="N730" s="43" t="str">
        <f>+IFERROR(VLOOKUP(A730,[1]Directorio!$B$2:$Z$1100,14,FALSE),"")</f>
        <v/>
      </c>
      <c r="O730" s="43" t="str">
        <f>+IFERROR(VLOOKUP(A730,[1]Directorio!$B$2:$Z$1100,15,FALSE),"")</f>
        <v/>
      </c>
      <c r="P730" s="43" t="str">
        <f>+IFERROR(VLOOKUP(A730,[1]Directorio!$B$2:$Z$1100,16,FALSE),"")</f>
        <v/>
      </c>
      <c r="Q730" s="43" t="str">
        <f>+IFERROR(VLOOKUP(A730,[1]Directorio!$B$2:$Z$1100,17,FALSE),"")</f>
        <v/>
      </c>
      <c r="R730" s="43" t="str">
        <f>+IFERROR(VLOOKUP(A730,[1]Directorio!$B$2:$Z$1100,18,FALSE),"")</f>
        <v/>
      </c>
      <c r="S730" s="43" t="str">
        <f>+IFERROR(VLOOKUP(A730,[1]Directorio!$B$2:$Z$1100,19,FALSE),"")</f>
        <v/>
      </c>
      <c r="T730" s="53" t="str">
        <f>+IFERROR(VLOOKUP(A730,[1]Directorio!$B$2:$Z$1100,20,FALSE),"")</f>
        <v/>
      </c>
      <c r="U730" s="53" t="str">
        <f>+IFERROR(VLOOKUP(A730,[1]Directorio!$B$2:$Z$1100,21,FALSE),"")</f>
        <v/>
      </c>
      <c r="V730" s="53" t="str">
        <f>+IFERROR(VLOOKUP(A730,[1]Directorio!$B$2:$Z$1100,22,FALSE),"")</f>
        <v/>
      </c>
      <c r="W730" s="54" t="str">
        <f>+IFERROR(VLOOKUP(A730,[1]Directorio!$B$2:$Z$1100,23,FALSE),"")</f>
        <v/>
      </c>
      <c r="X730" s="43" t="str">
        <f>+IFERROR(VLOOKUP(A730,[1]Directorio!$B$2:$Z$1100,24,FALSE),"")</f>
        <v/>
      </c>
      <c r="Y730" s="43" t="str">
        <f>+IFERROR(VLOOKUP(A730,[1]Directorio!$B$2:$Z$1100,25,FALSE),"")</f>
        <v/>
      </c>
      <c r="Z730" s="46"/>
      <c r="AA730" s="9"/>
      <c r="AB730" s="46"/>
      <c r="AC730" s="47"/>
      <c r="AD730" s="46"/>
      <c r="AE730" s="42"/>
      <c r="AF730" s="9"/>
      <c r="AG730" s="46"/>
      <c r="AH730" s="9"/>
      <c r="AI730" s="46"/>
      <c r="AJ730" s="46"/>
      <c r="AK730" s="48"/>
    </row>
    <row r="731" spans="1:37" x14ac:dyDescent="0.25">
      <c r="A731" s="42"/>
      <c r="B731" s="43" t="str">
        <f>+IFERROR(VLOOKUP(A731,[1]Directorio!$B$2:$Z$1100,2,FALSE),"")</f>
        <v/>
      </c>
      <c r="C731" s="44" t="str">
        <f>+IFERROR(VLOOKUP(A731,[1]Directorio!$B$2:$Z$1100,3,FALSE),"")</f>
        <v/>
      </c>
      <c r="D731" s="43" t="str">
        <f>+IFERROR(VLOOKUP(A731,[1]Directorio!$B$2:$Z$1100,4,FALSE),"")</f>
        <v/>
      </c>
      <c r="E731" s="43" t="str">
        <f>+IFERROR(VLOOKUP(A731,[1]Directorio!$B$2:$Z$1100,5,FALSE),"")</f>
        <v/>
      </c>
      <c r="F731" s="43" t="str">
        <f>+IFERROR(VLOOKUP(A731,[1]Directorio!$B$2:$Z$1100,6,FALSE),"")</f>
        <v/>
      </c>
      <c r="G731" s="43" t="str">
        <f>+IFERROR(VLOOKUP(A731,[1]Directorio!$B$2:$Z$1100,7,FALSE),"")</f>
        <v/>
      </c>
      <c r="H731" s="43" t="str">
        <f>+IFERROR(VLOOKUP(A731,[1]Directorio!$B$2:$Z$1100,8,FALSE),"")</f>
        <v/>
      </c>
      <c r="I731" s="43" t="str">
        <f>+IFERROR(VLOOKUP(A731,[1]Directorio!$B$2:$Z$1100,9,FALSE),"")</f>
        <v/>
      </c>
      <c r="J731" s="43" t="str">
        <f>+IFERROR(VLOOKUP(A731,[1]Directorio!$B$2:$Z$1100,10,FALSE),"")</f>
        <v/>
      </c>
      <c r="K731" s="43" t="str">
        <f>+IFERROR(VLOOKUP(A731,[1]Directorio!$B$2:$Z$1100,11,FALSE),"")</f>
        <v/>
      </c>
      <c r="L731" s="45" t="str">
        <f>+IFERROR(VLOOKUP(A731,[1]Directorio!$B$2:$Z$1100,12,FALSE),"")</f>
        <v/>
      </c>
      <c r="M731" s="43" t="str">
        <f>+IFERROR(VLOOKUP(A731,[1]Directorio!$B$2:$Z$1100,13,FALSE),"")</f>
        <v/>
      </c>
      <c r="N731" s="43" t="str">
        <f>+IFERROR(VLOOKUP(A731,[1]Directorio!$B$2:$Z$1100,14,FALSE),"")</f>
        <v/>
      </c>
      <c r="O731" s="43" t="str">
        <f>+IFERROR(VLOOKUP(A731,[1]Directorio!$B$2:$Z$1100,15,FALSE),"")</f>
        <v/>
      </c>
      <c r="P731" s="43" t="str">
        <f>+IFERROR(VLOOKUP(A731,[1]Directorio!$B$2:$Z$1100,16,FALSE),"")</f>
        <v/>
      </c>
      <c r="Q731" s="43" t="str">
        <f>+IFERROR(VLOOKUP(A731,[1]Directorio!$B$2:$Z$1100,17,FALSE),"")</f>
        <v/>
      </c>
      <c r="R731" s="43" t="str">
        <f>+IFERROR(VLOOKUP(A731,[1]Directorio!$B$2:$Z$1100,18,FALSE),"")</f>
        <v/>
      </c>
      <c r="S731" s="43" t="str">
        <f>+IFERROR(VLOOKUP(A731,[1]Directorio!$B$2:$Z$1100,19,FALSE),"")</f>
        <v/>
      </c>
      <c r="T731" s="53" t="str">
        <f>+IFERROR(VLOOKUP(A731,[1]Directorio!$B$2:$Z$1100,20,FALSE),"")</f>
        <v/>
      </c>
      <c r="U731" s="53" t="str">
        <f>+IFERROR(VLOOKUP(A731,[1]Directorio!$B$2:$Z$1100,21,FALSE),"")</f>
        <v/>
      </c>
      <c r="V731" s="53" t="str">
        <f>+IFERROR(VLOOKUP(A731,[1]Directorio!$B$2:$Z$1100,22,FALSE),"")</f>
        <v/>
      </c>
      <c r="W731" s="54" t="str">
        <f>+IFERROR(VLOOKUP(A731,[1]Directorio!$B$2:$Z$1100,23,FALSE),"")</f>
        <v/>
      </c>
      <c r="X731" s="43" t="str">
        <f>+IFERROR(VLOOKUP(A731,[1]Directorio!$B$2:$Z$1100,24,FALSE),"")</f>
        <v/>
      </c>
      <c r="Y731" s="43" t="str">
        <f>+IFERROR(VLOOKUP(A731,[1]Directorio!$B$2:$Z$1100,25,FALSE),"")</f>
        <v/>
      </c>
      <c r="Z731" s="46"/>
      <c r="AA731" s="9"/>
      <c r="AB731" s="46"/>
      <c r="AC731" s="47"/>
      <c r="AD731" s="46"/>
      <c r="AE731" s="42"/>
      <c r="AF731" s="9"/>
      <c r="AG731" s="46"/>
      <c r="AH731" s="9"/>
      <c r="AI731" s="46"/>
      <c r="AJ731" s="46"/>
      <c r="AK731" s="48"/>
    </row>
    <row r="732" spans="1:37" x14ac:dyDescent="0.25">
      <c r="A732" s="42"/>
      <c r="B732" s="43" t="str">
        <f>+IFERROR(VLOOKUP(A732,[1]Directorio!$B$2:$Z$1100,2,FALSE),"")</f>
        <v/>
      </c>
      <c r="C732" s="44" t="str">
        <f>+IFERROR(VLOOKUP(A732,[1]Directorio!$B$2:$Z$1100,3,FALSE),"")</f>
        <v/>
      </c>
      <c r="D732" s="43" t="str">
        <f>+IFERROR(VLOOKUP(A732,[1]Directorio!$B$2:$Z$1100,4,FALSE),"")</f>
        <v/>
      </c>
      <c r="E732" s="43" t="str">
        <f>+IFERROR(VLOOKUP(A732,[1]Directorio!$B$2:$Z$1100,5,FALSE),"")</f>
        <v/>
      </c>
      <c r="F732" s="43" t="str">
        <f>+IFERROR(VLOOKUP(A732,[1]Directorio!$B$2:$Z$1100,6,FALSE),"")</f>
        <v/>
      </c>
      <c r="G732" s="43" t="str">
        <f>+IFERROR(VLOOKUP(A732,[1]Directorio!$B$2:$Z$1100,7,FALSE),"")</f>
        <v/>
      </c>
      <c r="H732" s="43" t="str">
        <f>+IFERROR(VLOOKUP(A732,[1]Directorio!$B$2:$Z$1100,8,FALSE),"")</f>
        <v/>
      </c>
      <c r="I732" s="43" t="str">
        <f>+IFERROR(VLOOKUP(A732,[1]Directorio!$B$2:$Z$1100,9,FALSE),"")</f>
        <v/>
      </c>
      <c r="J732" s="43" t="str">
        <f>+IFERROR(VLOOKUP(A732,[1]Directorio!$B$2:$Z$1100,10,FALSE),"")</f>
        <v/>
      </c>
      <c r="K732" s="43" t="str">
        <f>+IFERROR(VLOOKUP(A732,[1]Directorio!$B$2:$Z$1100,11,FALSE),"")</f>
        <v/>
      </c>
      <c r="L732" s="45" t="str">
        <f>+IFERROR(VLOOKUP(A732,[1]Directorio!$B$2:$Z$1100,12,FALSE),"")</f>
        <v/>
      </c>
      <c r="M732" s="43" t="str">
        <f>+IFERROR(VLOOKUP(A732,[1]Directorio!$B$2:$Z$1100,13,FALSE),"")</f>
        <v/>
      </c>
      <c r="N732" s="43" t="str">
        <f>+IFERROR(VLOOKUP(A732,[1]Directorio!$B$2:$Z$1100,14,FALSE),"")</f>
        <v/>
      </c>
      <c r="O732" s="43" t="str">
        <f>+IFERROR(VLOOKUP(A732,[1]Directorio!$B$2:$Z$1100,15,FALSE),"")</f>
        <v/>
      </c>
      <c r="P732" s="43" t="str">
        <f>+IFERROR(VLOOKUP(A732,[1]Directorio!$B$2:$Z$1100,16,FALSE),"")</f>
        <v/>
      </c>
      <c r="Q732" s="43" t="str">
        <f>+IFERROR(VLOOKUP(A732,[1]Directorio!$B$2:$Z$1100,17,FALSE),"")</f>
        <v/>
      </c>
      <c r="R732" s="43" t="str">
        <f>+IFERROR(VLOOKUP(A732,[1]Directorio!$B$2:$Z$1100,18,FALSE),"")</f>
        <v/>
      </c>
      <c r="S732" s="43" t="str">
        <f>+IFERROR(VLOOKUP(A732,[1]Directorio!$B$2:$Z$1100,19,FALSE),"")</f>
        <v/>
      </c>
      <c r="T732" s="53" t="str">
        <f>+IFERROR(VLOOKUP(A732,[1]Directorio!$B$2:$Z$1100,20,FALSE),"")</f>
        <v/>
      </c>
      <c r="U732" s="53" t="str">
        <f>+IFERROR(VLOOKUP(A732,[1]Directorio!$B$2:$Z$1100,21,FALSE),"")</f>
        <v/>
      </c>
      <c r="V732" s="53" t="str">
        <f>+IFERROR(VLOOKUP(A732,[1]Directorio!$B$2:$Z$1100,22,FALSE),"")</f>
        <v/>
      </c>
      <c r="W732" s="54" t="str">
        <f>+IFERROR(VLOOKUP(A732,[1]Directorio!$B$2:$Z$1100,23,FALSE),"")</f>
        <v/>
      </c>
      <c r="X732" s="43" t="str">
        <f>+IFERROR(VLOOKUP(A732,[1]Directorio!$B$2:$Z$1100,24,FALSE),"")</f>
        <v/>
      </c>
      <c r="Y732" s="43" t="str">
        <f>+IFERROR(VLOOKUP(A732,[1]Directorio!$B$2:$Z$1100,25,FALSE),"")</f>
        <v/>
      </c>
      <c r="Z732" s="46"/>
      <c r="AA732" s="9"/>
      <c r="AB732" s="46"/>
      <c r="AC732" s="47"/>
      <c r="AD732" s="46"/>
      <c r="AE732" s="42"/>
      <c r="AF732" s="9"/>
      <c r="AG732" s="46"/>
      <c r="AH732" s="9"/>
      <c r="AI732" s="46"/>
      <c r="AJ732" s="46"/>
      <c r="AK732" s="48"/>
    </row>
    <row r="733" spans="1:37" x14ac:dyDescent="0.25">
      <c r="A733" s="42"/>
      <c r="B733" s="43" t="str">
        <f>+IFERROR(VLOOKUP(A733,[1]Directorio!$B$2:$Z$1100,2,FALSE),"")</f>
        <v/>
      </c>
      <c r="C733" s="44" t="str">
        <f>+IFERROR(VLOOKUP(A733,[1]Directorio!$B$2:$Z$1100,3,FALSE),"")</f>
        <v/>
      </c>
      <c r="D733" s="43" t="str">
        <f>+IFERROR(VLOOKUP(A733,[1]Directorio!$B$2:$Z$1100,4,FALSE),"")</f>
        <v/>
      </c>
      <c r="E733" s="43" t="str">
        <f>+IFERROR(VLOOKUP(A733,[1]Directorio!$B$2:$Z$1100,5,FALSE),"")</f>
        <v/>
      </c>
      <c r="F733" s="43" t="str">
        <f>+IFERROR(VLOOKUP(A733,[1]Directorio!$B$2:$Z$1100,6,FALSE),"")</f>
        <v/>
      </c>
      <c r="G733" s="43" t="str">
        <f>+IFERROR(VLOOKUP(A733,[1]Directorio!$B$2:$Z$1100,7,FALSE),"")</f>
        <v/>
      </c>
      <c r="H733" s="43" t="str">
        <f>+IFERROR(VLOOKUP(A733,[1]Directorio!$B$2:$Z$1100,8,FALSE),"")</f>
        <v/>
      </c>
      <c r="I733" s="43" t="str">
        <f>+IFERROR(VLOOKUP(A733,[1]Directorio!$B$2:$Z$1100,9,FALSE),"")</f>
        <v/>
      </c>
      <c r="J733" s="43" t="str">
        <f>+IFERROR(VLOOKUP(A733,[1]Directorio!$B$2:$Z$1100,10,FALSE),"")</f>
        <v/>
      </c>
      <c r="K733" s="43" t="str">
        <f>+IFERROR(VLOOKUP(A733,[1]Directorio!$B$2:$Z$1100,11,FALSE),"")</f>
        <v/>
      </c>
      <c r="L733" s="45" t="str">
        <f>+IFERROR(VLOOKUP(A733,[1]Directorio!$B$2:$Z$1100,12,FALSE),"")</f>
        <v/>
      </c>
      <c r="M733" s="43" t="str">
        <f>+IFERROR(VLOOKUP(A733,[1]Directorio!$B$2:$Z$1100,13,FALSE),"")</f>
        <v/>
      </c>
      <c r="N733" s="43" t="str">
        <f>+IFERROR(VLOOKUP(A733,[1]Directorio!$B$2:$Z$1100,14,FALSE),"")</f>
        <v/>
      </c>
      <c r="O733" s="43" t="str">
        <f>+IFERROR(VLOOKUP(A733,[1]Directorio!$B$2:$Z$1100,15,FALSE),"")</f>
        <v/>
      </c>
      <c r="P733" s="43" t="str">
        <f>+IFERROR(VLOOKUP(A733,[1]Directorio!$B$2:$Z$1100,16,FALSE),"")</f>
        <v/>
      </c>
      <c r="Q733" s="43" t="str">
        <f>+IFERROR(VLOOKUP(A733,[1]Directorio!$B$2:$Z$1100,17,FALSE),"")</f>
        <v/>
      </c>
      <c r="R733" s="43" t="str">
        <f>+IFERROR(VLOOKUP(A733,[1]Directorio!$B$2:$Z$1100,18,FALSE),"")</f>
        <v/>
      </c>
      <c r="S733" s="43" t="str">
        <f>+IFERROR(VLOOKUP(A733,[1]Directorio!$B$2:$Z$1100,19,FALSE),"")</f>
        <v/>
      </c>
      <c r="T733" s="53" t="str">
        <f>+IFERROR(VLOOKUP(A733,[1]Directorio!$B$2:$Z$1100,20,FALSE),"")</f>
        <v/>
      </c>
      <c r="U733" s="53" t="str">
        <f>+IFERROR(VLOOKUP(A733,[1]Directorio!$B$2:$Z$1100,21,FALSE),"")</f>
        <v/>
      </c>
      <c r="V733" s="53" t="str">
        <f>+IFERROR(VLOOKUP(A733,[1]Directorio!$B$2:$Z$1100,22,FALSE),"")</f>
        <v/>
      </c>
      <c r="W733" s="54" t="str">
        <f>+IFERROR(VLOOKUP(A733,[1]Directorio!$B$2:$Z$1100,23,FALSE),"")</f>
        <v/>
      </c>
      <c r="X733" s="43" t="str">
        <f>+IFERROR(VLOOKUP(A733,[1]Directorio!$B$2:$Z$1100,24,FALSE),"")</f>
        <v/>
      </c>
      <c r="Y733" s="43" t="str">
        <f>+IFERROR(VLOOKUP(A733,[1]Directorio!$B$2:$Z$1100,25,FALSE),"")</f>
        <v/>
      </c>
      <c r="Z733" s="46"/>
      <c r="AA733" s="9"/>
      <c r="AB733" s="46"/>
      <c r="AC733" s="47"/>
      <c r="AD733" s="46"/>
      <c r="AE733" s="42"/>
      <c r="AF733" s="9"/>
      <c r="AG733" s="46"/>
      <c r="AH733" s="9"/>
      <c r="AI733" s="46"/>
      <c r="AJ733" s="46"/>
      <c r="AK733" s="48"/>
    </row>
    <row r="734" spans="1:37" x14ac:dyDescent="0.25">
      <c r="A734" s="42"/>
      <c r="B734" s="43" t="str">
        <f>+IFERROR(VLOOKUP(A734,[1]Directorio!$B$2:$Z$1100,2,FALSE),"")</f>
        <v/>
      </c>
      <c r="C734" s="44" t="str">
        <f>+IFERROR(VLOOKUP(A734,[1]Directorio!$B$2:$Z$1100,3,FALSE),"")</f>
        <v/>
      </c>
      <c r="D734" s="43" t="str">
        <f>+IFERROR(VLOOKUP(A734,[1]Directorio!$B$2:$Z$1100,4,FALSE),"")</f>
        <v/>
      </c>
      <c r="E734" s="43" t="str">
        <f>+IFERROR(VLOOKUP(A734,[1]Directorio!$B$2:$Z$1100,5,FALSE),"")</f>
        <v/>
      </c>
      <c r="F734" s="43" t="str">
        <f>+IFERROR(VLOOKUP(A734,[1]Directorio!$B$2:$Z$1100,6,FALSE),"")</f>
        <v/>
      </c>
      <c r="G734" s="43" t="str">
        <f>+IFERROR(VLOOKUP(A734,[1]Directorio!$B$2:$Z$1100,7,FALSE),"")</f>
        <v/>
      </c>
      <c r="H734" s="43" t="str">
        <f>+IFERROR(VLOOKUP(A734,[1]Directorio!$B$2:$Z$1100,8,FALSE),"")</f>
        <v/>
      </c>
      <c r="I734" s="43" t="str">
        <f>+IFERROR(VLOOKUP(A734,[1]Directorio!$B$2:$Z$1100,9,FALSE),"")</f>
        <v/>
      </c>
      <c r="J734" s="43" t="str">
        <f>+IFERROR(VLOOKUP(A734,[1]Directorio!$B$2:$Z$1100,10,FALSE),"")</f>
        <v/>
      </c>
      <c r="K734" s="43" t="str">
        <f>+IFERROR(VLOOKUP(A734,[1]Directorio!$B$2:$Z$1100,11,FALSE),"")</f>
        <v/>
      </c>
      <c r="L734" s="45" t="str">
        <f>+IFERROR(VLOOKUP(A734,[1]Directorio!$B$2:$Z$1100,12,FALSE),"")</f>
        <v/>
      </c>
      <c r="M734" s="43" t="str">
        <f>+IFERROR(VLOOKUP(A734,[1]Directorio!$B$2:$Z$1100,13,FALSE),"")</f>
        <v/>
      </c>
      <c r="N734" s="43" t="str">
        <f>+IFERROR(VLOOKUP(A734,[1]Directorio!$B$2:$Z$1100,14,FALSE),"")</f>
        <v/>
      </c>
      <c r="O734" s="43" t="str">
        <f>+IFERROR(VLOOKUP(A734,[1]Directorio!$B$2:$Z$1100,15,FALSE),"")</f>
        <v/>
      </c>
      <c r="P734" s="43" t="str">
        <f>+IFERROR(VLOOKUP(A734,[1]Directorio!$B$2:$Z$1100,16,FALSE),"")</f>
        <v/>
      </c>
      <c r="Q734" s="43" t="str">
        <f>+IFERROR(VLOOKUP(A734,[1]Directorio!$B$2:$Z$1100,17,FALSE),"")</f>
        <v/>
      </c>
      <c r="R734" s="43" t="str">
        <f>+IFERROR(VLOOKUP(A734,[1]Directorio!$B$2:$Z$1100,18,FALSE),"")</f>
        <v/>
      </c>
      <c r="S734" s="43" t="str">
        <f>+IFERROR(VLOOKUP(A734,[1]Directorio!$B$2:$Z$1100,19,FALSE),"")</f>
        <v/>
      </c>
      <c r="T734" s="53" t="str">
        <f>+IFERROR(VLOOKUP(A734,[1]Directorio!$B$2:$Z$1100,20,FALSE),"")</f>
        <v/>
      </c>
      <c r="U734" s="53" t="str">
        <f>+IFERROR(VLOOKUP(A734,[1]Directorio!$B$2:$Z$1100,21,FALSE),"")</f>
        <v/>
      </c>
      <c r="V734" s="53" t="str">
        <f>+IFERROR(VLOOKUP(A734,[1]Directorio!$B$2:$Z$1100,22,FALSE),"")</f>
        <v/>
      </c>
      <c r="W734" s="54" t="str">
        <f>+IFERROR(VLOOKUP(A734,[1]Directorio!$B$2:$Z$1100,23,FALSE),"")</f>
        <v/>
      </c>
      <c r="X734" s="43" t="str">
        <f>+IFERROR(VLOOKUP(A734,[1]Directorio!$B$2:$Z$1100,24,FALSE),"")</f>
        <v/>
      </c>
      <c r="Y734" s="43" t="str">
        <f>+IFERROR(VLOOKUP(A734,[1]Directorio!$B$2:$Z$1100,25,FALSE),"")</f>
        <v/>
      </c>
      <c r="Z734" s="46"/>
      <c r="AA734" s="9"/>
      <c r="AB734" s="46"/>
      <c r="AC734" s="47"/>
      <c r="AD734" s="46"/>
      <c r="AE734" s="42"/>
      <c r="AF734" s="9"/>
      <c r="AG734" s="46"/>
      <c r="AH734" s="9"/>
      <c r="AI734" s="46"/>
      <c r="AJ734" s="46"/>
      <c r="AK734" s="48"/>
    </row>
    <row r="735" spans="1:37" x14ac:dyDescent="0.25">
      <c r="A735" s="42"/>
      <c r="B735" s="43" t="str">
        <f>+IFERROR(VLOOKUP(A735,[1]Directorio!$B$2:$Z$1100,2,FALSE),"")</f>
        <v/>
      </c>
      <c r="C735" s="44" t="str">
        <f>+IFERROR(VLOOKUP(A735,[1]Directorio!$B$2:$Z$1100,3,FALSE),"")</f>
        <v/>
      </c>
      <c r="D735" s="43" t="str">
        <f>+IFERROR(VLOOKUP(A735,[1]Directorio!$B$2:$Z$1100,4,FALSE),"")</f>
        <v/>
      </c>
      <c r="E735" s="43" t="str">
        <f>+IFERROR(VLOOKUP(A735,[1]Directorio!$B$2:$Z$1100,5,FALSE),"")</f>
        <v/>
      </c>
      <c r="F735" s="43" t="str">
        <f>+IFERROR(VLOOKUP(A735,[1]Directorio!$B$2:$Z$1100,6,FALSE),"")</f>
        <v/>
      </c>
      <c r="G735" s="43" t="str">
        <f>+IFERROR(VLOOKUP(A735,[1]Directorio!$B$2:$Z$1100,7,FALSE),"")</f>
        <v/>
      </c>
      <c r="H735" s="43" t="str">
        <f>+IFERROR(VLOOKUP(A735,[1]Directorio!$B$2:$Z$1100,8,FALSE),"")</f>
        <v/>
      </c>
      <c r="I735" s="43" t="str">
        <f>+IFERROR(VLOOKUP(A735,[1]Directorio!$B$2:$Z$1100,9,FALSE),"")</f>
        <v/>
      </c>
      <c r="J735" s="43" t="str">
        <f>+IFERROR(VLOOKUP(A735,[1]Directorio!$B$2:$Z$1100,10,FALSE),"")</f>
        <v/>
      </c>
      <c r="K735" s="43" t="str">
        <f>+IFERROR(VLOOKUP(A735,[1]Directorio!$B$2:$Z$1100,11,FALSE),"")</f>
        <v/>
      </c>
      <c r="L735" s="45" t="str">
        <f>+IFERROR(VLOOKUP(A735,[1]Directorio!$B$2:$Z$1100,12,FALSE),"")</f>
        <v/>
      </c>
      <c r="M735" s="43" t="str">
        <f>+IFERROR(VLOOKUP(A735,[1]Directorio!$B$2:$Z$1100,13,FALSE),"")</f>
        <v/>
      </c>
      <c r="N735" s="43" t="str">
        <f>+IFERROR(VLOOKUP(A735,[1]Directorio!$B$2:$Z$1100,14,FALSE),"")</f>
        <v/>
      </c>
      <c r="O735" s="43" t="str">
        <f>+IFERROR(VLOOKUP(A735,[1]Directorio!$B$2:$Z$1100,15,FALSE),"")</f>
        <v/>
      </c>
      <c r="P735" s="43" t="str">
        <f>+IFERROR(VLOOKUP(A735,[1]Directorio!$B$2:$Z$1100,16,FALSE),"")</f>
        <v/>
      </c>
      <c r="Q735" s="43" t="str">
        <f>+IFERROR(VLOOKUP(A735,[1]Directorio!$B$2:$Z$1100,17,FALSE),"")</f>
        <v/>
      </c>
      <c r="R735" s="43" t="str">
        <f>+IFERROR(VLOOKUP(A735,[1]Directorio!$B$2:$Z$1100,18,FALSE),"")</f>
        <v/>
      </c>
      <c r="S735" s="43" t="str">
        <f>+IFERROR(VLOOKUP(A735,[1]Directorio!$B$2:$Z$1100,19,FALSE),"")</f>
        <v/>
      </c>
      <c r="T735" s="53" t="str">
        <f>+IFERROR(VLOOKUP(A735,[1]Directorio!$B$2:$Z$1100,20,FALSE),"")</f>
        <v/>
      </c>
      <c r="U735" s="53" t="str">
        <f>+IFERROR(VLOOKUP(A735,[1]Directorio!$B$2:$Z$1100,21,FALSE),"")</f>
        <v/>
      </c>
      <c r="V735" s="53" t="str">
        <f>+IFERROR(VLOOKUP(A735,[1]Directorio!$B$2:$Z$1100,22,FALSE),"")</f>
        <v/>
      </c>
      <c r="W735" s="54" t="str">
        <f>+IFERROR(VLOOKUP(A735,[1]Directorio!$B$2:$Z$1100,23,FALSE),"")</f>
        <v/>
      </c>
      <c r="X735" s="43" t="str">
        <f>+IFERROR(VLOOKUP(A735,[1]Directorio!$B$2:$Z$1100,24,FALSE),"")</f>
        <v/>
      </c>
      <c r="Y735" s="43" t="str">
        <f>+IFERROR(VLOOKUP(A735,[1]Directorio!$B$2:$Z$1100,25,FALSE),"")</f>
        <v/>
      </c>
      <c r="Z735" s="46"/>
      <c r="AA735" s="9"/>
      <c r="AB735" s="46"/>
      <c r="AC735" s="47"/>
      <c r="AD735" s="46"/>
      <c r="AE735" s="42"/>
      <c r="AF735" s="9"/>
      <c r="AG735" s="46"/>
      <c r="AH735" s="9"/>
      <c r="AI735" s="46"/>
      <c r="AJ735" s="46"/>
      <c r="AK735" s="48"/>
    </row>
    <row r="736" spans="1:37" x14ac:dyDescent="0.25">
      <c r="A736" s="42"/>
      <c r="B736" s="43" t="str">
        <f>+IFERROR(VLOOKUP(A736,[1]Directorio!$B$2:$Z$1100,2,FALSE),"")</f>
        <v/>
      </c>
      <c r="C736" s="44" t="str">
        <f>+IFERROR(VLOOKUP(A736,[1]Directorio!$B$2:$Z$1100,3,FALSE),"")</f>
        <v/>
      </c>
      <c r="D736" s="43" t="str">
        <f>+IFERROR(VLOOKUP(A736,[1]Directorio!$B$2:$Z$1100,4,FALSE),"")</f>
        <v/>
      </c>
      <c r="E736" s="43" t="str">
        <f>+IFERROR(VLOOKUP(A736,[1]Directorio!$B$2:$Z$1100,5,FALSE),"")</f>
        <v/>
      </c>
      <c r="F736" s="43" t="str">
        <f>+IFERROR(VLOOKUP(A736,[1]Directorio!$B$2:$Z$1100,6,FALSE),"")</f>
        <v/>
      </c>
      <c r="G736" s="43" t="str">
        <f>+IFERROR(VLOOKUP(A736,[1]Directorio!$B$2:$Z$1100,7,FALSE),"")</f>
        <v/>
      </c>
      <c r="H736" s="43" t="str">
        <f>+IFERROR(VLOOKUP(A736,[1]Directorio!$B$2:$Z$1100,8,FALSE),"")</f>
        <v/>
      </c>
      <c r="I736" s="43" t="str">
        <f>+IFERROR(VLOOKUP(A736,[1]Directorio!$B$2:$Z$1100,9,FALSE),"")</f>
        <v/>
      </c>
      <c r="J736" s="43" t="str">
        <f>+IFERROR(VLOOKUP(A736,[1]Directorio!$B$2:$Z$1100,10,FALSE),"")</f>
        <v/>
      </c>
      <c r="K736" s="43" t="str">
        <f>+IFERROR(VLOOKUP(A736,[1]Directorio!$B$2:$Z$1100,11,FALSE),"")</f>
        <v/>
      </c>
      <c r="L736" s="45" t="str">
        <f>+IFERROR(VLOOKUP(A736,[1]Directorio!$B$2:$Z$1100,12,FALSE),"")</f>
        <v/>
      </c>
      <c r="M736" s="43" t="str">
        <f>+IFERROR(VLOOKUP(A736,[1]Directorio!$B$2:$Z$1100,13,FALSE),"")</f>
        <v/>
      </c>
      <c r="N736" s="43" t="str">
        <f>+IFERROR(VLOOKUP(A736,[1]Directorio!$B$2:$Z$1100,14,FALSE),"")</f>
        <v/>
      </c>
      <c r="O736" s="43" t="str">
        <f>+IFERROR(VLOOKUP(A736,[1]Directorio!$B$2:$Z$1100,15,FALSE),"")</f>
        <v/>
      </c>
      <c r="P736" s="43" t="str">
        <f>+IFERROR(VLOOKUP(A736,[1]Directorio!$B$2:$Z$1100,16,FALSE),"")</f>
        <v/>
      </c>
      <c r="Q736" s="43" t="str">
        <f>+IFERROR(VLOOKUP(A736,[1]Directorio!$B$2:$Z$1100,17,FALSE),"")</f>
        <v/>
      </c>
      <c r="R736" s="43" t="str">
        <f>+IFERROR(VLOOKUP(A736,[1]Directorio!$B$2:$Z$1100,18,FALSE),"")</f>
        <v/>
      </c>
      <c r="S736" s="43" t="str">
        <f>+IFERROR(VLOOKUP(A736,[1]Directorio!$B$2:$Z$1100,19,FALSE),"")</f>
        <v/>
      </c>
      <c r="T736" s="53" t="str">
        <f>+IFERROR(VLOOKUP(A736,[1]Directorio!$B$2:$Z$1100,20,FALSE),"")</f>
        <v/>
      </c>
      <c r="U736" s="53" t="str">
        <f>+IFERROR(VLOOKUP(A736,[1]Directorio!$B$2:$Z$1100,21,FALSE),"")</f>
        <v/>
      </c>
      <c r="V736" s="53" t="str">
        <f>+IFERROR(VLOOKUP(A736,[1]Directorio!$B$2:$Z$1100,22,FALSE),"")</f>
        <v/>
      </c>
      <c r="W736" s="54" t="str">
        <f>+IFERROR(VLOOKUP(A736,[1]Directorio!$B$2:$Z$1100,23,FALSE),"")</f>
        <v/>
      </c>
      <c r="X736" s="43" t="str">
        <f>+IFERROR(VLOOKUP(A736,[1]Directorio!$B$2:$Z$1100,24,FALSE),"")</f>
        <v/>
      </c>
      <c r="Y736" s="43" t="str">
        <f>+IFERROR(VLOOKUP(A736,[1]Directorio!$B$2:$Z$1100,25,FALSE),"")</f>
        <v/>
      </c>
      <c r="Z736" s="46"/>
      <c r="AA736" s="9"/>
      <c r="AB736" s="46"/>
      <c r="AC736" s="47"/>
      <c r="AD736" s="46"/>
      <c r="AE736" s="42"/>
      <c r="AF736" s="9"/>
      <c r="AG736" s="46"/>
      <c r="AH736" s="9"/>
      <c r="AI736" s="46"/>
      <c r="AJ736" s="46"/>
      <c r="AK736" s="48"/>
    </row>
    <row r="737" spans="1:37" x14ac:dyDescent="0.25">
      <c r="A737" s="42"/>
      <c r="B737" s="43" t="str">
        <f>+IFERROR(VLOOKUP(A737,[1]Directorio!$B$2:$Z$1100,2,FALSE),"")</f>
        <v/>
      </c>
      <c r="C737" s="44" t="str">
        <f>+IFERROR(VLOOKUP(A737,[1]Directorio!$B$2:$Z$1100,3,FALSE),"")</f>
        <v/>
      </c>
      <c r="D737" s="43" t="str">
        <f>+IFERROR(VLOOKUP(A737,[1]Directorio!$B$2:$Z$1100,4,FALSE),"")</f>
        <v/>
      </c>
      <c r="E737" s="43" t="str">
        <f>+IFERROR(VLOOKUP(A737,[1]Directorio!$B$2:$Z$1100,5,FALSE),"")</f>
        <v/>
      </c>
      <c r="F737" s="43" t="str">
        <f>+IFERROR(VLOOKUP(A737,[1]Directorio!$B$2:$Z$1100,6,FALSE),"")</f>
        <v/>
      </c>
      <c r="G737" s="43" t="str">
        <f>+IFERROR(VLOOKUP(A737,[1]Directorio!$B$2:$Z$1100,7,FALSE),"")</f>
        <v/>
      </c>
      <c r="H737" s="43" t="str">
        <f>+IFERROR(VLOOKUP(A737,[1]Directorio!$B$2:$Z$1100,8,FALSE),"")</f>
        <v/>
      </c>
      <c r="I737" s="43" t="str">
        <f>+IFERROR(VLOOKUP(A737,[1]Directorio!$B$2:$Z$1100,9,FALSE),"")</f>
        <v/>
      </c>
      <c r="J737" s="43" t="str">
        <f>+IFERROR(VLOOKUP(A737,[1]Directorio!$B$2:$Z$1100,10,FALSE),"")</f>
        <v/>
      </c>
      <c r="K737" s="43" t="str">
        <f>+IFERROR(VLOOKUP(A737,[1]Directorio!$B$2:$Z$1100,11,FALSE),"")</f>
        <v/>
      </c>
      <c r="L737" s="45" t="str">
        <f>+IFERROR(VLOOKUP(A737,[1]Directorio!$B$2:$Z$1100,12,FALSE),"")</f>
        <v/>
      </c>
      <c r="M737" s="43" t="str">
        <f>+IFERROR(VLOOKUP(A737,[1]Directorio!$B$2:$Z$1100,13,FALSE),"")</f>
        <v/>
      </c>
      <c r="N737" s="43" t="str">
        <f>+IFERROR(VLOOKUP(A737,[1]Directorio!$B$2:$Z$1100,14,FALSE),"")</f>
        <v/>
      </c>
      <c r="O737" s="43" t="str">
        <f>+IFERROR(VLOOKUP(A737,[1]Directorio!$B$2:$Z$1100,15,FALSE),"")</f>
        <v/>
      </c>
      <c r="P737" s="43" t="str">
        <f>+IFERROR(VLOOKUP(A737,[1]Directorio!$B$2:$Z$1100,16,FALSE),"")</f>
        <v/>
      </c>
      <c r="Q737" s="43" t="str">
        <f>+IFERROR(VLOOKUP(A737,[1]Directorio!$B$2:$Z$1100,17,FALSE),"")</f>
        <v/>
      </c>
      <c r="R737" s="43" t="str">
        <f>+IFERROR(VLOOKUP(A737,[1]Directorio!$B$2:$Z$1100,18,FALSE),"")</f>
        <v/>
      </c>
      <c r="S737" s="43" t="str">
        <f>+IFERROR(VLOOKUP(A737,[1]Directorio!$B$2:$Z$1100,19,FALSE),"")</f>
        <v/>
      </c>
      <c r="T737" s="53" t="str">
        <f>+IFERROR(VLOOKUP(A737,[1]Directorio!$B$2:$Z$1100,20,FALSE),"")</f>
        <v/>
      </c>
      <c r="U737" s="53" t="str">
        <f>+IFERROR(VLOOKUP(A737,[1]Directorio!$B$2:$Z$1100,21,FALSE),"")</f>
        <v/>
      </c>
      <c r="V737" s="53" t="str">
        <f>+IFERROR(VLOOKUP(A737,[1]Directorio!$B$2:$Z$1100,22,FALSE),"")</f>
        <v/>
      </c>
      <c r="W737" s="54" t="str">
        <f>+IFERROR(VLOOKUP(A737,[1]Directorio!$B$2:$Z$1100,23,FALSE),"")</f>
        <v/>
      </c>
      <c r="X737" s="43" t="str">
        <f>+IFERROR(VLOOKUP(A737,[1]Directorio!$B$2:$Z$1100,24,FALSE),"")</f>
        <v/>
      </c>
      <c r="Y737" s="43" t="str">
        <f>+IFERROR(VLOOKUP(A737,[1]Directorio!$B$2:$Z$1100,25,FALSE),"")</f>
        <v/>
      </c>
      <c r="Z737" s="46"/>
      <c r="AA737" s="9"/>
      <c r="AB737" s="46"/>
      <c r="AC737" s="47"/>
      <c r="AD737" s="46"/>
      <c r="AE737" s="42"/>
      <c r="AF737" s="9"/>
      <c r="AG737" s="46"/>
      <c r="AH737" s="9"/>
      <c r="AI737" s="46"/>
      <c r="AJ737" s="46"/>
      <c r="AK737" s="48"/>
    </row>
    <row r="738" spans="1:37" x14ac:dyDescent="0.25">
      <c r="A738" s="42"/>
      <c r="B738" s="43" t="str">
        <f>+IFERROR(VLOOKUP(A738,[1]Directorio!$B$2:$Z$1100,2,FALSE),"")</f>
        <v/>
      </c>
      <c r="C738" s="44" t="str">
        <f>+IFERROR(VLOOKUP(A738,[1]Directorio!$B$2:$Z$1100,3,FALSE),"")</f>
        <v/>
      </c>
      <c r="D738" s="43" t="str">
        <f>+IFERROR(VLOOKUP(A738,[1]Directorio!$B$2:$Z$1100,4,FALSE),"")</f>
        <v/>
      </c>
      <c r="E738" s="43" t="str">
        <f>+IFERROR(VLOOKUP(A738,[1]Directorio!$B$2:$Z$1100,5,FALSE),"")</f>
        <v/>
      </c>
      <c r="F738" s="43" t="str">
        <f>+IFERROR(VLOOKUP(A738,[1]Directorio!$B$2:$Z$1100,6,FALSE),"")</f>
        <v/>
      </c>
      <c r="G738" s="43" t="str">
        <f>+IFERROR(VLOOKUP(A738,[1]Directorio!$B$2:$Z$1100,7,FALSE),"")</f>
        <v/>
      </c>
      <c r="H738" s="43" t="str">
        <f>+IFERROR(VLOOKUP(A738,[1]Directorio!$B$2:$Z$1100,8,FALSE),"")</f>
        <v/>
      </c>
      <c r="I738" s="43" t="str">
        <f>+IFERROR(VLOOKUP(A738,[1]Directorio!$B$2:$Z$1100,9,FALSE),"")</f>
        <v/>
      </c>
      <c r="J738" s="43" t="str">
        <f>+IFERROR(VLOOKUP(A738,[1]Directorio!$B$2:$Z$1100,10,FALSE),"")</f>
        <v/>
      </c>
      <c r="K738" s="43" t="str">
        <f>+IFERROR(VLOOKUP(A738,[1]Directorio!$B$2:$Z$1100,11,FALSE),"")</f>
        <v/>
      </c>
      <c r="L738" s="45" t="str">
        <f>+IFERROR(VLOOKUP(A738,[1]Directorio!$B$2:$Z$1100,12,FALSE),"")</f>
        <v/>
      </c>
      <c r="M738" s="43" t="str">
        <f>+IFERROR(VLOOKUP(A738,[1]Directorio!$B$2:$Z$1100,13,FALSE),"")</f>
        <v/>
      </c>
      <c r="N738" s="43" t="str">
        <f>+IFERROR(VLOOKUP(A738,[1]Directorio!$B$2:$Z$1100,14,FALSE),"")</f>
        <v/>
      </c>
      <c r="O738" s="43" t="str">
        <f>+IFERROR(VLOOKUP(A738,[1]Directorio!$B$2:$Z$1100,15,FALSE),"")</f>
        <v/>
      </c>
      <c r="P738" s="43" t="str">
        <f>+IFERROR(VLOOKUP(A738,[1]Directorio!$B$2:$Z$1100,16,FALSE),"")</f>
        <v/>
      </c>
      <c r="Q738" s="43" t="str">
        <f>+IFERROR(VLOOKUP(A738,[1]Directorio!$B$2:$Z$1100,17,FALSE),"")</f>
        <v/>
      </c>
      <c r="R738" s="43" t="str">
        <f>+IFERROR(VLOOKUP(A738,[1]Directorio!$B$2:$Z$1100,18,FALSE),"")</f>
        <v/>
      </c>
      <c r="S738" s="43" t="str">
        <f>+IFERROR(VLOOKUP(A738,[1]Directorio!$B$2:$Z$1100,19,FALSE),"")</f>
        <v/>
      </c>
      <c r="T738" s="53" t="str">
        <f>+IFERROR(VLOOKUP(A738,[1]Directorio!$B$2:$Z$1100,20,FALSE),"")</f>
        <v/>
      </c>
      <c r="U738" s="53" t="str">
        <f>+IFERROR(VLOOKUP(A738,[1]Directorio!$B$2:$Z$1100,21,FALSE),"")</f>
        <v/>
      </c>
      <c r="V738" s="53" t="str">
        <f>+IFERROR(VLOOKUP(A738,[1]Directorio!$B$2:$Z$1100,22,FALSE),"")</f>
        <v/>
      </c>
      <c r="W738" s="54" t="str">
        <f>+IFERROR(VLOOKUP(A738,[1]Directorio!$B$2:$Z$1100,23,FALSE),"")</f>
        <v/>
      </c>
      <c r="X738" s="43" t="str">
        <f>+IFERROR(VLOOKUP(A738,[1]Directorio!$B$2:$Z$1100,24,FALSE),"")</f>
        <v/>
      </c>
      <c r="Y738" s="43" t="str">
        <f>+IFERROR(VLOOKUP(A738,[1]Directorio!$B$2:$Z$1100,25,FALSE),"")</f>
        <v/>
      </c>
      <c r="Z738" s="46"/>
      <c r="AA738" s="9"/>
      <c r="AB738" s="46"/>
      <c r="AC738" s="47"/>
      <c r="AD738" s="46"/>
      <c r="AE738" s="42"/>
      <c r="AF738" s="9"/>
      <c r="AG738" s="46"/>
      <c r="AH738" s="9"/>
      <c r="AI738" s="46"/>
      <c r="AJ738" s="46"/>
      <c r="AK738" s="48"/>
    </row>
    <row r="739" spans="1:37" x14ac:dyDescent="0.25">
      <c r="A739" s="42"/>
      <c r="B739" s="43" t="str">
        <f>+IFERROR(VLOOKUP(A739,[1]Directorio!$B$2:$Z$1100,2,FALSE),"")</f>
        <v/>
      </c>
      <c r="C739" s="44" t="str">
        <f>+IFERROR(VLOOKUP(A739,[1]Directorio!$B$2:$Z$1100,3,FALSE),"")</f>
        <v/>
      </c>
      <c r="D739" s="43" t="str">
        <f>+IFERROR(VLOOKUP(A739,[1]Directorio!$B$2:$Z$1100,4,FALSE),"")</f>
        <v/>
      </c>
      <c r="E739" s="43" t="str">
        <f>+IFERROR(VLOOKUP(A739,[1]Directorio!$B$2:$Z$1100,5,FALSE),"")</f>
        <v/>
      </c>
      <c r="F739" s="43" t="str">
        <f>+IFERROR(VLOOKUP(A739,[1]Directorio!$B$2:$Z$1100,6,FALSE),"")</f>
        <v/>
      </c>
      <c r="G739" s="43" t="str">
        <f>+IFERROR(VLOOKUP(A739,[1]Directorio!$B$2:$Z$1100,7,FALSE),"")</f>
        <v/>
      </c>
      <c r="H739" s="43" t="str">
        <f>+IFERROR(VLOOKUP(A739,[1]Directorio!$B$2:$Z$1100,8,FALSE),"")</f>
        <v/>
      </c>
      <c r="I739" s="43" t="str">
        <f>+IFERROR(VLOOKUP(A739,[1]Directorio!$B$2:$Z$1100,9,FALSE),"")</f>
        <v/>
      </c>
      <c r="J739" s="43" t="str">
        <f>+IFERROR(VLOOKUP(A739,[1]Directorio!$B$2:$Z$1100,10,FALSE),"")</f>
        <v/>
      </c>
      <c r="K739" s="43" t="str">
        <f>+IFERROR(VLOOKUP(A739,[1]Directorio!$B$2:$Z$1100,11,FALSE),"")</f>
        <v/>
      </c>
      <c r="L739" s="45" t="str">
        <f>+IFERROR(VLOOKUP(A739,[1]Directorio!$B$2:$Z$1100,12,FALSE),"")</f>
        <v/>
      </c>
      <c r="M739" s="43" t="str">
        <f>+IFERROR(VLOOKUP(A739,[1]Directorio!$B$2:$Z$1100,13,FALSE),"")</f>
        <v/>
      </c>
      <c r="N739" s="43" t="str">
        <f>+IFERROR(VLOOKUP(A739,[1]Directorio!$B$2:$Z$1100,14,FALSE),"")</f>
        <v/>
      </c>
      <c r="O739" s="43" t="str">
        <f>+IFERROR(VLOOKUP(A739,[1]Directorio!$B$2:$Z$1100,15,FALSE),"")</f>
        <v/>
      </c>
      <c r="P739" s="43" t="str">
        <f>+IFERROR(VLOOKUP(A739,[1]Directorio!$B$2:$Z$1100,16,FALSE),"")</f>
        <v/>
      </c>
      <c r="Q739" s="43" t="str">
        <f>+IFERROR(VLOOKUP(A739,[1]Directorio!$B$2:$Z$1100,17,FALSE),"")</f>
        <v/>
      </c>
      <c r="R739" s="43" t="str">
        <f>+IFERROR(VLOOKUP(A739,[1]Directorio!$B$2:$Z$1100,18,FALSE),"")</f>
        <v/>
      </c>
      <c r="S739" s="43" t="str">
        <f>+IFERROR(VLOOKUP(A739,[1]Directorio!$B$2:$Z$1100,19,FALSE),"")</f>
        <v/>
      </c>
      <c r="T739" s="53" t="str">
        <f>+IFERROR(VLOOKUP(A739,[1]Directorio!$B$2:$Z$1100,20,FALSE),"")</f>
        <v/>
      </c>
      <c r="U739" s="53" t="str">
        <f>+IFERROR(VLOOKUP(A739,[1]Directorio!$B$2:$Z$1100,21,FALSE),"")</f>
        <v/>
      </c>
      <c r="V739" s="53" t="str">
        <f>+IFERROR(VLOOKUP(A739,[1]Directorio!$B$2:$Z$1100,22,FALSE),"")</f>
        <v/>
      </c>
      <c r="W739" s="54" t="str">
        <f>+IFERROR(VLOOKUP(A739,[1]Directorio!$B$2:$Z$1100,23,FALSE),"")</f>
        <v/>
      </c>
      <c r="X739" s="43" t="str">
        <f>+IFERROR(VLOOKUP(A739,[1]Directorio!$B$2:$Z$1100,24,FALSE),"")</f>
        <v/>
      </c>
      <c r="Y739" s="43" t="str">
        <f>+IFERROR(VLOOKUP(A739,[1]Directorio!$B$2:$Z$1100,25,FALSE),"")</f>
        <v/>
      </c>
      <c r="Z739" s="46"/>
      <c r="AA739" s="9"/>
      <c r="AB739" s="46"/>
      <c r="AC739" s="47"/>
      <c r="AD739" s="46"/>
      <c r="AE739" s="42"/>
      <c r="AF739" s="9"/>
      <c r="AG739" s="46"/>
      <c r="AH739" s="9"/>
      <c r="AI739" s="46"/>
      <c r="AJ739" s="46"/>
      <c r="AK739" s="48"/>
    </row>
    <row r="740" spans="1:37" x14ac:dyDescent="0.25">
      <c r="A740" s="42"/>
      <c r="B740" s="43" t="str">
        <f>+IFERROR(VLOOKUP(A740,[1]Directorio!$B$2:$Z$1100,2,FALSE),"")</f>
        <v/>
      </c>
      <c r="C740" s="44" t="str">
        <f>+IFERROR(VLOOKUP(A740,[1]Directorio!$B$2:$Z$1100,3,FALSE),"")</f>
        <v/>
      </c>
      <c r="D740" s="43" t="str">
        <f>+IFERROR(VLOOKUP(A740,[1]Directorio!$B$2:$Z$1100,4,FALSE),"")</f>
        <v/>
      </c>
      <c r="E740" s="43" t="str">
        <f>+IFERROR(VLOOKUP(A740,[1]Directorio!$B$2:$Z$1100,5,FALSE),"")</f>
        <v/>
      </c>
      <c r="F740" s="43" t="str">
        <f>+IFERROR(VLOOKUP(A740,[1]Directorio!$B$2:$Z$1100,6,FALSE),"")</f>
        <v/>
      </c>
      <c r="G740" s="43" t="str">
        <f>+IFERROR(VLOOKUP(A740,[1]Directorio!$B$2:$Z$1100,7,FALSE),"")</f>
        <v/>
      </c>
      <c r="H740" s="43" t="str">
        <f>+IFERROR(VLOOKUP(A740,[1]Directorio!$B$2:$Z$1100,8,FALSE),"")</f>
        <v/>
      </c>
      <c r="I740" s="43" t="str">
        <f>+IFERROR(VLOOKUP(A740,[1]Directorio!$B$2:$Z$1100,9,FALSE),"")</f>
        <v/>
      </c>
      <c r="J740" s="43" t="str">
        <f>+IFERROR(VLOOKUP(A740,[1]Directorio!$B$2:$Z$1100,10,FALSE),"")</f>
        <v/>
      </c>
      <c r="K740" s="43" t="str">
        <f>+IFERROR(VLOOKUP(A740,[1]Directorio!$B$2:$Z$1100,11,FALSE),"")</f>
        <v/>
      </c>
      <c r="L740" s="45" t="str">
        <f>+IFERROR(VLOOKUP(A740,[1]Directorio!$B$2:$Z$1100,12,FALSE),"")</f>
        <v/>
      </c>
      <c r="M740" s="43" t="str">
        <f>+IFERROR(VLOOKUP(A740,[1]Directorio!$B$2:$Z$1100,13,FALSE),"")</f>
        <v/>
      </c>
      <c r="N740" s="43" t="str">
        <f>+IFERROR(VLOOKUP(A740,[1]Directorio!$B$2:$Z$1100,14,FALSE),"")</f>
        <v/>
      </c>
      <c r="O740" s="43" t="str">
        <f>+IFERROR(VLOOKUP(A740,[1]Directorio!$B$2:$Z$1100,15,FALSE),"")</f>
        <v/>
      </c>
      <c r="P740" s="43" t="str">
        <f>+IFERROR(VLOOKUP(A740,[1]Directorio!$B$2:$Z$1100,16,FALSE),"")</f>
        <v/>
      </c>
      <c r="Q740" s="43" t="str">
        <f>+IFERROR(VLOOKUP(A740,[1]Directorio!$B$2:$Z$1100,17,FALSE),"")</f>
        <v/>
      </c>
      <c r="R740" s="43" t="str">
        <f>+IFERROR(VLOOKUP(A740,[1]Directorio!$B$2:$Z$1100,18,FALSE),"")</f>
        <v/>
      </c>
      <c r="S740" s="43" t="str">
        <f>+IFERROR(VLOOKUP(A740,[1]Directorio!$B$2:$Z$1100,19,FALSE),"")</f>
        <v/>
      </c>
      <c r="T740" s="53" t="str">
        <f>+IFERROR(VLOOKUP(A740,[1]Directorio!$B$2:$Z$1100,20,FALSE),"")</f>
        <v/>
      </c>
      <c r="U740" s="53" t="str">
        <f>+IFERROR(VLOOKUP(A740,[1]Directorio!$B$2:$Z$1100,21,FALSE),"")</f>
        <v/>
      </c>
      <c r="V740" s="53" t="str">
        <f>+IFERROR(VLOOKUP(A740,[1]Directorio!$B$2:$Z$1100,22,FALSE),"")</f>
        <v/>
      </c>
      <c r="W740" s="54" t="str">
        <f>+IFERROR(VLOOKUP(A740,[1]Directorio!$B$2:$Z$1100,23,FALSE),"")</f>
        <v/>
      </c>
      <c r="X740" s="43" t="str">
        <f>+IFERROR(VLOOKUP(A740,[1]Directorio!$B$2:$Z$1100,24,FALSE),"")</f>
        <v/>
      </c>
      <c r="Y740" s="43" t="str">
        <f>+IFERROR(VLOOKUP(A740,[1]Directorio!$B$2:$Z$1100,25,FALSE),"")</f>
        <v/>
      </c>
      <c r="Z740" s="46"/>
      <c r="AA740" s="9"/>
      <c r="AB740" s="46"/>
      <c r="AC740" s="47"/>
      <c r="AD740" s="46"/>
      <c r="AE740" s="42"/>
      <c r="AF740" s="9"/>
      <c r="AG740" s="46"/>
      <c r="AH740" s="9"/>
      <c r="AI740" s="46"/>
      <c r="AJ740" s="46"/>
      <c r="AK740" s="48"/>
    </row>
    <row r="741" spans="1:37" x14ac:dyDescent="0.25">
      <c r="A741" s="42"/>
      <c r="B741" s="43" t="str">
        <f>+IFERROR(VLOOKUP(A741,[1]Directorio!$B$2:$Z$1100,2,FALSE),"")</f>
        <v/>
      </c>
      <c r="C741" s="44" t="str">
        <f>+IFERROR(VLOOKUP(A741,[1]Directorio!$B$2:$Z$1100,3,FALSE),"")</f>
        <v/>
      </c>
      <c r="D741" s="43" t="str">
        <f>+IFERROR(VLOOKUP(A741,[1]Directorio!$B$2:$Z$1100,4,FALSE),"")</f>
        <v/>
      </c>
      <c r="E741" s="43" t="str">
        <f>+IFERROR(VLOOKUP(A741,[1]Directorio!$B$2:$Z$1100,5,FALSE),"")</f>
        <v/>
      </c>
      <c r="F741" s="43" t="str">
        <f>+IFERROR(VLOOKUP(A741,[1]Directorio!$B$2:$Z$1100,6,FALSE),"")</f>
        <v/>
      </c>
      <c r="G741" s="43" t="str">
        <f>+IFERROR(VLOOKUP(A741,[1]Directorio!$B$2:$Z$1100,7,FALSE),"")</f>
        <v/>
      </c>
      <c r="H741" s="43" t="str">
        <f>+IFERROR(VLOOKUP(A741,[1]Directorio!$B$2:$Z$1100,8,FALSE),"")</f>
        <v/>
      </c>
      <c r="I741" s="43" t="str">
        <f>+IFERROR(VLOOKUP(A741,[1]Directorio!$B$2:$Z$1100,9,FALSE),"")</f>
        <v/>
      </c>
      <c r="J741" s="43" t="str">
        <f>+IFERROR(VLOOKUP(A741,[1]Directorio!$B$2:$Z$1100,10,FALSE),"")</f>
        <v/>
      </c>
      <c r="K741" s="43" t="str">
        <f>+IFERROR(VLOOKUP(A741,[1]Directorio!$B$2:$Z$1100,11,FALSE),"")</f>
        <v/>
      </c>
      <c r="L741" s="45" t="str">
        <f>+IFERROR(VLOOKUP(A741,[1]Directorio!$B$2:$Z$1100,12,FALSE),"")</f>
        <v/>
      </c>
      <c r="M741" s="43" t="str">
        <f>+IFERROR(VLOOKUP(A741,[1]Directorio!$B$2:$Z$1100,13,FALSE),"")</f>
        <v/>
      </c>
      <c r="N741" s="43" t="str">
        <f>+IFERROR(VLOOKUP(A741,[1]Directorio!$B$2:$Z$1100,14,FALSE),"")</f>
        <v/>
      </c>
      <c r="O741" s="43" t="str">
        <f>+IFERROR(VLOOKUP(A741,[1]Directorio!$B$2:$Z$1100,15,FALSE),"")</f>
        <v/>
      </c>
      <c r="P741" s="43" t="str">
        <f>+IFERROR(VLOOKUP(A741,[1]Directorio!$B$2:$Z$1100,16,FALSE),"")</f>
        <v/>
      </c>
      <c r="Q741" s="43" t="str">
        <f>+IFERROR(VLOOKUP(A741,[1]Directorio!$B$2:$Z$1100,17,FALSE),"")</f>
        <v/>
      </c>
      <c r="R741" s="43" t="str">
        <f>+IFERROR(VLOOKUP(A741,[1]Directorio!$B$2:$Z$1100,18,FALSE),"")</f>
        <v/>
      </c>
      <c r="S741" s="43" t="str">
        <f>+IFERROR(VLOOKUP(A741,[1]Directorio!$B$2:$Z$1100,19,FALSE),"")</f>
        <v/>
      </c>
      <c r="T741" s="53" t="str">
        <f>+IFERROR(VLOOKUP(A741,[1]Directorio!$B$2:$Z$1100,20,FALSE),"")</f>
        <v/>
      </c>
      <c r="U741" s="53" t="str">
        <f>+IFERROR(VLOOKUP(A741,[1]Directorio!$B$2:$Z$1100,21,FALSE),"")</f>
        <v/>
      </c>
      <c r="V741" s="53" t="str">
        <f>+IFERROR(VLOOKUP(A741,[1]Directorio!$B$2:$Z$1100,22,FALSE),"")</f>
        <v/>
      </c>
      <c r="W741" s="54" t="str">
        <f>+IFERROR(VLOOKUP(A741,[1]Directorio!$B$2:$Z$1100,23,FALSE),"")</f>
        <v/>
      </c>
      <c r="X741" s="43" t="str">
        <f>+IFERROR(VLOOKUP(A741,[1]Directorio!$B$2:$Z$1100,24,FALSE),"")</f>
        <v/>
      </c>
      <c r="Y741" s="43" t="str">
        <f>+IFERROR(VLOOKUP(A741,[1]Directorio!$B$2:$Z$1100,25,FALSE),"")</f>
        <v/>
      </c>
      <c r="Z741" s="46"/>
      <c r="AA741" s="9"/>
      <c r="AB741" s="46"/>
      <c r="AC741" s="47"/>
      <c r="AD741" s="46"/>
      <c r="AE741" s="42"/>
      <c r="AF741" s="9"/>
      <c r="AG741" s="46"/>
      <c r="AH741" s="9"/>
      <c r="AI741" s="46"/>
      <c r="AJ741" s="46"/>
      <c r="AK741" s="48"/>
    </row>
    <row r="742" spans="1:37" x14ac:dyDescent="0.25">
      <c r="A742" s="42"/>
      <c r="B742" s="43" t="str">
        <f>+IFERROR(VLOOKUP(A742,[1]Directorio!$B$2:$Z$1100,2,FALSE),"")</f>
        <v/>
      </c>
      <c r="C742" s="44" t="str">
        <f>+IFERROR(VLOOKUP(A742,[1]Directorio!$B$2:$Z$1100,3,FALSE),"")</f>
        <v/>
      </c>
      <c r="D742" s="43" t="str">
        <f>+IFERROR(VLOOKUP(A742,[1]Directorio!$B$2:$Z$1100,4,FALSE),"")</f>
        <v/>
      </c>
      <c r="E742" s="43" t="str">
        <f>+IFERROR(VLOOKUP(A742,[1]Directorio!$B$2:$Z$1100,5,FALSE),"")</f>
        <v/>
      </c>
      <c r="F742" s="43" t="str">
        <f>+IFERROR(VLOOKUP(A742,[1]Directorio!$B$2:$Z$1100,6,FALSE),"")</f>
        <v/>
      </c>
      <c r="G742" s="43" t="str">
        <f>+IFERROR(VLOOKUP(A742,[1]Directorio!$B$2:$Z$1100,7,FALSE),"")</f>
        <v/>
      </c>
      <c r="H742" s="43" t="str">
        <f>+IFERROR(VLOOKUP(A742,[1]Directorio!$B$2:$Z$1100,8,FALSE),"")</f>
        <v/>
      </c>
      <c r="I742" s="43" t="str">
        <f>+IFERROR(VLOOKUP(A742,[1]Directorio!$B$2:$Z$1100,9,FALSE),"")</f>
        <v/>
      </c>
      <c r="J742" s="43" t="str">
        <f>+IFERROR(VLOOKUP(A742,[1]Directorio!$B$2:$Z$1100,10,FALSE),"")</f>
        <v/>
      </c>
      <c r="K742" s="43" t="str">
        <f>+IFERROR(VLOOKUP(A742,[1]Directorio!$B$2:$Z$1100,11,FALSE),"")</f>
        <v/>
      </c>
      <c r="L742" s="45" t="str">
        <f>+IFERROR(VLOOKUP(A742,[1]Directorio!$B$2:$Z$1100,12,FALSE),"")</f>
        <v/>
      </c>
      <c r="M742" s="43" t="str">
        <f>+IFERROR(VLOOKUP(A742,[1]Directorio!$B$2:$Z$1100,13,FALSE),"")</f>
        <v/>
      </c>
      <c r="N742" s="43" t="str">
        <f>+IFERROR(VLOOKUP(A742,[1]Directorio!$B$2:$Z$1100,14,FALSE),"")</f>
        <v/>
      </c>
      <c r="O742" s="43" t="str">
        <f>+IFERROR(VLOOKUP(A742,[1]Directorio!$B$2:$Z$1100,15,FALSE),"")</f>
        <v/>
      </c>
      <c r="P742" s="43" t="str">
        <f>+IFERROR(VLOOKUP(A742,[1]Directorio!$B$2:$Z$1100,16,FALSE),"")</f>
        <v/>
      </c>
      <c r="Q742" s="43" t="str">
        <f>+IFERROR(VLOOKUP(A742,[1]Directorio!$B$2:$Z$1100,17,FALSE),"")</f>
        <v/>
      </c>
      <c r="R742" s="43" t="str">
        <f>+IFERROR(VLOOKUP(A742,[1]Directorio!$B$2:$Z$1100,18,FALSE),"")</f>
        <v/>
      </c>
      <c r="S742" s="43" t="str">
        <f>+IFERROR(VLOOKUP(A742,[1]Directorio!$B$2:$Z$1100,19,FALSE),"")</f>
        <v/>
      </c>
      <c r="T742" s="53" t="str">
        <f>+IFERROR(VLOOKUP(A742,[1]Directorio!$B$2:$Z$1100,20,FALSE),"")</f>
        <v/>
      </c>
      <c r="U742" s="53" t="str">
        <f>+IFERROR(VLOOKUP(A742,[1]Directorio!$B$2:$Z$1100,21,FALSE),"")</f>
        <v/>
      </c>
      <c r="V742" s="53" t="str">
        <f>+IFERROR(VLOOKUP(A742,[1]Directorio!$B$2:$Z$1100,22,FALSE),"")</f>
        <v/>
      </c>
      <c r="W742" s="54" t="str">
        <f>+IFERROR(VLOOKUP(A742,[1]Directorio!$B$2:$Z$1100,23,FALSE),"")</f>
        <v/>
      </c>
      <c r="X742" s="43" t="str">
        <f>+IFERROR(VLOOKUP(A742,[1]Directorio!$B$2:$Z$1100,24,FALSE),"")</f>
        <v/>
      </c>
      <c r="Y742" s="43" t="str">
        <f>+IFERROR(VLOOKUP(A742,[1]Directorio!$B$2:$Z$1100,25,FALSE),"")</f>
        <v/>
      </c>
      <c r="Z742" s="46"/>
      <c r="AA742" s="9"/>
      <c r="AB742" s="46"/>
      <c r="AC742" s="47"/>
      <c r="AD742" s="46"/>
      <c r="AE742" s="42"/>
      <c r="AF742" s="9"/>
      <c r="AG742" s="46"/>
      <c r="AH742" s="9"/>
      <c r="AI742" s="46"/>
      <c r="AJ742" s="46"/>
      <c r="AK742" s="48"/>
    </row>
    <row r="743" spans="1:37" x14ac:dyDescent="0.25">
      <c r="A743" s="42"/>
      <c r="B743" s="43" t="str">
        <f>+IFERROR(VLOOKUP(A743,[1]Directorio!$B$2:$Z$1100,2,FALSE),"")</f>
        <v/>
      </c>
      <c r="C743" s="44" t="str">
        <f>+IFERROR(VLOOKUP(A743,[1]Directorio!$B$2:$Z$1100,3,FALSE),"")</f>
        <v/>
      </c>
      <c r="D743" s="43" t="str">
        <f>+IFERROR(VLOOKUP(A743,[1]Directorio!$B$2:$Z$1100,4,FALSE),"")</f>
        <v/>
      </c>
      <c r="E743" s="43" t="str">
        <f>+IFERROR(VLOOKUP(A743,[1]Directorio!$B$2:$Z$1100,5,FALSE),"")</f>
        <v/>
      </c>
      <c r="F743" s="43" t="str">
        <f>+IFERROR(VLOOKUP(A743,[1]Directorio!$B$2:$Z$1100,6,FALSE),"")</f>
        <v/>
      </c>
      <c r="G743" s="43" t="str">
        <f>+IFERROR(VLOOKUP(A743,[1]Directorio!$B$2:$Z$1100,7,FALSE),"")</f>
        <v/>
      </c>
      <c r="H743" s="43" t="str">
        <f>+IFERROR(VLOOKUP(A743,[1]Directorio!$B$2:$Z$1100,8,FALSE),"")</f>
        <v/>
      </c>
      <c r="I743" s="43" t="str">
        <f>+IFERROR(VLOOKUP(A743,[1]Directorio!$B$2:$Z$1100,9,FALSE),"")</f>
        <v/>
      </c>
      <c r="J743" s="43" t="str">
        <f>+IFERROR(VLOOKUP(A743,[1]Directorio!$B$2:$Z$1100,10,FALSE),"")</f>
        <v/>
      </c>
      <c r="K743" s="43" t="str">
        <f>+IFERROR(VLOOKUP(A743,[1]Directorio!$B$2:$Z$1100,11,FALSE),"")</f>
        <v/>
      </c>
      <c r="L743" s="45" t="str">
        <f>+IFERROR(VLOOKUP(A743,[1]Directorio!$B$2:$Z$1100,12,FALSE),"")</f>
        <v/>
      </c>
      <c r="M743" s="43" t="str">
        <f>+IFERROR(VLOOKUP(A743,[1]Directorio!$B$2:$Z$1100,13,FALSE),"")</f>
        <v/>
      </c>
      <c r="N743" s="43" t="str">
        <f>+IFERROR(VLOOKUP(A743,[1]Directorio!$B$2:$Z$1100,14,FALSE),"")</f>
        <v/>
      </c>
      <c r="O743" s="43" t="str">
        <f>+IFERROR(VLOOKUP(A743,[1]Directorio!$B$2:$Z$1100,15,FALSE),"")</f>
        <v/>
      </c>
      <c r="P743" s="43" t="str">
        <f>+IFERROR(VLOOKUP(A743,[1]Directorio!$B$2:$Z$1100,16,FALSE),"")</f>
        <v/>
      </c>
      <c r="Q743" s="43" t="str">
        <f>+IFERROR(VLOOKUP(A743,[1]Directorio!$B$2:$Z$1100,17,FALSE),"")</f>
        <v/>
      </c>
      <c r="R743" s="43" t="str">
        <f>+IFERROR(VLOOKUP(A743,[1]Directorio!$B$2:$Z$1100,18,FALSE),"")</f>
        <v/>
      </c>
      <c r="S743" s="43" t="str">
        <f>+IFERROR(VLOOKUP(A743,[1]Directorio!$B$2:$Z$1100,19,FALSE),"")</f>
        <v/>
      </c>
      <c r="T743" s="53" t="str">
        <f>+IFERROR(VLOOKUP(A743,[1]Directorio!$B$2:$Z$1100,20,FALSE),"")</f>
        <v/>
      </c>
      <c r="U743" s="53" t="str">
        <f>+IFERROR(VLOOKUP(A743,[1]Directorio!$B$2:$Z$1100,21,FALSE),"")</f>
        <v/>
      </c>
      <c r="V743" s="53" t="str">
        <f>+IFERROR(VLOOKUP(A743,[1]Directorio!$B$2:$Z$1100,22,FALSE),"")</f>
        <v/>
      </c>
      <c r="W743" s="54" t="str">
        <f>+IFERROR(VLOOKUP(A743,[1]Directorio!$B$2:$Z$1100,23,FALSE),"")</f>
        <v/>
      </c>
      <c r="X743" s="43" t="str">
        <f>+IFERROR(VLOOKUP(A743,[1]Directorio!$B$2:$Z$1100,24,FALSE),"")</f>
        <v/>
      </c>
      <c r="Y743" s="43" t="str">
        <f>+IFERROR(VLOOKUP(A743,[1]Directorio!$B$2:$Z$1100,25,FALSE),"")</f>
        <v/>
      </c>
      <c r="Z743" s="46"/>
      <c r="AA743" s="9"/>
      <c r="AB743" s="46"/>
      <c r="AC743" s="47"/>
      <c r="AD743" s="46"/>
      <c r="AE743" s="42"/>
      <c r="AF743" s="9"/>
      <c r="AG743" s="46"/>
      <c r="AH743" s="9"/>
      <c r="AI743" s="46"/>
      <c r="AJ743" s="46"/>
      <c r="AK743" s="48"/>
    </row>
    <row r="744" spans="1:37" x14ac:dyDescent="0.25">
      <c r="A744" s="42"/>
      <c r="B744" s="43" t="str">
        <f>+IFERROR(VLOOKUP(A744,[1]Directorio!$B$2:$Z$1100,2,FALSE),"")</f>
        <v/>
      </c>
      <c r="C744" s="44" t="str">
        <f>+IFERROR(VLOOKUP(A744,[1]Directorio!$B$2:$Z$1100,3,FALSE),"")</f>
        <v/>
      </c>
      <c r="D744" s="43" t="str">
        <f>+IFERROR(VLOOKUP(A744,[1]Directorio!$B$2:$Z$1100,4,FALSE),"")</f>
        <v/>
      </c>
      <c r="E744" s="43" t="str">
        <f>+IFERROR(VLOOKUP(A744,[1]Directorio!$B$2:$Z$1100,5,FALSE),"")</f>
        <v/>
      </c>
      <c r="F744" s="43" t="str">
        <f>+IFERROR(VLOOKUP(A744,[1]Directorio!$B$2:$Z$1100,6,FALSE),"")</f>
        <v/>
      </c>
      <c r="G744" s="43" t="str">
        <f>+IFERROR(VLOOKUP(A744,[1]Directorio!$B$2:$Z$1100,7,FALSE),"")</f>
        <v/>
      </c>
      <c r="H744" s="43" t="str">
        <f>+IFERROR(VLOOKUP(A744,[1]Directorio!$B$2:$Z$1100,8,FALSE),"")</f>
        <v/>
      </c>
      <c r="I744" s="43" t="str">
        <f>+IFERROR(VLOOKUP(A744,[1]Directorio!$B$2:$Z$1100,9,FALSE),"")</f>
        <v/>
      </c>
      <c r="J744" s="43" t="str">
        <f>+IFERROR(VLOOKUP(A744,[1]Directorio!$B$2:$Z$1100,10,FALSE),"")</f>
        <v/>
      </c>
      <c r="K744" s="43" t="str">
        <f>+IFERROR(VLOOKUP(A744,[1]Directorio!$B$2:$Z$1100,11,FALSE),"")</f>
        <v/>
      </c>
      <c r="L744" s="45" t="str">
        <f>+IFERROR(VLOOKUP(A744,[1]Directorio!$B$2:$Z$1100,12,FALSE),"")</f>
        <v/>
      </c>
      <c r="M744" s="43" t="str">
        <f>+IFERROR(VLOOKUP(A744,[1]Directorio!$B$2:$Z$1100,13,FALSE),"")</f>
        <v/>
      </c>
      <c r="N744" s="43" t="str">
        <f>+IFERROR(VLOOKUP(A744,[1]Directorio!$B$2:$Z$1100,14,FALSE),"")</f>
        <v/>
      </c>
      <c r="O744" s="43" t="str">
        <f>+IFERROR(VLOOKUP(A744,[1]Directorio!$B$2:$Z$1100,15,FALSE),"")</f>
        <v/>
      </c>
      <c r="P744" s="43" t="str">
        <f>+IFERROR(VLOOKUP(A744,[1]Directorio!$B$2:$Z$1100,16,FALSE),"")</f>
        <v/>
      </c>
      <c r="Q744" s="43" t="str">
        <f>+IFERROR(VLOOKUP(A744,[1]Directorio!$B$2:$Z$1100,17,FALSE),"")</f>
        <v/>
      </c>
      <c r="R744" s="43" t="str">
        <f>+IFERROR(VLOOKUP(A744,[1]Directorio!$B$2:$Z$1100,18,FALSE),"")</f>
        <v/>
      </c>
      <c r="S744" s="43" t="str">
        <f>+IFERROR(VLOOKUP(A744,[1]Directorio!$B$2:$Z$1100,19,FALSE),"")</f>
        <v/>
      </c>
      <c r="T744" s="53" t="str">
        <f>+IFERROR(VLOOKUP(A744,[1]Directorio!$B$2:$Z$1100,20,FALSE),"")</f>
        <v/>
      </c>
      <c r="U744" s="53" t="str">
        <f>+IFERROR(VLOOKUP(A744,[1]Directorio!$B$2:$Z$1100,21,FALSE),"")</f>
        <v/>
      </c>
      <c r="V744" s="53" t="str">
        <f>+IFERROR(VLOOKUP(A744,[1]Directorio!$B$2:$Z$1100,22,FALSE),"")</f>
        <v/>
      </c>
      <c r="W744" s="54" t="str">
        <f>+IFERROR(VLOOKUP(A744,[1]Directorio!$B$2:$Z$1100,23,FALSE),"")</f>
        <v/>
      </c>
      <c r="X744" s="43" t="str">
        <f>+IFERROR(VLOOKUP(A744,[1]Directorio!$B$2:$Z$1100,24,FALSE),"")</f>
        <v/>
      </c>
      <c r="Y744" s="43" t="str">
        <f>+IFERROR(VLOOKUP(A744,[1]Directorio!$B$2:$Z$1100,25,FALSE),"")</f>
        <v/>
      </c>
      <c r="Z744" s="46"/>
      <c r="AA744" s="9"/>
      <c r="AB744" s="46"/>
      <c r="AC744" s="47"/>
      <c r="AD744" s="46"/>
      <c r="AE744" s="42"/>
      <c r="AF744" s="9"/>
      <c r="AG744" s="46"/>
      <c r="AH744" s="9"/>
      <c r="AI744" s="46"/>
      <c r="AJ744" s="46"/>
      <c r="AK744" s="48"/>
    </row>
    <row r="745" spans="1:37" x14ac:dyDescent="0.25">
      <c r="A745" s="42"/>
      <c r="B745" s="43" t="str">
        <f>+IFERROR(VLOOKUP(A745,[1]Directorio!$B$2:$Z$1100,2,FALSE),"")</f>
        <v/>
      </c>
      <c r="C745" s="44" t="str">
        <f>+IFERROR(VLOOKUP(A745,[1]Directorio!$B$2:$Z$1100,3,FALSE),"")</f>
        <v/>
      </c>
      <c r="D745" s="43" t="str">
        <f>+IFERROR(VLOOKUP(A745,[1]Directorio!$B$2:$Z$1100,4,FALSE),"")</f>
        <v/>
      </c>
      <c r="E745" s="43" t="str">
        <f>+IFERROR(VLOOKUP(A745,[1]Directorio!$B$2:$Z$1100,5,FALSE),"")</f>
        <v/>
      </c>
      <c r="F745" s="43" t="str">
        <f>+IFERROR(VLOOKUP(A745,[1]Directorio!$B$2:$Z$1100,6,FALSE),"")</f>
        <v/>
      </c>
      <c r="G745" s="43" t="str">
        <f>+IFERROR(VLOOKUP(A745,[1]Directorio!$B$2:$Z$1100,7,FALSE),"")</f>
        <v/>
      </c>
      <c r="H745" s="43" t="str">
        <f>+IFERROR(VLOOKUP(A745,[1]Directorio!$B$2:$Z$1100,8,FALSE),"")</f>
        <v/>
      </c>
      <c r="I745" s="43" t="str">
        <f>+IFERROR(VLOOKUP(A745,[1]Directorio!$B$2:$Z$1100,9,FALSE),"")</f>
        <v/>
      </c>
      <c r="J745" s="43" t="str">
        <f>+IFERROR(VLOOKUP(A745,[1]Directorio!$B$2:$Z$1100,10,FALSE),"")</f>
        <v/>
      </c>
      <c r="K745" s="43" t="str">
        <f>+IFERROR(VLOOKUP(A745,[1]Directorio!$B$2:$Z$1100,11,FALSE),"")</f>
        <v/>
      </c>
      <c r="L745" s="45" t="str">
        <f>+IFERROR(VLOOKUP(A745,[1]Directorio!$B$2:$Z$1100,12,FALSE),"")</f>
        <v/>
      </c>
      <c r="M745" s="43" t="str">
        <f>+IFERROR(VLOOKUP(A745,[1]Directorio!$B$2:$Z$1100,13,FALSE),"")</f>
        <v/>
      </c>
      <c r="N745" s="43" t="str">
        <f>+IFERROR(VLOOKUP(A745,[1]Directorio!$B$2:$Z$1100,14,FALSE),"")</f>
        <v/>
      </c>
      <c r="O745" s="43" t="str">
        <f>+IFERROR(VLOOKUP(A745,[1]Directorio!$B$2:$Z$1100,15,FALSE),"")</f>
        <v/>
      </c>
      <c r="P745" s="43" t="str">
        <f>+IFERROR(VLOOKUP(A745,[1]Directorio!$B$2:$Z$1100,16,FALSE),"")</f>
        <v/>
      </c>
      <c r="Q745" s="43" t="str">
        <f>+IFERROR(VLOOKUP(A745,[1]Directorio!$B$2:$Z$1100,17,FALSE),"")</f>
        <v/>
      </c>
      <c r="R745" s="43" t="str">
        <f>+IFERROR(VLOOKUP(A745,[1]Directorio!$B$2:$Z$1100,18,FALSE),"")</f>
        <v/>
      </c>
      <c r="S745" s="43" t="str">
        <f>+IFERROR(VLOOKUP(A745,[1]Directorio!$B$2:$Z$1100,19,FALSE),"")</f>
        <v/>
      </c>
      <c r="T745" s="53" t="str">
        <f>+IFERROR(VLOOKUP(A745,[1]Directorio!$B$2:$Z$1100,20,FALSE),"")</f>
        <v/>
      </c>
      <c r="U745" s="53" t="str">
        <f>+IFERROR(VLOOKUP(A745,[1]Directorio!$B$2:$Z$1100,21,FALSE),"")</f>
        <v/>
      </c>
      <c r="V745" s="53" t="str">
        <f>+IFERROR(VLOOKUP(A745,[1]Directorio!$B$2:$Z$1100,22,FALSE),"")</f>
        <v/>
      </c>
      <c r="W745" s="54" t="str">
        <f>+IFERROR(VLOOKUP(A745,[1]Directorio!$B$2:$Z$1100,23,FALSE),"")</f>
        <v/>
      </c>
      <c r="X745" s="43" t="str">
        <f>+IFERROR(VLOOKUP(A745,[1]Directorio!$B$2:$Z$1100,24,FALSE),"")</f>
        <v/>
      </c>
      <c r="Y745" s="43" t="str">
        <f>+IFERROR(VLOOKUP(A745,[1]Directorio!$B$2:$Z$1100,25,FALSE),"")</f>
        <v/>
      </c>
      <c r="Z745" s="46"/>
      <c r="AA745" s="9"/>
      <c r="AB745" s="46"/>
      <c r="AC745" s="47"/>
      <c r="AD745" s="46"/>
      <c r="AE745" s="42"/>
      <c r="AF745" s="9"/>
      <c r="AG745" s="46"/>
      <c r="AH745" s="9"/>
      <c r="AI745" s="46"/>
      <c r="AJ745" s="46"/>
      <c r="AK745" s="48"/>
    </row>
    <row r="746" spans="1:37" x14ac:dyDescent="0.25">
      <c r="A746" s="42"/>
      <c r="B746" s="43" t="str">
        <f>+IFERROR(VLOOKUP(A746,[1]Directorio!$B$2:$Z$1100,2,FALSE),"")</f>
        <v/>
      </c>
      <c r="C746" s="44" t="str">
        <f>+IFERROR(VLOOKUP(A746,[1]Directorio!$B$2:$Z$1100,3,FALSE),"")</f>
        <v/>
      </c>
      <c r="D746" s="43" t="str">
        <f>+IFERROR(VLOOKUP(A746,[1]Directorio!$B$2:$Z$1100,4,FALSE),"")</f>
        <v/>
      </c>
      <c r="E746" s="43" t="str">
        <f>+IFERROR(VLOOKUP(A746,[1]Directorio!$B$2:$Z$1100,5,FALSE),"")</f>
        <v/>
      </c>
      <c r="F746" s="43" t="str">
        <f>+IFERROR(VLOOKUP(A746,[1]Directorio!$B$2:$Z$1100,6,FALSE),"")</f>
        <v/>
      </c>
      <c r="G746" s="43" t="str">
        <f>+IFERROR(VLOOKUP(A746,[1]Directorio!$B$2:$Z$1100,7,FALSE),"")</f>
        <v/>
      </c>
      <c r="H746" s="43" t="str">
        <f>+IFERROR(VLOOKUP(A746,[1]Directorio!$B$2:$Z$1100,8,FALSE),"")</f>
        <v/>
      </c>
      <c r="I746" s="43" t="str">
        <f>+IFERROR(VLOOKUP(A746,[1]Directorio!$B$2:$Z$1100,9,FALSE),"")</f>
        <v/>
      </c>
      <c r="J746" s="43" t="str">
        <f>+IFERROR(VLOOKUP(A746,[1]Directorio!$B$2:$Z$1100,10,FALSE),"")</f>
        <v/>
      </c>
      <c r="K746" s="43" t="str">
        <f>+IFERROR(VLOOKUP(A746,[1]Directorio!$B$2:$Z$1100,11,FALSE),"")</f>
        <v/>
      </c>
      <c r="L746" s="45" t="str">
        <f>+IFERROR(VLOOKUP(A746,[1]Directorio!$B$2:$Z$1100,12,FALSE),"")</f>
        <v/>
      </c>
      <c r="M746" s="43" t="str">
        <f>+IFERROR(VLOOKUP(A746,[1]Directorio!$B$2:$Z$1100,13,FALSE),"")</f>
        <v/>
      </c>
      <c r="N746" s="43" t="str">
        <f>+IFERROR(VLOOKUP(A746,[1]Directorio!$B$2:$Z$1100,14,FALSE),"")</f>
        <v/>
      </c>
      <c r="O746" s="43" t="str">
        <f>+IFERROR(VLOOKUP(A746,[1]Directorio!$B$2:$Z$1100,15,FALSE),"")</f>
        <v/>
      </c>
      <c r="P746" s="43" t="str">
        <f>+IFERROR(VLOOKUP(A746,[1]Directorio!$B$2:$Z$1100,16,FALSE),"")</f>
        <v/>
      </c>
      <c r="Q746" s="43" t="str">
        <f>+IFERROR(VLOOKUP(A746,[1]Directorio!$B$2:$Z$1100,17,FALSE),"")</f>
        <v/>
      </c>
      <c r="R746" s="43" t="str">
        <f>+IFERROR(VLOOKUP(A746,[1]Directorio!$B$2:$Z$1100,18,FALSE),"")</f>
        <v/>
      </c>
      <c r="S746" s="43" t="str">
        <f>+IFERROR(VLOOKUP(A746,[1]Directorio!$B$2:$Z$1100,19,FALSE),"")</f>
        <v/>
      </c>
      <c r="T746" s="53" t="str">
        <f>+IFERROR(VLOOKUP(A746,[1]Directorio!$B$2:$Z$1100,20,FALSE),"")</f>
        <v/>
      </c>
      <c r="U746" s="53" t="str">
        <f>+IFERROR(VLOOKUP(A746,[1]Directorio!$B$2:$Z$1100,21,FALSE),"")</f>
        <v/>
      </c>
      <c r="V746" s="53" t="str">
        <f>+IFERROR(VLOOKUP(A746,[1]Directorio!$B$2:$Z$1100,22,FALSE),"")</f>
        <v/>
      </c>
      <c r="W746" s="54" t="str">
        <f>+IFERROR(VLOOKUP(A746,[1]Directorio!$B$2:$Z$1100,23,FALSE),"")</f>
        <v/>
      </c>
      <c r="X746" s="43" t="str">
        <f>+IFERROR(VLOOKUP(A746,[1]Directorio!$B$2:$Z$1100,24,FALSE),"")</f>
        <v/>
      </c>
      <c r="Y746" s="43" t="str">
        <f>+IFERROR(VLOOKUP(A746,[1]Directorio!$B$2:$Z$1100,25,FALSE),"")</f>
        <v/>
      </c>
      <c r="Z746" s="46"/>
      <c r="AA746" s="9"/>
      <c r="AB746" s="46"/>
      <c r="AC746" s="47"/>
      <c r="AD746" s="46"/>
      <c r="AE746" s="42"/>
      <c r="AF746" s="9"/>
      <c r="AG746" s="46"/>
      <c r="AH746" s="9"/>
      <c r="AI746" s="46"/>
      <c r="AJ746" s="46"/>
      <c r="AK746" s="48"/>
    </row>
    <row r="747" spans="1:37" x14ac:dyDescent="0.25">
      <c r="A747" s="42"/>
      <c r="B747" s="43" t="str">
        <f>+IFERROR(VLOOKUP(A747,[1]Directorio!$B$2:$Z$1100,2,FALSE),"")</f>
        <v/>
      </c>
      <c r="C747" s="44" t="str">
        <f>+IFERROR(VLOOKUP(A747,[1]Directorio!$B$2:$Z$1100,3,FALSE),"")</f>
        <v/>
      </c>
      <c r="D747" s="43" t="str">
        <f>+IFERROR(VLOOKUP(A747,[1]Directorio!$B$2:$Z$1100,4,FALSE),"")</f>
        <v/>
      </c>
      <c r="E747" s="43" t="str">
        <f>+IFERROR(VLOOKUP(A747,[1]Directorio!$B$2:$Z$1100,5,FALSE),"")</f>
        <v/>
      </c>
      <c r="F747" s="43" t="str">
        <f>+IFERROR(VLOOKUP(A747,[1]Directorio!$B$2:$Z$1100,6,FALSE),"")</f>
        <v/>
      </c>
      <c r="G747" s="43" t="str">
        <f>+IFERROR(VLOOKUP(A747,[1]Directorio!$B$2:$Z$1100,7,FALSE),"")</f>
        <v/>
      </c>
      <c r="H747" s="43" t="str">
        <f>+IFERROR(VLOOKUP(A747,[1]Directorio!$B$2:$Z$1100,8,FALSE),"")</f>
        <v/>
      </c>
      <c r="I747" s="43" t="str">
        <f>+IFERROR(VLOOKUP(A747,[1]Directorio!$B$2:$Z$1100,9,FALSE),"")</f>
        <v/>
      </c>
      <c r="J747" s="43" t="str">
        <f>+IFERROR(VLOOKUP(A747,[1]Directorio!$B$2:$Z$1100,10,FALSE),"")</f>
        <v/>
      </c>
      <c r="K747" s="43" t="str">
        <f>+IFERROR(VLOOKUP(A747,[1]Directorio!$B$2:$Z$1100,11,FALSE),"")</f>
        <v/>
      </c>
      <c r="L747" s="45" t="str">
        <f>+IFERROR(VLOOKUP(A747,[1]Directorio!$B$2:$Z$1100,12,FALSE),"")</f>
        <v/>
      </c>
      <c r="M747" s="43" t="str">
        <f>+IFERROR(VLOOKUP(A747,[1]Directorio!$B$2:$Z$1100,13,FALSE),"")</f>
        <v/>
      </c>
      <c r="N747" s="43" t="str">
        <f>+IFERROR(VLOOKUP(A747,[1]Directorio!$B$2:$Z$1100,14,FALSE),"")</f>
        <v/>
      </c>
      <c r="O747" s="43" t="str">
        <f>+IFERROR(VLOOKUP(A747,[1]Directorio!$B$2:$Z$1100,15,FALSE),"")</f>
        <v/>
      </c>
      <c r="P747" s="43" t="str">
        <f>+IFERROR(VLOOKUP(A747,[1]Directorio!$B$2:$Z$1100,16,FALSE),"")</f>
        <v/>
      </c>
      <c r="Q747" s="43" t="str">
        <f>+IFERROR(VLOOKUP(A747,[1]Directorio!$B$2:$Z$1100,17,FALSE),"")</f>
        <v/>
      </c>
      <c r="R747" s="43" t="str">
        <f>+IFERROR(VLOOKUP(A747,[1]Directorio!$B$2:$Z$1100,18,FALSE),"")</f>
        <v/>
      </c>
      <c r="S747" s="43" t="str">
        <f>+IFERROR(VLOOKUP(A747,[1]Directorio!$B$2:$Z$1100,19,FALSE),"")</f>
        <v/>
      </c>
      <c r="T747" s="53" t="str">
        <f>+IFERROR(VLOOKUP(A747,[1]Directorio!$B$2:$Z$1100,20,FALSE),"")</f>
        <v/>
      </c>
      <c r="U747" s="53" t="str">
        <f>+IFERROR(VLOOKUP(A747,[1]Directorio!$B$2:$Z$1100,21,FALSE),"")</f>
        <v/>
      </c>
      <c r="V747" s="53" t="str">
        <f>+IFERROR(VLOOKUP(A747,[1]Directorio!$B$2:$Z$1100,22,FALSE),"")</f>
        <v/>
      </c>
      <c r="W747" s="54" t="str">
        <f>+IFERROR(VLOOKUP(A747,[1]Directorio!$B$2:$Z$1100,23,FALSE),"")</f>
        <v/>
      </c>
      <c r="X747" s="43" t="str">
        <f>+IFERROR(VLOOKUP(A747,[1]Directorio!$B$2:$Z$1100,24,FALSE),"")</f>
        <v/>
      </c>
      <c r="Y747" s="43" t="str">
        <f>+IFERROR(VLOOKUP(A747,[1]Directorio!$B$2:$Z$1100,25,FALSE),"")</f>
        <v/>
      </c>
      <c r="Z747" s="46"/>
      <c r="AA747" s="9"/>
      <c r="AB747" s="46"/>
      <c r="AC747" s="47"/>
      <c r="AD747" s="46"/>
      <c r="AE747" s="42"/>
      <c r="AF747" s="9"/>
      <c r="AG747" s="46"/>
      <c r="AH747" s="9"/>
      <c r="AI747" s="46"/>
      <c r="AJ747" s="46"/>
      <c r="AK747" s="48"/>
    </row>
    <row r="748" spans="1:37" x14ac:dyDescent="0.25">
      <c r="A748" s="42"/>
      <c r="B748" s="43" t="str">
        <f>+IFERROR(VLOOKUP(A748,[1]Directorio!$B$2:$Z$1100,2,FALSE),"")</f>
        <v/>
      </c>
      <c r="C748" s="44" t="str">
        <f>+IFERROR(VLOOKUP(A748,[1]Directorio!$B$2:$Z$1100,3,FALSE),"")</f>
        <v/>
      </c>
      <c r="D748" s="43" t="str">
        <f>+IFERROR(VLOOKUP(A748,[1]Directorio!$B$2:$Z$1100,4,FALSE),"")</f>
        <v/>
      </c>
      <c r="E748" s="43" t="str">
        <f>+IFERROR(VLOOKUP(A748,[1]Directorio!$B$2:$Z$1100,5,FALSE),"")</f>
        <v/>
      </c>
      <c r="F748" s="43" t="str">
        <f>+IFERROR(VLOOKUP(A748,[1]Directorio!$B$2:$Z$1100,6,FALSE),"")</f>
        <v/>
      </c>
      <c r="G748" s="43" t="str">
        <f>+IFERROR(VLOOKUP(A748,[1]Directorio!$B$2:$Z$1100,7,FALSE),"")</f>
        <v/>
      </c>
      <c r="H748" s="43" t="str">
        <f>+IFERROR(VLOOKUP(A748,[1]Directorio!$B$2:$Z$1100,8,FALSE),"")</f>
        <v/>
      </c>
      <c r="I748" s="43" t="str">
        <f>+IFERROR(VLOOKUP(A748,[1]Directorio!$B$2:$Z$1100,9,FALSE),"")</f>
        <v/>
      </c>
      <c r="J748" s="43" t="str">
        <f>+IFERROR(VLOOKUP(A748,[1]Directorio!$B$2:$Z$1100,10,FALSE),"")</f>
        <v/>
      </c>
      <c r="K748" s="43" t="str">
        <f>+IFERROR(VLOOKUP(A748,[1]Directorio!$B$2:$Z$1100,11,FALSE),"")</f>
        <v/>
      </c>
      <c r="L748" s="45" t="str">
        <f>+IFERROR(VLOOKUP(A748,[1]Directorio!$B$2:$Z$1100,12,FALSE),"")</f>
        <v/>
      </c>
      <c r="M748" s="43" t="str">
        <f>+IFERROR(VLOOKUP(A748,[1]Directorio!$B$2:$Z$1100,13,FALSE),"")</f>
        <v/>
      </c>
      <c r="N748" s="43" t="str">
        <f>+IFERROR(VLOOKUP(A748,[1]Directorio!$B$2:$Z$1100,14,FALSE),"")</f>
        <v/>
      </c>
      <c r="O748" s="43" t="str">
        <f>+IFERROR(VLOOKUP(A748,[1]Directorio!$B$2:$Z$1100,15,FALSE),"")</f>
        <v/>
      </c>
      <c r="P748" s="43" t="str">
        <f>+IFERROR(VLOOKUP(A748,[1]Directorio!$B$2:$Z$1100,16,FALSE),"")</f>
        <v/>
      </c>
      <c r="Q748" s="43" t="str">
        <f>+IFERROR(VLOOKUP(A748,[1]Directorio!$B$2:$Z$1100,17,FALSE),"")</f>
        <v/>
      </c>
      <c r="R748" s="43" t="str">
        <f>+IFERROR(VLOOKUP(A748,[1]Directorio!$B$2:$Z$1100,18,FALSE),"")</f>
        <v/>
      </c>
      <c r="S748" s="43" t="str">
        <f>+IFERROR(VLOOKUP(A748,[1]Directorio!$B$2:$Z$1100,19,FALSE),"")</f>
        <v/>
      </c>
      <c r="T748" s="53" t="str">
        <f>+IFERROR(VLOOKUP(A748,[1]Directorio!$B$2:$Z$1100,20,FALSE),"")</f>
        <v/>
      </c>
      <c r="U748" s="53" t="str">
        <f>+IFERROR(VLOOKUP(A748,[1]Directorio!$B$2:$Z$1100,21,FALSE),"")</f>
        <v/>
      </c>
      <c r="V748" s="53" t="str">
        <f>+IFERROR(VLOOKUP(A748,[1]Directorio!$B$2:$Z$1100,22,FALSE),"")</f>
        <v/>
      </c>
      <c r="W748" s="54" t="str">
        <f>+IFERROR(VLOOKUP(A748,[1]Directorio!$B$2:$Z$1100,23,FALSE),"")</f>
        <v/>
      </c>
      <c r="X748" s="43" t="str">
        <f>+IFERROR(VLOOKUP(A748,[1]Directorio!$B$2:$Z$1100,24,FALSE),"")</f>
        <v/>
      </c>
      <c r="Y748" s="43" t="str">
        <f>+IFERROR(VLOOKUP(A748,[1]Directorio!$B$2:$Z$1100,25,FALSE),"")</f>
        <v/>
      </c>
      <c r="Z748" s="46"/>
      <c r="AA748" s="9"/>
      <c r="AB748" s="46"/>
      <c r="AC748" s="47"/>
      <c r="AD748" s="46"/>
      <c r="AE748" s="42"/>
      <c r="AF748" s="9"/>
      <c r="AG748" s="46"/>
      <c r="AH748" s="9"/>
      <c r="AI748" s="46"/>
      <c r="AJ748" s="46"/>
      <c r="AK748" s="48"/>
    </row>
    <row r="749" spans="1:37" x14ac:dyDescent="0.25">
      <c r="A749" s="42"/>
      <c r="B749" s="43" t="str">
        <f>+IFERROR(VLOOKUP(A749,[1]Directorio!$B$2:$Z$1100,2,FALSE),"")</f>
        <v/>
      </c>
      <c r="C749" s="44" t="str">
        <f>+IFERROR(VLOOKUP(A749,[1]Directorio!$B$2:$Z$1100,3,FALSE),"")</f>
        <v/>
      </c>
      <c r="D749" s="43" t="str">
        <f>+IFERROR(VLOOKUP(A749,[1]Directorio!$B$2:$Z$1100,4,FALSE),"")</f>
        <v/>
      </c>
      <c r="E749" s="43" t="str">
        <f>+IFERROR(VLOOKUP(A749,[1]Directorio!$B$2:$Z$1100,5,FALSE),"")</f>
        <v/>
      </c>
      <c r="F749" s="43" t="str">
        <f>+IFERROR(VLOOKUP(A749,[1]Directorio!$B$2:$Z$1100,6,FALSE),"")</f>
        <v/>
      </c>
      <c r="G749" s="43" t="str">
        <f>+IFERROR(VLOOKUP(A749,[1]Directorio!$B$2:$Z$1100,7,FALSE),"")</f>
        <v/>
      </c>
      <c r="H749" s="43" t="str">
        <f>+IFERROR(VLOOKUP(A749,[1]Directorio!$B$2:$Z$1100,8,FALSE),"")</f>
        <v/>
      </c>
      <c r="I749" s="43" t="str">
        <f>+IFERROR(VLOOKUP(A749,[1]Directorio!$B$2:$Z$1100,9,FALSE),"")</f>
        <v/>
      </c>
      <c r="J749" s="43" t="str">
        <f>+IFERROR(VLOOKUP(A749,[1]Directorio!$B$2:$Z$1100,10,FALSE),"")</f>
        <v/>
      </c>
      <c r="K749" s="43" t="str">
        <f>+IFERROR(VLOOKUP(A749,[1]Directorio!$B$2:$Z$1100,11,FALSE),"")</f>
        <v/>
      </c>
      <c r="L749" s="45" t="str">
        <f>+IFERROR(VLOOKUP(A749,[1]Directorio!$B$2:$Z$1100,12,FALSE),"")</f>
        <v/>
      </c>
      <c r="M749" s="43" t="str">
        <f>+IFERROR(VLOOKUP(A749,[1]Directorio!$B$2:$Z$1100,13,FALSE),"")</f>
        <v/>
      </c>
      <c r="N749" s="43" t="str">
        <f>+IFERROR(VLOOKUP(A749,[1]Directorio!$B$2:$Z$1100,14,FALSE),"")</f>
        <v/>
      </c>
      <c r="O749" s="43" t="str">
        <f>+IFERROR(VLOOKUP(A749,[1]Directorio!$B$2:$Z$1100,15,FALSE),"")</f>
        <v/>
      </c>
      <c r="P749" s="43" t="str">
        <f>+IFERROR(VLOOKUP(A749,[1]Directorio!$B$2:$Z$1100,16,FALSE),"")</f>
        <v/>
      </c>
      <c r="Q749" s="43" t="str">
        <f>+IFERROR(VLOOKUP(A749,[1]Directorio!$B$2:$Z$1100,17,FALSE),"")</f>
        <v/>
      </c>
      <c r="R749" s="43" t="str">
        <f>+IFERROR(VLOOKUP(A749,[1]Directorio!$B$2:$Z$1100,18,FALSE),"")</f>
        <v/>
      </c>
      <c r="S749" s="43" t="str">
        <f>+IFERROR(VLOOKUP(A749,[1]Directorio!$B$2:$Z$1100,19,FALSE),"")</f>
        <v/>
      </c>
      <c r="T749" s="53" t="str">
        <f>+IFERROR(VLOOKUP(A749,[1]Directorio!$B$2:$Z$1100,20,FALSE),"")</f>
        <v/>
      </c>
      <c r="U749" s="53" t="str">
        <f>+IFERROR(VLOOKUP(A749,[1]Directorio!$B$2:$Z$1100,21,FALSE),"")</f>
        <v/>
      </c>
      <c r="V749" s="53" t="str">
        <f>+IFERROR(VLOOKUP(A749,[1]Directorio!$B$2:$Z$1100,22,FALSE),"")</f>
        <v/>
      </c>
      <c r="W749" s="54" t="str">
        <f>+IFERROR(VLOOKUP(A749,[1]Directorio!$B$2:$Z$1100,23,FALSE),"")</f>
        <v/>
      </c>
      <c r="X749" s="43" t="str">
        <f>+IFERROR(VLOOKUP(A749,[1]Directorio!$B$2:$Z$1100,24,FALSE),"")</f>
        <v/>
      </c>
      <c r="Y749" s="43" t="str">
        <f>+IFERROR(VLOOKUP(A749,[1]Directorio!$B$2:$Z$1100,25,FALSE),"")</f>
        <v/>
      </c>
      <c r="Z749" s="46"/>
      <c r="AA749" s="9"/>
      <c r="AB749" s="46"/>
      <c r="AC749" s="47"/>
      <c r="AD749" s="46"/>
      <c r="AE749" s="42"/>
      <c r="AF749" s="9"/>
      <c r="AG749" s="46"/>
      <c r="AH749" s="9"/>
      <c r="AI749" s="46"/>
      <c r="AJ749" s="46"/>
      <c r="AK749" s="48"/>
    </row>
    <row r="750" spans="1:37" x14ac:dyDescent="0.25">
      <c r="A750" s="42"/>
      <c r="B750" s="43" t="str">
        <f>+IFERROR(VLOOKUP(A750,[1]Directorio!$B$2:$Z$1100,2,FALSE),"")</f>
        <v/>
      </c>
      <c r="C750" s="44" t="str">
        <f>+IFERROR(VLOOKUP(A750,[1]Directorio!$B$2:$Z$1100,3,FALSE),"")</f>
        <v/>
      </c>
      <c r="D750" s="43" t="str">
        <f>+IFERROR(VLOOKUP(A750,[1]Directorio!$B$2:$Z$1100,4,FALSE),"")</f>
        <v/>
      </c>
      <c r="E750" s="43" t="str">
        <f>+IFERROR(VLOOKUP(A750,[1]Directorio!$B$2:$Z$1100,5,FALSE),"")</f>
        <v/>
      </c>
      <c r="F750" s="43" t="str">
        <f>+IFERROR(VLOOKUP(A750,[1]Directorio!$B$2:$Z$1100,6,FALSE),"")</f>
        <v/>
      </c>
      <c r="G750" s="43" t="str">
        <f>+IFERROR(VLOOKUP(A750,[1]Directorio!$B$2:$Z$1100,7,FALSE),"")</f>
        <v/>
      </c>
      <c r="H750" s="43" t="str">
        <f>+IFERROR(VLOOKUP(A750,[1]Directorio!$B$2:$Z$1100,8,FALSE),"")</f>
        <v/>
      </c>
      <c r="I750" s="43" t="str">
        <f>+IFERROR(VLOOKUP(A750,[1]Directorio!$B$2:$Z$1100,9,FALSE),"")</f>
        <v/>
      </c>
      <c r="J750" s="43" t="str">
        <f>+IFERROR(VLOOKUP(A750,[1]Directorio!$B$2:$Z$1100,10,FALSE),"")</f>
        <v/>
      </c>
      <c r="K750" s="43" t="str">
        <f>+IFERROR(VLOOKUP(A750,[1]Directorio!$B$2:$Z$1100,11,FALSE),"")</f>
        <v/>
      </c>
      <c r="L750" s="45" t="str">
        <f>+IFERROR(VLOOKUP(A750,[1]Directorio!$B$2:$Z$1100,12,FALSE),"")</f>
        <v/>
      </c>
      <c r="M750" s="43" t="str">
        <f>+IFERROR(VLOOKUP(A750,[1]Directorio!$B$2:$Z$1100,13,FALSE),"")</f>
        <v/>
      </c>
      <c r="N750" s="43" t="str">
        <f>+IFERROR(VLOOKUP(A750,[1]Directorio!$B$2:$Z$1100,14,FALSE),"")</f>
        <v/>
      </c>
      <c r="O750" s="43" t="str">
        <f>+IFERROR(VLOOKUP(A750,[1]Directorio!$B$2:$Z$1100,15,FALSE),"")</f>
        <v/>
      </c>
      <c r="P750" s="43" t="str">
        <f>+IFERROR(VLOOKUP(A750,[1]Directorio!$B$2:$Z$1100,16,FALSE),"")</f>
        <v/>
      </c>
      <c r="Q750" s="43" t="str">
        <f>+IFERROR(VLOOKUP(A750,[1]Directorio!$B$2:$Z$1100,17,FALSE),"")</f>
        <v/>
      </c>
      <c r="R750" s="43" t="str">
        <f>+IFERROR(VLOOKUP(A750,[1]Directorio!$B$2:$Z$1100,18,FALSE),"")</f>
        <v/>
      </c>
      <c r="S750" s="43" t="str">
        <f>+IFERROR(VLOOKUP(A750,[1]Directorio!$B$2:$Z$1100,19,FALSE),"")</f>
        <v/>
      </c>
      <c r="T750" s="53" t="str">
        <f>+IFERROR(VLOOKUP(A750,[1]Directorio!$B$2:$Z$1100,20,FALSE),"")</f>
        <v/>
      </c>
      <c r="U750" s="53" t="str">
        <f>+IFERROR(VLOOKUP(A750,[1]Directorio!$B$2:$Z$1100,21,FALSE),"")</f>
        <v/>
      </c>
      <c r="V750" s="53" t="str">
        <f>+IFERROR(VLOOKUP(A750,[1]Directorio!$B$2:$Z$1100,22,FALSE),"")</f>
        <v/>
      </c>
      <c r="W750" s="54" t="str">
        <f>+IFERROR(VLOOKUP(A750,[1]Directorio!$B$2:$Z$1100,23,FALSE),"")</f>
        <v/>
      </c>
      <c r="X750" s="43" t="str">
        <f>+IFERROR(VLOOKUP(A750,[1]Directorio!$B$2:$Z$1100,24,FALSE),"")</f>
        <v/>
      </c>
      <c r="Y750" s="43" t="str">
        <f>+IFERROR(VLOOKUP(A750,[1]Directorio!$B$2:$Z$1100,25,FALSE),"")</f>
        <v/>
      </c>
      <c r="Z750" s="46"/>
      <c r="AA750" s="9"/>
      <c r="AB750" s="46"/>
      <c r="AC750" s="47"/>
      <c r="AD750" s="46"/>
      <c r="AE750" s="42"/>
      <c r="AF750" s="9"/>
      <c r="AG750" s="46"/>
      <c r="AH750" s="9"/>
      <c r="AI750" s="46"/>
      <c r="AJ750" s="46"/>
      <c r="AK750" s="48"/>
    </row>
    <row r="751" spans="1:37" x14ac:dyDescent="0.25">
      <c r="A751" s="42"/>
      <c r="B751" s="43" t="str">
        <f>+IFERROR(VLOOKUP(A751,[1]Directorio!$B$2:$Z$1100,2,FALSE),"")</f>
        <v/>
      </c>
      <c r="C751" s="44" t="str">
        <f>+IFERROR(VLOOKUP(A751,[1]Directorio!$B$2:$Z$1100,3,FALSE),"")</f>
        <v/>
      </c>
      <c r="D751" s="43" t="str">
        <f>+IFERROR(VLOOKUP(A751,[1]Directorio!$B$2:$Z$1100,4,FALSE),"")</f>
        <v/>
      </c>
      <c r="E751" s="43" t="str">
        <f>+IFERROR(VLOOKUP(A751,[1]Directorio!$B$2:$Z$1100,5,FALSE),"")</f>
        <v/>
      </c>
      <c r="F751" s="43" t="str">
        <f>+IFERROR(VLOOKUP(A751,[1]Directorio!$B$2:$Z$1100,6,FALSE),"")</f>
        <v/>
      </c>
      <c r="G751" s="43" t="str">
        <f>+IFERROR(VLOOKUP(A751,[1]Directorio!$B$2:$Z$1100,7,FALSE),"")</f>
        <v/>
      </c>
      <c r="H751" s="43" t="str">
        <f>+IFERROR(VLOOKUP(A751,[1]Directorio!$B$2:$Z$1100,8,FALSE),"")</f>
        <v/>
      </c>
      <c r="I751" s="43" t="str">
        <f>+IFERROR(VLOOKUP(A751,[1]Directorio!$B$2:$Z$1100,9,FALSE),"")</f>
        <v/>
      </c>
      <c r="J751" s="43" t="str">
        <f>+IFERROR(VLOOKUP(A751,[1]Directorio!$B$2:$Z$1100,10,FALSE),"")</f>
        <v/>
      </c>
      <c r="K751" s="43" t="str">
        <f>+IFERROR(VLOOKUP(A751,[1]Directorio!$B$2:$Z$1100,11,FALSE),"")</f>
        <v/>
      </c>
      <c r="L751" s="45" t="str">
        <f>+IFERROR(VLOOKUP(A751,[1]Directorio!$B$2:$Z$1100,12,FALSE),"")</f>
        <v/>
      </c>
      <c r="M751" s="43" t="str">
        <f>+IFERROR(VLOOKUP(A751,[1]Directorio!$B$2:$Z$1100,13,FALSE),"")</f>
        <v/>
      </c>
      <c r="N751" s="43" t="str">
        <f>+IFERROR(VLOOKUP(A751,[1]Directorio!$B$2:$Z$1100,14,FALSE),"")</f>
        <v/>
      </c>
      <c r="O751" s="43" t="str">
        <f>+IFERROR(VLOOKUP(A751,[1]Directorio!$B$2:$Z$1100,15,FALSE),"")</f>
        <v/>
      </c>
      <c r="P751" s="43" t="str">
        <f>+IFERROR(VLOOKUP(A751,[1]Directorio!$B$2:$Z$1100,16,FALSE),"")</f>
        <v/>
      </c>
      <c r="Q751" s="43" t="str">
        <f>+IFERROR(VLOOKUP(A751,[1]Directorio!$B$2:$Z$1100,17,FALSE),"")</f>
        <v/>
      </c>
      <c r="R751" s="43" t="str">
        <f>+IFERROR(VLOOKUP(A751,[1]Directorio!$B$2:$Z$1100,18,FALSE),"")</f>
        <v/>
      </c>
      <c r="S751" s="43" t="str">
        <f>+IFERROR(VLOOKUP(A751,[1]Directorio!$B$2:$Z$1100,19,FALSE),"")</f>
        <v/>
      </c>
      <c r="T751" s="53" t="str">
        <f>+IFERROR(VLOOKUP(A751,[1]Directorio!$B$2:$Z$1100,20,FALSE),"")</f>
        <v/>
      </c>
      <c r="U751" s="53" t="str">
        <f>+IFERROR(VLOOKUP(A751,[1]Directorio!$B$2:$Z$1100,21,FALSE),"")</f>
        <v/>
      </c>
      <c r="V751" s="53" t="str">
        <f>+IFERROR(VLOOKUP(A751,[1]Directorio!$B$2:$Z$1100,22,FALSE),"")</f>
        <v/>
      </c>
      <c r="W751" s="54" t="str">
        <f>+IFERROR(VLOOKUP(A751,[1]Directorio!$B$2:$Z$1100,23,FALSE),"")</f>
        <v/>
      </c>
      <c r="X751" s="43" t="str">
        <f>+IFERROR(VLOOKUP(A751,[1]Directorio!$B$2:$Z$1100,24,FALSE),"")</f>
        <v/>
      </c>
      <c r="Y751" s="43" t="str">
        <f>+IFERROR(VLOOKUP(A751,[1]Directorio!$B$2:$Z$1100,25,FALSE),"")</f>
        <v/>
      </c>
      <c r="Z751" s="46"/>
      <c r="AA751" s="9"/>
      <c r="AB751" s="46"/>
      <c r="AC751" s="47"/>
      <c r="AD751" s="46"/>
      <c r="AE751" s="42"/>
      <c r="AF751" s="9"/>
      <c r="AG751" s="46"/>
      <c r="AH751" s="9"/>
      <c r="AI751" s="46"/>
      <c r="AJ751" s="46"/>
      <c r="AK751" s="48"/>
    </row>
    <row r="752" spans="1:37" x14ac:dyDescent="0.25">
      <c r="A752" s="42"/>
      <c r="B752" s="43" t="str">
        <f>+IFERROR(VLOOKUP(A752,[1]Directorio!$B$2:$Z$1100,2,FALSE),"")</f>
        <v/>
      </c>
      <c r="C752" s="44" t="str">
        <f>+IFERROR(VLOOKUP(A752,[1]Directorio!$B$2:$Z$1100,3,FALSE),"")</f>
        <v/>
      </c>
      <c r="D752" s="43" t="str">
        <f>+IFERROR(VLOOKUP(A752,[1]Directorio!$B$2:$Z$1100,4,FALSE),"")</f>
        <v/>
      </c>
      <c r="E752" s="43" t="str">
        <f>+IFERROR(VLOOKUP(A752,[1]Directorio!$B$2:$Z$1100,5,FALSE),"")</f>
        <v/>
      </c>
      <c r="F752" s="43" t="str">
        <f>+IFERROR(VLOOKUP(A752,[1]Directorio!$B$2:$Z$1100,6,FALSE),"")</f>
        <v/>
      </c>
      <c r="G752" s="43" t="str">
        <f>+IFERROR(VLOOKUP(A752,[1]Directorio!$B$2:$Z$1100,7,FALSE),"")</f>
        <v/>
      </c>
      <c r="H752" s="43" t="str">
        <f>+IFERROR(VLOOKUP(A752,[1]Directorio!$B$2:$Z$1100,8,FALSE),"")</f>
        <v/>
      </c>
      <c r="I752" s="43" t="str">
        <f>+IFERROR(VLOOKUP(A752,[1]Directorio!$B$2:$Z$1100,9,FALSE),"")</f>
        <v/>
      </c>
      <c r="J752" s="43" t="str">
        <f>+IFERROR(VLOOKUP(A752,[1]Directorio!$B$2:$Z$1100,10,FALSE),"")</f>
        <v/>
      </c>
      <c r="K752" s="43" t="str">
        <f>+IFERROR(VLOOKUP(A752,[1]Directorio!$B$2:$Z$1100,11,FALSE),"")</f>
        <v/>
      </c>
      <c r="L752" s="45" t="str">
        <f>+IFERROR(VLOOKUP(A752,[1]Directorio!$B$2:$Z$1100,12,FALSE),"")</f>
        <v/>
      </c>
      <c r="M752" s="43" t="str">
        <f>+IFERROR(VLOOKUP(A752,[1]Directorio!$B$2:$Z$1100,13,FALSE),"")</f>
        <v/>
      </c>
      <c r="N752" s="43" t="str">
        <f>+IFERROR(VLOOKUP(A752,[1]Directorio!$B$2:$Z$1100,14,FALSE),"")</f>
        <v/>
      </c>
      <c r="O752" s="43" t="str">
        <f>+IFERROR(VLOOKUP(A752,[1]Directorio!$B$2:$Z$1100,15,FALSE),"")</f>
        <v/>
      </c>
      <c r="P752" s="43" t="str">
        <f>+IFERROR(VLOOKUP(A752,[1]Directorio!$B$2:$Z$1100,16,FALSE),"")</f>
        <v/>
      </c>
      <c r="Q752" s="43" t="str">
        <f>+IFERROR(VLOOKUP(A752,[1]Directorio!$B$2:$Z$1100,17,FALSE),"")</f>
        <v/>
      </c>
      <c r="R752" s="43" t="str">
        <f>+IFERROR(VLOOKUP(A752,[1]Directorio!$B$2:$Z$1100,18,FALSE),"")</f>
        <v/>
      </c>
      <c r="S752" s="43" t="str">
        <f>+IFERROR(VLOOKUP(A752,[1]Directorio!$B$2:$Z$1100,19,FALSE),"")</f>
        <v/>
      </c>
      <c r="T752" s="53" t="str">
        <f>+IFERROR(VLOOKUP(A752,[1]Directorio!$B$2:$Z$1100,20,FALSE),"")</f>
        <v/>
      </c>
      <c r="U752" s="53" t="str">
        <f>+IFERROR(VLOOKUP(A752,[1]Directorio!$B$2:$Z$1100,21,FALSE),"")</f>
        <v/>
      </c>
      <c r="V752" s="53" t="str">
        <f>+IFERROR(VLOOKUP(A752,[1]Directorio!$B$2:$Z$1100,22,FALSE),"")</f>
        <v/>
      </c>
      <c r="W752" s="54" t="str">
        <f>+IFERROR(VLOOKUP(A752,[1]Directorio!$B$2:$Z$1100,23,FALSE),"")</f>
        <v/>
      </c>
      <c r="X752" s="43" t="str">
        <f>+IFERROR(VLOOKUP(A752,[1]Directorio!$B$2:$Z$1100,24,FALSE),"")</f>
        <v/>
      </c>
      <c r="Y752" s="43" t="str">
        <f>+IFERROR(VLOOKUP(A752,[1]Directorio!$B$2:$Z$1100,25,FALSE),"")</f>
        <v/>
      </c>
      <c r="Z752" s="46"/>
      <c r="AA752" s="9"/>
      <c r="AB752" s="46"/>
      <c r="AC752" s="47"/>
      <c r="AD752" s="46"/>
      <c r="AE752" s="42"/>
      <c r="AF752" s="9"/>
      <c r="AG752" s="46"/>
      <c r="AH752" s="9"/>
      <c r="AI752" s="46"/>
      <c r="AJ752" s="46"/>
      <c r="AK752" s="48"/>
    </row>
    <row r="753" spans="1:37" x14ac:dyDescent="0.25">
      <c r="A753" s="42"/>
      <c r="B753" s="43" t="str">
        <f>+IFERROR(VLOOKUP(A753,[1]Directorio!$B$2:$Z$1100,2,FALSE),"")</f>
        <v/>
      </c>
      <c r="C753" s="44" t="str">
        <f>+IFERROR(VLOOKUP(A753,[1]Directorio!$B$2:$Z$1100,3,FALSE),"")</f>
        <v/>
      </c>
      <c r="D753" s="43" t="str">
        <f>+IFERROR(VLOOKUP(A753,[1]Directorio!$B$2:$Z$1100,4,FALSE),"")</f>
        <v/>
      </c>
      <c r="E753" s="43" t="str">
        <f>+IFERROR(VLOOKUP(A753,[1]Directorio!$B$2:$Z$1100,5,FALSE),"")</f>
        <v/>
      </c>
      <c r="F753" s="43" t="str">
        <f>+IFERROR(VLOOKUP(A753,[1]Directorio!$B$2:$Z$1100,6,FALSE),"")</f>
        <v/>
      </c>
      <c r="G753" s="43" t="str">
        <f>+IFERROR(VLOOKUP(A753,[1]Directorio!$B$2:$Z$1100,7,FALSE),"")</f>
        <v/>
      </c>
      <c r="H753" s="43" t="str">
        <f>+IFERROR(VLOOKUP(A753,[1]Directorio!$B$2:$Z$1100,8,FALSE),"")</f>
        <v/>
      </c>
      <c r="I753" s="43" t="str">
        <f>+IFERROR(VLOOKUP(A753,[1]Directorio!$B$2:$Z$1100,9,FALSE),"")</f>
        <v/>
      </c>
      <c r="J753" s="43" t="str">
        <f>+IFERROR(VLOOKUP(A753,[1]Directorio!$B$2:$Z$1100,10,FALSE),"")</f>
        <v/>
      </c>
      <c r="K753" s="43" t="str">
        <f>+IFERROR(VLOOKUP(A753,[1]Directorio!$B$2:$Z$1100,11,FALSE),"")</f>
        <v/>
      </c>
      <c r="L753" s="45" t="str">
        <f>+IFERROR(VLOOKUP(A753,[1]Directorio!$B$2:$Z$1100,12,FALSE),"")</f>
        <v/>
      </c>
      <c r="M753" s="43" t="str">
        <f>+IFERROR(VLOOKUP(A753,[1]Directorio!$B$2:$Z$1100,13,FALSE),"")</f>
        <v/>
      </c>
      <c r="N753" s="43" t="str">
        <f>+IFERROR(VLOOKUP(A753,[1]Directorio!$B$2:$Z$1100,14,FALSE),"")</f>
        <v/>
      </c>
      <c r="O753" s="43" t="str">
        <f>+IFERROR(VLOOKUP(A753,[1]Directorio!$B$2:$Z$1100,15,FALSE),"")</f>
        <v/>
      </c>
      <c r="P753" s="43" t="str">
        <f>+IFERROR(VLOOKUP(A753,[1]Directorio!$B$2:$Z$1100,16,FALSE),"")</f>
        <v/>
      </c>
      <c r="Q753" s="43" t="str">
        <f>+IFERROR(VLOOKUP(A753,[1]Directorio!$B$2:$Z$1100,17,FALSE),"")</f>
        <v/>
      </c>
      <c r="R753" s="43" t="str">
        <f>+IFERROR(VLOOKUP(A753,[1]Directorio!$B$2:$Z$1100,18,FALSE),"")</f>
        <v/>
      </c>
      <c r="S753" s="43" t="str">
        <f>+IFERROR(VLOOKUP(A753,[1]Directorio!$B$2:$Z$1100,19,FALSE),"")</f>
        <v/>
      </c>
      <c r="T753" s="53" t="str">
        <f>+IFERROR(VLOOKUP(A753,[1]Directorio!$B$2:$Z$1100,20,FALSE),"")</f>
        <v/>
      </c>
      <c r="U753" s="53" t="str">
        <f>+IFERROR(VLOOKUP(A753,[1]Directorio!$B$2:$Z$1100,21,FALSE),"")</f>
        <v/>
      </c>
      <c r="V753" s="53" t="str">
        <f>+IFERROR(VLOOKUP(A753,[1]Directorio!$B$2:$Z$1100,22,FALSE),"")</f>
        <v/>
      </c>
      <c r="W753" s="54" t="str">
        <f>+IFERROR(VLOOKUP(A753,[1]Directorio!$B$2:$Z$1100,23,FALSE),"")</f>
        <v/>
      </c>
      <c r="X753" s="43" t="str">
        <f>+IFERROR(VLOOKUP(A753,[1]Directorio!$B$2:$Z$1100,24,FALSE),"")</f>
        <v/>
      </c>
      <c r="Y753" s="43" t="str">
        <f>+IFERROR(VLOOKUP(A753,[1]Directorio!$B$2:$Z$1100,25,FALSE),"")</f>
        <v/>
      </c>
      <c r="Z753" s="46"/>
      <c r="AA753" s="9"/>
      <c r="AB753" s="46"/>
      <c r="AC753" s="47"/>
      <c r="AD753" s="46"/>
      <c r="AE753" s="42"/>
      <c r="AF753" s="9"/>
      <c r="AG753" s="46"/>
      <c r="AH753" s="9"/>
      <c r="AI753" s="46"/>
      <c r="AJ753" s="46"/>
      <c r="AK753" s="48"/>
    </row>
    <row r="754" spans="1:37" x14ac:dyDescent="0.25">
      <c r="A754" s="42"/>
      <c r="B754" s="43" t="str">
        <f>+IFERROR(VLOOKUP(A754,[1]Directorio!$B$2:$Z$1100,2,FALSE),"")</f>
        <v/>
      </c>
      <c r="C754" s="44" t="str">
        <f>+IFERROR(VLOOKUP(A754,[1]Directorio!$B$2:$Z$1100,3,FALSE),"")</f>
        <v/>
      </c>
      <c r="D754" s="43" t="str">
        <f>+IFERROR(VLOOKUP(A754,[1]Directorio!$B$2:$Z$1100,4,FALSE),"")</f>
        <v/>
      </c>
      <c r="E754" s="43" t="str">
        <f>+IFERROR(VLOOKUP(A754,[1]Directorio!$B$2:$Z$1100,5,FALSE),"")</f>
        <v/>
      </c>
      <c r="F754" s="43" t="str">
        <f>+IFERROR(VLOOKUP(A754,[1]Directorio!$B$2:$Z$1100,6,FALSE),"")</f>
        <v/>
      </c>
      <c r="G754" s="43" t="str">
        <f>+IFERROR(VLOOKUP(A754,[1]Directorio!$B$2:$Z$1100,7,FALSE),"")</f>
        <v/>
      </c>
      <c r="H754" s="43" t="str">
        <f>+IFERROR(VLOOKUP(A754,[1]Directorio!$B$2:$Z$1100,8,FALSE),"")</f>
        <v/>
      </c>
      <c r="I754" s="43" t="str">
        <f>+IFERROR(VLOOKUP(A754,[1]Directorio!$B$2:$Z$1100,9,FALSE),"")</f>
        <v/>
      </c>
      <c r="J754" s="43" t="str">
        <f>+IFERROR(VLOOKUP(A754,[1]Directorio!$B$2:$Z$1100,10,FALSE),"")</f>
        <v/>
      </c>
      <c r="K754" s="43" t="str">
        <f>+IFERROR(VLOOKUP(A754,[1]Directorio!$B$2:$Z$1100,11,FALSE),"")</f>
        <v/>
      </c>
      <c r="L754" s="45" t="str">
        <f>+IFERROR(VLOOKUP(A754,[1]Directorio!$B$2:$Z$1100,12,FALSE),"")</f>
        <v/>
      </c>
      <c r="M754" s="43" t="str">
        <f>+IFERROR(VLOOKUP(A754,[1]Directorio!$B$2:$Z$1100,13,FALSE),"")</f>
        <v/>
      </c>
      <c r="N754" s="43" t="str">
        <f>+IFERROR(VLOOKUP(A754,[1]Directorio!$B$2:$Z$1100,14,FALSE),"")</f>
        <v/>
      </c>
      <c r="O754" s="43" t="str">
        <f>+IFERROR(VLOOKUP(A754,[1]Directorio!$B$2:$Z$1100,15,FALSE),"")</f>
        <v/>
      </c>
      <c r="P754" s="43" t="str">
        <f>+IFERROR(VLOOKUP(A754,[1]Directorio!$B$2:$Z$1100,16,FALSE),"")</f>
        <v/>
      </c>
      <c r="Q754" s="43" t="str">
        <f>+IFERROR(VLOOKUP(A754,[1]Directorio!$B$2:$Z$1100,17,FALSE),"")</f>
        <v/>
      </c>
      <c r="R754" s="43" t="str">
        <f>+IFERROR(VLOOKUP(A754,[1]Directorio!$B$2:$Z$1100,18,FALSE),"")</f>
        <v/>
      </c>
      <c r="S754" s="43" t="str">
        <f>+IFERROR(VLOOKUP(A754,[1]Directorio!$B$2:$Z$1100,19,FALSE),"")</f>
        <v/>
      </c>
      <c r="T754" s="53" t="str">
        <f>+IFERROR(VLOOKUP(A754,[1]Directorio!$B$2:$Z$1100,20,FALSE),"")</f>
        <v/>
      </c>
      <c r="U754" s="53" t="str">
        <f>+IFERROR(VLOOKUP(A754,[1]Directorio!$B$2:$Z$1100,21,FALSE),"")</f>
        <v/>
      </c>
      <c r="V754" s="53" t="str">
        <f>+IFERROR(VLOOKUP(A754,[1]Directorio!$B$2:$Z$1100,22,FALSE),"")</f>
        <v/>
      </c>
      <c r="W754" s="54" t="str">
        <f>+IFERROR(VLOOKUP(A754,[1]Directorio!$B$2:$Z$1100,23,FALSE),"")</f>
        <v/>
      </c>
      <c r="X754" s="43" t="str">
        <f>+IFERROR(VLOOKUP(A754,[1]Directorio!$B$2:$Z$1100,24,FALSE),"")</f>
        <v/>
      </c>
      <c r="Y754" s="43" t="str">
        <f>+IFERROR(VLOOKUP(A754,[1]Directorio!$B$2:$Z$1100,25,FALSE),"")</f>
        <v/>
      </c>
      <c r="Z754" s="46"/>
      <c r="AA754" s="9"/>
      <c r="AB754" s="46"/>
      <c r="AC754" s="47"/>
      <c r="AD754" s="46"/>
      <c r="AE754" s="42"/>
      <c r="AF754" s="9"/>
      <c r="AG754" s="46"/>
      <c r="AH754" s="9"/>
      <c r="AI754" s="46"/>
      <c r="AJ754" s="46"/>
      <c r="AK754" s="48"/>
    </row>
    <row r="755" spans="1:37" x14ac:dyDescent="0.25">
      <c r="A755" s="42"/>
      <c r="B755" s="43" t="str">
        <f>+IFERROR(VLOOKUP(A755,[1]Directorio!$B$2:$Z$1100,2,FALSE),"")</f>
        <v/>
      </c>
      <c r="C755" s="44" t="str">
        <f>+IFERROR(VLOOKUP(A755,[1]Directorio!$B$2:$Z$1100,3,FALSE),"")</f>
        <v/>
      </c>
      <c r="D755" s="43" t="str">
        <f>+IFERROR(VLOOKUP(A755,[1]Directorio!$B$2:$Z$1100,4,FALSE),"")</f>
        <v/>
      </c>
      <c r="E755" s="43" t="str">
        <f>+IFERROR(VLOOKUP(A755,[1]Directorio!$B$2:$Z$1100,5,FALSE),"")</f>
        <v/>
      </c>
      <c r="F755" s="43" t="str">
        <f>+IFERROR(VLOOKUP(A755,[1]Directorio!$B$2:$Z$1100,6,FALSE),"")</f>
        <v/>
      </c>
      <c r="G755" s="43" t="str">
        <f>+IFERROR(VLOOKUP(A755,[1]Directorio!$B$2:$Z$1100,7,FALSE),"")</f>
        <v/>
      </c>
      <c r="H755" s="43" t="str">
        <f>+IFERROR(VLOOKUP(A755,[1]Directorio!$B$2:$Z$1100,8,FALSE),"")</f>
        <v/>
      </c>
      <c r="I755" s="43" t="str">
        <f>+IFERROR(VLOOKUP(A755,[1]Directorio!$B$2:$Z$1100,9,FALSE),"")</f>
        <v/>
      </c>
      <c r="J755" s="43" t="str">
        <f>+IFERROR(VLOOKUP(A755,[1]Directorio!$B$2:$Z$1100,10,FALSE),"")</f>
        <v/>
      </c>
      <c r="K755" s="43" t="str">
        <f>+IFERROR(VLOOKUP(A755,[1]Directorio!$B$2:$Z$1100,11,FALSE),"")</f>
        <v/>
      </c>
      <c r="L755" s="45" t="str">
        <f>+IFERROR(VLOOKUP(A755,[1]Directorio!$B$2:$Z$1100,12,FALSE),"")</f>
        <v/>
      </c>
      <c r="M755" s="43" t="str">
        <f>+IFERROR(VLOOKUP(A755,[1]Directorio!$B$2:$Z$1100,13,FALSE),"")</f>
        <v/>
      </c>
      <c r="N755" s="43" t="str">
        <f>+IFERROR(VLOOKUP(A755,[1]Directorio!$B$2:$Z$1100,14,FALSE),"")</f>
        <v/>
      </c>
      <c r="O755" s="43" t="str">
        <f>+IFERROR(VLOOKUP(A755,[1]Directorio!$B$2:$Z$1100,15,FALSE),"")</f>
        <v/>
      </c>
      <c r="P755" s="43" t="str">
        <f>+IFERROR(VLOOKUP(A755,[1]Directorio!$B$2:$Z$1100,16,FALSE),"")</f>
        <v/>
      </c>
      <c r="Q755" s="43" t="str">
        <f>+IFERROR(VLOOKUP(A755,[1]Directorio!$B$2:$Z$1100,17,FALSE),"")</f>
        <v/>
      </c>
      <c r="R755" s="43" t="str">
        <f>+IFERROR(VLOOKUP(A755,[1]Directorio!$B$2:$Z$1100,18,FALSE),"")</f>
        <v/>
      </c>
      <c r="S755" s="43" t="str">
        <f>+IFERROR(VLOOKUP(A755,[1]Directorio!$B$2:$Z$1100,19,FALSE),"")</f>
        <v/>
      </c>
      <c r="T755" s="53" t="str">
        <f>+IFERROR(VLOOKUP(A755,[1]Directorio!$B$2:$Z$1100,20,FALSE),"")</f>
        <v/>
      </c>
      <c r="U755" s="53" t="str">
        <f>+IFERROR(VLOOKUP(A755,[1]Directorio!$B$2:$Z$1100,21,FALSE),"")</f>
        <v/>
      </c>
      <c r="V755" s="53" t="str">
        <f>+IFERROR(VLOOKUP(A755,[1]Directorio!$B$2:$Z$1100,22,FALSE),"")</f>
        <v/>
      </c>
      <c r="W755" s="54" t="str">
        <f>+IFERROR(VLOOKUP(A755,[1]Directorio!$B$2:$Z$1100,23,FALSE),"")</f>
        <v/>
      </c>
      <c r="X755" s="43" t="str">
        <f>+IFERROR(VLOOKUP(A755,[1]Directorio!$B$2:$Z$1100,24,FALSE),"")</f>
        <v/>
      </c>
      <c r="Y755" s="43" t="str">
        <f>+IFERROR(VLOOKUP(A755,[1]Directorio!$B$2:$Z$1100,25,FALSE),"")</f>
        <v/>
      </c>
      <c r="Z755" s="46"/>
      <c r="AA755" s="9"/>
      <c r="AB755" s="46"/>
      <c r="AC755" s="47"/>
      <c r="AD755" s="46"/>
      <c r="AE755" s="42"/>
      <c r="AF755" s="9"/>
      <c r="AG755" s="46"/>
      <c r="AH755" s="9"/>
      <c r="AI755" s="46"/>
      <c r="AJ755" s="46"/>
      <c r="AK755" s="48"/>
    </row>
    <row r="756" spans="1:37" x14ac:dyDescent="0.25">
      <c r="A756" s="42"/>
      <c r="B756" s="43" t="str">
        <f>+IFERROR(VLOOKUP(A756,[1]Directorio!$B$2:$Z$1100,2,FALSE),"")</f>
        <v/>
      </c>
      <c r="C756" s="44" t="str">
        <f>+IFERROR(VLOOKUP(A756,[1]Directorio!$B$2:$Z$1100,3,FALSE),"")</f>
        <v/>
      </c>
      <c r="D756" s="43" t="str">
        <f>+IFERROR(VLOOKUP(A756,[1]Directorio!$B$2:$Z$1100,4,FALSE),"")</f>
        <v/>
      </c>
      <c r="E756" s="43" t="str">
        <f>+IFERROR(VLOOKUP(A756,[1]Directorio!$B$2:$Z$1100,5,FALSE),"")</f>
        <v/>
      </c>
      <c r="F756" s="43" t="str">
        <f>+IFERROR(VLOOKUP(A756,[1]Directorio!$B$2:$Z$1100,6,FALSE),"")</f>
        <v/>
      </c>
      <c r="G756" s="43" t="str">
        <f>+IFERROR(VLOOKUP(A756,[1]Directorio!$B$2:$Z$1100,7,FALSE),"")</f>
        <v/>
      </c>
      <c r="H756" s="43" t="str">
        <f>+IFERROR(VLOOKUP(A756,[1]Directorio!$B$2:$Z$1100,8,FALSE),"")</f>
        <v/>
      </c>
      <c r="I756" s="43" t="str">
        <f>+IFERROR(VLOOKUP(A756,[1]Directorio!$B$2:$Z$1100,9,FALSE),"")</f>
        <v/>
      </c>
      <c r="J756" s="43" t="str">
        <f>+IFERROR(VLOOKUP(A756,[1]Directorio!$B$2:$Z$1100,10,FALSE),"")</f>
        <v/>
      </c>
      <c r="K756" s="43" t="str">
        <f>+IFERROR(VLOOKUP(A756,[1]Directorio!$B$2:$Z$1100,11,FALSE),"")</f>
        <v/>
      </c>
      <c r="L756" s="45" t="str">
        <f>+IFERROR(VLOOKUP(A756,[1]Directorio!$B$2:$Z$1100,12,FALSE),"")</f>
        <v/>
      </c>
      <c r="M756" s="43" t="str">
        <f>+IFERROR(VLOOKUP(A756,[1]Directorio!$B$2:$Z$1100,13,FALSE),"")</f>
        <v/>
      </c>
      <c r="N756" s="43" t="str">
        <f>+IFERROR(VLOOKUP(A756,[1]Directorio!$B$2:$Z$1100,14,FALSE),"")</f>
        <v/>
      </c>
      <c r="O756" s="43" t="str">
        <f>+IFERROR(VLOOKUP(A756,[1]Directorio!$B$2:$Z$1100,15,FALSE),"")</f>
        <v/>
      </c>
      <c r="P756" s="43" t="str">
        <f>+IFERROR(VLOOKUP(A756,[1]Directorio!$B$2:$Z$1100,16,FALSE),"")</f>
        <v/>
      </c>
      <c r="Q756" s="43" t="str">
        <f>+IFERROR(VLOOKUP(A756,[1]Directorio!$B$2:$Z$1100,17,FALSE),"")</f>
        <v/>
      </c>
      <c r="R756" s="43" t="str">
        <f>+IFERROR(VLOOKUP(A756,[1]Directorio!$B$2:$Z$1100,18,FALSE),"")</f>
        <v/>
      </c>
      <c r="S756" s="43" t="str">
        <f>+IFERROR(VLOOKUP(A756,[1]Directorio!$B$2:$Z$1100,19,FALSE),"")</f>
        <v/>
      </c>
      <c r="T756" s="53" t="str">
        <f>+IFERROR(VLOOKUP(A756,[1]Directorio!$B$2:$Z$1100,20,FALSE),"")</f>
        <v/>
      </c>
      <c r="U756" s="53" t="str">
        <f>+IFERROR(VLOOKUP(A756,[1]Directorio!$B$2:$Z$1100,21,FALSE),"")</f>
        <v/>
      </c>
      <c r="V756" s="53" t="str">
        <f>+IFERROR(VLOOKUP(A756,[1]Directorio!$B$2:$Z$1100,22,FALSE),"")</f>
        <v/>
      </c>
      <c r="W756" s="54" t="str">
        <f>+IFERROR(VLOOKUP(A756,[1]Directorio!$B$2:$Z$1100,23,FALSE),"")</f>
        <v/>
      </c>
      <c r="X756" s="43" t="str">
        <f>+IFERROR(VLOOKUP(A756,[1]Directorio!$B$2:$Z$1100,24,FALSE),"")</f>
        <v/>
      </c>
      <c r="Y756" s="43" t="str">
        <f>+IFERROR(VLOOKUP(A756,[1]Directorio!$B$2:$Z$1100,25,FALSE),"")</f>
        <v/>
      </c>
      <c r="Z756" s="46"/>
      <c r="AA756" s="9"/>
      <c r="AB756" s="46"/>
      <c r="AC756" s="47"/>
      <c r="AD756" s="46"/>
      <c r="AE756" s="42"/>
      <c r="AF756" s="9"/>
      <c r="AG756" s="46"/>
      <c r="AH756" s="9"/>
      <c r="AI756" s="46"/>
      <c r="AJ756" s="46"/>
      <c r="AK756" s="48"/>
    </row>
    <row r="757" spans="1:37" x14ac:dyDescent="0.25">
      <c r="A757" s="42"/>
      <c r="B757" s="43" t="str">
        <f>+IFERROR(VLOOKUP(A757,[1]Directorio!$B$2:$Z$1100,2,FALSE),"")</f>
        <v/>
      </c>
      <c r="C757" s="44" t="str">
        <f>+IFERROR(VLOOKUP(A757,[1]Directorio!$B$2:$Z$1100,3,FALSE),"")</f>
        <v/>
      </c>
      <c r="D757" s="43" t="str">
        <f>+IFERROR(VLOOKUP(A757,[1]Directorio!$B$2:$Z$1100,4,FALSE),"")</f>
        <v/>
      </c>
      <c r="E757" s="43" t="str">
        <f>+IFERROR(VLOOKUP(A757,[1]Directorio!$B$2:$Z$1100,5,FALSE),"")</f>
        <v/>
      </c>
      <c r="F757" s="43" t="str">
        <f>+IFERROR(VLOOKUP(A757,[1]Directorio!$B$2:$Z$1100,6,FALSE),"")</f>
        <v/>
      </c>
      <c r="G757" s="43" t="str">
        <f>+IFERROR(VLOOKUP(A757,[1]Directorio!$B$2:$Z$1100,7,FALSE),"")</f>
        <v/>
      </c>
      <c r="H757" s="43" t="str">
        <f>+IFERROR(VLOOKUP(A757,[1]Directorio!$B$2:$Z$1100,8,FALSE),"")</f>
        <v/>
      </c>
      <c r="I757" s="43" t="str">
        <f>+IFERROR(VLOOKUP(A757,[1]Directorio!$B$2:$Z$1100,9,FALSE),"")</f>
        <v/>
      </c>
      <c r="J757" s="43" t="str">
        <f>+IFERROR(VLOOKUP(A757,[1]Directorio!$B$2:$Z$1100,10,FALSE),"")</f>
        <v/>
      </c>
      <c r="K757" s="43" t="str">
        <f>+IFERROR(VLOOKUP(A757,[1]Directorio!$B$2:$Z$1100,11,FALSE),"")</f>
        <v/>
      </c>
      <c r="L757" s="45" t="str">
        <f>+IFERROR(VLOOKUP(A757,[1]Directorio!$B$2:$Z$1100,12,FALSE),"")</f>
        <v/>
      </c>
      <c r="M757" s="43" t="str">
        <f>+IFERROR(VLOOKUP(A757,[1]Directorio!$B$2:$Z$1100,13,FALSE),"")</f>
        <v/>
      </c>
      <c r="N757" s="43" t="str">
        <f>+IFERROR(VLOOKUP(A757,[1]Directorio!$B$2:$Z$1100,14,FALSE),"")</f>
        <v/>
      </c>
      <c r="O757" s="43" t="str">
        <f>+IFERROR(VLOOKUP(A757,[1]Directorio!$B$2:$Z$1100,15,FALSE),"")</f>
        <v/>
      </c>
      <c r="P757" s="43" t="str">
        <f>+IFERROR(VLOOKUP(A757,[1]Directorio!$B$2:$Z$1100,16,FALSE),"")</f>
        <v/>
      </c>
      <c r="Q757" s="43" t="str">
        <f>+IFERROR(VLOOKUP(A757,[1]Directorio!$B$2:$Z$1100,17,FALSE),"")</f>
        <v/>
      </c>
      <c r="R757" s="43" t="str">
        <f>+IFERROR(VLOOKUP(A757,[1]Directorio!$B$2:$Z$1100,18,FALSE),"")</f>
        <v/>
      </c>
      <c r="S757" s="43" t="str">
        <f>+IFERROR(VLOOKUP(A757,[1]Directorio!$B$2:$Z$1100,19,FALSE),"")</f>
        <v/>
      </c>
      <c r="T757" s="53" t="str">
        <f>+IFERROR(VLOOKUP(A757,[1]Directorio!$B$2:$Z$1100,20,FALSE),"")</f>
        <v/>
      </c>
      <c r="U757" s="53" t="str">
        <f>+IFERROR(VLOOKUP(A757,[1]Directorio!$B$2:$Z$1100,21,FALSE),"")</f>
        <v/>
      </c>
      <c r="V757" s="53" t="str">
        <f>+IFERROR(VLOOKUP(A757,[1]Directorio!$B$2:$Z$1100,22,FALSE),"")</f>
        <v/>
      </c>
      <c r="W757" s="54" t="str">
        <f>+IFERROR(VLOOKUP(A757,[1]Directorio!$B$2:$Z$1100,23,FALSE),"")</f>
        <v/>
      </c>
      <c r="X757" s="43" t="str">
        <f>+IFERROR(VLOOKUP(A757,[1]Directorio!$B$2:$Z$1100,24,FALSE),"")</f>
        <v/>
      </c>
      <c r="Y757" s="43" t="str">
        <f>+IFERROR(VLOOKUP(A757,[1]Directorio!$B$2:$Z$1100,25,FALSE),"")</f>
        <v/>
      </c>
      <c r="Z757" s="46"/>
      <c r="AA757" s="9"/>
      <c r="AB757" s="46"/>
      <c r="AC757" s="47"/>
      <c r="AD757" s="46"/>
      <c r="AE757" s="42"/>
      <c r="AF757" s="9"/>
      <c r="AG757" s="46"/>
      <c r="AH757" s="9"/>
      <c r="AI757" s="46"/>
      <c r="AJ757" s="46"/>
      <c r="AK757" s="48"/>
    </row>
    <row r="758" spans="1:37" x14ac:dyDescent="0.25">
      <c r="A758" s="42"/>
      <c r="B758" s="43" t="str">
        <f>+IFERROR(VLOOKUP(A758,[1]Directorio!$B$2:$Z$1100,2,FALSE),"")</f>
        <v/>
      </c>
      <c r="C758" s="44" t="str">
        <f>+IFERROR(VLOOKUP(A758,[1]Directorio!$B$2:$Z$1100,3,FALSE),"")</f>
        <v/>
      </c>
      <c r="D758" s="43" t="str">
        <f>+IFERROR(VLOOKUP(A758,[1]Directorio!$B$2:$Z$1100,4,FALSE),"")</f>
        <v/>
      </c>
      <c r="E758" s="43" t="str">
        <f>+IFERROR(VLOOKUP(A758,[1]Directorio!$B$2:$Z$1100,5,FALSE),"")</f>
        <v/>
      </c>
      <c r="F758" s="43" t="str">
        <f>+IFERROR(VLOOKUP(A758,[1]Directorio!$B$2:$Z$1100,6,FALSE),"")</f>
        <v/>
      </c>
      <c r="G758" s="43" t="str">
        <f>+IFERROR(VLOOKUP(A758,[1]Directorio!$B$2:$Z$1100,7,FALSE),"")</f>
        <v/>
      </c>
      <c r="H758" s="43" t="str">
        <f>+IFERROR(VLOOKUP(A758,[1]Directorio!$B$2:$Z$1100,8,FALSE),"")</f>
        <v/>
      </c>
      <c r="I758" s="43" t="str">
        <f>+IFERROR(VLOOKUP(A758,[1]Directorio!$B$2:$Z$1100,9,FALSE),"")</f>
        <v/>
      </c>
      <c r="J758" s="43" t="str">
        <f>+IFERROR(VLOOKUP(A758,[1]Directorio!$B$2:$Z$1100,10,FALSE),"")</f>
        <v/>
      </c>
      <c r="K758" s="43" t="str">
        <f>+IFERROR(VLOOKUP(A758,[1]Directorio!$B$2:$Z$1100,11,FALSE),"")</f>
        <v/>
      </c>
      <c r="L758" s="45" t="str">
        <f>+IFERROR(VLOOKUP(A758,[1]Directorio!$B$2:$Z$1100,12,FALSE),"")</f>
        <v/>
      </c>
      <c r="M758" s="43" t="str">
        <f>+IFERROR(VLOOKUP(A758,[1]Directorio!$B$2:$Z$1100,13,FALSE),"")</f>
        <v/>
      </c>
      <c r="N758" s="43" t="str">
        <f>+IFERROR(VLOOKUP(A758,[1]Directorio!$B$2:$Z$1100,14,FALSE),"")</f>
        <v/>
      </c>
      <c r="O758" s="43" t="str">
        <f>+IFERROR(VLOOKUP(A758,[1]Directorio!$B$2:$Z$1100,15,FALSE),"")</f>
        <v/>
      </c>
      <c r="P758" s="43" t="str">
        <f>+IFERROR(VLOOKUP(A758,[1]Directorio!$B$2:$Z$1100,16,FALSE),"")</f>
        <v/>
      </c>
      <c r="Q758" s="43" t="str">
        <f>+IFERROR(VLOOKUP(A758,[1]Directorio!$B$2:$Z$1100,17,FALSE),"")</f>
        <v/>
      </c>
      <c r="R758" s="43" t="str">
        <f>+IFERROR(VLOOKUP(A758,[1]Directorio!$B$2:$Z$1100,18,FALSE),"")</f>
        <v/>
      </c>
      <c r="S758" s="43" t="str">
        <f>+IFERROR(VLOOKUP(A758,[1]Directorio!$B$2:$Z$1100,19,FALSE),"")</f>
        <v/>
      </c>
      <c r="T758" s="53" t="str">
        <f>+IFERROR(VLOOKUP(A758,[1]Directorio!$B$2:$Z$1100,20,FALSE),"")</f>
        <v/>
      </c>
      <c r="U758" s="53" t="str">
        <f>+IFERROR(VLOOKUP(A758,[1]Directorio!$B$2:$Z$1100,21,FALSE),"")</f>
        <v/>
      </c>
      <c r="V758" s="53" t="str">
        <f>+IFERROR(VLOOKUP(A758,[1]Directorio!$B$2:$Z$1100,22,FALSE),"")</f>
        <v/>
      </c>
      <c r="W758" s="54" t="str">
        <f>+IFERROR(VLOOKUP(A758,[1]Directorio!$B$2:$Z$1100,23,FALSE),"")</f>
        <v/>
      </c>
      <c r="X758" s="43" t="str">
        <f>+IFERROR(VLOOKUP(A758,[1]Directorio!$B$2:$Z$1100,24,FALSE),"")</f>
        <v/>
      </c>
      <c r="Y758" s="43" t="str">
        <f>+IFERROR(VLOOKUP(A758,[1]Directorio!$B$2:$Z$1100,25,FALSE),"")</f>
        <v/>
      </c>
      <c r="Z758" s="46"/>
      <c r="AA758" s="9"/>
      <c r="AB758" s="46"/>
      <c r="AC758" s="47"/>
      <c r="AD758" s="46"/>
      <c r="AE758" s="42"/>
      <c r="AF758" s="9"/>
      <c r="AG758" s="46"/>
      <c r="AH758" s="9"/>
      <c r="AI758" s="46"/>
      <c r="AJ758" s="46"/>
      <c r="AK758" s="48"/>
    </row>
    <row r="759" spans="1:37" x14ac:dyDescent="0.25">
      <c r="A759" s="42"/>
      <c r="B759" s="43" t="str">
        <f>+IFERROR(VLOOKUP(A759,[1]Directorio!$B$2:$Z$1100,2,FALSE),"")</f>
        <v/>
      </c>
      <c r="C759" s="44" t="str">
        <f>+IFERROR(VLOOKUP(A759,[1]Directorio!$B$2:$Z$1100,3,FALSE),"")</f>
        <v/>
      </c>
      <c r="D759" s="43" t="str">
        <f>+IFERROR(VLOOKUP(A759,[1]Directorio!$B$2:$Z$1100,4,FALSE),"")</f>
        <v/>
      </c>
      <c r="E759" s="43" t="str">
        <f>+IFERROR(VLOOKUP(A759,[1]Directorio!$B$2:$Z$1100,5,FALSE),"")</f>
        <v/>
      </c>
      <c r="F759" s="43" t="str">
        <f>+IFERROR(VLOOKUP(A759,[1]Directorio!$B$2:$Z$1100,6,FALSE),"")</f>
        <v/>
      </c>
      <c r="G759" s="43" t="str">
        <f>+IFERROR(VLOOKUP(A759,[1]Directorio!$B$2:$Z$1100,7,FALSE),"")</f>
        <v/>
      </c>
      <c r="H759" s="43" t="str">
        <f>+IFERROR(VLOOKUP(A759,[1]Directorio!$B$2:$Z$1100,8,FALSE),"")</f>
        <v/>
      </c>
      <c r="I759" s="43" t="str">
        <f>+IFERROR(VLOOKUP(A759,[1]Directorio!$B$2:$Z$1100,9,FALSE),"")</f>
        <v/>
      </c>
      <c r="J759" s="43" t="str">
        <f>+IFERROR(VLOOKUP(A759,[1]Directorio!$B$2:$Z$1100,10,FALSE),"")</f>
        <v/>
      </c>
      <c r="K759" s="43" t="str">
        <f>+IFERROR(VLOOKUP(A759,[1]Directorio!$B$2:$Z$1100,11,FALSE),"")</f>
        <v/>
      </c>
      <c r="L759" s="45" t="str">
        <f>+IFERROR(VLOOKUP(A759,[1]Directorio!$B$2:$Z$1100,12,FALSE),"")</f>
        <v/>
      </c>
      <c r="M759" s="43" t="str">
        <f>+IFERROR(VLOOKUP(A759,[1]Directorio!$B$2:$Z$1100,13,FALSE),"")</f>
        <v/>
      </c>
      <c r="N759" s="43" t="str">
        <f>+IFERROR(VLOOKUP(A759,[1]Directorio!$B$2:$Z$1100,14,FALSE),"")</f>
        <v/>
      </c>
      <c r="O759" s="43" t="str">
        <f>+IFERROR(VLOOKUP(A759,[1]Directorio!$B$2:$Z$1100,15,FALSE),"")</f>
        <v/>
      </c>
      <c r="P759" s="43" t="str">
        <f>+IFERROR(VLOOKUP(A759,[1]Directorio!$B$2:$Z$1100,16,FALSE),"")</f>
        <v/>
      </c>
      <c r="Q759" s="43" t="str">
        <f>+IFERROR(VLOOKUP(A759,[1]Directorio!$B$2:$Z$1100,17,FALSE),"")</f>
        <v/>
      </c>
      <c r="R759" s="43" t="str">
        <f>+IFERROR(VLOOKUP(A759,[1]Directorio!$B$2:$Z$1100,18,FALSE),"")</f>
        <v/>
      </c>
      <c r="S759" s="43" t="str">
        <f>+IFERROR(VLOOKUP(A759,[1]Directorio!$B$2:$Z$1100,19,FALSE),"")</f>
        <v/>
      </c>
      <c r="T759" s="53" t="str">
        <f>+IFERROR(VLOOKUP(A759,[1]Directorio!$B$2:$Z$1100,20,FALSE),"")</f>
        <v/>
      </c>
      <c r="U759" s="53" t="str">
        <f>+IFERROR(VLOOKUP(A759,[1]Directorio!$B$2:$Z$1100,21,FALSE),"")</f>
        <v/>
      </c>
      <c r="V759" s="53" t="str">
        <f>+IFERROR(VLOOKUP(A759,[1]Directorio!$B$2:$Z$1100,22,FALSE),"")</f>
        <v/>
      </c>
      <c r="W759" s="54" t="str">
        <f>+IFERROR(VLOOKUP(A759,[1]Directorio!$B$2:$Z$1100,23,FALSE),"")</f>
        <v/>
      </c>
      <c r="X759" s="43" t="str">
        <f>+IFERROR(VLOOKUP(A759,[1]Directorio!$B$2:$Z$1100,24,FALSE),"")</f>
        <v/>
      </c>
      <c r="Y759" s="43" t="str">
        <f>+IFERROR(VLOOKUP(A759,[1]Directorio!$B$2:$Z$1100,25,FALSE),"")</f>
        <v/>
      </c>
      <c r="Z759" s="46"/>
      <c r="AA759" s="9"/>
      <c r="AB759" s="46"/>
      <c r="AC759" s="47"/>
      <c r="AD759" s="46"/>
      <c r="AE759" s="42"/>
      <c r="AF759" s="9"/>
      <c r="AG759" s="46"/>
      <c r="AH759" s="9"/>
      <c r="AI759" s="46"/>
      <c r="AJ759" s="46"/>
      <c r="AK759" s="48"/>
    </row>
    <row r="760" spans="1:37" x14ac:dyDescent="0.25">
      <c r="A760" s="42"/>
      <c r="B760" s="43" t="str">
        <f>+IFERROR(VLOOKUP(A760,[1]Directorio!$B$2:$Z$1100,2,FALSE),"")</f>
        <v/>
      </c>
      <c r="C760" s="44" t="str">
        <f>+IFERROR(VLOOKUP(A760,[1]Directorio!$B$2:$Z$1100,3,FALSE),"")</f>
        <v/>
      </c>
      <c r="D760" s="43" t="str">
        <f>+IFERROR(VLOOKUP(A760,[1]Directorio!$B$2:$Z$1100,4,FALSE),"")</f>
        <v/>
      </c>
      <c r="E760" s="43" t="str">
        <f>+IFERROR(VLOOKUP(A760,[1]Directorio!$B$2:$Z$1100,5,FALSE),"")</f>
        <v/>
      </c>
      <c r="F760" s="43" t="str">
        <f>+IFERROR(VLOOKUP(A760,[1]Directorio!$B$2:$Z$1100,6,FALSE),"")</f>
        <v/>
      </c>
      <c r="G760" s="43" t="str">
        <f>+IFERROR(VLOOKUP(A760,[1]Directorio!$B$2:$Z$1100,7,FALSE),"")</f>
        <v/>
      </c>
      <c r="H760" s="43" t="str">
        <f>+IFERROR(VLOOKUP(A760,[1]Directorio!$B$2:$Z$1100,8,FALSE),"")</f>
        <v/>
      </c>
      <c r="I760" s="43" t="str">
        <f>+IFERROR(VLOOKUP(A760,[1]Directorio!$B$2:$Z$1100,9,FALSE),"")</f>
        <v/>
      </c>
      <c r="J760" s="43" t="str">
        <f>+IFERROR(VLOOKUP(A760,[1]Directorio!$B$2:$Z$1100,10,FALSE),"")</f>
        <v/>
      </c>
      <c r="K760" s="43" t="str">
        <f>+IFERROR(VLOOKUP(A760,[1]Directorio!$B$2:$Z$1100,11,FALSE),"")</f>
        <v/>
      </c>
      <c r="L760" s="45" t="str">
        <f>+IFERROR(VLOOKUP(A760,[1]Directorio!$B$2:$Z$1100,12,FALSE),"")</f>
        <v/>
      </c>
      <c r="M760" s="43" t="str">
        <f>+IFERROR(VLOOKUP(A760,[1]Directorio!$B$2:$Z$1100,13,FALSE),"")</f>
        <v/>
      </c>
      <c r="N760" s="43" t="str">
        <f>+IFERROR(VLOOKUP(A760,[1]Directorio!$B$2:$Z$1100,14,FALSE),"")</f>
        <v/>
      </c>
      <c r="O760" s="43" t="str">
        <f>+IFERROR(VLOOKUP(A760,[1]Directorio!$B$2:$Z$1100,15,FALSE),"")</f>
        <v/>
      </c>
      <c r="P760" s="43" t="str">
        <f>+IFERROR(VLOOKUP(A760,[1]Directorio!$B$2:$Z$1100,16,FALSE),"")</f>
        <v/>
      </c>
      <c r="Q760" s="43" t="str">
        <f>+IFERROR(VLOOKUP(A760,[1]Directorio!$B$2:$Z$1100,17,FALSE),"")</f>
        <v/>
      </c>
      <c r="R760" s="43" t="str">
        <f>+IFERROR(VLOOKUP(A760,[1]Directorio!$B$2:$Z$1100,18,FALSE),"")</f>
        <v/>
      </c>
      <c r="S760" s="43" t="str">
        <f>+IFERROR(VLOOKUP(A760,[1]Directorio!$B$2:$Z$1100,19,FALSE),"")</f>
        <v/>
      </c>
      <c r="T760" s="53" t="str">
        <f>+IFERROR(VLOOKUP(A760,[1]Directorio!$B$2:$Z$1100,20,FALSE),"")</f>
        <v/>
      </c>
      <c r="U760" s="53" t="str">
        <f>+IFERROR(VLOOKUP(A760,[1]Directorio!$B$2:$Z$1100,21,FALSE),"")</f>
        <v/>
      </c>
      <c r="V760" s="53" t="str">
        <f>+IFERROR(VLOOKUP(A760,[1]Directorio!$B$2:$Z$1100,22,FALSE),"")</f>
        <v/>
      </c>
      <c r="W760" s="54" t="str">
        <f>+IFERROR(VLOOKUP(A760,[1]Directorio!$B$2:$Z$1100,23,FALSE),"")</f>
        <v/>
      </c>
      <c r="X760" s="43" t="str">
        <f>+IFERROR(VLOOKUP(A760,[1]Directorio!$B$2:$Z$1100,24,FALSE),"")</f>
        <v/>
      </c>
      <c r="Y760" s="43" t="str">
        <f>+IFERROR(VLOOKUP(A760,[1]Directorio!$B$2:$Z$1100,25,FALSE),"")</f>
        <v/>
      </c>
      <c r="Z760" s="46"/>
      <c r="AA760" s="9"/>
      <c r="AB760" s="46"/>
      <c r="AC760" s="47"/>
      <c r="AD760" s="46"/>
      <c r="AE760" s="42"/>
      <c r="AF760" s="9"/>
      <c r="AG760" s="46"/>
      <c r="AH760" s="9"/>
      <c r="AI760" s="46"/>
      <c r="AJ760" s="46"/>
      <c r="AK760" s="48"/>
    </row>
    <row r="761" spans="1:37" x14ac:dyDescent="0.25">
      <c r="A761" s="42"/>
      <c r="B761" s="43" t="str">
        <f>+IFERROR(VLOOKUP(A761,[1]Directorio!$B$2:$Z$1100,2,FALSE),"")</f>
        <v/>
      </c>
      <c r="C761" s="44" t="str">
        <f>+IFERROR(VLOOKUP(A761,[1]Directorio!$B$2:$Z$1100,3,FALSE),"")</f>
        <v/>
      </c>
      <c r="D761" s="43" t="str">
        <f>+IFERROR(VLOOKUP(A761,[1]Directorio!$B$2:$Z$1100,4,FALSE),"")</f>
        <v/>
      </c>
      <c r="E761" s="43" t="str">
        <f>+IFERROR(VLOOKUP(A761,[1]Directorio!$B$2:$Z$1100,5,FALSE),"")</f>
        <v/>
      </c>
      <c r="F761" s="43" t="str">
        <f>+IFERROR(VLOOKUP(A761,[1]Directorio!$B$2:$Z$1100,6,FALSE),"")</f>
        <v/>
      </c>
      <c r="G761" s="43" t="str">
        <f>+IFERROR(VLOOKUP(A761,[1]Directorio!$B$2:$Z$1100,7,FALSE),"")</f>
        <v/>
      </c>
      <c r="H761" s="43" t="str">
        <f>+IFERROR(VLOOKUP(A761,[1]Directorio!$B$2:$Z$1100,8,FALSE),"")</f>
        <v/>
      </c>
      <c r="I761" s="43" t="str">
        <f>+IFERROR(VLOOKUP(A761,[1]Directorio!$B$2:$Z$1100,9,FALSE),"")</f>
        <v/>
      </c>
      <c r="J761" s="43" t="str">
        <f>+IFERROR(VLOOKUP(A761,[1]Directorio!$B$2:$Z$1100,10,FALSE),"")</f>
        <v/>
      </c>
      <c r="K761" s="43" t="str">
        <f>+IFERROR(VLOOKUP(A761,[1]Directorio!$B$2:$Z$1100,11,FALSE),"")</f>
        <v/>
      </c>
      <c r="L761" s="45" t="str">
        <f>+IFERROR(VLOOKUP(A761,[1]Directorio!$B$2:$Z$1100,12,FALSE),"")</f>
        <v/>
      </c>
      <c r="M761" s="43" t="str">
        <f>+IFERROR(VLOOKUP(A761,[1]Directorio!$B$2:$Z$1100,13,FALSE),"")</f>
        <v/>
      </c>
      <c r="N761" s="43" t="str">
        <f>+IFERROR(VLOOKUP(A761,[1]Directorio!$B$2:$Z$1100,14,FALSE),"")</f>
        <v/>
      </c>
      <c r="O761" s="43" t="str">
        <f>+IFERROR(VLOOKUP(A761,[1]Directorio!$B$2:$Z$1100,15,FALSE),"")</f>
        <v/>
      </c>
      <c r="P761" s="43" t="str">
        <f>+IFERROR(VLOOKUP(A761,[1]Directorio!$B$2:$Z$1100,16,FALSE),"")</f>
        <v/>
      </c>
      <c r="Q761" s="43" t="str">
        <f>+IFERROR(VLOOKUP(A761,[1]Directorio!$B$2:$Z$1100,17,FALSE),"")</f>
        <v/>
      </c>
      <c r="R761" s="43" t="str">
        <f>+IFERROR(VLOOKUP(A761,[1]Directorio!$B$2:$Z$1100,18,FALSE),"")</f>
        <v/>
      </c>
      <c r="S761" s="43" t="str">
        <f>+IFERROR(VLOOKUP(A761,[1]Directorio!$B$2:$Z$1100,19,FALSE),"")</f>
        <v/>
      </c>
      <c r="T761" s="53" t="str">
        <f>+IFERROR(VLOOKUP(A761,[1]Directorio!$B$2:$Z$1100,20,FALSE),"")</f>
        <v/>
      </c>
      <c r="U761" s="53" t="str">
        <f>+IFERROR(VLOOKUP(A761,[1]Directorio!$B$2:$Z$1100,21,FALSE),"")</f>
        <v/>
      </c>
      <c r="V761" s="53" t="str">
        <f>+IFERROR(VLOOKUP(A761,[1]Directorio!$B$2:$Z$1100,22,FALSE),"")</f>
        <v/>
      </c>
      <c r="W761" s="54" t="str">
        <f>+IFERROR(VLOOKUP(A761,[1]Directorio!$B$2:$Z$1100,23,FALSE),"")</f>
        <v/>
      </c>
      <c r="X761" s="43" t="str">
        <f>+IFERROR(VLOOKUP(A761,[1]Directorio!$B$2:$Z$1100,24,FALSE),"")</f>
        <v/>
      </c>
      <c r="Y761" s="43" t="str">
        <f>+IFERROR(VLOOKUP(A761,[1]Directorio!$B$2:$Z$1100,25,FALSE),"")</f>
        <v/>
      </c>
      <c r="Z761" s="46"/>
      <c r="AA761" s="9"/>
      <c r="AB761" s="46"/>
      <c r="AC761" s="47"/>
      <c r="AD761" s="46"/>
      <c r="AE761" s="42"/>
      <c r="AF761" s="9"/>
      <c r="AG761" s="46"/>
      <c r="AH761" s="9"/>
      <c r="AI761" s="46"/>
      <c r="AJ761" s="46"/>
      <c r="AK761" s="48"/>
    </row>
    <row r="762" spans="1:37" x14ac:dyDescent="0.25">
      <c r="A762" s="42"/>
      <c r="B762" s="43" t="str">
        <f>+IFERROR(VLOOKUP(A762,[1]Directorio!$B$2:$Z$1100,2,FALSE),"")</f>
        <v/>
      </c>
      <c r="C762" s="44" t="str">
        <f>+IFERROR(VLOOKUP(A762,[1]Directorio!$B$2:$Z$1100,3,FALSE),"")</f>
        <v/>
      </c>
      <c r="D762" s="43" t="str">
        <f>+IFERROR(VLOOKUP(A762,[1]Directorio!$B$2:$Z$1100,4,FALSE),"")</f>
        <v/>
      </c>
      <c r="E762" s="43" t="str">
        <f>+IFERROR(VLOOKUP(A762,[1]Directorio!$B$2:$Z$1100,5,FALSE),"")</f>
        <v/>
      </c>
      <c r="F762" s="43" t="str">
        <f>+IFERROR(VLOOKUP(A762,[1]Directorio!$B$2:$Z$1100,6,FALSE),"")</f>
        <v/>
      </c>
      <c r="G762" s="43" t="str">
        <f>+IFERROR(VLOOKUP(A762,[1]Directorio!$B$2:$Z$1100,7,FALSE),"")</f>
        <v/>
      </c>
      <c r="H762" s="43" t="str">
        <f>+IFERROR(VLOOKUP(A762,[1]Directorio!$B$2:$Z$1100,8,FALSE),"")</f>
        <v/>
      </c>
      <c r="I762" s="43" t="str">
        <f>+IFERROR(VLOOKUP(A762,[1]Directorio!$B$2:$Z$1100,9,FALSE),"")</f>
        <v/>
      </c>
      <c r="J762" s="43" t="str">
        <f>+IFERROR(VLOOKUP(A762,[1]Directorio!$B$2:$Z$1100,10,FALSE),"")</f>
        <v/>
      </c>
      <c r="K762" s="43" t="str">
        <f>+IFERROR(VLOOKUP(A762,[1]Directorio!$B$2:$Z$1100,11,FALSE),"")</f>
        <v/>
      </c>
      <c r="L762" s="45" t="str">
        <f>+IFERROR(VLOOKUP(A762,[1]Directorio!$B$2:$Z$1100,12,FALSE),"")</f>
        <v/>
      </c>
      <c r="M762" s="43" t="str">
        <f>+IFERROR(VLOOKUP(A762,[1]Directorio!$B$2:$Z$1100,13,FALSE),"")</f>
        <v/>
      </c>
      <c r="N762" s="43" t="str">
        <f>+IFERROR(VLOOKUP(A762,[1]Directorio!$B$2:$Z$1100,14,FALSE),"")</f>
        <v/>
      </c>
      <c r="O762" s="43" t="str">
        <f>+IFERROR(VLOOKUP(A762,[1]Directorio!$B$2:$Z$1100,15,FALSE),"")</f>
        <v/>
      </c>
      <c r="P762" s="43" t="str">
        <f>+IFERROR(VLOOKUP(A762,[1]Directorio!$B$2:$Z$1100,16,FALSE),"")</f>
        <v/>
      </c>
      <c r="Q762" s="43" t="str">
        <f>+IFERROR(VLOOKUP(A762,[1]Directorio!$B$2:$Z$1100,17,FALSE),"")</f>
        <v/>
      </c>
      <c r="R762" s="43" t="str">
        <f>+IFERROR(VLOOKUP(A762,[1]Directorio!$B$2:$Z$1100,18,FALSE),"")</f>
        <v/>
      </c>
      <c r="S762" s="43" t="str">
        <f>+IFERROR(VLOOKUP(A762,[1]Directorio!$B$2:$Z$1100,19,FALSE),"")</f>
        <v/>
      </c>
      <c r="T762" s="53" t="str">
        <f>+IFERROR(VLOOKUP(A762,[1]Directorio!$B$2:$Z$1100,20,FALSE),"")</f>
        <v/>
      </c>
      <c r="U762" s="53" t="str">
        <f>+IFERROR(VLOOKUP(A762,[1]Directorio!$B$2:$Z$1100,21,FALSE),"")</f>
        <v/>
      </c>
      <c r="V762" s="53" t="str">
        <f>+IFERROR(VLOOKUP(A762,[1]Directorio!$B$2:$Z$1100,22,FALSE),"")</f>
        <v/>
      </c>
      <c r="W762" s="54" t="str">
        <f>+IFERROR(VLOOKUP(A762,[1]Directorio!$B$2:$Z$1100,23,FALSE),"")</f>
        <v/>
      </c>
      <c r="X762" s="43" t="str">
        <f>+IFERROR(VLOOKUP(A762,[1]Directorio!$B$2:$Z$1100,24,FALSE),"")</f>
        <v/>
      </c>
      <c r="Y762" s="43" t="str">
        <f>+IFERROR(VLOOKUP(A762,[1]Directorio!$B$2:$Z$1100,25,FALSE),"")</f>
        <v/>
      </c>
      <c r="Z762" s="46"/>
      <c r="AA762" s="9"/>
      <c r="AB762" s="46"/>
      <c r="AC762" s="47"/>
      <c r="AD762" s="46"/>
      <c r="AE762" s="42"/>
      <c r="AF762" s="9"/>
      <c r="AG762" s="46"/>
      <c r="AH762" s="9"/>
      <c r="AI762" s="46"/>
      <c r="AJ762" s="46"/>
      <c r="AK762" s="48"/>
    </row>
    <row r="763" spans="1:37" x14ac:dyDescent="0.25">
      <c r="A763" s="42"/>
      <c r="B763" s="43" t="str">
        <f>+IFERROR(VLOOKUP(A763,[1]Directorio!$B$2:$Z$1100,2,FALSE),"")</f>
        <v/>
      </c>
      <c r="C763" s="44" t="str">
        <f>+IFERROR(VLOOKUP(A763,[1]Directorio!$B$2:$Z$1100,3,FALSE),"")</f>
        <v/>
      </c>
      <c r="D763" s="43" t="str">
        <f>+IFERROR(VLOOKUP(A763,[1]Directorio!$B$2:$Z$1100,4,FALSE),"")</f>
        <v/>
      </c>
      <c r="E763" s="43" t="str">
        <f>+IFERROR(VLOOKUP(A763,[1]Directorio!$B$2:$Z$1100,5,FALSE),"")</f>
        <v/>
      </c>
      <c r="F763" s="43" t="str">
        <f>+IFERROR(VLOOKUP(A763,[1]Directorio!$B$2:$Z$1100,6,FALSE),"")</f>
        <v/>
      </c>
      <c r="G763" s="43" t="str">
        <f>+IFERROR(VLOOKUP(A763,[1]Directorio!$B$2:$Z$1100,7,FALSE),"")</f>
        <v/>
      </c>
      <c r="H763" s="43" t="str">
        <f>+IFERROR(VLOOKUP(A763,[1]Directorio!$B$2:$Z$1100,8,FALSE),"")</f>
        <v/>
      </c>
      <c r="I763" s="43" t="str">
        <f>+IFERROR(VLOOKUP(A763,[1]Directorio!$B$2:$Z$1100,9,FALSE),"")</f>
        <v/>
      </c>
      <c r="J763" s="43" t="str">
        <f>+IFERROR(VLOOKUP(A763,[1]Directorio!$B$2:$Z$1100,10,FALSE),"")</f>
        <v/>
      </c>
      <c r="K763" s="43" t="str">
        <f>+IFERROR(VLOOKUP(A763,[1]Directorio!$B$2:$Z$1100,11,FALSE),"")</f>
        <v/>
      </c>
      <c r="L763" s="45" t="str">
        <f>+IFERROR(VLOOKUP(A763,[1]Directorio!$B$2:$Z$1100,12,FALSE),"")</f>
        <v/>
      </c>
      <c r="M763" s="43" t="str">
        <f>+IFERROR(VLOOKUP(A763,[1]Directorio!$B$2:$Z$1100,13,FALSE),"")</f>
        <v/>
      </c>
      <c r="N763" s="43" t="str">
        <f>+IFERROR(VLOOKUP(A763,[1]Directorio!$B$2:$Z$1100,14,FALSE),"")</f>
        <v/>
      </c>
      <c r="O763" s="43" t="str">
        <f>+IFERROR(VLOOKUP(A763,[1]Directorio!$B$2:$Z$1100,15,FALSE),"")</f>
        <v/>
      </c>
      <c r="P763" s="43" t="str">
        <f>+IFERROR(VLOOKUP(A763,[1]Directorio!$B$2:$Z$1100,16,FALSE),"")</f>
        <v/>
      </c>
      <c r="Q763" s="43" t="str">
        <f>+IFERROR(VLOOKUP(A763,[1]Directorio!$B$2:$Z$1100,17,FALSE),"")</f>
        <v/>
      </c>
      <c r="R763" s="43" t="str">
        <f>+IFERROR(VLOOKUP(A763,[1]Directorio!$B$2:$Z$1100,18,FALSE),"")</f>
        <v/>
      </c>
      <c r="S763" s="43" t="str">
        <f>+IFERROR(VLOOKUP(A763,[1]Directorio!$B$2:$Z$1100,19,FALSE),"")</f>
        <v/>
      </c>
      <c r="T763" s="53" t="str">
        <f>+IFERROR(VLOOKUP(A763,[1]Directorio!$B$2:$Z$1100,20,FALSE),"")</f>
        <v/>
      </c>
      <c r="U763" s="53" t="str">
        <f>+IFERROR(VLOOKUP(A763,[1]Directorio!$B$2:$Z$1100,21,FALSE),"")</f>
        <v/>
      </c>
      <c r="V763" s="53" t="str">
        <f>+IFERROR(VLOOKUP(A763,[1]Directorio!$B$2:$Z$1100,22,FALSE),"")</f>
        <v/>
      </c>
      <c r="W763" s="54" t="str">
        <f>+IFERROR(VLOOKUP(A763,[1]Directorio!$B$2:$Z$1100,23,FALSE),"")</f>
        <v/>
      </c>
      <c r="X763" s="43" t="str">
        <f>+IFERROR(VLOOKUP(A763,[1]Directorio!$B$2:$Z$1100,24,FALSE),"")</f>
        <v/>
      </c>
      <c r="Y763" s="43" t="str">
        <f>+IFERROR(VLOOKUP(A763,[1]Directorio!$B$2:$Z$1100,25,FALSE),"")</f>
        <v/>
      </c>
      <c r="Z763" s="46"/>
      <c r="AA763" s="9"/>
      <c r="AB763" s="46"/>
      <c r="AC763" s="47"/>
      <c r="AD763" s="46"/>
      <c r="AE763" s="42"/>
      <c r="AF763" s="9"/>
      <c r="AG763" s="46"/>
      <c r="AH763" s="9"/>
      <c r="AI763" s="46"/>
      <c r="AJ763" s="46"/>
      <c r="AK763" s="48"/>
    </row>
    <row r="764" spans="1:37" x14ac:dyDescent="0.25">
      <c r="A764" s="42"/>
      <c r="B764" s="43" t="str">
        <f>+IFERROR(VLOOKUP(A764,[1]Directorio!$B$2:$Z$1100,2,FALSE),"")</f>
        <v/>
      </c>
      <c r="C764" s="44" t="str">
        <f>+IFERROR(VLOOKUP(A764,[1]Directorio!$B$2:$Z$1100,3,FALSE),"")</f>
        <v/>
      </c>
      <c r="D764" s="43" t="str">
        <f>+IFERROR(VLOOKUP(A764,[1]Directorio!$B$2:$Z$1100,4,FALSE),"")</f>
        <v/>
      </c>
      <c r="E764" s="43" t="str">
        <f>+IFERROR(VLOOKUP(A764,[1]Directorio!$B$2:$Z$1100,5,FALSE),"")</f>
        <v/>
      </c>
      <c r="F764" s="43" t="str">
        <f>+IFERROR(VLOOKUP(A764,[1]Directorio!$B$2:$Z$1100,6,FALSE),"")</f>
        <v/>
      </c>
      <c r="G764" s="43" t="str">
        <f>+IFERROR(VLOOKUP(A764,[1]Directorio!$B$2:$Z$1100,7,FALSE),"")</f>
        <v/>
      </c>
      <c r="H764" s="43" t="str">
        <f>+IFERROR(VLOOKUP(A764,[1]Directorio!$B$2:$Z$1100,8,FALSE),"")</f>
        <v/>
      </c>
      <c r="I764" s="43" t="str">
        <f>+IFERROR(VLOOKUP(A764,[1]Directorio!$B$2:$Z$1100,9,FALSE),"")</f>
        <v/>
      </c>
      <c r="J764" s="43" t="str">
        <f>+IFERROR(VLOOKUP(A764,[1]Directorio!$B$2:$Z$1100,10,FALSE),"")</f>
        <v/>
      </c>
      <c r="K764" s="43" t="str">
        <f>+IFERROR(VLOOKUP(A764,[1]Directorio!$B$2:$Z$1100,11,FALSE),"")</f>
        <v/>
      </c>
      <c r="L764" s="45" t="str">
        <f>+IFERROR(VLOOKUP(A764,[1]Directorio!$B$2:$Z$1100,12,FALSE),"")</f>
        <v/>
      </c>
      <c r="M764" s="43" t="str">
        <f>+IFERROR(VLOOKUP(A764,[1]Directorio!$B$2:$Z$1100,13,FALSE),"")</f>
        <v/>
      </c>
      <c r="N764" s="43" t="str">
        <f>+IFERROR(VLOOKUP(A764,[1]Directorio!$B$2:$Z$1100,14,FALSE),"")</f>
        <v/>
      </c>
      <c r="O764" s="43" t="str">
        <f>+IFERROR(VLOOKUP(A764,[1]Directorio!$B$2:$Z$1100,15,FALSE),"")</f>
        <v/>
      </c>
      <c r="P764" s="43" t="str">
        <f>+IFERROR(VLOOKUP(A764,[1]Directorio!$B$2:$Z$1100,16,FALSE),"")</f>
        <v/>
      </c>
      <c r="Q764" s="43" t="str">
        <f>+IFERROR(VLOOKUP(A764,[1]Directorio!$B$2:$Z$1100,17,FALSE),"")</f>
        <v/>
      </c>
      <c r="R764" s="43" t="str">
        <f>+IFERROR(VLOOKUP(A764,[1]Directorio!$B$2:$Z$1100,18,FALSE),"")</f>
        <v/>
      </c>
      <c r="S764" s="43" t="str">
        <f>+IFERROR(VLOOKUP(A764,[1]Directorio!$B$2:$Z$1100,19,FALSE),"")</f>
        <v/>
      </c>
      <c r="T764" s="53" t="str">
        <f>+IFERROR(VLOOKUP(A764,[1]Directorio!$B$2:$Z$1100,20,FALSE),"")</f>
        <v/>
      </c>
      <c r="U764" s="53" t="str">
        <f>+IFERROR(VLOOKUP(A764,[1]Directorio!$B$2:$Z$1100,21,FALSE),"")</f>
        <v/>
      </c>
      <c r="V764" s="53" t="str">
        <f>+IFERROR(VLOOKUP(A764,[1]Directorio!$B$2:$Z$1100,22,FALSE),"")</f>
        <v/>
      </c>
      <c r="W764" s="54" t="str">
        <f>+IFERROR(VLOOKUP(A764,[1]Directorio!$B$2:$Z$1100,23,FALSE),"")</f>
        <v/>
      </c>
      <c r="X764" s="43" t="str">
        <f>+IFERROR(VLOOKUP(A764,[1]Directorio!$B$2:$Z$1100,24,FALSE),"")</f>
        <v/>
      </c>
      <c r="Y764" s="43" t="str">
        <f>+IFERROR(VLOOKUP(A764,[1]Directorio!$B$2:$Z$1100,25,FALSE),"")</f>
        <v/>
      </c>
      <c r="Z764" s="46"/>
      <c r="AA764" s="9"/>
      <c r="AB764" s="46"/>
      <c r="AC764" s="47"/>
      <c r="AD764" s="46"/>
      <c r="AE764" s="42"/>
      <c r="AF764" s="9"/>
      <c r="AG764" s="46"/>
      <c r="AH764" s="9"/>
      <c r="AI764" s="46"/>
      <c r="AJ764" s="46"/>
      <c r="AK764" s="48"/>
    </row>
    <row r="765" spans="1:37" x14ac:dyDescent="0.25">
      <c r="A765" s="42"/>
      <c r="B765" s="43" t="str">
        <f>+IFERROR(VLOOKUP(A765,[1]Directorio!$B$2:$Z$1100,2,FALSE),"")</f>
        <v/>
      </c>
      <c r="C765" s="44" t="str">
        <f>+IFERROR(VLOOKUP(A765,[1]Directorio!$B$2:$Z$1100,3,FALSE),"")</f>
        <v/>
      </c>
      <c r="D765" s="43" t="str">
        <f>+IFERROR(VLOOKUP(A765,[1]Directorio!$B$2:$Z$1100,4,FALSE),"")</f>
        <v/>
      </c>
      <c r="E765" s="43" t="str">
        <f>+IFERROR(VLOOKUP(A765,[1]Directorio!$B$2:$Z$1100,5,FALSE),"")</f>
        <v/>
      </c>
      <c r="F765" s="43" t="str">
        <f>+IFERROR(VLOOKUP(A765,[1]Directorio!$B$2:$Z$1100,6,FALSE),"")</f>
        <v/>
      </c>
      <c r="G765" s="43" t="str">
        <f>+IFERROR(VLOOKUP(A765,[1]Directorio!$B$2:$Z$1100,7,FALSE),"")</f>
        <v/>
      </c>
      <c r="H765" s="43" t="str">
        <f>+IFERROR(VLOOKUP(A765,[1]Directorio!$B$2:$Z$1100,8,FALSE),"")</f>
        <v/>
      </c>
      <c r="I765" s="43" t="str">
        <f>+IFERROR(VLOOKUP(A765,[1]Directorio!$B$2:$Z$1100,9,FALSE),"")</f>
        <v/>
      </c>
      <c r="J765" s="43" t="str">
        <f>+IFERROR(VLOOKUP(A765,[1]Directorio!$B$2:$Z$1100,10,FALSE),"")</f>
        <v/>
      </c>
      <c r="K765" s="43" t="str">
        <f>+IFERROR(VLOOKUP(A765,[1]Directorio!$B$2:$Z$1100,11,FALSE),"")</f>
        <v/>
      </c>
      <c r="L765" s="45" t="str">
        <f>+IFERROR(VLOOKUP(A765,[1]Directorio!$B$2:$Z$1100,12,FALSE),"")</f>
        <v/>
      </c>
      <c r="M765" s="43" t="str">
        <f>+IFERROR(VLOOKUP(A765,[1]Directorio!$B$2:$Z$1100,13,FALSE),"")</f>
        <v/>
      </c>
      <c r="N765" s="43" t="str">
        <f>+IFERROR(VLOOKUP(A765,[1]Directorio!$B$2:$Z$1100,14,FALSE),"")</f>
        <v/>
      </c>
      <c r="O765" s="43" t="str">
        <f>+IFERROR(VLOOKUP(A765,[1]Directorio!$B$2:$Z$1100,15,FALSE),"")</f>
        <v/>
      </c>
      <c r="P765" s="43" t="str">
        <f>+IFERROR(VLOOKUP(A765,[1]Directorio!$B$2:$Z$1100,16,FALSE),"")</f>
        <v/>
      </c>
      <c r="Q765" s="43" t="str">
        <f>+IFERROR(VLOOKUP(A765,[1]Directorio!$B$2:$Z$1100,17,FALSE),"")</f>
        <v/>
      </c>
      <c r="R765" s="43" t="str">
        <f>+IFERROR(VLOOKUP(A765,[1]Directorio!$B$2:$Z$1100,18,FALSE),"")</f>
        <v/>
      </c>
      <c r="S765" s="43" t="str">
        <f>+IFERROR(VLOOKUP(A765,[1]Directorio!$B$2:$Z$1100,19,FALSE),"")</f>
        <v/>
      </c>
      <c r="T765" s="53" t="str">
        <f>+IFERROR(VLOOKUP(A765,[1]Directorio!$B$2:$Z$1100,20,FALSE),"")</f>
        <v/>
      </c>
      <c r="U765" s="53" t="str">
        <f>+IFERROR(VLOOKUP(A765,[1]Directorio!$B$2:$Z$1100,21,FALSE),"")</f>
        <v/>
      </c>
      <c r="V765" s="53" t="str">
        <f>+IFERROR(VLOOKUP(A765,[1]Directorio!$B$2:$Z$1100,22,FALSE),"")</f>
        <v/>
      </c>
      <c r="W765" s="54" t="str">
        <f>+IFERROR(VLOOKUP(A765,[1]Directorio!$B$2:$Z$1100,23,FALSE),"")</f>
        <v/>
      </c>
      <c r="X765" s="43" t="str">
        <f>+IFERROR(VLOOKUP(A765,[1]Directorio!$B$2:$Z$1100,24,FALSE),"")</f>
        <v/>
      </c>
      <c r="Y765" s="43" t="str">
        <f>+IFERROR(VLOOKUP(A765,[1]Directorio!$B$2:$Z$1100,25,FALSE),"")</f>
        <v/>
      </c>
      <c r="Z765" s="46"/>
      <c r="AA765" s="9"/>
      <c r="AB765" s="46"/>
      <c r="AC765" s="47"/>
      <c r="AD765" s="46"/>
      <c r="AE765" s="42"/>
      <c r="AF765" s="9"/>
      <c r="AG765" s="46"/>
      <c r="AH765" s="9"/>
      <c r="AI765" s="46"/>
      <c r="AJ765" s="46"/>
      <c r="AK765" s="48"/>
    </row>
    <row r="766" spans="1:37" x14ac:dyDescent="0.25">
      <c r="A766" s="42"/>
      <c r="B766" s="43" t="str">
        <f>+IFERROR(VLOOKUP(A766,[1]Directorio!$B$2:$Z$1100,2,FALSE),"")</f>
        <v/>
      </c>
      <c r="C766" s="44" t="str">
        <f>+IFERROR(VLOOKUP(A766,[1]Directorio!$B$2:$Z$1100,3,FALSE),"")</f>
        <v/>
      </c>
      <c r="D766" s="43" t="str">
        <f>+IFERROR(VLOOKUP(A766,[1]Directorio!$B$2:$Z$1100,4,FALSE),"")</f>
        <v/>
      </c>
      <c r="E766" s="43" t="str">
        <f>+IFERROR(VLOOKUP(A766,[1]Directorio!$B$2:$Z$1100,5,FALSE),"")</f>
        <v/>
      </c>
      <c r="F766" s="43" t="str">
        <f>+IFERROR(VLOOKUP(A766,[1]Directorio!$B$2:$Z$1100,6,FALSE),"")</f>
        <v/>
      </c>
      <c r="G766" s="43" t="str">
        <f>+IFERROR(VLOOKUP(A766,[1]Directorio!$B$2:$Z$1100,7,FALSE),"")</f>
        <v/>
      </c>
      <c r="H766" s="43" t="str">
        <f>+IFERROR(VLOOKUP(A766,[1]Directorio!$B$2:$Z$1100,8,FALSE),"")</f>
        <v/>
      </c>
      <c r="I766" s="43" t="str">
        <f>+IFERROR(VLOOKUP(A766,[1]Directorio!$B$2:$Z$1100,9,FALSE),"")</f>
        <v/>
      </c>
      <c r="J766" s="43" t="str">
        <f>+IFERROR(VLOOKUP(A766,[1]Directorio!$B$2:$Z$1100,10,FALSE),"")</f>
        <v/>
      </c>
      <c r="K766" s="43" t="str">
        <f>+IFERROR(VLOOKUP(A766,[1]Directorio!$B$2:$Z$1100,11,FALSE),"")</f>
        <v/>
      </c>
      <c r="L766" s="45" t="str">
        <f>+IFERROR(VLOOKUP(A766,[1]Directorio!$B$2:$Z$1100,12,FALSE),"")</f>
        <v/>
      </c>
      <c r="M766" s="43" t="str">
        <f>+IFERROR(VLOOKUP(A766,[1]Directorio!$B$2:$Z$1100,13,FALSE),"")</f>
        <v/>
      </c>
      <c r="N766" s="43" t="str">
        <f>+IFERROR(VLOOKUP(A766,[1]Directorio!$B$2:$Z$1100,14,FALSE),"")</f>
        <v/>
      </c>
      <c r="O766" s="43" t="str">
        <f>+IFERROR(VLOOKUP(A766,[1]Directorio!$B$2:$Z$1100,15,FALSE),"")</f>
        <v/>
      </c>
      <c r="P766" s="43" t="str">
        <f>+IFERROR(VLOOKUP(A766,[1]Directorio!$B$2:$Z$1100,16,FALSE),"")</f>
        <v/>
      </c>
      <c r="Q766" s="43" t="str">
        <f>+IFERROR(VLOOKUP(A766,[1]Directorio!$B$2:$Z$1100,17,FALSE),"")</f>
        <v/>
      </c>
      <c r="R766" s="43" t="str">
        <f>+IFERROR(VLOOKUP(A766,[1]Directorio!$B$2:$Z$1100,18,FALSE),"")</f>
        <v/>
      </c>
      <c r="S766" s="43" t="str">
        <f>+IFERROR(VLOOKUP(A766,[1]Directorio!$B$2:$Z$1100,19,FALSE),"")</f>
        <v/>
      </c>
      <c r="T766" s="53" t="str">
        <f>+IFERROR(VLOOKUP(A766,[1]Directorio!$B$2:$Z$1100,20,FALSE),"")</f>
        <v/>
      </c>
      <c r="U766" s="53" t="str">
        <f>+IFERROR(VLOOKUP(A766,[1]Directorio!$B$2:$Z$1100,21,FALSE),"")</f>
        <v/>
      </c>
      <c r="V766" s="53" t="str">
        <f>+IFERROR(VLOOKUP(A766,[1]Directorio!$B$2:$Z$1100,22,FALSE),"")</f>
        <v/>
      </c>
      <c r="W766" s="54" t="str">
        <f>+IFERROR(VLOOKUP(A766,[1]Directorio!$B$2:$Z$1100,23,FALSE),"")</f>
        <v/>
      </c>
      <c r="X766" s="43" t="str">
        <f>+IFERROR(VLOOKUP(A766,[1]Directorio!$B$2:$Z$1100,24,FALSE),"")</f>
        <v/>
      </c>
      <c r="Y766" s="43" t="str">
        <f>+IFERROR(VLOOKUP(A766,[1]Directorio!$B$2:$Z$1100,25,FALSE),"")</f>
        <v/>
      </c>
      <c r="Z766" s="46"/>
      <c r="AA766" s="9"/>
      <c r="AB766" s="46"/>
      <c r="AC766" s="47"/>
      <c r="AD766" s="46"/>
      <c r="AE766" s="42"/>
      <c r="AF766" s="9"/>
      <c r="AG766" s="46"/>
      <c r="AH766" s="9"/>
      <c r="AI766" s="46"/>
      <c r="AJ766" s="46"/>
      <c r="AK766" s="48"/>
    </row>
    <row r="767" spans="1:37" x14ac:dyDescent="0.25">
      <c r="A767" s="42"/>
      <c r="B767" s="43" t="str">
        <f>+IFERROR(VLOOKUP(A767,[1]Directorio!$B$2:$Z$1100,2,FALSE),"")</f>
        <v/>
      </c>
      <c r="C767" s="44" t="str">
        <f>+IFERROR(VLOOKUP(A767,[1]Directorio!$B$2:$Z$1100,3,FALSE),"")</f>
        <v/>
      </c>
      <c r="D767" s="43" t="str">
        <f>+IFERROR(VLOOKUP(A767,[1]Directorio!$B$2:$Z$1100,4,FALSE),"")</f>
        <v/>
      </c>
      <c r="E767" s="43" t="str">
        <f>+IFERROR(VLOOKUP(A767,[1]Directorio!$B$2:$Z$1100,5,FALSE),"")</f>
        <v/>
      </c>
      <c r="F767" s="43" t="str">
        <f>+IFERROR(VLOOKUP(A767,[1]Directorio!$B$2:$Z$1100,6,FALSE),"")</f>
        <v/>
      </c>
      <c r="G767" s="43" t="str">
        <f>+IFERROR(VLOOKUP(A767,[1]Directorio!$B$2:$Z$1100,7,FALSE),"")</f>
        <v/>
      </c>
      <c r="H767" s="43" t="str">
        <f>+IFERROR(VLOOKUP(A767,[1]Directorio!$B$2:$Z$1100,8,FALSE),"")</f>
        <v/>
      </c>
      <c r="I767" s="43" t="str">
        <f>+IFERROR(VLOOKUP(A767,[1]Directorio!$B$2:$Z$1100,9,FALSE),"")</f>
        <v/>
      </c>
      <c r="J767" s="43" t="str">
        <f>+IFERROR(VLOOKUP(A767,[1]Directorio!$B$2:$Z$1100,10,FALSE),"")</f>
        <v/>
      </c>
      <c r="K767" s="43" t="str">
        <f>+IFERROR(VLOOKUP(A767,[1]Directorio!$B$2:$Z$1100,11,FALSE),"")</f>
        <v/>
      </c>
      <c r="L767" s="45" t="str">
        <f>+IFERROR(VLOOKUP(A767,[1]Directorio!$B$2:$Z$1100,12,FALSE),"")</f>
        <v/>
      </c>
      <c r="M767" s="43" t="str">
        <f>+IFERROR(VLOOKUP(A767,[1]Directorio!$B$2:$Z$1100,13,FALSE),"")</f>
        <v/>
      </c>
      <c r="N767" s="43" t="str">
        <f>+IFERROR(VLOOKUP(A767,[1]Directorio!$B$2:$Z$1100,14,FALSE),"")</f>
        <v/>
      </c>
      <c r="O767" s="43" t="str">
        <f>+IFERROR(VLOOKUP(A767,[1]Directorio!$B$2:$Z$1100,15,FALSE),"")</f>
        <v/>
      </c>
      <c r="P767" s="43" t="str">
        <f>+IFERROR(VLOOKUP(A767,[1]Directorio!$B$2:$Z$1100,16,FALSE),"")</f>
        <v/>
      </c>
      <c r="Q767" s="43" t="str">
        <f>+IFERROR(VLOOKUP(A767,[1]Directorio!$B$2:$Z$1100,17,FALSE),"")</f>
        <v/>
      </c>
      <c r="R767" s="43" t="str">
        <f>+IFERROR(VLOOKUP(A767,[1]Directorio!$B$2:$Z$1100,18,FALSE),"")</f>
        <v/>
      </c>
      <c r="S767" s="43" t="str">
        <f>+IFERROR(VLOOKUP(A767,[1]Directorio!$B$2:$Z$1100,19,FALSE),"")</f>
        <v/>
      </c>
      <c r="T767" s="53" t="str">
        <f>+IFERROR(VLOOKUP(A767,[1]Directorio!$B$2:$Z$1100,20,FALSE),"")</f>
        <v/>
      </c>
      <c r="U767" s="53" t="str">
        <f>+IFERROR(VLOOKUP(A767,[1]Directorio!$B$2:$Z$1100,21,FALSE),"")</f>
        <v/>
      </c>
      <c r="V767" s="53" t="str">
        <f>+IFERROR(VLOOKUP(A767,[1]Directorio!$B$2:$Z$1100,22,FALSE),"")</f>
        <v/>
      </c>
      <c r="W767" s="54" t="str">
        <f>+IFERROR(VLOOKUP(A767,[1]Directorio!$B$2:$Z$1100,23,FALSE),"")</f>
        <v/>
      </c>
      <c r="X767" s="43" t="str">
        <f>+IFERROR(VLOOKUP(A767,[1]Directorio!$B$2:$Z$1100,24,FALSE),"")</f>
        <v/>
      </c>
      <c r="Y767" s="43" t="str">
        <f>+IFERROR(VLOOKUP(A767,[1]Directorio!$B$2:$Z$1100,25,FALSE),"")</f>
        <v/>
      </c>
      <c r="Z767" s="46"/>
      <c r="AA767" s="9"/>
      <c r="AB767" s="46"/>
      <c r="AC767" s="47"/>
      <c r="AD767" s="46"/>
      <c r="AE767" s="42"/>
      <c r="AF767" s="9"/>
      <c r="AG767" s="46"/>
      <c r="AH767" s="9"/>
      <c r="AI767" s="46"/>
      <c r="AJ767" s="46"/>
      <c r="AK767" s="48"/>
    </row>
    <row r="768" spans="1:37" x14ac:dyDescent="0.25">
      <c r="A768" s="42"/>
      <c r="B768" s="43" t="str">
        <f>+IFERROR(VLOOKUP(A768,[1]Directorio!$B$2:$Z$1100,2,FALSE),"")</f>
        <v/>
      </c>
      <c r="C768" s="44" t="str">
        <f>+IFERROR(VLOOKUP(A768,[1]Directorio!$B$2:$Z$1100,3,FALSE),"")</f>
        <v/>
      </c>
      <c r="D768" s="43" t="str">
        <f>+IFERROR(VLOOKUP(A768,[1]Directorio!$B$2:$Z$1100,4,FALSE),"")</f>
        <v/>
      </c>
      <c r="E768" s="43" t="str">
        <f>+IFERROR(VLOOKUP(A768,[1]Directorio!$B$2:$Z$1100,5,FALSE),"")</f>
        <v/>
      </c>
      <c r="F768" s="43" t="str">
        <f>+IFERROR(VLOOKUP(A768,[1]Directorio!$B$2:$Z$1100,6,FALSE),"")</f>
        <v/>
      </c>
      <c r="G768" s="43" t="str">
        <f>+IFERROR(VLOOKUP(A768,[1]Directorio!$B$2:$Z$1100,7,FALSE),"")</f>
        <v/>
      </c>
      <c r="H768" s="43" t="str">
        <f>+IFERROR(VLOOKUP(A768,[1]Directorio!$B$2:$Z$1100,8,FALSE),"")</f>
        <v/>
      </c>
      <c r="I768" s="43" t="str">
        <f>+IFERROR(VLOOKUP(A768,[1]Directorio!$B$2:$Z$1100,9,FALSE),"")</f>
        <v/>
      </c>
      <c r="J768" s="43" t="str">
        <f>+IFERROR(VLOOKUP(A768,[1]Directorio!$B$2:$Z$1100,10,FALSE),"")</f>
        <v/>
      </c>
      <c r="K768" s="43" t="str">
        <f>+IFERROR(VLOOKUP(A768,[1]Directorio!$B$2:$Z$1100,11,FALSE),"")</f>
        <v/>
      </c>
      <c r="L768" s="45" t="str">
        <f>+IFERROR(VLOOKUP(A768,[1]Directorio!$B$2:$Z$1100,12,FALSE),"")</f>
        <v/>
      </c>
      <c r="M768" s="43" t="str">
        <f>+IFERROR(VLOOKUP(A768,[1]Directorio!$B$2:$Z$1100,13,FALSE),"")</f>
        <v/>
      </c>
      <c r="N768" s="43" t="str">
        <f>+IFERROR(VLOOKUP(A768,[1]Directorio!$B$2:$Z$1100,14,FALSE),"")</f>
        <v/>
      </c>
      <c r="O768" s="43" t="str">
        <f>+IFERROR(VLOOKUP(A768,[1]Directorio!$B$2:$Z$1100,15,FALSE),"")</f>
        <v/>
      </c>
      <c r="P768" s="43" t="str">
        <f>+IFERROR(VLOOKUP(A768,[1]Directorio!$B$2:$Z$1100,16,FALSE),"")</f>
        <v/>
      </c>
      <c r="Q768" s="43" t="str">
        <f>+IFERROR(VLOOKUP(A768,[1]Directorio!$B$2:$Z$1100,17,FALSE),"")</f>
        <v/>
      </c>
      <c r="R768" s="43" t="str">
        <f>+IFERROR(VLOOKUP(A768,[1]Directorio!$B$2:$Z$1100,18,FALSE),"")</f>
        <v/>
      </c>
      <c r="S768" s="43" t="str">
        <f>+IFERROR(VLOOKUP(A768,[1]Directorio!$B$2:$Z$1100,19,FALSE),"")</f>
        <v/>
      </c>
      <c r="T768" s="53" t="str">
        <f>+IFERROR(VLOOKUP(A768,[1]Directorio!$B$2:$Z$1100,20,FALSE),"")</f>
        <v/>
      </c>
      <c r="U768" s="53" t="str">
        <f>+IFERROR(VLOOKUP(A768,[1]Directorio!$B$2:$Z$1100,21,FALSE),"")</f>
        <v/>
      </c>
      <c r="V768" s="53" t="str">
        <f>+IFERROR(VLOOKUP(A768,[1]Directorio!$B$2:$Z$1100,22,FALSE),"")</f>
        <v/>
      </c>
      <c r="W768" s="54" t="str">
        <f>+IFERROR(VLOOKUP(A768,[1]Directorio!$B$2:$Z$1100,23,FALSE),"")</f>
        <v/>
      </c>
      <c r="X768" s="43" t="str">
        <f>+IFERROR(VLOOKUP(A768,[1]Directorio!$B$2:$Z$1100,24,FALSE),"")</f>
        <v/>
      </c>
      <c r="Y768" s="43" t="str">
        <f>+IFERROR(VLOOKUP(A768,[1]Directorio!$B$2:$Z$1100,25,FALSE),"")</f>
        <v/>
      </c>
      <c r="Z768" s="46"/>
      <c r="AA768" s="9"/>
      <c r="AB768" s="46"/>
      <c r="AC768" s="47"/>
      <c r="AD768" s="46"/>
      <c r="AE768" s="42"/>
      <c r="AF768" s="9"/>
      <c r="AG768" s="46"/>
      <c r="AH768" s="9"/>
      <c r="AI768" s="46"/>
      <c r="AJ768" s="46"/>
      <c r="AK768" s="48"/>
    </row>
    <row r="769" spans="1:37" x14ac:dyDescent="0.25">
      <c r="A769" s="42"/>
      <c r="B769" s="43" t="str">
        <f>+IFERROR(VLOOKUP(A769,[1]Directorio!$B$2:$Z$1100,2,FALSE),"")</f>
        <v/>
      </c>
      <c r="C769" s="44" t="str">
        <f>+IFERROR(VLOOKUP(A769,[1]Directorio!$B$2:$Z$1100,3,FALSE),"")</f>
        <v/>
      </c>
      <c r="D769" s="43" t="str">
        <f>+IFERROR(VLOOKUP(A769,[1]Directorio!$B$2:$Z$1100,4,FALSE),"")</f>
        <v/>
      </c>
      <c r="E769" s="43" t="str">
        <f>+IFERROR(VLOOKUP(A769,[1]Directorio!$B$2:$Z$1100,5,FALSE),"")</f>
        <v/>
      </c>
      <c r="F769" s="43" t="str">
        <f>+IFERROR(VLOOKUP(A769,[1]Directorio!$B$2:$Z$1100,6,FALSE),"")</f>
        <v/>
      </c>
      <c r="G769" s="43" t="str">
        <f>+IFERROR(VLOOKUP(A769,[1]Directorio!$B$2:$Z$1100,7,FALSE),"")</f>
        <v/>
      </c>
      <c r="H769" s="43" t="str">
        <f>+IFERROR(VLOOKUP(A769,[1]Directorio!$B$2:$Z$1100,8,FALSE),"")</f>
        <v/>
      </c>
      <c r="I769" s="43" t="str">
        <f>+IFERROR(VLOOKUP(A769,[1]Directorio!$B$2:$Z$1100,9,FALSE),"")</f>
        <v/>
      </c>
      <c r="J769" s="43" t="str">
        <f>+IFERROR(VLOOKUP(A769,[1]Directorio!$B$2:$Z$1100,10,FALSE),"")</f>
        <v/>
      </c>
      <c r="K769" s="43" t="str">
        <f>+IFERROR(VLOOKUP(A769,[1]Directorio!$B$2:$Z$1100,11,FALSE),"")</f>
        <v/>
      </c>
      <c r="L769" s="45" t="str">
        <f>+IFERROR(VLOOKUP(A769,[1]Directorio!$B$2:$Z$1100,12,FALSE),"")</f>
        <v/>
      </c>
      <c r="M769" s="43" t="str">
        <f>+IFERROR(VLOOKUP(A769,[1]Directorio!$B$2:$Z$1100,13,FALSE),"")</f>
        <v/>
      </c>
      <c r="N769" s="43" t="str">
        <f>+IFERROR(VLOOKUP(A769,[1]Directorio!$B$2:$Z$1100,14,FALSE),"")</f>
        <v/>
      </c>
      <c r="O769" s="43" t="str">
        <f>+IFERROR(VLOOKUP(A769,[1]Directorio!$B$2:$Z$1100,15,FALSE),"")</f>
        <v/>
      </c>
      <c r="P769" s="43" t="str">
        <f>+IFERROR(VLOOKUP(A769,[1]Directorio!$B$2:$Z$1100,16,FALSE),"")</f>
        <v/>
      </c>
      <c r="Q769" s="43" t="str">
        <f>+IFERROR(VLOOKUP(A769,[1]Directorio!$B$2:$Z$1100,17,FALSE),"")</f>
        <v/>
      </c>
      <c r="R769" s="43" t="str">
        <f>+IFERROR(VLOOKUP(A769,[1]Directorio!$B$2:$Z$1100,18,FALSE),"")</f>
        <v/>
      </c>
      <c r="S769" s="43" t="str">
        <f>+IFERROR(VLOOKUP(A769,[1]Directorio!$B$2:$Z$1100,19,FALSE),"")</f>
        <v/>
      </c>
      <c r="T769" s="53" t="str">
        <f>+IFERROR(VLOOKUP(A769,[1]Directorio!$B$2:$Z$1100,20,FALSE),"")</f>
        <v/>
      </c>
      <c r="U769" s="53" t="str">
        <f>+IFERROR(VLOOKUP(A769,[1]Directorio!$B$2:$Z$1100,21,FALSE),"")</f>
        <v/>
      </c>
      <c r="V769" s="53" t="str">
        <f>+IFERROR(VLOOKUP(A769,[1]Directorio!$B$2:$Z$1100,22,FALSE),"")</f>
        <v/>
      </c>
      <c r="W769" s="54" t="str">
        <f>+IFERROR(VLOOKUP(A769,[1]Directorio!$B$2:$Z$1100,23,FALSE),"")</f>
        <v/>
      </c>
      <c r="X769" s="43" t="str">
        <f>+IFERROR(VLOOKUP(A769,[1]Directorio!$B$2:$Z$1100,24,FALSE),"")</f>
        <v/>
      </c>
      <c r="Y769" s="43" t="str">
        <f>+IFERROR(VLOOKUP(A769,[1]Directorio!$B$2:$Z$1100,25,FALSE),"")</f>
        <v/>
      </c>
      <c r="Z769" s="46"/>
      <c r="AA769" s="9"/>
      <c r="AB769" s="46"/>
      <c r="AC769" s="47"/>
      <c r="AD769" s="46"/>
      <c r="AE769" s="42"/>
      <c r="AF769" s="9"/>
      <c r="AG769" s="46"/>
      <c r="AH769" s="9"/>
      <c r="AI769" s="46"/>
      <c r="AJ769" s="46"/>
      <c r="AK769" s="48"/>
    </row>
    <row r="770" spans="1:37" x14ac:dyDescent="0.25">
      <c r="A770" s="42"/>
      <c r="B770" s="43" t="str">
        <f>+IFERROR(VLOOKUP(A770,[1]Directorio!$B$2:$Z$1100,2,FALSE),"")</f>
        <v/>
      </c>
      <c r="C770" s="44" t="str">
        <f>+IFERROR(VLOOKUP(A770,[1]Directorio!$B$2:$Z$1100,3,FALSE),"")</f>
        <v/>
      </c>
      <c r="D770" s="43" t="str">
        <f>+IFERROR(VLOOKUP(A770,[1]Directorio!$B$2:$Z$1100,4,FALSE),"")</f>
        <v/>
      </c>
      <c r="E770" s="43" t="str">
        <f>+IFERROR(VLOOKUP(A770,[1]Directorio!$B$2:$Z$1100,5,FALSE),"")</f>
        <v/>
      </c>
      <c r="F770" s="43" t="str">
        <f>+IFERROR(VLOOKUP(A770,[1]Directorio!$B$2:$Z$1100,6,FALSE),"")</f>
        <v/>
      </c>
      <c r="G770" s="43" t="str">
        <f>+IFERROR(VLOOKUP(A770,[1]Directorio!$B$2:$Z$1100,7,FALSE),"")</f>
        <v/>
      </c>
      <c r="H770" s="43" t="str">
        <f>+IFERROR(VLOOKUP(A770,[1]Directorio!$B$2:$Z$1100,8,FALSE),"")</f>
        <v/>
      </c>
      <c r="I770" s="43" t="str">
        <f>+IFERROR(VLOOKUP(A770,[1]Directorio!$B$2:$Z$1100,9,FALSE),"")</f>
        <v/>
      </c>
      <c r="J770" s="43" t="str">
        <f>+IFERROR(VLOOKUP(A770,[1]Directorio!$B$2:$Z$1100,10,FALSE),"")</f>
        <v/>
      </c>
      <c r="K770" s="43" t="str">
        <f>+IFERROR(VLOOKUP(A770,[1]Directorio!$B$2:$Z$1100,11,FALSE),"")</f>
        <v/>
      </c>
      <c r="L770" s="45" t="str">
        <f>+IFERROR(VLOOKUP(A770,[1]Directorio!$B$2:$Z$1100,12,FALSE),"")</f>
        <v/>
      </c>
      <c r="M770" s="43" t="str">
        <f>+IFERROR(VLOOKUP(A770,[1]Directorio!$B$2:$Z$1100,13,FALSE),"")</f>
        <v/>
      </c>
      <c r="N770" s="43" t="str">
        <f>+IFERROR(VLOOKUP(A770,[1]Directorio!$B$2:$Z$1100,14,FALSE),"")</f>
        <v/>
      </c>
      <c r="O770" s="43" t="str">
        <f>+IFERROR(VLOOKUP(A770,[1]Directorio!$B$2:$Z$1100,15,FALSE),"")</f>
        <v/>
      </c>
      <c r="P770" s="43" t="str">
        <f>+IFERROR(VLOOKUP(A770,[1]Directorio!$B$2:$Z$1100,16,FALSE),"")</f>
        <v/>
      </c>
      <c r="Q770" s="43" t="str">
        <f>+IFERROR(VLOOKUP(A770,[1]Directorio!$B$2:$Z$1100,17,FALSE),"")</f>
        <v/>
      </c>
      <c r="R770" s="43" t="str">
        <f>+IFERROR(VLOOKUP(A770,[1]Directorio!$B$2:$Z$1100,18,FALSE),"")</f>
        <v/>
      </c>
      <c r="S770" s="43" t="str">
        <f>+IFERROR(VLOOKUP(A770,[1]Directorio!$B$2:$Z$1100,19,FALSE),"")</f>
        <v/>
      </c>
      <c r="T770" s="53" t="str">
        <f>+IFERROR(VLOOKUP(A770,[1]Directorio!$B$2:$Z$1100,20,FALSE),"")</f>
        <v/>
      </c>
      <c r="U770" s="53" t="str">
        <f>+IFERROR(VLOOKUP(A770,[1]Directorio!$B$2:$Z$1100,21,FALSE),"")</f>
        <v/>
      </c>
      <c r="V770" s="53" t="str">
        <f>+IFERROR(VLOOKUP(A770,[1]Directorio!$B$2:$Z$1100,22,FALSE),"")</f>
        <v/>
      </c>
      <c r="W770" s="54" t="str">
        <f>+IFERROR(VLOOKUP(A770,[1]Directorio!$B$2:$Z$1100,23,FALSE),"")</f>
        <v/>
      </c>
      <c r="X770" s="43" t="str">
        <f>+IFERROR(VLOOKUP(A770,[1]Directorio!$B$2:$Z$1100,24,FALSE),"")</f>
        <v/>
      </c>
      <c r="Y770" s="43" t="str">
        <f>+IFERROR(VLOOKUP(A770,[1]Directorio!$B$2:$Z$1100,25,FALSE),"")</f>
        <v/>
      </c>
      <c r="Z770" s="46"/>
      <c r="AA770" s="9"/>
      <c r="AB770" s="46"/>
      <c r="AC770" s="47"/>
      <c r="AD770" s="46"/>
      <c r="AE770" s="42"/>
      <c r="AF770" s="9"/>
      <c r="AG770" s="46"/>
      <c r="AH770" s="9"/>
      <c r="AI770" s="46"/>
      <c r="AJ770" s="46"/>
      <c r="AK770" s="48"/>
    </row>
    <row r="771" spans="1:37" x14ac:dyDescent="0.25">
      <c r="A771" s="42"/>
      <c r="B771" s="43" t="str">
        <f>+IFERROR(VLOOKUP(A771,[1]Directorio!$B$2:$Z$1100,2,FALSE),"")</f>
        <v/>
      </c>
      <c r="C771" s="44" t="str">
        <f>+IFERROR(VLOOKUP(A771,[1]Directorio!$B$2:$Z$1100,3,FALSE),"")</f>
        <v/>
      </c>
      <c r="D771" s="43" t="str">
        <f>+IFERROR(VLOOKUP(A771,[1]Directorio!$B$2:$Z$1100,4,FALSE),"")</f>
        <v/>
      </c>
      <c r="E771" s="43" t="str">
        <f>+IFERROR(VLOOKUP(A771,[1]Directorio!$B$2:$Z$1100,5,FALSE),"")</f>
        <v/>
      </c>
      <c r="F771" s="43" t="str">
        <f>+IFERROR(VLOOKUP(A771,[1]Directorio!$B$2:$Z$1100,6,FALSE),"")</f>
        <v/>
      </c>
      <c r="G771" s="43" t="str">
        <f>+IFERROR(VLOOKUP(A771,[1]Directorio!$B$2:$Z$1100,7,FALSE),"")</f>
        <v/>
      </c>
      <c r="H771" s="43" t="str">
        <f>+IFERROR(VLOOKUP(A771,[1]Directorio!$B$2:$Z$1100,8,FALSE),"")</f>
        <v/>
      </c>
      <c r="I771" s="43" t="str">
        <f>+IFERROR(VLOOKUP(A771,[1]Directorio!$B$2:$Z$1100,9,FALSE),"")</f>
        <v/>
      </c>
      <c r="J771" s="43" t="str">
        <f>+IFERROR(VLOOKUP(A771,[1]Directorio!$B$2:$Z$1100,10,FALSE),"")</f>
        <v/>
      </c>
      <c r="K771" s="43" t="str">
        <f>+IFERROR(VLOOKUP(A771,[1]Directorio!$B$2:$Z$1100,11,FALSE),"")</f>
        <v/>
      </c>
      <c r="L771" s="45" t="str">
        <f>+IFERROR(VLOOKUP(A771,[1]Directorio!$B$2:$Z$1100,12,FALSE),"")</f>
        <v/>
      </c>
      <c r="M771" s="43" t="str">
        <f>+IFERROR(VLOOKUP(A771,[1]Directorio!$B$2:$Z$1100,13,FALSE),"")</f>
        <v/>
      </c>
      <c r="N771" s="43" t="str">
        <f>+IFERROR(VLOOKUP(A771,[1]Directorio!$B$2:$Z$1100,14,FALSE),"")</f>
        <v/>
      </c>
      <c r="O771" s="43" t="str">
        <f>+IFERROR(VLOOKUP(A771,[1]Directorio!$B$2:$Z$1100,15,FALSE),"")</f>
        <v/>
      </c>
      <c r="P771" s="43" t="str">
        <f>+IFERROR(VLOOKUP(A771,[1]Directorio!$B$2:$Z$1100,16,FALSE),"")</f>
        <v/>
      </c>
      <c r="Q771" s="43" t="str">
        <f>+IFERROR(VLOOKUP(A771,[1]Directorio!$B$2:$Z$1100,17,FALSE),"")</f>
        <v/>
      </c>
      <c r="R771" s="43" t="str">
        <f>+IFERROR(VLOOKUP(A771,[1]Directorio!$B$2:$Z$1100,18,FALSE),"")</f>
        <v/>
      </c>
      <c r="S771" s="43" t="str">
        <f>+IFERROR(VLOOKUP(A771,[1]Directorio!$B$2:$Z$1100,19,FALSE),"")</f>
        <v/>
      </c>
      <c r="T771" s="53" t="str">
        <f>+IFERROR(VLOOKUP(A771,[1]Directorio!$B$2:$Z$1100,20,FALSE),"")</f>
        <v/>
      </c>
      <c r="U771" s="53" t="str">
        <f>+IFERROR(VLOOKUP(A771,[1]Directorio!$B$2:$Z$1100,21,FALSE),"")</f>
        <v/>
      </c>
      <c r="V771" s="53" t="str">
        <f>+IFERROR(VLOOKUP(A771,[1]Directorio!$B$2:$Z$1100,22,FALSE),"")</f>
        <v/>
      </c>
      <c r="W771" s="54" t="str">
        <f>+IFERROR(VLOOKUP(A771,[1]Directorio!$B$2:$Z$1100,23,FALSE),"")</f>
        <v/>
      </c>
      <c r="X771" s="43" t="str">
        <f>+IFERROR(VLOOKUP(A771,[1]Directorio!$B$2:$Z$1100,24,FALSE),"")</f>
        <v/>
      </c>
      <c r="Y771" s="43" t="str">
        <f>+IFERROR(VLOOKUP(A771,[1]Directorio!$B$2:$Z$1100,25,FALSE),"")</f>
        <v/>
      </c>
      <c r="Z771" s="46"/>
      <c r="AA771" s="9"/>
      <c r="AB771" s="46"/>
      <c r="AC771" s="47"/>
      <c r="AD771" s="46"/>
      <c r="AE771" s="42"/>
      <c r="AF771" s="9"/>
      <c r="AG771" s="46"/>
      <c r="AH771" s="9"/>
      <c r="AI771" s="46"/>
      <c r="AJ771" s="46"/>
      <c r="AK771" s="48"/>
    </row>
    <row r="772" spans="1:37" x14ac:dyDescent="0.25">
      <c r="A772" s="42"/>
      <c r="B772" s="43" t="str">
        <f>+IFERROR(VLOOKUP(A772,[1]Directorio!$B$2:$Z$1100,2,FALSE),"")</f>
        <v/>
      </c>
      <c r="C772" s="44" t="str">
        <f>+IFERROR(VLOOKUP(A772,[1]Directorio!$B$2:$Z$1100,3,FALSE),"")</f>
        <v/>
      </c>
      <c r="D772" s="43" t="str">
        <f>+IFERROR(VLOOKUP(A772,[1]Directorio!$B$2:$Z$1100,4,FALSE),"")</f>
        <v/>
      </c>
      <c r="E772" s="43" t="str">
        <f>+IFERROR(VLOOKUP(A772,[1]Directorio!$B$2:$Z$1100,5,FALSE),"")</f>
        <v/>
      </c>
      <c r="F772" s="43" t="str">
        <f>+IFERROR(VLOOKUP(A772,[1]Directorio!$B$2:$Z$1100,6,FALSE),"")</f>
        <v/>
      </c>
      <c r="G772" s="43" t="str">
        <f>+IFERROR(VLOOKUP(A772,[1]Directorio!$B$2:$Z$1100,7,FALSE),"")</f>
        <v/>
      </c>
      <c r="H772" s="43" t="str">
        <f>+IFERROR(VLOOKUP(A772,[1]Directorio!$B$2:$Z$1100,8,FALSE),"")</f>
        <v/>
      </c>
      <c r="I772" s="43" t="str">
        <f>+IFERROR(VLOOKUP(A772,[1]Directorio!$B$2:$Z$1100,9,FALSE),"")</f>
        <v/>
      </c>
      <c r="J772" s="43" t="str">
        <f>+IFERROR(VLOOKUP(A772,[1]Directorio!$B$2:$Z$1100,10,FALSE),"")</f>
        <v/>
      </c>
      <c r="K772" s="43" t="str">
        <f>+IFERROR(VLOOKUP(A772,[1]Directorio!$B$2:$Z$1100,11,FALSE),"")</f>
        <v/>
      </c>
      <c r="L772" s="45" t="str">
        <f>+IFERROR(VLOOKUP(A772,[1]Directorio!$B$2:$Z$1100,12,FALSE),"")</f>
        <v/>
      </c>
      <c r="M772" s="43" t="str">
        <f>+IFERROR(VLOOKUP(A772,[1]Directorio!$B$2:$Z$1100,13,FALSE),"")</f>
        <v/>
      </c>
      <c r="N772" s="43" t="str">
        <f>+IFERROR(VLOOKUP(A772,[1]Directorio!$B$2:$Z$1100,14,FALSE),"")</f>
        <v/>
      </c>
      <c r="O772" s="43" t="str">
        <f>+IFERROR(VLOOKUP(A772,[1]Directorio!$B$2:$Z$1100,15,FALSE),"")</f>
        <v/>
      </c>
      <c r="P772" s="43" t="str">
        <f>+IFERROR(VLOOKUP(A772,[1]Directorio!$B$2:$Z$1100,16,FALSE),"")</f>
        <v/>
      </c>
      <c r="Q772" s="43" t="str">
        <f>+IFERROR(VLOOKUP(A772,[1]Directorio!$B$2:$Z$1100,17,FALSE),"")</f>
        <v/>
      </c>
      <c r="R772" s="43" t="str">
        <f>+IFERROR(VLOOKUP(A772,[1]Directorio!$B$2:$Z$1100,18,FALSE),"")</f>
        <v/>
      </c>
      <c r="S772" s="43" t="str">
        <f>+IFERROR(VLOOKUP(A772,[1]Directorio!$B$2:$Z$1100,19,FALSE),"")</f>
        <v/>
      </c>
      <c r="T772" s="53" t="str">
        <f>+IFERROR(VLOOKUP(A772,[1]Directorio!$B$2:$Z$1100,20,FALSE),"")</f>
        <v/>
      </c>
      <c r="U772" s="53" t="str">
        <f>+IFERROR(VLOOKUP(A772,[1]Directorio!$B$2:$Z$1100,21,FALSE),"")</f>
        <v/>
      </c>
      <c r="V772" s="53" t="str">
        <f>+IFERROR(VLOOKUP(A772,[1]Directorio!$B$2:$Z$1100,22,FALSE),"")</f>
        <v/>
      </c>
      <c r="W772" s="54" t="str">
        <f>+IFERROR(VLOOKUP(A772,[1]Directorio!$B$2:$Z$1100,23,FALSE),"")</f>
        <v/>
      </c>
      <c r="X772" s="43" t="str">
        <f>+IFERROR(VLOOKUP(A772,[1]Directorio!$B$2:$Z$1100,24,FALSE),"")</f>
        <v/>
      </c>
      <c r="Y772" s="43" t="str">
        <f>+IFERROR(VLOOKUP(A772,[1]Directorio!$B$2:$Z$1100,25,FALSE),"")</f>
        <v/>
      </c>
      <c r="Z772" s="46"/>
      <c r="AA772" s="9"/>
      <c r="AB772" s="46"/>
      <c r="AC772" s="47"/>
      <c r="AD772" s="46"/>
      <c r="AE772" s="42"/>
      <c r="AF772" s="9"/>
      <c r="AG772" s="46"/>
      <c r="AH772" s="9"/>
      <c r="AI772" s="46"/>
      <c r="AJ772" s="46"/>
      <c r="AK772" s="48"/>
    </row>
    <row r="773" spans="1:37" x14ac:dyDescent="0.25">
      <c r="A773" s="42"/>
      <c r="B773" s="43" t="str">
        <f>+IFERROR(VLOOKUP(A773,[1]Directorio!$B$2:$Z$1100,2,FALSE),"")</f>
        <v/>
      </c>
      <c r="C773" s="44" t="str">
        <f>+IFERROR(VLOOKUP(A773,[1]Directorio!$B$2:$Z$1100,3,FALSE),"")</f>
        <v/>
      </c>
      <c r="D773" s="43" t="str">
        <f>+IFERROR(VLOOKUP(A773,[1]Directorio!$B$2:$Z$1100,4,FALSE),"")</f>
        <v/>
      </c>
      <c r="E773" s="43" t="str">
        <f>+IFERROR(VLOOKUP(A773,[1]Directorio!$B$2:$Z$1100,5,FALSE),"")</f>
        <v/>
      </c>
      <c r="F773" s="43" t="str">
        <f>+IFERROR(VLOOKUP(A773,[1]Directorio!$B$2:$Z$1100,6,FALSE),"")</f>
        <v/>
      </c>
      <c r="G773" s="43" t="str">
        <f>+IFERROR(VLOOKUP(A773,[1]Directorio!$B$2:$Z$1100,7,FALSE),"")</f>
        <v/>
      </c>
      <c r="H773" s="43" t="str">
        <f>+IFERROR(VLOOKUP(A773,[1]Directorio!$B$2:$Z$1100,8,FALSE),"")</f>
        <v/>
      </c>
      <c r="I773" s="43" t="str">
        <f>+IFERROR(VLOOKUP(A773,[1]Directorio!$B$2:$Z$1100,9,FALSE),"")</f>
        <v/>
      </c>
      <c r="J773" s="43" t="str">
        <f>+IFERROR(VLOOKUP(A773,[1]Directorio!$B$2:$Z$1100,10,FALSE),"")</f>
        <v/>
      </c>
      <c r="K773" s="43" t="str">
        <f>+IFERROR(VLOOKUP(A773,[1]Directorio!$B$2:$Z$1100,11,FALSE),"")</f>
        <v/>
      </c>
      <c r="L773" s="45" t="str">
        <f>+IFERROR(VLOOKUP(A773,[1]Directorio!$B$2:$Z$1100,12,FALSE),"")</f>
        <v/>
      </c>
      <c r="M773" s="43" t="str">
        <f>+IFERROR(VLOOKUP(A773,[1]Directorio!$B$2:$Z$1100,13,FALSE),"")</f>
        <v/>
      </c>
      <c r="N773" s="43" t="str">
        <f>+IFERROR(VLOOKUP(A773,[1]Directorio!$B$2:$Z$1100,14,FALSE),"")</f>
        <v/>
      </c>
      <c r="O773" s="43" t="str">
        <f>+IFERROR(VLOOKUP(A773,[1]Directorio!$B$2:$Z$1100,15,FALSE),"")</f>
        <v/>
      </c>
      <c r="P773" s="43" t="str">
        <f>+IFERROR(VLOOKUP(A773,[1]Directorio!$B$2:$Z$1100,16,FALSE),"")</f>
        <v/>
      </c>
      <c r="Q773" s="43" t="str">
        <f>+IFERROR(VLOOKUP(A773,[1]Directorio!$B$2:$Z$1100,17,FALSE),"")</f>
        <v/>
      </c>
      <c r="R773" s="43" t="str">
        <f>+IFERROR(VLOOKUP(A773,[1]Directorio!$B$2:$Z$1100,18,FALSE),"")</f>
        <v/>
      </c>
      <c r="S773" s="43" t="str">
        <f>+IFERROR(VLOOKUP(A773,[1]Directorio!$B$2:$Z$1100,19,FALSE),"")</f>
        <v/>
      </c>
      <c r="T773" s="53" t="str">
        <f>+IFERROR(VLOOKUP(A773,[1]Directorio!$B$2:$Z$1100,20,FALSE),"")</f>
        <v/>
      </c>
      <c r="U773" s="53" t="str">
        <f>+IFERROR(VLOOKUP(A773,[1]Directorio!$B$2:$Z$1100,21,FALSE),"")</f>
        <v/>
      </c>
      <c r="V773" s="53" t="str">
        <f>+IFERROR(VLOOKUP(A773,[1]Directorio!$B$2:$Z$1100,22,FALSE),"")</f>
        <v/>
      </c>
      <c r="W773" s="54" t="str">
        <f>+IFERROR(VLOOKUP(A773,[1]Directorio!$B$2:$Z$1100,23,FALSE),"")</f>
        <v/>
      </c>
      <c r="X773" s="43" t="str">
        <f>+IFERROR(VLOOKUP(A773,[1]Directorio!$B$2:$Z$1100,24,FALSE),"")</f>
        <v/>
      </c>
      <c r="Y773" s="43" t="str">
        <f>+IFERROR(VLOOKUP(A773,[1]Directorio!$B$2:$Z$1100,25,FALSE),"")</f>
        <v/>
      </c>
      <c r="Z773" s="46"/>
      <c r="AA773" s="9"/>
      <c r="AB773" s="46"/>
      <c r="AC773" s="47"/>
      <c r="AD773" s="46"/>
      <c r="AE773" s="42"/>
      <c r="AF773" s="9"/>
      <c r="AG773" s="46"/>
      <c r="AH773" s="9"/>
      <c r="AI773" s="46"/>
      <c r="AJ773" s="46"/>
      <c r="AK773" s="48"/>
    </row>
    <row r="774" spans="1:37" x14ac:dyDescent="0.25">
      <c r="A774" s="42"/>
      <c r="B774" s="43" t="str">
        <f>+IFERROR(VLOOKUP(A774,[1]Directorio!$B$2:$Z$1100,2,FALSE),"")</f>
        <v/>
      </c>
      <c r="C774" s="44" t="str">
        <f>+IFERROR(VLOOKUP(A774,[1]Directorio!$B$2:$Z$1100,3,FALSE),"")</f>
        <v/>
      </c>
      <c r="D774" s="43" t="str">
        <f>+IFERROR(VLOOKUP(A774,[1]Directorio!$B$2:$Z$1100,4,FALSE),"")</f>
        <v/>
      </c>
      <c r="E774" s="43" t="str">
        <f>+IFERROR(VLOOKUP(A774,[1]Directorio!$B$2:$Z$1100,5,FALSE),"")</f>
        <v/>
      </c>
      <c r="F774" s="43" t="str">
        <f>+IFERROR(VLOOKUP(A774,[1]Directorio!$B$2:$Z$1100,6,FALSE),"")</f>
        <v/>
      </c>
      <c r="G774" s="43" t="str">
        <f>+IFERROR(VLOOKUP(A774,[1]Directorio!$B$2:$Z$1100,7,FALSE),"")</f>
        <v/>
      </c>
      <c r="H774" s="43" t="str">
        <f>+IFERROR(VLOOKUP(A774,[1]Directorio!$B$2:$Z$1100,8,FALSE),"")</f>
        <v/>
      </c>
      <c r="I774" s="43" t="str">
        <f>+IFERROR(VLOOKUP(A774,[1]Directorio!$B$2:$Z$1100,9,FALSE),"")</f>
        <v/>
      </c>
      <c r="J774" s="43" t="str">
        <f>+IFERROR(VLOOKUP(A774,[1]Directorio!$B$2:$Z$1100,10,FALSE),"")</f>
        <v/>
      </c>
      <c r="K774" s="43" t="str">
        <f>+IFERROR(VLOOKUP(A774,[1]Directorio!$B$2:$Z$1100,11,FALSE),"")</f>
        <v/>
      </c>
      <c r="L774" s="45" t="str">
        <f>+IFERROR(VLOOKUP(A774,[1]Directorio!$B$2:$Z$1100,12,FALSE),"")</f>
        <v/>
      </c>
      <c r="M774" s="43" t="str">
        <f>+IFERROR(VLOOKUP(A774,[1]Directorio!$B$2:$Z$1100,13,FALSE),"")</f>
        <v/>
      </c>
      <c r="N774" s="43" t="str">
        <f>+IFERROR(VLOOKUP(A774,[1]Directorio!$B$2:$Z$1100,14,FALSE),"")</f>
        <v/>
      </c>
      <c r="O774" s="43" t="str">
        <f>+IFERROR(VLOOKUP(A774,[1]Directorio!$B$2:$Z$1100,15,FALSE),"")</f>
        <v/>
      </c>
      <c r="P774" s="43" t="str">
        <f>+IFERROR(VLOOKUP(A774,[1]Directorio!$B$2:$Z$1100,16,FALSE),"")</f>
        <v/>
      </c>
      <c r="Q774" s="43" t="str">
        <f>+IFERROR(VLOOKUP(A774,[1]Directorio!$B$2:$Z$1100,17,FALSE),"")</f>
        <v/>
      </c>
      <c r="R774" s="43" t="str">
        <f>+IFERROR(VLOOKUP(A774,[1]Directorio!$B$2:$Z$1100,18,FALSE),"")</f>
        <v/>
      </c>
      <c r="S774" s="43" t="str">
        <f>+IFERROR(VLOOKUP(A774,[1]Directorio!$B$2:$Z$1100,19,FALSE),"")</f>
        <v/>
      </c>
      <c r="T774" s="53" t="str">
        <f>+IFERROR(VLOOKUP(A774,[1]Directorio!$B$2:$Z$1100,20,FALSE),"")</f>
        <v/>
      </c>
      <c r="U774" s="53" t="str">
        <f>+IFERROR(VLOOKUP(A774,[1]Directorio!$B$2:$Z$1100,21,FALSE),"")</f>
        <v/>
      </c>
      <c r="V774" s="53" t="str">
        <f>+IFERROR(VLOOKUP(A774,[1]Directorio!$B$2:$Z$1100,22,FALSE),"")</f>
        <v/>
      </c>
      <c r="W774" s="54" t="str">
        <f>+IFERROR(VLOOKUP(A774,[1]Directorio!$B$2:$Z$1100,23,FALSE),"")</f>
        <v/>
      </c>
      <c r="X774" s="43" t="str">
        <f>+IFERROR(VLOOKUP(A774,[1]Directorio!$B$2:$Z$1100,24,FALSE),"")</f>
        <v/>
      </c>
      <c r="Y774" s="43" t="str">
        <f>+IFERROR(VLOOKUP(A774,[1]Directorio!$B$2:$Z$1100,25,FALSE),"")</f>
        <v/>
      </c>
      <c r="Z774" s="46"/>
      <c r="AA774" s="9"/>
      <c r="AB774" s="46"/>
      <c r="AC774" s="47"/>
      <c r="AD774" s="46"/>
      <c r="AE774" s="42"/>
      <c r="AF774" s="9"/>
      <c r="AG774" s="46"/>
      <c r="AH774" s="9"/>
      <c r="AI774" s="46"/>
      <c r="AJ774" s="46"/>
      <c r="AK774" s="48"/>
    </row>
    <row r="775" spans="1:37" x14ac:dyDescent="0.25">
      <c r="A775" s="42"/>
      <c r="B775" s="43" t="str">
        <f>+IFERROR(VLOOKUP(A775,[1]Directorio!$B$2:$Z$1100,2,FALSE),"")</f>
        <v/>
      </c>
      <c r="C775" s="44" t="str">
        <f>+IFERROR(VLOOKUP(A775,[1]Directorio!$B$2:$Z$1100,3,FALSE),"")</f>
        <v/>
      </c>
      <c r="D775" s="43" t="str">
        <f>+IFERROR(VLOOKUP(A775,[1]Directorio!$B$2:$Z$1100,4,FALSE),"")</f>
        <v/>
      </c>
      <c r="E775" s="43" t="str">
        <f>+IFERROR(VLOOKUP(A775,[1]Directorio!$B$2:$Z$1100,5,FALSE),"")</f>
        <v/>
      </c>
      <c r="F775" s="43" t="str">
        <f>+IFERROR(VLOOKUP(A775,[1]Directorio!$B$2:$Z$1100,6,FALSE),"")</f>
        <v/>
      </c>
      <c r="G775" s="43" t="str">
        <f>+IFERROR(VLOOKUP(A775,[1]Directorio!$B$2:$Z$1100,7,FALSE),"")</f>
        <v/>
      </c>
      <c r="H775" s="43" t="str">
        <f>+IFERROR(VLOOKUP(A775,[1]Directorio!$B$2:$Z$1100,8,FALSE),"")</f>
        <v/>
      </c>
      <c r="I775" s="43" t="str">
        <f>+IFERROR(VLOOKUP(A775,[1]Directorio!$B$2:$Z$1100,9,FALSE),"")</f>
        <v/>
      </c>
      <c r="J775" s="43" t="str">
        <f>+IFERROR(VLOOKUP(A775,[1]Directorio!$B$2:$Z$1100,10,FALSE),"")</f>
        <v/>
      </c>
      <c r="K775" s="43" t="str">
        <f>+IFERROR(VLOOKUP(A775,[1]Directorio!$B$2:$Z$1100,11,FALSE),"")</f>
        <v/>
      </c>
      <c r="L775" s="45" t="str">
        <f>+IFERROR(VLOOKUP(A775,[1]Directorio!$B$2:$Z$1100,12,FALSE),"")</f>
        <v/>
      </c>
      <c r="M775" s="43" t="str">
        <f>+IFERROR(VLOOKUP(A775,[1]Directorio!$B$2:$Z$1100,13,FALSE),"")</f>
        <v/>
      </c>
      <c r="N775" s="43" t="str">
        <f>+IFERROR(VLOOKUP(A775,[1]Directorio!$B$2:$Z$1100,14,FALSE),"")</f>
        <v/>
      </c>
      <c r="O775" s="43" t="str">
        <f>+IFERROR(VLOOKUP(A775,[1]Directorio!$B$2:$Z$1100,15,FALSE),"")</f>
        <v/>
      </c>
      <c r="P775" s="43" t="str">
        <f>+IFERROR(VLOOKUP(A775,[1]Directorio!$B$2:$Z$1100,16,FALSE),"")</f>
        <v/>
      </c>
      <c r="Q775" s="43" t="str">
        <f>+IFERROR(VLOOKUP(A775,[1]Directorio!$B$2:$Z$1100,17,FALSE),"")</f>
        <v/>
      </c>
      <c r="R775" s="43" t="str">
        <f>+IFERROR(VLOOKUP(A775,[1]Directorio!$B$2:$Z$1100,18,FALSE),"")</f>
        <v/>
      </c>
      <c r="S775" s="43" t="str">
        <f>+IFERROR(VLOOKUP(A775,[1]Directorio!$B$2:$Z$1100,19,FALSE),"")</f>
        <v/>
      </c>
      <c r="T775" s="53" t="str">
        <f>+IFERROR(VLOOKUP(A775,[1]Directorio!$B$2:$Z$1100,20,FALSE),"")</f>
        <v/>
      </c>
      <c r="U775" s="53" t="str">
        <f>+IFERROR(VLOOKUP(A775,[1]Directorio!$B$2:$Z$1100,21,FALSE),"")</f>
        <v/>
      </c>
      <c r="V775" s="53" t="str">
        <f>+IFERROR(VLOOKUP(A775,[1]Directorio!$B$2:$Z$1100,22,FALSE),"")</f>
        <v/>
      </c>
      <c r="W775" s="54" t="str">
        <f>+IFERROR(VLOOKUP(A775,[1]Directorio!$B$2:$Z$1100,23,FALSE),"")</f>
        <v/>
      </c>
      <c r="X775" s="43" t="str">
        <f>+IFERROR(VLOOKUP(A775,[1]Directorio!$B$2:$Z$1100,24,FALSE),"")</f>
        <v/>
      </c>
      <c r="Y775" s="43" t="str">
        <f>+IFERROR(VLOOKUP(A775,[1]Directorio!$B$2:$Z$1100,25,FALSE),"")</f>
        <v/>
      </c>
      <c r="Z775" s="46"/>
      <c r="AA775" s="9"/>
      <c r="AB775" s="46"/>
      <c r="AC775" s="47"/>
      <c r="AD775" s="46"/>
      <c r="AE775" s="42"/>
      <c r="AF775" s="9"/>
      <c r="AG775" s="46"/>
      <c r="AH775" s="9"/>
      <c r="AI775" s="46"/>
      <c r="AJ775" s="46"/>
      <c r="AK775" s="48"/>
    </row>
    <row r="776" spans="1:37" x14ac:dyDescent="0.25">
      <c r="A776" s="42"/>
      <c r="B776" s="43" t="str">
        <f>+IFERROR(VLOOKUP(A776,[1]Directorio!$B$2:$Z$1100,2,FALSE),"")</f>
        <v/>
      </c>
      <c r="C776" s="44" t="str">
        <f>+IFERROR(VLOOKUP(A776,[1]Directorio!$B$2:$Z$1100,3,FALSE),"")</f>
        <v/>
      </c>
      <c r="D776" s="43" t="str">
        <f>+IFERROR(VLOOKUP(A776,[1]Directorio!$B$2:$Z$1100,4,FALSE),"")</f>
        <v/>
      </c>
      <c r="E776" s="43" t="str">
        <f>+IFERROR(VLOOKUP(A776,[1]Directorio!$B$2:$Z$1100,5,FALSE),"")</f>
        <v/>
      </c>
      <c r="F776" s="43" t="str">
        <f>+IFERROR(VLOOKUP(A776,[1]Directorio!$B$2:$Z$1100,6,FALSE),"")</f>
        <v/>
      </c>
      <c r="G776" s="43" t="str">
        <f>+IFERROR(VLOOKUP(A776,[1]Directorio!$B$2:$Z$1100,7,FALSE),"")</f>
        <v/>
      </c>
      <c r="H776" s="43" t="str">
        <f>+IFERROR(VLOOKUP(A776,[1]Directorio!$B$2:$Z$1100,8,FALSE),"")</f>
        <v/>
      </c>
      <c r="I776" s="43" t="str">
        <f>+IFERROR(VLOOKUP(A776,[1]Directorio!$B$2:$Z$1100,9,FALSE),"")</f>
        <v/>
      </c>
      <c r="J776" s="43" t="str">
        <f>+IFERROR(VLOOKUP(A776,[1]Directorio!$B$2:$Z$1100,10,FALSE),"")</f>
        <v/>
      </c>
      <c r="K776" s="43" t="str">
        <f>+IFERROR(VLOOKUP(A776,[1]Directorio!$B$2:$Z$1100,11,FALSE),"")</f>
        <v/>
      </c>
      <c r="L776" s="45" t="str">
        <f>+IFERROR(VLOOKUP(A776,[1]Directorio!$B$2:$Z$1100,12,FALSE),"")</f>
        <v/>
      </c>
      <c r="M776" s="43" t="str">
        <f>+IFERROR(VLOOKUP(A776,[1]Directorio!$B$2:$Z$1100,13,FALSE),"")</f>
        <v/>
      </c>
      <c r="N776" s="43" t="str">
        <f>+IFERROR(VLOOKUP(A776,[1]Directorio!$B$2:$Z$1100,14,FALSE),"")</f>
        <v/>
      </c>
      <c r="O776" s="43" t="str">
        <f>+IFERROR(VLOOKUP(A776,[1]Directorio!$B$2:$Z$1100,15,FALSE),"")</f>
        <v/>
      </c>
      <c r="P776" s="43" t="str">
        <f>+IFERROR(VLOOKUP(A776,[1]Directorio!$B$2:$Z$1100,16,FALSE),"")</f>
        <v/>
      </c>
      <c r="Q776" s="43" t="str">
        <f>+IFERROR(VLOOKUP(A776,[1]Directorio!$B$2:$Z$1100,17,FALSE),"")</f>
        <v/>
      </c>
      <c r="R776" s="43" t="str">
        <f>+IFERROR(VLOOKUP(A776,[1]Directorio!$B$2:$Z$1100,18,FALSE),"")</f>
        <v/>
      </c>
      <c r="S776" s="43" t="str">
        <f>+IFERROR(VLOOKUP(A776,[1]Directorio!$B$2:$Z$1100,19,FALSE),"")</f>
        <v/>
      </c>
      <c r="T776" s="53" t="str">
        <f>+IFERROR(VLOOKUP(A776,[1]Directorio!$B$2:$Z$1100,20,FALSE),"")</f>
        <v/>
      </c>
      <c r="U776" s="53" t="str">
        <f>+IFERROR(VLOOKUP(A776,[1]Directorio!$B$2:$Z$1100,21,FALSE),"")</f>
        <v/>
      </c>
      <c r="V776" s="53" t="str">
        <f>+IFERROR(VLOOKUP(A776,[1]Directorio!$B$2:$Z$1100,22,FALSE),"")</f>
        <v/>
      </c>
      <c r="W776" s="54" t="str">
        <f>+IFERROR(VLOOKUP(A776,[1]Directorio!$B$2:$Z$1100,23,FALSE),"")</f>
        <v/>
      </c>
      <c r="X776" s="43" t="str">
        <f>+IFERROR(VLOOKUP(A776,[1]Directorio!$B$2:$Z$1100,24,FALSE),"")</f>
        <v/>
      </c>
      <c r="Y776" s="43" t="str">
        <f>+IFERROR(VLOOKUP(A776,[1]Directorio!$B$2:$Z$1100,25,FALSE),"")</f>
        <v/>
      </c>
      <c r="Z776" s="46"/>
      <c r="AA776" s="9"/>
      <c r="AB776" s="46"/>
      <c r="AC776" s="47"/>
      <c r="AD776" s="46"/>
      <c r="AE776" s="42"/>
      <c r="AF776" s="9"/>
      <c r="AG776" s="46"/>
      <c r="AH776" s="9"/>
      <c r="AI776" s="46"/>
      <c r="AJ776" s="46"/>
      <c r="AK776" s="48"/>
    </row>
    <row r="777" spans="1:37" x14ac:dyDescent="0.25">
      <c r="A777" s="42"/>
      <c r="B777" s="43" t="str">
        <f>+IFERROR(VLOOKUP(A777,[1]Directorio!$B$2:$Z$1100,2,FALSE),"")</f>
        <v/>
      </c>
      <c r="C777" s="44" t="str">
        <f>+IFERROR(VLOOKUP(A777,[1]Directorio!$B$2:$Z$1100,3,FALSE),"")</f>
        <v/>
      </c>
      <c r="D777" s="43" t="str">
        <f>+IFERROR(VLOOKUP(A777,[1]Directorio!$B$2:$Z$1100,4,FALSE),"")</f>
        <v/>
      </c>
      <c r="E777" s="43" t="str">
        <f>+IFERROR(VLOOKUP(A777,[1]Directorio!$B$2:$Z$1100,5,FALSE),"")</f>
        <v/>
      </c>
      <c r="F777" s="43" t="str">
        <f>+IFERROR(VLOOKUP(A777,[1]Directorio!$B$2:$Z$1100,6,FALSE),"")</f>
        <v/>
      </c>
      <c r="G777" s="43" t="str">
        <f>+IFERROR(VLOOKUP(A777,[1]Directorio!$B$2:$Z$1100,7,FALSE),"")</f>
        <v/>
      </c>
      <c r="H777" s="43" t="str">
        <f>+IFERROR(VLOOKUP(A777,[1]Directorio!$B$2:$Z$1100,8,FALSE),"")</f>
        <v/>
      </c>
      <c r="I777" s="43" t="str">
        <f>+IFERROR(VLOOKUP(A777,[1]Directorio!$B$2:$Z$1100,9,FALSE),"")</f>
        <v/>
      </c>
      <c r="J777" s="43" t="str">
        <f>+IFERROR(VLOOKUP(A777,[1]Directorio!$B$2:$Z$1100,10,FALSE),"")</f>
        <v/>
      </c>
      <c r="K777" s="43" t="str">
        <f>+IFERROR(VLOOKUP(A777,[1]Directorio!$B$2:$Z$1100,11,FALSE),"")</f>
        <v/>
      </c>
      <c r="L777" s="45" t="str">
        <f>+IFERROR(VLOOKUP(A777,[1]Directorio!$B$2:$Z$1100,12,FALSE),"")</f>
        <v/>
      </c>
      <c r="M777" s="43" t="str">
        <f>+IFERROR(VLOOKUP(A777,[1]Directorio!$B$2:$Z$1100,13,FALSE),"")</f>
        <v/>
      </c>
      <c r="N777" s="43" t="str">
        <f>+IFERROR(VLOOKUP(A777,[1]Directorio!$B$2:$Z$1100,14,FALSE),"")</f>
        <v/>
      </c>
      <c r="O777" s="43" t="str">
        <f>+IFERROR(VLOOKUP(A777,[1]Directorio!$B$2:$Z$1100,15,FALSE),"")</f>
        <v/>
      </c>
      <c r="P777" s="43" t="str">
        <f>+IFERROR(VLOOKUP(A777,[1]Directorio!$B$2:$Z$1100,16,FALSE),"")</f>
        <v/>
      </c>
      <c r="Q777" s="43" t="str">
        <f>+IFERROR(VLOOKUP(A777,[1]Directorio!$B$2:$Z$1100,17,FALSE),"")</f>
        <v/>
      </c>
      <c r="R777" s="43" t="str">
        <f>+IFERROR(VLOOKUP(A777,[1]Directorio!$B$2:$Z$1100,18,FALSE),"")</f>
        <v/>
      </c>
      <c r="S777" s="43" t="str">
        <f>+IFERROR(VLOOKUP(A777,[1]Directorio!$B$2:$Z$1100,19,FALSE),"")</f>
        <v/>
      </c>
      <c r="T777" s="53" t="str">
        <f>+IFERROR(VLOOKUP(A777,[1]Directorio!$B$2:$Z$1100,20,FALSE),"")</f>
        <v/>
      </c>
      <c r="U777" s="53" t="str">
        <f>+IFERROR(VLOOKUP(A777,[1]Directorio!$B$2:$Z$1100,21,FALSE),"")</f>
        <v/>
      </c>
      <c r="V777" s="53" t="str">
        <f>+IFERROR(VLOOKUP(A777,[1]Directorio!$B$2:$Z$1100,22,FALSE),"")</f>
        <v/>
      </c>
      <c r="W777" s="54" t="str">
        <f>+IFERROR(VLOOKUP(A777,[1]Directorio!$B$2:$Z$1100,23,FALSE),"")</f>
        <v/>
      </c>
      <c r="X777" s="43" t="str">
        <f>+IFERROR(VLOOKUP(A777,[1]Directorio!$B$2:$Z$1100,24,FALSE),"")</f>
        <v/>
      </c>
      <c r="Y777" s="43" t="str">
        <f>+IFERROR(VLOOKUP(A777,[1]Directorio!$B$2:$Z$1100,25,FALSE),"")</f>
        <v/>
      </c>
      <c r="Z777" s="46"/>
      <c r="AA777" s="9"/>
      <c r="AB777" s="46"/>
      <c r="AC777" s="47"/>
      <c r="AD777" s="46"/>
      <c r="AE777" s="42"/>
      <c r="AF777" s="9"/>
      <c r="AG777" s="46"/>
      <c r="AH777" s="9"/>
      <c r="AI777" s="46"/>
      <c r="AJ777" s="46"/>
      <c r="AK777" s="48"/>
    </row>
    <row r="778" spans="1:37" x14ac:dyDescent="0.25">
      <c r="A778" s="42"/>
      <c r="B778" s="43" t="str">
        <f>+IFERROR(VLOOKUP(A778,[1]Directorio!$B$2:$Z$1100,2,FALSE),"")</f>
        <v/>
      </c>
      <c r="C778" s="44" t="str">
        <f>+IFERROR(VLOOKUP(A778,[1]Directorio!$B$2:$Z$1100,3,FALSE),"")</f>
        <v/>
      </c>
      <c r="D778" s="43" t="str">
        <f>+IFERROR(VLOOKUP(A778,[1]Directorio!$B$2:$Z$1100,4,FALSE),"")</f>
        <v/>
      </c>
      <c r="E778" s="43" t="str">
        <f>+IFERROR(VLOOKUP(A778,[1]Directorio!$B$2:$Z$1100,5,FALSE),"")</f>
        <v/>
      </c>
      <c r="F778" s="43" t="str">
        <f>+IFERROR(VLOOKUP(A778,[1]Directorio!$B$2:$Z$1100,6,FALSE),"")</f>
        <v/>
      </c>
      <c r="G778" s="43" t="str">
        <f>+IFERROR(VLOOKUP(A778,[1]Directorio!$B$2:$Z$1100,7,FALSE),"")</f>
        <v/>
      </c>
      <c r="H778" s="43" t="str">
        <f>+IFERROR(VLOOKUP(A778,[1]Directorio!$B$2:$Z$1100,8,FALSE),"")</f>
        <v/>
      </c>
      <c r="I778" s="43" t="str">
        <f>+IFERROR(VLOOKUP(A778,[1]Directorio!$B$2:$Z$1100,9,FALSE),"")</f>
        <v/>
      </c>
      <c r="J778" s="43" t="str">
        <f>+IFERROR(VLOOKUP(A778,[1]Directorio!$B$2:$Z$1100,10,FALSE),"")</f>
        <v/>
      </c>
      <c r="K778" s="43" t="str">
        <f>+IFERROR(VLOOKUP(A778,[1]Directorio!$B$2:$Z$1100,11,FALSE),"")</f>
        <v/>
      </c>
      <c r="L778" s="45" t="str">
        <f>+IFERROR(VLOOKUP(A778,[1]Directorio!$B$2:$Z$1100,12,FALSE),"")</f>
        <v/>
      </c>
      <c r="M778" s="43" t="str">
        <f>+IFERROR(VLOOKUP(A778,[1]Directorio!$B$2:$Z$1100,13,FALSE),"")</f>
        <v/>
      </c>
      <c r="N778" s="43" t="str">
        <f>+IFERROR(VLOOKUP(A778,[1]Directorio!$B$2:$Z$1100,14,FALSE),"")</f>
        <v/>
      </c>
      <c r="O778" s="43" t="str">
        <f>+IFERROR(VLOOKUP(A778,[1]Directorio!$B$2:$Z$1100,15,FALSE),"")</f>
        <v/>
      </c>
      <c r="P778" s="43" t="str">
        <f>+IFERROR(VLOOKUP(A778,[1]Directorio!$B$2:$Z$1100,16,FALSE),"")</f>
        <v/>
      </c>
      <c r="Q778" s="43" t="str">
        <f>+IFERROR(VLOOKUP(A778,[1]Directorio!$B$2:$Z$1100,17,FALSE),"")</f>
        <v/>
      </c>
      <c r="R778" s="43" t="str">
        <f>+IFERROR(VLOOKUP(A778,[1]Directorio!$B$2:$Z$1100,18,FALSE),"")</f>
        <v/>
      </c>
      <c r="S778" s="43" t="str">
        <f>+IFERROR(VLOOKUP(A778,[1]Directorio!$B$2:$Z$1100,19,FALSE),"")</f>
        <v/>
      </c>
      <c r="T778" s="53" t="str">
        <f>+IFERROR(VLOOKUP(A778,[1]Directorio!$B$2:$Z$1100,20,FALSE),"")</f>
        <v/>
      </c>
      <c r="U778" s="53" t="str">
        <f>+IFERROR(VLOOKUP(A778,[1]Directorio!$B$2:$Z$1100,21,FALSE),"")</f>
        <v/>
      </c>
      <c r="V778" s="53" t="str">
        <f>+IFERROR(VLOOKUP(A778,[1]Directorio!$B$2:$Z$1100,22,FALSE),"")</f>
        <v/>
      </c>
      <c r="W778" s="54" t="str">
        <f>+IFERROR(VLOOKUP(A778,[1]Directorio!$B$2:$Z$1100,23,FALSE),"")</f>
        <v/>
      </c>
      <c r="X778" s="43" t="str">
        <f>+IFERROR(VLOOKUP(A778,[1]Directorio!$B$2:$Z$1100,24,FALSE),"")</f>
        <v/>
      </c>
      <c r="Y778" s="43" t="str">
        <f>+IFERROR(VLOOKUP(A778,[1]Directorio!$B$2:$Z$1100,25,FALSE),"")</f>
        <v/>
      </c>
      <c r="Z778" s="46"/>
      <c r="AA778" s="9"/>
      <c r="AB778" s="46"/>
      <c r="AC778" s="47"/>
      <c r="AD778" s="46"/>
      <c r="AE778" s="42"/>
      <c r="AF778" s="9"/>
      <c r="AG778" s="46"/>
      <c r="AH778" s="9"/>
      <c r="AI778" s="46"/>
      <c r="AJ778" s="46"/>
      <c r="AK778" s="48"/>
    </row>
    <row r="779" spans="1:37" x14ac:dyDescent="0.25">
      <c r="A779" s="42"/>
      <c r="B779" s="43" t="str">
        <f>+IFERROR(VLOOKUP(A779,[1]Directorio!$B$2:$Z$1100,2,FALSE),"")</f>
        <v/>
      </c>
      <c r="C779" s="44" t="str">
        <f>+IFERROR(VLOOKUP(A779,[1]Directorio!$B$2:$Z$1100,3,FALSE),"")</f>
        <v/>
      </c>
      <c r="D779" s="43" t="str">
        <f>+IFERROR(VLOOKUP(A779,[1]Directorio!$B$2:$Z$1100,4,FALSE),"")</f>
        <v/>
      </c>
      <c r="E779" s="43" t="str">
        <f>+IFERROR(VLOOKUP(A779,[1]Directorio!$B$2:$Z$1100,5,FALSE),"")</f>
        <v/>
      </c>
      <c r="F779" s="43" t="str">
        <f>+IFERROR(VLOOKUP(A779,[1]Directorio!$B$2:$Z$1100,6,FALSE),"")</f>
        <v/>
      </c>
      <c r="G779" s="43" t="str">
        <f>+IFERROR(VLOOKUP(A779,[1]Directorio!$B$2:$Z$1100,7,FALSE),"")</f>
        <v/>
      </c>
      <c r="H779" s="43" t="str">
        <f>+IFERROR(VLOOKUP(A779,[1]Directorio!$B$2:$Z$1100,8,FALSE),"")</f>
        <v/>
      </c>
      <c r="I779" s="43" t="str">
        <f>+IFERROR(VLOOKUP(A779,[1]Directorio!$B$2:$Z$1100,9,FALSE),"")</f>
        <v/>
      </c>
      <c r="J779" s="43" t="str">
        <f>+IFERROR(VLOOKUP(A779,[1]Directorio!$B$2:$Z$1100,10,FALSE),"")</f>
        <v/>
      </c>
      <c r="K779" s="43" t="str">
        <f>+IFERROR(VLOOKUP(A779,[1]Directorio!$B$2:$Z$1100,11,FALSE),"")</f>
        <v/>
      </c>
      <c r="L779" s="45" t="str">
        <f>+IFERROR(VLOOKUP(A779,[1]Directorio!$B$2:$Z$1100,12,FALSE),"")</f>
        <v/>
      </c>
      <c r="M779" s="43" t="str">
        <f>+IFERROR(VLOOKUP(A779,[1]Directorio!$B$2:$Z$1100,13,FALSE),"")</f>
        <v/>
      </c>
      <c r="N779" s="43" t="str">
        <f>+IFERROR(VLOOKUP(A779,[1]Directorio!$B$2:$Z$1100,14,FALSE),"")</f>
        <v/>
      </c>
      <c r="O779" s="43" t="str">
        <f>+IFERROR(VLOOKUP(A779,[1]Directorio!$B$2:$Z$1100,15,FALSE),"")</f>
        <v/>
      </c>
      <c r="P779" s="43" t="str">
        <f>+IFERROR(VLOOKUP(A779,[1]Directorio!$B$2:$Z$1100,16,FALSE),"")</f>
        <v/>
      </c>
      <c r="Q779" s="43" t="str">
        <f>+IFERROR(VLOOKUP(A779,[1]Directorio!$B$2:$Z$1100,17,FALSE),"")</f>
        <v/>
      </c>
      <c r="R779" s="43" t="str">
        <f>+IFERROR(VLOOKUP(A779,[1]Directorio!$B$2:$Z$1100,18,FALSE),"")</f>
        <v/>
      </c>
      <c r="S779" s="43" t="str">
        <f>+IFERROR(VLOOKUP(A779,[1]Directorio!$B$2:$Z$1100,19,FALSE),"")</f>
        <v/>
      </c>
      <c r="T779" s="53" t="str">
        <f>+IFERROR(VLOOKUP(A779,[1]Directorio!$B$2:$Z$1100,20,FALSE),"")</f>
        <v/>
      </c>
      <c r="U779" s="53" t="str">
        <f>+IFERROR(VLOOKUP(A779,[1]Directorio!$B$2:$Z$1100,21,FALSE),"")</f>
        <v/>
      </c>
      <c r="V779" s="53" t="str">
        <f>+IFERROR(VLOOKUP(A779,[1]Directorio!$B$2:$Z$1100,22,FALSE),"")</f>
        <v/>
      </c>
      <c r="W779" s="54" t="str">
        <f>+IFERROR(VLOOKUP(A779,[1]Directorio!$B$2:$Z$1100,23,FALSE),"")</f>
        <v/>
      </c>
      <c r="X779" s="43" t="str">
        <f>+IFERROR(VLOOKUP(A779,[1]Directorio!$B$2:$Z$1100,24,FALSE),"")</f>
        <v/>
      </c>
      <c r="Y779" s="43" t="str">
        <f>+IFERROR(VLOOKUP(A779,[1]Directorio!$B$2:$Z$1100,25,FALSE),"")</f>
        <v/>
      </c>
      <c r="Z779" s="46"/>
      <c r="AA779" s="9"/>
      <c r="AB779" s="46"/>
      <c r="AC779" s="47"/>
      <c r="AD779" s="46"/>
      <c r="AE779" s="42"/>
      <c r="AF779" s="9"/>
      <c r="AG779" s="46"/>
      <c r="AH779" s="9"/>
      <c r="AI779" s="46"/>
      <c r="AJ779" s="46"/>
      <c r="AK779" s="48"/>
    </row>
    <row r="780" spans="1:37" x14ac:dyDescent="0.25">
      <c r="A780" s="42"/>
      <c r="B780" s="43" t="str">
        <f>+IFERROR(VLOOKUP(A780,[1]Directorio!$B$2:$Z$1100,2,FALSE),"")</f>
        <v/>
      </c>
      <c r="C780" s="44" t="str">
        <f>+IFERROR(VLOOKUP(A780,[1]Directorio!$B$2:$Z$1100,3,FALSE),"")</f>
        <v/>
      </c>
      <c r="D780" s="43" t="str">
        <f>+IFERROR(VLOOKUP(A780,[1]Directorio!$B$2:$Z$1100,4,FALSE),"")</f>
        <v/>
      </c>
      <c r="E780" s="43" t="str">
        <f>+IFERROR(VLOOKUP(A780,[1]Directorio!$B$2:$Z$1100,5,FALSE),"")</f>
        <v/>
      </c>
      <c r="F780" s="43" t="str">
        <f>+IFERROR(VLOOKUP(A780,[1]Directorio!$B$2:$Z$1100,6,FALSE),"")</f>
        <v/>
      </c>
      <c r="G780" s="43" t="str">
        <f>+IFERROR(VLOOKUP(A780,[1]Directorio!$B$2:$Z$1100,7,FALSE),"")</f>
        <v/>
      </c>
      <c r="H780" s="43" t="str">
        <f>+IFERROR(VLOOKUP(A780,[1]Directorio!$B$2:$Z$1100,8,FALSE),"")</f>
        <v/>
      </c>
      <c r="I780" s="43" t="str">
        <f>+IFERROR(VLOOKUP(A780,[1]Directorio!$B$2:$Z$1100,9,FALSE),"")</f>
        <v/>
      </c>
      <c r="J780" s="43" t="str">
        <f>+IFERROR(VLOOKUP(A780,[1]Directorio!$B$2:$Z$1100,10,FALSE),"")</f>
        <v/>
      </c>
      <c r="K780" s="43" t="str">
        <f>+IFERROR(VLOOKUP(A780,[1]Directorio!$B$2:$Z$1100,11,FALSE),"")</f>
        <v/>
      </c>
      <c r="L780" s="45" t="str">
        <f>+IFERROR(VLOOKUP(A780,[1]Directorio!$B$2:$Z$1100,12,FALSE),"")</f>
        <v/>
      </c>
      <c r="M780" s="43" t="str">
        <f>+IFERROR(VLOOKUP(A780,[1]Directorio!$B$2:$Z$1100,13,FALSE),"")</f>
        <v/>
      </c>
      <c r="N780" s="43" t="str">
        <f>+IFERROR(VLOOKUP(A780,[1]Directorio!$B$2:$Z$1100,14,FALSE),"")</f>
        <v/>
      </c>
      <c r="O780" s="43" t="str">
        <f>+IFERROR(VLOOKUP(A780,[1]Directorio!$B$2:$Z$1100,15,FALSE),"")</f>
        <v/>
      </c>
      <c r="P780" s="43" t="str">
        <f>+IFERROR(VLOOKUP(A780,[1]Directorio!$B$2:$Z$1100,16,FALSE),"")</f>
        <v/>
      </c>
      <c r="Q780" s="43" t="str">
        <f>+IFERROR(VLOOKUP(A780,[1]Directorio!$B$2:$Z$1100,17,FALSE),"")</f>
        <v/>
      </c>
      <c r="R780" s="43" t="str">
        <f>+IFERROR(VLOOKUP(A780,[1]Directorio!$B$2:$Z$1100,18,FALSE),"")</f>
        <v/>
      </c>
      <c r="S780" s="43" t="str">
        <f>+IFERROR(VLOOKUP(A780,[1]Directorio!$B$2:$Z$1100,19,FALSE),"")</f>
        <v/>
      </c>
      <c r="T780" s="53" t="str">
        <f>+IFERROR(VLOOKUP(A780,[1]Directorio!$B$2:$Z$1100,20,FALSE),"")</f>
        <v/>
      </c>
      <c r="U780" s="53" t="str">
        <f>+IFERROR(VLOOKUP(A780,[1]Directorio!$B$2:$Z$1100,21,FALSE),"")</f>
        <v/>
      </c>
      <c r="V780" s="53" t="str">
        <f>+IFERROR(VLOOKUP(A780,[1]Directorio!$B$2:$Z$1100,22,FALSE),"")</f>
        <v/>
      </c>
      <c r="W780" s="54" t="str">
        <f>+IFERROR(VLOOKUP(A780,[1]Directorio!$B$2:$Z$1100,23,FALSE),"")</f>
        <v/>
      </c>
      <c r="X780" s="43" t="str">
        <f>+IFERROR(VLOOKUP(A780,[1]Directorio!$B$2:$Z$1100,24,FALSE),"")</f>
        <v/>
      </c>
      <c r="Y780" s="43" t="str">
        <f>+IFERROR(VLOOKUP(A780,[1]Directorio!$B$2:$Z$1100,25,FALSE),"")</f>
        <v/>
      </c>
      <c r="Z780" s="46"/>
      <c r="AA780" s="9"/>
      <c r="AB780" s="46"/>
      <c r="AC780" s="47"/>
      <c r="AD780" s="46"/>
      <c r="AE780" s="42"/>
      <c r="AF780" s="9"/>
      <c r="AG780" s="46"/>
      <c r="AH780" s="9"/>
      <c r="AI780" s="46"/>
      <c r="AJ780" s="46"/>
      <c r="AK780" s="48"/>
    </row>
    <row r="781" spans="1:37" x14ac:dyDescent="0.25">
      <c r="A781" s="42"/>
      <c r="B781" s="43" t="str">
        <f>+IFERROR(VLOOKUP(A781,[1]Directorio!$B$2:$Z$1100,2,FALSE),"")</f>
        <v/>
      </c>
      <c r="C781" s="44" t="str">
        <f>+IFERROR(VLOOKUP(A781,[1]Directorio!$B$2:$Z$1100,3,FALSE),"")</f>
        <v/>
      </c>
      <c r="D781" s="43" t="str">
        <f>+IFERROR(VLOOKUP(A781,[1]Directorio!$B$2:$Z$1100,4,FALSE),"")</f>
        <v/>
      </c>
      <c r="E781" s="43" t="str">
        <f>+IFERROR(VLOOKUP(A781,[1]Directorio!$B$2:$Z$1100,5,FALSE),"")</f>
        <v/>
      </c>
      <c r="F781" s="43" t="str">
        <f>+IFERROR(VLOOKUP(A781,[1]Directorio!$B$2:$Z$1100,6,FALSE),"")</f>
        <v/>
      </c>
      <c r="G781" s="43" t="str">
        <f>+IFERROR(VLOOKUP(A781,[1]Directorio!$B$2:$Z$1100,7,FALSE),"")</f>
        <v/>
      </c>
      <c r="H781" s="43" t="str">
        <f>+IFERROR(VLOOKUP(A781,[1]Directorio!$B$2:$Z$1100,8,FALSE),"")</f>
        <v/>
      </c>
      <c r="I781" s="43" t="str">
        <f>+IFERROR(VLOOKUP(A781,[1]Directorio!$B$2:$Z$1100,9,FALSE),"")</f>
        <v/>
      </c>
      <c r="J781" s="43" t="str">
        <f>+IFERROR(VLOOKUP(A781,[1]Directorio!$B$2:$Z$1100,10,FALSE),"")</f>
        <v/>
      </c>
      <c r="K781" s="43" t="str">
        <f>+IFERROR(VLOOKUP(A781,[1]Directorio!$B$2:$Z$1100,11,FALSE),"")</f>
        <v/>
      </c>
      <c r="L781" s="45" t="str">
        <f>+IFERROR(VLOOKUP(A781,[1]Directorio!$B$2:$Z$1100,12,FALSE),"")</f>
        <v/>
      </c>
      <c r="M781" s="43" t="str">
        <f>+IFERROR(VLOOKUP(A781,[1]Directorio!$B$2:$Z$1100,13,FALSE),"")</f>
        <v/>
      </c>
      <c r="N781" s="43" t="str">
        <f>+IFERROR(VLOOKUP(A781,[1]Directorio!$B$2:$Z$1100,14,FALSE),"")</f>
        <v/>
      </c>
      <c r="O781" s="43" t="str">
        <f>+IFERROR(VLOOKUP(A781,[1]Directorio!$B$2:$Z$1100,15,FALSE),"")</f>
        <v/>
      </c>
      <c r="P781" s="43" t="str">
        <f>+IFERROR(VLOOKUP(A781,[1]Directorio!$B$2:$Z$1100,16,FALSE),"")</f>
        <v/>
      </c>
      <c r="Q781" s="43" t="str">
        <f>+IFERROR(VLOOKUP(A781,[1]Directorio!$B$2:$Z$1100,17,FALSE),"")</f>
        <v/>
      </c>
      <c r="R781" s="43" t="str">
        <f>+IFERROR(VLOOKUP(A781,[1]Directorio!$B$2:$Z$1100,18,FALSE),"")</f>
        <v/>
      </c>
      <c r="S781" s="43" t="str">
        <f>+IFERROR(VLOOKUP(A781,[1]Directorio!$B$2:$Z$1100,19,FALSE),"")</f>
        <v/>
      </c>
      <c r="T781" s="53" t="str">
        <f>+IFERROR(VLOOKUP(A781,[1]Directorio!$B$2:$Z$1100,20,FALSE),"")</f>
        <v/>
      </c>
      <c r="U781" s="53" t="str">
        <f>+IFERROR(VLOOKUP(A781,[1]Directorio!$B$2:$Z$1100,21,FALSE),"")</f>
        <v/>
      </c>
      <c r="V781" s="53" t="str">
        <f>+IFERROR(VLOOKUP(A781,[1]Directorio!$B$2:$Z$1100,22,FALSE),"")</f>
        <v/>
      </c>
      <c r="W781" s="54" t="str">
        <f>+IFERROR(VLOOKUP(A781,[1]Directorio!$B$2:$Z$1100,23,FALSE),"")</f>
        <v/>
      </c>
      <c r="X781" s="43" t="str">
        <f>+IFERROR(VLOOKUP(A781,[1]Directorio!$B$2:$Z$1100,24,FALSE),"")</f>
        <v/>
      </c>
      <c r="Y781" s="43" t="str">
        <f>+IFERROR(VLOOKUP(A781,[1]Directorio!$B$2:$Z$1100,25,FALSE),"")</f>
        <v/>
      </c>
      <c r="Z781" s="46"/>
      <c r="AA781" s="9"/>
      <c r="AB781" s="46"/>
      <c r="AC781" s="47"/>
      <c r="AD781" s="46"/>
      <c r="AE781" s="42"/>
      <c r="AF781" s="9"/>
      <c r="AG781" s="46"/>
      <c r="AH781" s="9"/>
      <c r="AI781" s="46"/>
      <c r="AJ781" s="46"/>
      <c r="AK781" s="48"/>
    </row>
    <row r="782" spans="1:37" x14ac:dyDescent="0.25">
      <c r="A782" s="42"/>
      <c r="B782" s="43" t="str">
        <f>+IFERROR(VLOOKUP(A782,[1]Directorio!$B$2:$Z$1100,2,FALSE),"")</f>
        <v/>
      </c>
      <c r="C782" s="44" t="str">
        <f>+IFERROR(VLOOKUP(A782,[1]Directorio!$B$2:$Z$1100,3,FALSE),"")</f>
        <v/>
      </c>
      <c r="D782" s="43" t="str">
        <f>+IFERROR(VLOOKUP(A782,[1]Directorio!$B$2:$Z$1100,4,FALSE),"")</f>
        <v/>
      </c>
      <c r="E782" s="43" t="str">
        <f>+IFERROR(VLOOKUP(A782,[1]Directorio!$B$2:$Z$1100,5,FALSE),"")</f>
        <v/>
      </c>
      <c r="F782" s="43" t="str">
        <f>+IFERROR(VLOOKUP(A782,[1]Directorio!$B$2:$Z$1100,6,FALSE),"")</f>
        <v/>
      </c>
      <c r="G782" s="43" t="str">
        <f>+IFERROR(VLOOKUP(A782,[1]Directorio!$B$2:$Z$1100,7,FALSE),"")</f>
        <v/>
      </c>
      <c r="H782" s="43" t="str">
        <f>+IFERROR(VLOOKUP(A782,[1]Directorio!$B$2:$Z$1100,8,FALSE),"")</f>
        <v/>
      </c>
      <c r="I782" s="43" t="str">
        <f>+IFERROR(VLOOKUP(A782,[1]Directorio!$B$2:$Z$1100,9,FALSE),"")</f>
        <v/>
      </c>
      <c r="J782" s="43" t="str">
        <f>+IFERROR(VLOOKUP(A782,[1]Directorio!$B$2:$Z$1100,10,FALSE),"")</f>
        <v/>
      </c>
      <c r="K782" s="43" t="str">
        <f>+IFERROR(VLOOKUP(A782,[1]Directorio!$B$2:$Z$1100,11,FALSE),"")</f>
        <v/>
      </c>
      <c r="L782" s="45" t="str">
        <f>+IFERROR(VLOOKUP(A782,[1]Directorio!$B$2:$Z$1100,12,FALSE),"")</f>
        <v/>
      </c>
      <c r="M782" s="43" t="str">
        <f>+IFERROR(VLOOKUP(A782,[1]Directorio!$B$2:$Z$1100,13,FALSE),"")</f>
        <v/>
      </c>
      <c r="N782" s="43" t="str">
        <f>+IFERROR(VLOOKUP(A782,[1]Directorio!$B$2:$Z$1100,14,FALSE),"")</f>
        <v/>
      </c>
      <c r="O782" s="43" t="str">
        <f>+IFERROR(VLOOKUP(A782,[1]Directorio!$B$2:$Z$1100,15,FALSE),"")</f>
        <v/>
      </c>
      <c r="P782" s="43" t="str">
        <f>+IFERROR(VLOOKUP(A782,[1]Directorio!$B$2:$Z$1100,16,FALSE),"")</f>
        <v/>
      </c>
      <c r="Q782" s="43" t="str">
        <f>+IFERROR(VLOOKUP(A782,[1]Directorio!$B$2:$Z$1100,17,FALSE),"")</f>
        <v/>
      </c>
      <c r="R782" s="43" t="str">
        <f>+IFERROR(VLOOKUP(A782,[1]Directorio!$B$2:$Z$1100,18,FALSE),"")</f>
        <v/>
      </c>
      <c r="S782" s="43" t="str">
        <f>+IFERROR(VLOOKUP(A782,[1]Directorio!$B$2:$Z$1100,19,FALSE),"")</f>
        <v/>
      </c>
      <c r="T782" s="53" t="str">
        <f>+IFERROR(VLOOKUP(A782,[1]Directorio!$B$2:$Z$1100,20,FALSE),"")</f>
        <v/>
      </c>
      <c r="U782" s="53" t="str">
        <f>+IFERROR(VLOOKUP(A782,[1]Directorio!$B$2:$Z$1100,21,FALSE),"")</f>
        <v/>
      </c>
      <c r="V782" s="53" t="str">
        <f>+IFERROR(VLOOKUP(A782,[1]Directorio!$B$2:$Z$1100,22,FALSE),"")</f>
        <v/>
      </c>
      <c r="W782" s="54" t="str">
        <f>+IFERROR(VLOOKUP(A782,[1]Directorio!$B$2:$Z$1100,23,FALSE),"")</f>
        <v/>
      </c>
      <c r="X782" s="43" t="str">
        <f>+IFERROR(VLOOKUP(A782,[1]Directorio!$B$2:$Z$1100,24,FALSE),"")</f>
        <v/>
      </c>
      <c r="Y782" s="43" t="str">
        <f>+IFERROR(VLOOKUP(A782,[1]Directorio!$B$2:$Z$1100,25,FALSE),"")</f>
        <v/>
      </c>
      <c r="Z782" s="46"/>
      <c r="AA782" s="9"/>
      <c r="AB782" s="46"/>
      <c r="AC782" s="47"/>
      <c r="AD782" s="46"/>
      <c r="AE782" s="42"/>
      <c r="AF782" s="9"/>
      <c r="AG782" s="46"/>
      <c r="AH782" s="9"/>
      <c r="AI782" s="46"/>
      <c r="AJ782" s="46"/>
      <c r="AK782" s="48"/>
    </row>
    <row r="783" spans="1:37" x14ac:dyDescent="0.25">
      <c r="A783" s="42"/>
      <c r="B783" s="43" t="str">
        <f>+IFERROR(VLOOKUP(A783,[1]Directorio!$B$2:$Z$1100,2,FALSE),"")</f>
        <v/>
      </c>
      <c r="C783" s="44" t="str">
        <f>+IFERROR(VLOOKUP(A783,[1]Directorio!$B$2:$Z$1100,3,FALSE),"")</f>
        <v/>
      </c>
      <c r="D783" s="43" t="str">
        <f>+IFERROR(VLOOKUP(A783,[1]Directorio!$B$2:$Z$1100,4,FALSE),"")</f>
        <v/>
      </c>
      <c r="E783" s="43" t="str">
        <f>+IFERROR(VLOOKUP(A783,[1]Directorio!$B$2:$Z$1100,5,FALSE),"")</f>
        <v/>
      </c>
      <c r="F783" s="43" t="str">
        <f>+IFERROR(VLOOKUP(A783,[1]Directorio!$B$2:$Z$1100,6,FALSE),"")</f>
        <v/>
      </c>
      <c r="G783" s="43" t="str">
        <f>+IFERROR(VLOOKUP(A783,[1]Directorio!$B$2:$Z$1100,7,FALSE),"")</f>
        <v/>
      </c>
      <c r="H783" s="43" t="str">
        <f>+IFERROR(VLOOKUP(A783,[1]Directorio!$B$2:$Z$1100,8,FALSE),"")</f>
        <v/>
      </c>
      <c r="I783" s="43" t="str">
        <f>+IFERROR(VLOOKUP(A783,[1]Directorio!$B$2:$Z$1100,9,FALSE),"")</f>
        <v/>
      </c>
      <c r="J783" s="43" t="str">
        <f>+IFERROR(VLOOKUP(A783,[1]Directorio!$B$2:$Z$1100,10,FALSE),"")</f>
        <v/>
      </c>
      <c r="K783" s="43" t="str">
        <f>+IFERROR(VLOOKUP(A783,[1]Directorio!$B$2:$Z$1100,11,FALSE),"")</f>
        <v/>
      </c>
      <c r="L783" s="45" t="str">
        <f>+IFERROR(VLOOKUP(A783,[1]Directorio!$B$2:$Z$1100,12,FALSE),"")</f>
        <v/>
      </c>
      <c r="M783" s="43" t="str">
        <f>+IFERROR(VLOOKUP(A783,[1]Directorio!$B$2:$Z$1100,13,FALSE),"")</f>
        <v/>
      </c>
      <c r="N783" s="43" t="str">
        <f>+IFERROR(VLOOKUP(A783,[1]Directorio!$B$2:$Z$1100,14,FALSE),"")</f>
        <v/>
      </c>
      <c r="O783" s="43" t="str">
        <f>+IFERROR(VLOOKUP(A783,[1]Directorio!$B$2:$Z$1100,15,FALSE),"")</f>
        <v/>
      </c>
      <c r="P783" s="43" t="str">
        <f>+IFERROR(VLOOKUP(A783,[1]Directorio!$B$2:$Z$1100,16,FALSE),"")</f>
        <v/>
      </c>
      <c r="Q783" s="43" t="str">
        <f>+IFERROR(VLOOKUP(A783,[1]Directorio!$B$2:$Z$1100,17,FALSE),"")</f>
        <v/>
      </c>
      <c r="R783" s="43" t="str">
        <f>+IFERROR(VLOOKUP(A783,[1]Directorio!$B$2:$Z$1100,18,FALSE),"")</f>
        <v/>
      </c>
      <c r="S783" s="43" t="str">
        <f>+IFERROR(VLOOKUP(A783,[1]Directorio!$B$2:$Z$1100,19,FALSE),"")</f>
        <v/>
      </c>
      <c r="T783" s="53" t="str">
        <f>+IFERROR(VLOOKUP(A783,[1]Directorio!$B$2:$Z$1100,20,FALSE),"")</f>
        <v/>
      </c>
      <c r="U783" s="53" t="str">
        <f>+IFERROR(VLOOKUP(A783,[1]Directorio!$B$2:$Z$1100,21,FALSE),"")</f>
        <v/>
      </c>
      <c r="V783" s="53" t="str">
        <f>+IFERROR(VLOOKUP(A783,[1]Directorio!$B$2:$Z$1100,22,FALSE),"")</f>
        <v/>
      </c>
      <c r="W783" s="54" t="str">
        <f>+IFERROR(VLOOKUP(A783,[1]Directorio!$B$2:$Z$1100,23,FALSE),"")</f>
        <v/>
      </c>
      <c r="X783" s="43" t="str">
        <f>+IFERROR(VLOOKUP(A783,[1]Directorio!$B$2:$Z$1100,24,FALSE),"")</f>
        <v/>
      </c>
      <c r="Y783" s="43" t="str">
        <f>+IFERROR(VLOOKUP(A783,[1]Directorio!$B$2:$Z$1100,25,FALSE),"")</f>
        <v/>
      </c>
      <c r="Z783" s="46"/>
      <c r="AA783" s="9"/>
      <c r="AB783" s="46"/>
      <c r="AC783" s="47"/>
      <c r="AD783" s="46"/>
      <c r="AE783" s="42"/>
      <c r="AF783" s="9"/>
      <c r="AG783" s="46"/>
      <c r="AH783" s="9"/>
      <c r="AI783" s="46"/>
      <c r="AJ783" s="46"/>
      <c r="AK783" s="48"/>
    </row>
    <row r="784" spans="1:37" x14ac:dyDescent="0.25">
      <c r="A784" s="42"/>
      <c r="B784" s="43" t="str">
        <f>+IFERROR(VLOOKUP(A784,[1]Directorio!$B$2:$Z$1100,2,FALSE),"")</f>
        <v/>
      </c>
      <c r="C784" s="44" t="str">
        <f>+IFERROR(VLOOKUP(A784,[1]Directorio!$B$2:$Z$1100,3,FALSE),"")</f>
        <v/>
      </c>
      <c r="D784" s="43" t="str">
        <f>+IFERROR(VLOOKUP(A784,[1]Directorio!$B$2:$Z$1100,4,FALSE),"")</f>
        <v/>
      </c>
      <c r="E784" s="43" t="str">
        <f>+IFERROR(VLOOKUP(A784,[1]Directorio!$B$2:$Z$1100,5,FALSE),"")</f>
        <v/>
      </c>
      <c r="F784" s="43" t="str">
        <f>+IFERROR(VLOOKUP(A784,[1]Directorio!$B$2:$Z$1100,6,FALSE),"")</f>
        <v/>
      </c>
      <c r="G784" s="43" t="str">
        <f>+IFERROR(VLOOKUP(A784,[1]Directorio!$B$2:$Z$1100,7,FALSE),"")</f>
        <v/>
      </c>
      <c r="H784" s="43" t="str">
        <f>+IFERROR(VLOOKUP(A784,[1]Directorio!$B$2:$Z$1100,8,FALSE),"")</f>
        <v/>
      </c>
      <c r="I784" s="43" t="str">
        <f>+IFERROR(VLOOKUP(A784,[1]Directorio!$B$2:$Z$1100,9,FALSE),"")</f>
        <v/>
      </c>
      <c r="J784" s="43" t="str">
        <f>+IFERROR(VLOOKUP(A784,[1]Directorio!$B$2:$Z$1100,10,FALSE),"")</f>
        <v/>
      </c>
      <c r="K784" s="43" t="str">
        <f>+IFERROR(VLOOKUP(A784,[1]Directorio!$B$2:$Z$1100,11,FALSE),"")</f>
        <v/>
      </c>
      <c r="L784" s="45" t="str">
        <f>+IFERROR(VLOOKUP(A784,[1]Directorio!$B$2:$Z$1100,12,FALSE),"")</f>
        <v/>
      </c>
      <c r="M784" s="43" t="str">
        <f>+IFERROR(VLOOKUP(A784,[1]Directorio!$B$2:$Z$1100,13,FALSE),"")</f>
        <v/>
      </c>
      <c r="N784" s="43" t="str">
        <f>+IFERROR(VLOOKUP(A784,[1]Directorio!$B$2:$Z$1100,14,FALSE),"")</f>
        <v/>
      </c>
      <c r="O784" s="43" t="str">
        <f>+IFERROR(VLOOKUP(A784,[1]Directorio!$B$2:$Z$1100,15,FALSE),"")</f>
        <v/>
      </c>
      <c r="P784" s="43" t="str">
        <f>+IFERROR(VLOOKUP(A784,[1]Directorio!$B$2:$Z$1100,16,FALSE),"")</f>
        <v/>
      </c>
      <c r="Q784" s="43" t="str">
        <f>+IFERROR(VLOOKUP(A784,[1]Directorio!$B$2:$Z$1100,17,FALSE),"")</f>
        <v/>
      </c>
      <c r="R784" s="43" t="str">
        <f>+IFERROR(VLOOKUP(A784,[1]Directorio!$B$2:$Z$1100,18,FALSE),"")</f>
        <v/>
      </c>
      <c r="S784" s="43" t="str">
        <f>+IFERROR(VLOOKUP(A784,[1]Directorio!$B$2:$Z$1100,19,FALSE),"")</f>
        <v/>
      </c>
      <c r="T784" s="53" t="str">
        <f>+IFERROR(VLOOKUP(A784,[1]Directorio!$B$2:$Z$1100,20,FALSE),"")</f>
        <v/>
      </c>
      <c r="U784" s="53" t="str">
        <f>+IFERROR(VLOOKUP(A784,[1]Directorio!$B$2:$Z$1100,21,FALSE),"")</f>
        <v/>
      </c>
      <c r="V784" s="53" t="str">
        <f>+IFERROR(VLOOKUP(A784,[1]Directorio!$B$2:$Z$1100,22,FALSE),"")</f>
        <v/>
      </c>
      <c r="W784" s="54" t="str">
        <f>+IFERROR(VLOOKUP(A784,[1]Directorio!$B$2:$Z$1100,23,FALSE),"")</f>
        <v/>
      </c>
      <c r="X784" s="43" t="str">
        <f>+IFERROR(VLOOKUP(A784,[1]Directorio!$B$2:$Z$1100,24,FALSE),"")</f>
        <v/>
      </c>
      <c r="Y784" s="43" t="str">
        <f>+IFERROR(VLOOKUP(A784,[1]Directorio!$B$2:$Z$1100,25,FALSE),"")</f>
        <v/>
      </c>
      <c r="Z784" s="46"/>
      <c r="AA784" s="9"/>
      <c r="AB784" s="46"/>
      <c r="AC784" s="47"/>
      <c r="AD784" s="46"/>
      <c r="AE784" s="42"/>
      <c r="AF784" s="9"/>
      <c r="AG784" s="46"/>
      <c r="AH784" s="9"/>
      <c r="AI784" s="46"/>
      <c r="AJ784" s="46"/>
      <c r="AK784" s="48"/>
    </row>
    <row r="785" spans="1:37" x14ac:dyDescent="0.25">
      <c r="A785" s="42"/>
      <c r="B785" s="43" t="str">
        <f>+IFERROR(VLOOKUP(A785,[1]Directorio!$B$2:$Z$1100,2,FALSE),"")</f>
        <v/>
      </c>
      <c r="C785" s="44" t="str">
        <f>+IFERROR(VLOOKUP(A785,[1]Directorio!$B$2:$Z$1100,3,FALSE),"")</f>
        <v/>
      </c>
      <c r="D785" s="43" t="str">
        <f>+IFERROR(VLOOKUP(A785,[1]Directorio!$B$2:$Z$1100,4,FALSE),"")</f>
        <v/>
      </c>
      <c r="E785" s="43" t="str">
        <f>+IFERROR(VLOOKUP(A785,[1]Directorio!$B$2:$Z$1100,5,FALSE),"")</f>
        <v/>
      </c>
      <c r="F785" s="43" t="str">
        <f>+IFERROR(VLOOKUP(A785,[1]Directorio!$B$2:$Z$1100,6,FALSE),"")</f>
        <v/>
      </c>
      <c r="G785" s="43" t="str">
        <f>+IFERROR(VLOOKUP(A785,[1]Directorio!$B$2:$Z$1100,7,FALSE),"")</f>
        <v/>
      </c>
      <c r="H785" s="43" t="str">
        <f>+IFERROR(VLOOKUP(A785,[1]Directorio!$B$2:$Z$1100,8,FALSE),"")</f>
        <v/>
      </c>
      <c r="I785" s="43" t="str">
        <f>+IFERROR(VLOOKUP(A785,[1]Directorio!$B$2:$Z$1100,9,FALSE),"")</f>
        <v/>
      </c>
      <c r="J785" s="43" t="str">
        <f>+IFERROR(VLOOKUP(A785,[1]Directorio!$B$2:$Z$1100,10,FALSE),"")</f>
        <v/>
      </c>
      <c r="K785" s="43" t="str">
        <f>+IFERROR(VLOOKUP(A785,[1]Directorio!$B$2:$Z$1100,11,FALSE),"")</f>
        <v/>
      </c>
      <c r="L785" s="45" t="str">
        <f>+IFERROR(VLOOKUP(A785,[1]Directorio!$B$2:$Z$1100,12,FALSE),"")</f>
        <v/>
      </c>
      <c r="M785" s="43" t="str">
        <f>+IFERROR(VLOOKUP(A785,[1]Directorio!$B$2:$Z$1100,13,FALSE),"")</f>
        <v/>
      </c>
      <c r="N785" s="43" t="str">
        <f>+IFERROR(VLOOKUP(A785,[1]Directorio!$B$2:$Z$1100,14,FALSE),"")</f>
        <v/>
      </c>
      <c r="O785" s="43" t="str">
        <f>+IFERROR(VLOOKUP(A785,[1]Directorio!$B$2:$Z$1100,15,FALSE),"")</f>
        <v/>
      </c>
      <c r="P785" s="43" t="str">
        <f>+IFERROR(VLOOKUP(A785,[1]Directorio!$B$2:$Z$1100,16,FALSE),"")</f>
        <v/>
      </c>
      <c r="Q785" s="43" t="str">
        <f>+IFERROR(VLOOKUP(A785,[1]Directorio!$B$2:$Z$1100,17,FALSE),"")</f>
        <v/>
      </c>
      <c r="R785" s="43" t="str">
        <f>+IFERROR(VLOOKUP(A785,[1]Directorio!$B$2:$Z$1100,18,FALSE),"")</f>
        <v/>
      </c>
      <c r="S785" s="43" t="str">
        <f>+IFERROR(VLOOKUP(A785,[1]Directorio!$B$2:$Z$1100,19,FALSE),"")</f>
        <v/>
      </c>
      <c r="T785" s="53" t="str">
        <f>+IFERROR(VLOOKUP(A785,[1]Directorio!$B$2:$Z$1100,20,FALSE),"")</f>
        <v/>
      </c>
      <c r="U785" s="53" t="str">
        <f>+IFERROR(VLOOKUP(A785,[1]Directorio!$B$2:$Z$1100,21,FALSE),"")</f>
        <v/>
      </c>
      <c r="V785" s="53" t="str">
        <f>+IFERROR(VLOOKUP(A785,[1]Directorio!$B$2:$Z$1100,22,FALSE),"")</f>
        <v/>
      </c>
      <c r="W785" s="54" t="str">
        <f>+IFERROR(VLOOKUP(A785,[1]Directorio!$B$2:$Z$1100,23,FALSE),"")</f>
        <v/>
      </c>
      <c r="X785" s="43" t="str">
        <f>+IFERROR(VLOOKUP(A785,[1]Directorio!$B$2:$Z$1100,24,FALSE),"")</f>
        <v/>
      </c>
      <c r="Y785" s="43" t="str">
        <f>+IFERROR(VLOOKUP(A785,[1]Directorio!$B$2:$Z$1100,25,FALSE),"")</f>
        <v/>
      </c>
      <c r="Z785" s="46"/>
      <c r="AA785" s="9"/>
      <c r="AB785" s="46"/>
      <c r="AC785" s="47"/>
      <c r="AD785" s="46"/>
      <c r="AE785" s="42"/>
      <c r="AF785" s="9"/>
      <c r="AG785" s="46"/>
      <c r="AH785" s="9"/>
      <c r="AI785" s="46"/>
      <c r="AJ785" s="46"/>
      <c r="AK785" s="48"/>
    </row>
    <row r="786" spans="1:37" x14ac:dyDescent="0.25">
      <c r="A786" s="42"/>
      <c r="B786" s="43" t="str">
        <f>+IFERROR(VLOOKUP(A786,[1]Directorio!$B$2:$Z$1100,2,FALSE),"")</f>
        <v/>
      </c>
      <c r="C786" s="44" t="str">
        <f>+IFERROR(VLOOKUP(A786,[1]Directorio!$B$2:$Z$1100,3,FALSE),"")</f>
        <v/>
      </c>
      <c r="D786" s="43" t="str">
        <f>+IFERROR(VLOOKUP(A786,[1]Directorio!$B$2:$Z$1100,4,FALSE),"")</f>
        <v/>
      </c>
      <c r="E786" s="43" t="str">
        <f>+IFERROR(VLOOKUP(A786,[1]Directorio!$B$2:$Z$1100,5,FALSE),"")</f>
        <v/>
      </c>
      <c r="F786" s="43" t="str">
        <f>+IFERROR(VLOOKUP(A786,[1]Directorio!$B$2:$Z$1100,6,FALSE),"")</f>
        <v/>
      </c>
      <c r="G786" s="43" t="str">
        <f>+IFERROR(VLOOKUP(A786,[1]Directorio!$B$2:$Z$1100,7,FALSE),"")</f>
        <v/>
      </c>
      <c r="H786" s="43" t="str">
        <f>+IFERROR(VLOOKUP(A786,[1]Directorio!$B$2:$Z$1100,8,FALSE),"")</f>
        <v/>
      </c>
      <c r="I786" s="43" t="str">
        <f>+IFERROR(VLOOKUP(A786,[1]Directorio!$B$2:$Z$1100,9,FALSE),"")</f>
        <v/>
      </c>
      <c r="J786" s="43" t="str">
        <f>+IFERROR(VLOOKUP(A786,[1]Directorio!$B$2:$Z$1100,10,FALSE),"")</f>
        <v/>
      </c>
      <c r="K786" s="43" t="str">
        <f>+IFERROR(VLOOKUP(A786,[1]Directorio!$B$2:$Z$1100,11,FALSE),"")</f>
        <v/>
      </c>
      <c r="L786" s="45" t="str">
        <f>+IFERROR(VLOOKUP(A786,[1]Directorio!$B$2:$Z$1100,12,FALSE),"")</f>
        <v/>
      </c>
      <c r="M786" s="43" t="str">
        <f>+IFERROR(VLOOKUP(A786,[1]Directorio!$B$2:$Z$1100,13,FALSE),"")</f>
        <v/>
      </c>
      <c r="N786" s="43" t="str">
        <f>+IFERROR(VLOOKUP(A786,[1]Directorio!$B$2:$Z$1100,14,FALSE),"")</f>
        <v/>
      </c>
      <c r="O786" s="43" t="str">
        <f>+IFERROR(VLOOKUP(A786,[1]Directorio!$B$2:$Z$1100,15,FALSE),"")</f>
        <v/>
      </c>
      <c r="P786" s="43" t="str">
        <f>+IFERROR(VLOOKUP(A786,[1]Directorio!$B$2:$Z$1100,16,FALSE),"")</f>
        <v/>
      </c>
      <c r="Q786" s="43" t="str">
        <f>+IFERROR(VLOOKUP(A786,[1]Directorio!$B$2:$Z$1100,17,FALSE),"")</f>
        <v/>
      </c>
      <c r="R786" s="43" t="str">
        <f>+IFERROR(VLOOKUP(A786,[1]Directorio!$B$2:$Z$1100,18,FALSE),"")</f>
        <v/>
      </c>
      <c r="S786" s="43" t="str">
        <f>+IFERROR(VLOOKUP(A786,[1]Directorio!$B$2:$Z$1100,19,FALSE),"")</f>
        <v/>
      </c>
      <c r="T786" s="53" t="str">
        <f>+IFERROR(VLOOKUP(A786,[1]Directorio!$B$2:$Z$1100,20,FALSE),"")</f>
        <v/>
      </c>
      <c r="U786" s="53" t="str">
        <f>+IFERROR(VLOOKUP(A786,[1]Directorio!$B$2:$Z$1100,21,FALSE),"")</f>
        <v/>
      </c>
      <c r="V786" s="53" t="str">
        <f>+IFERROR(VLOOKUP(A786,[1]Directorio!$B$2:$Z$1100,22,FALSE),"")</f>
        <v/>
      </c>
      <c r="W786" s="54" t="str">
        <f>+IFERROR(VLOOKUP(A786,[1]Directorio!$B$2:$Z$1100,23,FALSE),"")</f>
        <v/>
      </c>
      <c r="X786" s="43" t="str">
        <f>+IFERROR(VLOOKUP(A786,[1]Directorio!$B$2:$Z$1100,24,FALSE),"")</f>
        <v/>
      </c>
      <c r="Y786" s="43" t="str">
        <f>+IFERROR(VLOOKUP(A786,[1]Directorio!$B$2:$Z$1100,25,FALSE),"")</f>
        <v/>
      </c>
      <c r="Z786" s="46"/>
      <c r="AA786" s="9"/>
      <c r="AB786" s="46"/>
      <c r="AC786" s="47"/>
      <c r="AD786" s="46"/>
      <c r="AE786" s="42"/>
      <c r="AF786" s="9"/>
      <c r="AG786" s="46"/>
      <c r="AH786" s="9"/>
      <c r="AI786" s="46"/>
      <c r="AJ786" s="46"/>
      <c r="AK786" s="48"/>
    </row>
    <row r="787" spans="1:37" x14ac:dyDescent="0.25">
      <c r="A787" s="42"/>
      <c r="B787" s="43" t="str">
        <f>+IFERROR(VLOOKUP(A787,[1]Directorio!$B$2:$Z$1100,2,FALSE),"")</f>
        <v/>
      </c>
      <c r="C787" s="44" t="str">
        <f>+IFERROR(VLOOKUP(A787,[1]Directorio!$B$2:$Z$1100,3,FALSE),"")</f>
        <v/>
      </c>
      <c r="D787" s="43" t="str">
        <f>+IFERROR(VLOOKUP(A787,[1]Directorio!$B$2:$Z$1100,4,FALSE),"")</f>
        <v/>
      </c>
      <c r="E787" s="43" t="str">
        <f>+IFERROR(VLOOKUP(A787,[1]Directorio!$B$2:$Z$1100,5,FALSE),"")</f>
        <v/>
      </c>
      <c r="F787" s="43" t="str">
        <f>+IFERROR(VLOOKUP(A787,[1]Directorio!$B$2:$Z$1100,6,FALSE),"")</f>
        <v/>
      </c>
      <c r="G787" s="43" t="str">
        <f>+IFERROR(VLOOKUP(A787,[1]Directorio!$B$2:$Z$1100,7,FALSE),"")</f>
        <v/>
      </c>
      <c r="H787" s="43" t="str">
        <f>+IFERROR(VLOOKUP(A787,[1]Directorio!$B$2:$Z$1100,8,FALSE),"")</f>
        <v/>
      </c>
      <c r="I787" s="43" t="str">
        <f>+IFERROR(VLOOKUP(A787,[1]Directorio!$B$2:$Z$1100,9,FALSE),"")</f>
        <v/>
      </c>
      <c r="J787" s="43" t="str">
        <f>+IFERROR(VLOOKUP(A787,[1]Directorio!$B$2:$Z$1100,10,FALSE),"")</f>
        <v/>
      </c>
      <c r="K787" s="43" t="str">
        <f>+IFERROR(VLOOKUP(A787,[1]Directorio!$B$2:$Z$1100,11,FALSE),"")</f>
        <v/>
      </c>
      <c r="L787" s="45" t="str">
        <f>+IFERROR(VLOOKUP(A787,[1]Directorio!$B$2:$Z$1100,12,FALSE),"")</f>
        <v/>
      </c>
      <c r="M787" s="43" t="str">
        <f>+IFERROR(VLOOKUP(A787,[1]Directorio!$B$2:$Z$1100,13,FALSE),"")</f>
        <v/>
      </c>
      <c r="N787" s="43" t="str">
        <f>+IFERROR(VLOOKUP(A787,[1]Directorio!$B$2:$Z$1100,14,FALSE),"")</f>
        <v/>
      </c>
      <c r="O787" s="43" t="str">
        <f>+IFERROR(VLOOKUP(A787,[1]Directorio!$B$2:$Z$1100,15,FALSE),"")</f>
        <v/>
      </c>
      <c r="P787" s="43" t="str">
        <f>+IFERROR(VLOOKUP(A787,[1]Directorio!$B$2:$Z$1100,16,FALSE),"")</f>
        <v/>
      </c>
      <c r="Q787" s="43" t="str">
        <f>+IFERROR(VLOOKUP(A787,[1]Directorio!$B$2:$Z$1100,17,FALSE),"")</f>
        <v/>
      </c>
      <c r="R787" s="43" t="str">
        <f>+IFERROR(VLOOKUP(A787,[1]Directorio!$B$2:$Z$1100,18,FALSE),"")</f>
        <v/>
      </c>
      <c r="S787" s="43" t="str">
        <f>+IFERROR(VLOOKUP(A787,[1]Directorio!$B$2:$Z$1100,19,FALSE),"")</f>
        <v/>
      </c>
      <c r="T787" s="53" t="str">
        <f>+IFERROR(VLOOKUP(A787,[1]Directorio!$B$2:$Z$1100,20,FALSE),"")</f>
        <v/>
      </c>
      <c r="U787" s="53" t="str">
        <f>+IFERROR(VLOOKUP(A787,[1]Directorio!$B$2:$Z$1100,21,FALSE),"")</f>
        <v/>
      </c>
      <c r="V787" s="53" t="str">
        <f>+IFERROR(VLOOKUP(A787,[1]Directorio!$B$2:$Z$1100,22,FALSE),"")</f>
        <v/>
      </c>
      <c r="W787" s="54" t="str">
        <f>+IFERROR(VLOOKUP(A787,[1]Directorio!$B$2:$Z$1100,23,FALSE),"")</f>
        <v/>
      </c>
      <c r="X787" s="43" t="str">
        <f>+IFERROR(VLOOKUP(A787,[1]Directorio!$B$2:$Z$1100,24,FALSE),"")</f>
        <v/>
      </c>
      <c r="Y787" s="43" t="str">
        <f>+IFERROR(VLOOKUP(A787,[1]Directorio!$B$2:$Z$1100,25,FALSE),"")</f>
        <v/>
      </c>
      <c r="Z787" s="46"/>
      <c r="AA787" s="9"/>
      <c r="AB787" s="46"/>
      <c r="AC787" s="47"/>
      <c r="AD787" s="46"/>
      <c r="AE787" s="42"/>
      <c r="AF787" s="9"/>
      <c r="AG787" s="46"/>
      <c r="AH787" s="9"/>
      <c r="AI787" s="46"/>
      <c r="AJ787" s="46"/>
      <c r="AK787" s="48"/>
    </row>
    <row r="788" spans="1:37" x14ac:dyDescent="0.25">
      <c r="A788" s="42"/>
      <c r="B788" s="43" t="str">
        <f>+IFERROR(VLOOKUP(A788,[1]Directorio!$B$2:$Z$1100,2,FALSE),"")</f>
        <v/>
      </c>
      <c r="C788" s="44" t="str">
        <f>+IFERROR(VLOOKUP(A788,[1]Directorio!$B$2:$Z$1100,3,FALSE),"")</f>
        <v/>
      </c>
      <c r="D788" s="43" t="str">
        <f>+IFERROR(VLOOKUP(A788,[1]Directorio!$B$2:$Z$1100,4,FALSE),"")</f>
        <v/>
      </c>
      <c r="E788" s="43" t="str">
        <f>+IFERROR(VLOOKUP(A788,[1]Directorio!$B$2:$Z$1100,5,FALSE),"")</f>
        <v/>
      </c>
      <c r="F788" s="43" t="str">
        <f>+IFERROR(VLOOKUP(A788,[1]Directorio!$B$2:$Z$1100,6,FALSE),"")</f>
        <v/>
      </c>
      <c r="G788" s="43" t="str">
        <f>+IFERROR(VLOOKUP(A788,[1]Directorio!$B$2:$Z$1100,7,FALSE),"")</f>
        <v/>
      </c>
      <c r="H788" s="43" t="str">
        <f>+IFERROR(VLOOKUP(A788,[1]Directorio!$B$2:$Z$1100,8,FALSE),"")</f>
        <v/>
      </c>
      <c r="I788" s="43" t="str">
        <f>+IFERROR(VLOOKUP(A788,[1]Directorio!$B$2:$Z$1100,9,FALSE),"")</f>
        <v/>
      </c>
      <c r="J788" s="43" t="str">
        <f>+IFERROR(VLOOKUP(A788,[1]Directorio!$B$2:$Z$1100,10,FALSE),"")</f>
        <v/>
      </c>
      <c r="K788" s="43" t="str">
        <f>+IFERROR(VLOOKUP(A788,[1]Directorio!$B$2:$Z$1100,11,FALSE),"")</f>
        <v/>
      </c>
      <c r="L788" s="45" t="str">
        <f>+IFERROR(VLOOKUP(A788,[1]Directorio!$B$2:$Z$1100,12,FALSE),"")</f>
        <v/>
      </c>
      <c r="M788" s="43" t="str">
        <f>+IFERROR(VLOOKUP(A788,[1]Directorio!$B$2:$Z$1100,13,FALSE),"")</f>
        <v/>
      </c>
      <c r="N788" s="43" t="str">
        <f>+IFERROR(VLOOKUP(A788,[1]Directorio!$B$2:$Z$1100,14,FALSE),"")</f>
        <v/>
      </c>
      <c r="O788" s="43" t="str">
        <f>+IFERROR(VLOOKUP(A788,[1]Directorio!$B$2:$Z$1100,15,FALSE),"")</f>
        <v/>
      </c>
      <c r="P788" s="43" t="str">
        <f>+IFERROR(VLOOKUP(A788,[1]Directorio!$B$2:$Z$1100,16,FALSE),"")</f>
        <v/>
      </c>
      <c r="Q788" s="43" t="str">
        <f>+IFERROR(VLOOKUP(A788,[1]Directorio!$B$2:$Z$1100,17,FALSE),"")</f>
        <v/>
      </c>
      <c r="R788" s="43" t="str">
        <f>+IFERROR(VLOOKUP(A788,[1]Directorio!$B$2:$Z$1100,18,FALSE),"")</f>
        <v/>
      </c>
      <c r="S788" s="43" t="str">
        <f>+IFERROR(VLOOKUP(A788,[1]Directorio!$B$2:$Z$1100,19,FALSE),"")</f>
        <v/>
      </c>
      <c r="T788" s="53" t="str">
        <f>+IFERROR(VLOOKUP(A788,[1]Directorio!$B$2:$Z$1100,20,FALSE),"")</f>
        <v/>
      </c>
      <c r="U788" s="53" t="str">
        <f>+IFERROR(VLOOKUP(A788,[1]Directorio!$B$2:$Z$1100,21,FALSE),"")</f>
        <v/>
      </c>
      <c r="V788" s="53" t="str">
        <f>+IFERROR(VLOOKUP(A788,[1]Directorio!$B$2:$Z$1100,22,FALSE),"")</f>
        <v/>
      </c>
      <c r="W788" s="54" t="str">
        <f>+IFERROR(VLOOKUP(A788,[1]Directorio!$B$2:$Z$1100,23,FALSE),"")</f>
        <v/>
      </c>
      <c r="X788" s="43" t="str">
        <f>+IFERROR(VLOOKUP(A788,[1]Directorio!$B$2:$Z$1100,24,FALSE),"")</f>
        <v/>
      </c>
      <c r="Y788" s="43" t="str">
        <f>+IFERROR(VLOOKUP(A788,[1]Directorio!$B$2:$Z$1100,25,FALSE),"")</f>
        <v/>
      </c>
      <c r="Z788" s="46"/>
      <c r="AA788" s="9"/>
      <c r="AB788" s="46"/>
      <c r="AC788" s="47"/>
      <c r="AD788" s="46"/>
      <c r="AE788" s="42"/>
      <c r="AF788" s="9"/>
      <c r="AG788" s="46"/>
      <c r="AH788" s="9"/>
      <c r="AI788" s="46"/>
      <c r="AJ788" s="46"/>
      <c r="AK788" s="48"/>
    </row>
    <row r="789" spans="1:37" x14ac:dyDescent="0.25">
      <c r="A789" s="42"/>
      <c r="B789" s="43" t="str">
        <f>+IFERROR(VLOOKUP(A789,[1]Directorio!$B$2:$Z$1100,2,FALSE),"")</f>
        <v/>
      </c>
      <c r="C789" s="44" t="str">
        <f>+IFERROR(VLOOKUP(A789,[1]Directorio!$B$2:$Z$1100,3,FALSE),"")</f>
        <v/>
      </c>
      <c r="D789" s="43" t="str">
        <f>+IFERROR(VLOOKUP(A789,[1]Directorio!$B$2:$Z$1100,4,FALSE),"")</f>
        <v/>
      </c>
      <c r="E789" s="43" t="str">
        <f>+IFERROR(VLOOKUP(A789,[1]Directorio!$B$2:$Z$1100,5,FALSE),"")</f>
        <v/>
      </c>
      <c r="F789" s="43" t="str">
        <f>+IFERROR(VLOOKUP(A789,[1]Directorio!$B$2:$Z$1100,6,FALSE),"")</f>
        <v/>
      </c>
      <c r="G789" s="43" t="str">
        <f>+IFERROR(VLOOKUP(A789,[1]Directorio!$B$2:$Z$1100,7,FALSE),"")</f>
        <v/>
      </c>
      <c r="H789" s="43" t="str">
        <f>+IFERROR(VLOOKUP(A789,[1]Directorio!$B$2:$Z$1100,8,FALSE),"")</f>
        <v/>
      </c>
      <c r="I789" s="43" t="str">
        <f>+IFERROR(VLOOKUP(A789,[1]Directorio!$B$2:$Z$1100,9,FALSE),"")</f>
        <v/>
      </c>
      <c r="J789" s="43" t="str">
        <f>+IFERROR(VLOOKUP(A789,[1]Directorio!$B$2:$Z$1100,10,FALSE),"")</f>
        <v/>
      </c>
      <c r="K789" s="43" t="str">
        <f>+IFERROR(VLOOKUP(A789,[1]Directorio!$B$2:$Z$1100,11,FALSE),"")</f>
        <v/>
      </c>
      <c r="L789" s="45" t="str">
        <f>+IFERROR(VLOOKUP(A789,[1]Directorio!$B$2:$Z$1100,12,FALSE),"")</f>
        <v/>
      </c>
      <c r="M789" s="43" t="str">
        <f>+IFERROR(VLOOKUP(A789,[1]Directorio!$B$2:$Z$1100,13,FALSE),"")</f>
        <v/>
      </c>
      <c r="N789" s="43" t="str">
        <f>+IFERROR(VLOOKUP(A789,[1]Directorio!$B$2:$Z$1100,14,FALSE),"")</f>
        <v/>
      </c>
      <c r="O789" s="43" t="str">
        <f>+IFERROR(VLOOKUP(A789,[1]Directorio!$B$2:$Z$1100,15,FALSE),"")</f>
        <v/>
      </c>
      <c r="P789" s="43" t="str">
        <f>+IFERROR(VLOOKUP(A789,[1]Directorio!$B$2:$Z$1100,16,FALSE),"")</f>
        <v/>
      </c>
      <c r="Q789" s="43" t="str">
        <f>+IFERROR(VLOOKUP(A789,[1]Directorio!$B$2:$Z$1100,17,FALSE),"")</f>
        <v/>
      </c>
      <c r="R789" s="43" t="str">
        <f>+IFERROR(VLOOKUP(A789,[1]Directorio!$B$2:$Z$1100,18,FALSE),"")</f>
        <v/>
      </c>
      <c r="S789" s="43" t="str">
        <f>+IFERROR(VLOOKUP(A789,[1]Directorio!$B$2:$Z$1100,19,FALSE),"")</f>
        <v/>
      </c>
      <c r="T789" s="53" t="str">
        <f>+IFERROR(VLOOKUP(A789,[1]Directorio!$B$2:$Z$1100,20,FALSE),"")</f>
        <v/>
      </c>
      <c r="U789" s="53" t="str">
        <f>+IFERROR(VLOOKUP(A789,[1]Directorio!$B$2:$Z$1100,21,FALSE),"")</f>
        <v/>
      </c>
      <c r="V789" s="53" t="str">
        <f>+IFERROR(VLOOKUP(A789,[1]Directorio!$B$2:$Z$1100,22,FALSE),"")</f>
        <v/>
      </c>
      <c r="W789" s="54" t="str">
        <f>+IFERROR(VLOOKUP(A789,[1]Directorio!$B$2:$Z$1100,23,FALSE),"")</f>
        <v/>
      </c>
      <c r="X789" s="43" t="str">
        <f>+IFERROR(VLOOKUP(A789,[1]Directorio!$B$2:$Z$1100,24,FALSE),"")</f>
        <v/>
      </c>
      <c r="Y789" s="43" t="str">
        <f>+IFERROR(VLOOKUP(A789,[1]Directorio!$B$2:$Z$1100,25,FALSE),"")</f>
        <v/>
      </c>
      <c r="Z789" s="46"/>
      <c r="AA789" s="9"/>
      <c r="AB789" s="46"/>
      <c r="AC789" s="47"/>
      <c r="AD789" s="46"/>
      <c r="AE789" s="42"/>
      <c r="AF789" s="9"/>
      <c r="AG789" s="46"/>
      <c r="AH789" s="9"/>
      <c r="AI789" s="46"/>
      <c r="AJ789" s="46"/>
      <c r="AK789" s="48"/>
    </row>
    <row r="790" spans="1:37" x14ac:dyDescent="0.25">
      <c r="A790" s="42"/>
      <c r="B790" s="43" t="str">
        <f>+IFERROR(VLOOKUP(A790,[1]Directorio!$B$2:$Z$1100,2,FALSE),"")</f>
        <v/>
      </c>
      <c r="C790" s="44" t="str">
        <f>+IFERROR(VLOOKUP(A790,[1]Directorio!$B$2:$Z$1100,3,FALSE),"")</f>
        <v/>
      </c>
      <c r="D790" s="43" t="str">
        <f>+IFERROR(VLOOKUP(A790,[1]Directorio!$B$2:$Z$1100,4,FALSE),"")</f>
        <v/>
      </c>
      <c r="E790" s="43" t="str">
        <f>+IFERROR(VLOOKUP(A790,[1]Directorio!$B$2:$Z$1100,5,FALSE),"")</f>
        <v/>
      </c>
      <c r="F790" s="43" t="str">
        <f>+IFERROR(VLOOKUP(A790,[1]Directorio!$B$2:$Z$1100,6,FALSE),"")</f>
        <v/>
      </c>
      <c r="G790" s="43" t="str">
        <f>+IFERROR(VLOOKUP(A790,[1]Directorio!$B$2:$Z$1100,7,FALSE),"")</f>
        <v/>
      </c>
      <c r="H790" s="43" t="str">
        <f>+IFERROR(VLOOKUP(A790,[1]Directorio!$B$2:$Z$1100,8,FALSE),"")</f>
        <v/>
      </c>
      <c r="I790" s="43" t="str">
        <f>+IFERROR(VLOOKUP(A790,[1]Directorio!$B$2:$Z$1100,9,FALSE),"")</f>
        <v/>
      </c>
      <c r="J790" s="43" t="str">
        <f>+IFERROR(VLOOKUP(A790,[1]Directorio!$B$2:$Z$1100,10,FALSE),"")</f>
        <v/>
      </c>
      <c r="K790" s="43" t="str">
        <f>+IFERROR(VLOOKUP(A790,[1]Directorio!$B$2:$Z$1100,11,FALSE),"")</f>
        <v/>
      </c>
      <c r="L790" s="45" t="str">
        <f>+IFERROR(VLOOKUP(A790,[1]Directorio!$B$2:$Z$1100,12,FALSE),"")</f>
        <v/>
      </c>
      <c r="M790" s="43" t="str">
        <f>+IFERROR(VLOOKUP(A790,[1]Directorio!$B$2:$Z$1100,13,FALSE),"")</f>
        <v/>
      </c>
      <c r="N790" s="43" t="str">
        <f>+IFERROR(VLOOKUP(A790,[1]Directorio!$B$2:$Z$1100,14,FALSE),"")</f>
        <v/>
      </c>
      <c r="O790" s="43" t="str">
        <f>+IFERROR(VLOOKUP(A790,[1]Directorio!$B$2:$Z$1100,15,FALSE),"")</f>
        <v/>
      </c>
      <c r="P790" s="43" t="str">
        <f>+IFERROR(VLOOKUP(A790,[1]Directorio!$B$2:$Z$1100,16,FALSE),"")</f>
        <v/>
      </c>
      <c r="Q790" s="43" t="str">
        <f>+IFERROR(VLOOKUP(A790,[1]Directorio!$B$2:$Z$1100,17,FALSE),"")</f>
        <v/>
      </c>
      <c r="R790" s="43" t="str">
        <f>+IFERROR(VLOOKUP(A790,[1]Directorio!$B$2:$Z$1100,18,FALSE),"")</f>
        <v/>
      </c>
      <c r="S790" s="43" t="str">
        <f>+IFERROR(VLOOKUP(A790,[1]Directorio!$B$2:$Z$1100,19,FALSE),"")</f>
        <v/>
      </c>
      <c r="T790" s="53" t="str">
        <f>+IFERROR(VLOOKUP(A790,[1]Directorio!$B$2:$Z$1100,20,FALSE),"")</f>
        <v/>
      </c>
      <c r="U790" s="53" t="str">
        <f>+IFERROR(VLOOKUP(A790,[1]Directorio!$B$2:$Z$1100,21,FALSE),"")</f>
        <v/>
      </c>
      <c r="V790" s="53" t="str">
        <f>+IFERROR(VLOOKUP(A790,[1]Directorio!$B$2:$Z$1100,22,FALSE),"")</f>
        <v/>
      </c>
      <c r="W790" s="54" t="str">
        <f>+IFERROR(VLOOKUP(A790,[1]Directorio!$B$2:$Z$1100,23,FALSE),"")</f>
        <v/>
      </c>
      <c r="X790" s="43" t="str">
        <f>+IFERROR(VLOOKUP(A790,[1]Directorio!$B$2:$Z$1100,24,FALSE),"")</f>
        <v/>
      </c>
      <c r="Y790" s="43" t="str">
        <f>+IFERROR(VLOOKUP(A790,[1]Directorio!$B$2:$Z$1100,25,FALSE),"")</f>
        <v/>
      </c>
      <c r="Z790" s="46"/>
      <c r="AA790" s="9"/>
      <c r="AB790" s="46"/>
      <c r="AC790" s="47"/>
      <c r="AD790" s="46"/>
      <c r="AE790" s="42"/>
      <c r="AF790" s="9"/>
      <c r="AG790" s="46"/>
      <c r="AH790" s="9"/>
      <c r="AI790" s="46"/>
      <c r="AJ790" s="46"/>
      <c r="AK790" s="48"/>
    </row>
    <row r="791" spans="1:37" x14ac:dyDescent="0.25">
      <c r="A791" s="42"/>
      <c r="B791" s="43" t="str">
        <f>+IFERROR(VLOOKUP(A791,[1]Directorio!$B$2:$Z$1100,2,FALSE),"")</f>
        <v/>
      </c>
      <c r="C791" s="44" t="str">
        <f>+IFERROR(VLOOKUP(A791,[1]Directorio!$B$2:$Z$1100,3,FALSE),"")</f>
        <v/>
      </c>
      <c r="D791" s="43" t="str">
        <f>+IFERROR(VLOOKUP(A791,[1]Directorio!$B$2:$Z$1100,4,FALSE),"")</f>
        <v/>
      </c>
      <c r="E791" s="43" t="str">
        <f>+IFERROR(VLOOKUP(A791,[1]Directorio!$B$2:$Z$1100,5,FALSE),"")</f>
        <v/>
      </c>
      <c r="F791" s="43" t="str">
        <f>+IFERROR(VLOOKUP(A791,[1]Directorio!$B$2:$Z$1100,6,FALSE),"")</f>
        <v/>
      </c>
      <c r="G791" s="43" t="str">
        <f>+IFERROR(VLOOKUP(A791,[1]Directorio!$B$2:$Z$1100,7,FALSE),"")</f>
        <v/>
      </c>
      <c r="H791" s="43" t="str">
        <f>+IFERROR(VLOOKUP(A791,[1]Directorio!$B$2:$Z$1100,8,FALSE),"")</f>
        <v/>
      </c>
      <c r="I791" s="43" t="str">
        <f>+IFERROR(VLOOKUP(A791,[1]Directorio!$B$2:$Z$1100,9,FALSE),"")</f>
        <v/>
      </c>
      <c r="J791" s="43" t="str">
        <f>+IFERROR(VLOOKUP(A791,[1]Directorio!$B$2:$Z$1100,10,FALSE),"")</f>
        <v/>
      </c>
      <c r="K791" s="43" t="str">
        <f>+IFERROR(VLOOKUP(A791,[1]Directorio!$B$2:$Z$1100,11,FALSE),"")</f>
        <v/>
      </c>
      <c r="L791" s="45" t="str">
        <f>+IFERROR(VLOOKUP(A791,[1]Directorio!$B$2:$Z$1100,12,FALSE),"")</f>
        <v/>
      </c>
      <c r="M791" s="43" t="str">
        <f>+IFERROR(VLOOKUP(A791,[1]Directorio!$B$2:$Z$1100,13,FALSE),"")</f>
        <v/>
      </c>
      <c r="N791" s="43" t="str">
        <f>+IFERROR(VLOOKUP(A791,[1]Directorio!$B$2:$Z$1100,14,FALSE),"")</f>
        <v/>
      </c>
      <c r="O791" s="43" t="str">
        <f>+IFERROR(VLOOKUP(A791,[1]Directorio!$B$2:$Z$1100,15,FALSE),"")</f>
        <v/>
      </c>
      <c r="P791" s="43" t="str">
        <f>+IFERROR(VLOOKUP(A791,[1]Directorio!$B$2:$Z$1100,16,FALSE),"")</f>
        <v/>
      </c>
      <c r="Q791" s="43" t="str">
        <f>+IFERROR(VLOOKUP(A791,[1]Directorio!$B$2:$Z$1100,17,FALSE),"")</f>
        <v/>
      </c>
      <c r="R791" s="43" t="str">
        <f>+IFERROR(VLOOKUP(A791,[1]Directorio!$B$2:$Z$1100,18,FALSE),"")</f>
        <v/>
      </c>
      <c r="S791" s="43" t="str">
        <f>+IFERROR(VLOOKUP(A791,[1]Directorio!$B$2:$Z$1100,19,FALSE),"")</f>
        <v/>
      </c>
      <c r="T791" s="53" t="str">
        <f>+IFERROR(VLOOKUP(A791,[1]Directorio!$B$2:$Z$1100,20,FALSE),"")</f>
        <v/>
      </c>
      <c r="U791" s="53" t="str">
        <f>+IFERROR(VLOOKUP(A791,[1]Directorio!$B$2:$Z$1100,21,FALSE),"")</f>
        <v/>
      </c>
      <c r="V791" s="53" t="str">
        <f>+IFERROR(VLOOKUP(A791,[1]Directorio!$B$2:$Z$1100,22,FALSE),"")</f>
        <v/>
      </c>
      <c r="W791" s="54" t="str">
        <f>+IFERROR(VLOOKUP(A791,[1]Directorio!$B$2:$Z$1100,23,FALSE),"")</f>
        <v/>
      </c>
      <c r="X791" s="43" t="str">
        <f>+IFERROR(VLOOKUP(A791,[1]Directorio!$B$2:$Z$1100,24,FALSE),"")</f>
        <v/>
      </c>
      <c r="Y791" s="43" t="str">
        <f>+IFERROR(VLOOKUP(A791,[1]Directorio!$B$2:$Z$1100,25,FALSE),"")</f>
        <v/>
      </c>
      <c r="Z791" s="46"/>
      <c r="AA791" s="9"/>
      <c r="AB791" s="46"/>
      <c r="AC791" s="47"/>
      <c r="AD791" s="46"/>
      <c r="AE791" s="42"/>
      <c r="AF791" s="9"/>
      <c r="AG791" s="46"/>
      <c r="AH791" s="9"/>
      <c r="AI791" s="46"/>
      <c r="AJ791" s="46"/>
      <c r="AK791" s="48"/>
    </row>
    <row r="792" spans="1:37" x14ac:dyDescent="0.25">
      <c r="A792" s="42"/>
      <c r="B792" s="43" t="str">
        <f>+IFERROR(VLOOKUP(A792,[1]Directorio!$B$2:$Z$1100,2,FALSE),"")</f>
        <v/>
      </c>
      <c r="C792" s="44" t="str">
        <f>+IFERROR(VLOOKUP(A792,[1]Directorio!$B$2:$Z$1100,3,FALSE),"")</f>
        <v/>
      </c>
      <c r="D792" s="43" t="str">
        <f>+IFERROR(VLOOKUP(A792,[1]Directorio!$B$2:$Z$1100,4,FALSE),"")</f>
        <v/>
      </c>
      <c r="E792" s="43" t="str">
        <f>+IFERROR(VLOOKUP(A792,[1]Directorio!$B$2:$Z$1100,5,FALSE),"")</f>
        <v/>
      </c>
      <c r="F792" s="43" t="str">
        <f>+IFERROR(VLOOKUP(A792,[1]Directorio!$B$2:$Z$1100,6,FALSE),"")</f>
        <v/>
      </c>
      <c r="G792" s="43" t="str">
        <f>+IFERROR(VLOOKUP(A792,[1]Directorio!$B$2:$Z$1100,7,FALSE),"")</f>
        <v/>
      </c>
      <c r="H792" s="43" t="str">
        <f>+IFERROR(VLOOKUP(A792,[1]Directorio!$B$2:$Z$1100,8,FALSE),"")</f>
        <v/>
      </c>
      <c r="I792" s="43" t="str">
        <f>+IFERROR(VLOOKUP(A792,[1]Directorio!$B$2:$Z$1100,9,FALSE),"")</f>
        <v/>
      </c>
      <c r="J792" s="43" t="str">
        <f>+IFERROR(VLOOKUP(A792,[1]Directorio!$B$2:$Z$1100,10,FALSE),"")</f>
        <v/>
      </c>
      <c r="K792" s="43" t="str">
        <f>+IFERROR(VLOOKUP(A792,[1]Directorio!$B$2:$Z$1100,11,FALSE),"")</f>
        <v/>
      </c>
      <c r="L792" s="45" t="str">
        <f>+IFERROR(VLOOKUP(A792,[1]Directorio!$B$2:$Z$1100,12,FALSE),"")</f>
        <v/>
      </c>
      <c r="M792" s="43" t="str">
        <f>+IFERROR(VLOOKUP(A792,[1]Directorio!$B$2:$Z$1100,13,FALSE),"")</f>
        <v/>
      </c>
      <c r="N792" s="43" t="str">
        <f>+IFERROR(VLOOKUP(A792,[1]Directorio!$B$2:$Z$1100,14,FALSE),"")</f>
        <v/>
      </c>
      <c r="O792" s="43" t="str">
        <f>+IFERROR(VLOOKUP(A792,[1]Directorio!$B$2:$Z$1100,15,FALSE),"")</f>
        <v/>
      </c>
      <c r="P792" s="43" t="str">
        <f>+IFERROR(VLOOKUP(A792,[1]Directorio!$B$2:$Z$1100,16,FALSE),"")</f>
        <v/>
      </c>
      <c r="Q792" s="43" t="str">
        <f>+IFERROR(VLOOKUP(A792,[1]Directorio!$B$2:$Z$1100,17,FALSE),"")</f>
        <v/>
      </c>
      <c r="R792" s="43" t="str">
        <f>+IFERROR(VLOOKUP(A792,[1]Directorio!$B$2:$Z$1100,18,FALSE),"")</f>
        <v/>
      </c>
      <c r="S792" s="43" t="str">
        <f>+IFERROR(VLOOKUP(A792,[1]Directorio!$B$2:$Z$1100,19,FALSE),"")</f>
        <v/>
      </c>
      <c r="T792" s="53" t="str">
        <f>+IFERROR(VLOOKUP(A792,[1]Directorio!$B$2:$Z$1100,20,FALSE),"")</f>
        <v/>
      </c>
      <c r="U792" s="53" t="str">
        <f>+IFERROR(VLOOKUP(A792,[1]Directorio!$B$2:$Z$1100,21,FALSE),"")</f>
        <v/>
      </c>
      <c r="V792" s="53" t="str">
        <f>+IFERROR(VLOOKUP(A792,[1]Directorio!$B$2:$Z$1100,22,FALSE),"")</f>
        <v/>
      </c>
      <c r="W792" s="54" t="str">
        <f>+IFERROR(VLOOKUP(A792,[1]Directorio!$B$2:$Z$1100,23,FALSE),"")</f>
        <v/>
      </c>
      <c r="X792" s="43" t="str">
        <f>+IFERROR(VLOOKUP(A792,[1]Directorio!$B$2:$Z$1100,24,FALSE),"")</f>
        <v/>
      </c>
      <c r="Y792" s="43" t="str">
        <f>+IFERROR(VLOOKUP(A792,[1]Directorio!$B$2:$Z$1100,25,FALSE),"")</f>
        <v/>
      </c>
      <c r="Z792" s="46"/>
      <c r="AA792" s="9"/>
      <c r="AB792" s="46"/>
      <c r="AC792" s="47"/>
      <c r="AD792" s="46"/>
      <c r="AE792" s="42"/>
      <c r="AF792" s="9"/>
      <c r="AG792" s="46"/>
      <c r="AH792" s="9"/>
      <c r="AI792" s="46"/>
      <c r="AJ792" s="46"/>
      <c r="AK792" s="48"/>
    </row>
    <row r="793" spans="1:37" x14ac:dyDescent="0.25">
      <c r="A793" s="42"/>
      <c r="B793" s="43" t="str">
        <f>+IFERROR(VLOOKUP(A793,[1]Directorio!$B$2:$Z$1100,2,FALSE),"")</f>
        <v/>
      </c>
      <c r="C793" s="44" t="str">
        <f>+IFERROR(VLOOKUP(A793,[1]Directorio!$B$2:$Z$1100,3,FALSE),"")</f>
        <v/>
      </c>
      <c r="D793" s="43" t="str">
        <f>+IFERROR(VLOOKUP(A793,[1]Directorio!$B$2:$Z$1100,4,FALSE),"")</f>
        <v/>
      </c>
      <c r="E793" s="43" t="str">
        <f>+IFERROR(VLOOKUP(A793,[1]Directorio!$B$2:$Z$1100,5,FALSE),"")</f>
        <v/>
      </c>
      <c r="F793" s="43" t="str">
        <f>+IFERROR(VLOOKUP(A793,[1]Directorio!$B$2:$Z$1100,6,FALSE),"")</f>
        <v/>
      </c>
      <c r="G793" s="43" t="str">
        <f>+IFERROR(VLOOKUP(A793,[1]Directorio!$B$2:$Z$1100,7,FALSE),"")</f>
        <v/>
      </c>
      <c r="H793" s="43" t="str">
        <f>+IFERROR(VLOOKUP(A793,[1]Directorio!$B$2:$Z$1100,8,FALSE),"")</f>
        <v/>
      </c>
      <c r="I793" s="43" t="str">
        <f>+IFERROR(VLOOKUP(A793,[1]Directorio!$B$2:$Z$1100,9,FALSE),"")</f>
        <v/>
      </c>
      <c r="J793" s="43" t="str">
        <f>+IFERROR(VLOOKUP(A793,[1]Directorio!$B$2:$Z$1100,10,FALSE),"")</f>
        <v/>
      </c>
      <c r="K793" s="43" t="str">
        <f>+IFERROR(VLOOKUP(A793,[1]Directorio!$B$2:$Z$1100,11,FALSE),"")</f>
        <v/>
      </c>
      <c r="L793" s="45" t="str">
        <f>+IFERROR(VLOOKUP(A793,[1]Directorio!$B$2:$Z$1100,12,FALSE),"")</f>
        <v/>
      </c>
      <c r="M793" s="43" t="str">
        <f>+IFERROR(VLOOKUP(A793,[1]Directorio!$B$2:$Z$1100,13,FALSE),"")</f>
        <v/>
      </c>
      <c r="N793" s="43" t="str">
        <f>+IFERROR(VLOOKUP(A793,[1]Directorio!$B$2:$Z$1100,14,FALSE),"")</f>
        <v/>
      </c>
      <c r="O793" s="43" t="str">
        <f>+IFERROR(VLOOKUP(A793,[1]Directorio!$B$2:$Z$1100,15,FALSE),"")</f>
        <v/>
      </c>
      <c r="P793" s="43" t="str">
        <f>+IFERROR(VLOOKUP(A793,[1]Directorio!$B$2:$Z$1100,16,FALSE),"")</f>
        <v/>
      </c>
      <c r="Q793" s="43" t="str">
        <f>+IFERROR(VLOOKUP(A793,[1]Directorio!$B$2:$Z$1100,17,FALSE),"")</f>
        <v/>
      </c>
      <c r="R793" s="43" t="str">
        <f>+IFERROR(VLOOKUP(A793,[1]Directorio!$B$2:$Z$1100,18,FALSE),"")</f>
        <v/>
      </c>
      <c r="S793" s="43" t="str">
        <f>+IFERROR(VLOOKUP(A793,[1]Directorio!$B$2:$Z$1100,19,FALSE),"")</f>
        <v/>
      </c>
      <c r="T793" s="53" t="str">
        <f>+IFERROR(VLOOKUP(A793,[1]Directorio!$B$2:$Z$1100,20,FALSE),"")</f>
        <v/>
      </c>
      <c r="U793" s="53" t="str">
        <f>+IFERROR(VLOOKUP(A793,[1]Directorio!$B$2:$Z$1100,21,FALSE),"")</f>
        <v/>
      </c>
      <c r="V793" s="53" t="str">
        <f>+IFERROR(VLOOKUP(A793,[1]Directorio!$B$2:$Z$1100,22,FALSE),"")</f>
        <v/>
      </c>
      <c r="W793" s="54" t="str">
        <f>+IFERROR(VLOOKUP(A793,[1]Directorio!$B$2:$Z$1100,23,FALSE),"")</f>
        <v/>
      </c>
      <c r="X793" s="43" t="str">
        <f>+IFERROR(VLOOKUP(A793,[1]Directorio!$B$2:$Z$1100,24,FALSE),"")</f>
        <v/>
      </c>
      <c r="Y793" s="43" t="str">
        <f>+IFERROR(VLOOKUP(A793,[1]Directorio!$B$2:$Z$1100,25,FALSE),"")</f>
        <v/>
      </c>
      <c r="Z793" s="46"/>
      <c r="AA793" s="9"/>
      <c r="AB793" s="46"/>
      <c r="AC793" s="47"/>
      <c r="AD793" s="46"/>
      <c r="AE793" s="42"/>
      <c r="AF793" s="9"/>
      <c r="AG793" s="46"/>
      <c r="AH793" s="9"/>
      <c r="AI793" s="46"/>
      <c r="AJ793" s="46"/>
      <c r="AK793" s="48"/>
    </row>
    <row r="794" spans="1:37" x14ac:dyDescent="0.25">
      <c r="A794" s="42"/>
      <c r="B794" s="43" t="str">
        <f>+IFERROR(VLOOKUP(A794,[1]Directorio!$B$2:$Z$1100,2,FALSE),"")</f>
        <v/>
      </c>
      <c r="C794" s="44" t="str">
        <f>+IFERROR(VLOOKUP(A794,[1]Directorio!$B$2:$Z$1100,3,FALSE),"")</f>
        <v/>
      </c>
      <c r="D794" s="43" t="str">
        <f>+IFERROR(VLOOKUP(A794,[1]Directorio!$B$2:$Z$1100,4,FALSE),"")</f>
        <v/>
      </c>
      <c r="E794" s="43" t="str">
        <f>+IFERROR(VLOOKUP(A794,[1]Directorio!$B$2:$Z$1100,5,FALSE),"")</f>
        <v/>
      </c>
      <c r="F794" s="43" t="str">
        <f>+IFERROR(VLOOKUP(A794,[1]Directorio!$B$2:$Z$1100,6,FALSE),"")</f>
        <v/>
      </c>
      <c r="G794" s="43" t="str">
        <f>+IFERROR(VLOOKUP(A794,[1]Directorio!$B$2:$Z$1100,7,FALSE),"")</f>
        <v/>
      </c>
      <c r="H794" s="43" t="str">
        <f>+IFERROR(VLOOKUP(A794,[1]Directorio!$B$2:$Z$1100,8,FALSE),"")</f>
        <v/>
      </c>
      <c r="I794" s="43" t="str">
        <f>+IFERROR(VLOOKUP(A794,[1]Directorio!$B$2:$Z$1100,9,FALSE),"")</f>
        <v/>
      </c>
      <c r="J794" s="43" t="str">
        <f>+IFERROR(VLOOKUP(A794,[1]Directorio!$B$2:$Z$1100,10,FALSE),"")</f>
        <v/>
      </c>
      <c r="K794" s="43" t="str">
        <f>+IFERROR(VLOOKUP(A794,[1]Directorio!$B$2:$Z$1100,11,FALSE),"")</f>
        <v/>
      </c>
      <c r="L794" s="45" t="str">
        <f>+IFERROR(VLOOKUP(A794,[1]Directorio!$B$2:$Z$1100,12,FALSE),"")</f>
        <v/>
      </c>
      <c r="M794" s="43" t="str">
        <f>+IFERROR(VLOOKUP(A794,[1]Directorio!$B$2:$Z$1100,13,FALSE),"")</f>
        <v/>
      </c>
      <c r="N794" s="43" t="str">
        <f>+IFERROR(VLOOKUP(A794,[1]Directorio!$B$2:$Z$1100,14,FALSE),"")</f>
        <v/>
      </c>
      <c r="O794" s="43" t="str">
        <f>+IFERROR(VLOOKUP(A794,[1]Directorio!$B$2:$Z$1100,15,FALSE),"")</f>
        <v/>
      </c>
      <c r="P794" s="43" t="str">
        <f>+IFERROR(VLOOKUP(A794,[1]Directorio!$B$2:$Z$1100,16,FALSE),"")</f>
        <v/>
      </c>
      <c r="Q794" s="43" t="str">
        <f>+IFERROR(VLOOKUP(A794,[1]Directorio!$B$2:$Z$1100,17,FALSE),"")</f>
        <v/>
      </c>
      <c r="R794" s="43" t="str">
        <f>+IFERROR(VLOOKUP(A794,[1]Directorio!$B$2:$Z$1100,18,FALSE),"")</f>
        <v/>
      </c>
      <c r="S794" s="43" t="str">
        <f>+IFERROR(VLOOKUP(A794,[1]Directorio!$B$2:$Z$1100,19,FALSE),"")</f>
        <v/>
      </c>
      <c r="T794" s="53" t="str">
        <f>+IFERROR(VLOOKUP(A794,[1]Directorio!$B$2:$Z$1100,20,FALSE),"")</f>
        <v/>
      </c>
      <c r="U794" s="53" t="str">
        <f>+IFERROR(VLOOKUP(A794,[1]Directorio!$B$2:$Z$1100,21,FALSE),"")</f>
        <v/>
      </c>
      <c r="V794" s="53" t="str">
        <f>+IFERROR(VLOOKUP(A794,[1]Directorio!$B$2:$Z$1100,22,FALSE),"")</f>
        <v/>
      </c>
      <c r="W794" s="54" t="str">
        <f>+IFERROR(VLOOKUP(A794,[1]Directorio!$B$2:$Z$1100,23,FALSE),"")</f>
        <v/>
      </c>
      <c r="X794" s="43" t="str">
        <f>+IFERROR(VLOOKUP(A794,[1]Directorio!$B$2:$Z$1100,24,FALSE),"")</f>
        <v/>
      </c>
      <c r="Y794" s="43" t="str">
        <f>+IFERROR(VLOOKUP(A794,[1]Directorio!$B$2:$Z$1100,25,FALSE),"")</f>
        <v/>
      </c>
      <c r="Z794" s="46"/>
      <c r="AA794" s="9"/>
      <c r="AB794" s="46"/>
      <c r="AC794" s="47"/>
      <c r="AD794" s="46"/>
      <c r="AE794" s="42"/>
      <c r="AF794" s="9"/>
      <c r="AG794" s="46"/>
      <c r="AH794" s="9"/>
      <c r="AI794" s="46"/>
      <c r="AJ794" s="46"/>
      <c r="AK794" s="48"/>
    </row>
    <row r="795" spans="1:37" x14ac:dyDescent="0.25">
      <c r="A795" s="42"/>
      <c r="B795" s="43" t="str">
        <f>+IFERROR(VLOOKUP(A795,[1]Directorio!$B$2:$Z$1100,2,FALSE),"")</f>
        <v/>
      </c>
      <c r="C795" s="44" t="str">
        <f>+IFERROR(VLOOKUP(A795,[1]Directorio!$B$2:$Z$1100,3,FALSE),"")</f>
        <v/>
      </c>
      <c r="D795" s="43" t="str">
        <f>+IFERROR(VLOOKUP(A795,[1]Directorio!$B$2:$Z$1100,4,FALSE),"")</f>
        <v/>
      </c>
      <c r="E795" s="43" t="str">
        <f>+IFERROR(VLOOKUP(A795,[1]Directorio!$B$2:$Z$1100,5,FALSE),"")</f>
        <v/>
      </c>
      <c r="F795" s="43" t="str">
        <f>+IFERROR(VLOOKUP(A795,[1]Directorio!$B$2:$Z$1100,6,FALSE),"")</f>
        <v/>
      </c>
      <c r="G795" s="43" t="str">
        <f>+IFERROR(VLOOKUP(A795,[1]Directorio!$B$2:$Z$1100,7,FALSE),"")</f>
        <v/>
      </c>
      <c r="H795" s="43" t="str">
        <f>+IFERROR(VLOOKUP(A795,[1]Directorio!$B$2:$Z$1100,8,FALSE),"")</f>
        <v/>
      </c>
      <c r="I795" s="43" t="str">
        <f>+IFERROR(VLOOKUP(A795,[1]Directorio!$B$2:$Z$1100,9,FALSE),"")</f>
        <v/>
      </c>
      <c r="J795" s="43" t="str">
        <f>+IFERROR(VLOOKUP(A795,[1]Directorio!$B$2:$Z$1100,10,FALSE),"")</f>
        <v/>
      </c>
      <c r="K795" s="43" t="str">
        <f>+IFERROR(VLOOKUP(A795,[1]Directorio!$B$2:$Z$1100,11,FALSE),"")</f>
        <v/>
      </c>
      <c r="L795" s="45" t="str">
        <f>+IFERROR(VLOOKUP(A795,[1]Directorio!$B$2:$Z$1100,12,FALSE),"")</f>
        <v/>
      </c>
      <c r="M795" s="43" t="str">
        <f>+IFERROR(VLOOKUP(A795,[1]Directorio!$B$2:$Z$1100,13,FALSE),"")</f>
        <v/>
      </c>
      <c r="N795" s="43" t="str">
        <f>+IFERROR(VLOOKUP(A795,[1]Directorio!$B$2:$Z$1100,14,FALSE),"")</f>
        <v/>
      </c>
      <c r="O795" s="43" t="str">
        <f>+IFERROR(VLOOKUP(A795,[1]Directorio!$B$2:$Z$1100,15,FALSE),"")</f>
        <v/>
      </c>
      <c r="P795" s="43" t="str">
        <f>+IFERROR(VLOOKUP(A795,[1]Directorio!$B$2:$Z$1100,16,FALSE),"")</f>
        <v/>
      </c>
      <c r="Q795" s="43" t="str">
        <f>+IFERROR(VLOOKUP(A795,[1]Directorio!$B$2:$Z$1100,17,FALSE),"")</f>
        <v/>
      </c>
      <c r="R795" s="43" t="str">
        <f>+IFERROR(VLOOKUP(A795,[1]Directorio!$B$2:$Z$1100,18,FALSE),"")</f>
        <v/>
      </c>
      <c r="S795" s="43" t="str">
        <f>+IFERROR(VLOOKUP(A795,[1]Directorio!$B$2:$Z$1100,19,FALSE),"")</f>
        <v/>
      </c>
      <c r="T795" s="53" t="str">
        <f>+IFERROR(VLOOKUP(A795,[1]Directorio!$B$2:$Z$1100,20,FALSE),"")</f>
        <v/>
      </c>
      <c r="U795" s="53" t="str">
        <f>+IFERROR(VLOOKUP(A795,[1]Directorio!$B$2:$Z$1100,21,FALSE),"")</f>
        <v/>
      </c>
      <c r="V795" s="53" t="str">
        <f>+IFERROR(VLOOKUP(A795,[1]Directorio!$B$2:$Z$1100,22,FALSE),"")</f>
        <v/>
      </c>
      <c r="W795" s="54" t="str">
        <f>+IFERROR(VLOOKUP(A795,[1]Directorio!$B$2:$Z$1100,23,FALSE),"")</f>
        <v/>
      </c>
      <c r="X795" s="43" t="str">
        <f>+IFERROR(VLOOKUP(A795,[1]Directorio!$B$2:$Z$1100,24,FALSE),"")</f>
        <v/>
      </c>
      <c r="Y795" s="43" t="str">
        <f>+IFERROR(VLOOKUP(A795,[1]Directorio!$B$2:$Z$1100,25,FALSE),"")</f>
        <v/>
      </c>
      <c r="Z795" s="46"/>
      <c r="AA795" s="9"/>
      <c r="AB795" s="46"/>
      <c r="AC795" s="47"/>
      <c r="AD795" s="46"/>
      <c r="AE795" s="42"/>
      <c r="AF795" s="9"/>
      <c r="AG795" s="46"/>
      <c r="AH795" s="9"/>
      <c r="AI795" s="46"/>
      <c r="AJ795" s="46"/>
      <c r="AK795" s="48"/>
    </row>
    <row r="796" spans="1:37" x14ac:dyDescent="0.25">
      <c r="A796" s="42"/>
      <c r="B796" s="43" t="str">
        <f>+IFERROR(VLOOKUP(A796,[1]Directorio!$B$2:$Z$1100,2,FALSE),"")</f>
        <v/>
      </c>
      <c r="C796" s="44" t="str">
        <f>+IFERROR(VLOOKUP(A796,[1]Directorio!$B$2:$Z$1100,3,FALSE),"")</f>
        <v/>
      </c>
      <c r="D796" s="43" t="str">
        <f>+IFERROR(VLOOKUP(A796,[1]Directorio!$B$2:$Z$1100,4,FALSE),"")</f>
        <v/>
      </c>
      <c r="E796" s="43" t="str">
        <f>+IFERROR(VLOOKUP(A796,[1]Directorio!$B$2:$Z$1100,5,FALSE),"")</f>
        <v/>
      </c>
      <c r="F796" s="43" t="str">
        <f>+IFERROR(VLOOKUP(A796,[1]Directorio!$B$2:$Z$1100,6,FALSE),"")</f>
        <v/>
      </c>
      <c r="G796" s="43" t="str">
        <f>+IFERROR(VLOOKUP(A796,[1]Directorio!$B$2:$Z$1100,7,FALSE),"")</f>
        <v/>
      </c>
      <c r="H796" s="43" t="str">
        <f>+IFERROR(VLOOKUP(A796,[1]Directorio!$B$2:$Z$1100,8,FALSE),"")</f>
        <v/>
      </c>
      <c r="I796" s="43" t="str">
        <f>+IFERROR(VLOOKUP(A796,[1]Directorio!$B$2:$Z$1100,9,FALSE),"")</f>
        <v/>
      </c>
      <c r="J796" s="43" t="str">
        <f>+IFERROR(VLOOKUP(A796,[1]Directorio!$B$2:$Z$1100,10,FALSE),"")</f>
        <v/>
      </c>
      <c r="K796" s="43" t="str">
        <f>+IFERROR(VLOOKUP(A796,[1]Directorio!$B$2:$Z$1100,11,FALSE),"")</f>
        <v/>
      </c>
      <c r="L796" s="45" t="str">
        <f>+IFERROR(VLOOKUP(A796,[1]Directorio!$B$2:$Z$1100,12,FALSE),"")</f>
        <v/>
      </c>
      <c r="M796" s="43" t="str">
        <f>+IFERROR(VLOOKUP(A796,[1]Directorio!$B$2:$Z$1100,13,FALSE),"")</f>
        <v/>
      </c>
      <c r="N796" s="43" t="str">
        <f>+IFERROR(VLOOKUP(A796,[1]Directorio!$B$2:$Z$1100,14,FALSE),"")</f>
        <v/>
      </c>
      <c r="O796" s="43" t="str">
        <f>+IFERROR(VLOOKUP(A796,[1]Directorio!$B$2:$Z$1100,15,FALSE),"")</f>
        <v/>
      </c>
      <c r="P796" s="43" t="str">
        <f>+IFERROR(VLOOKUP(A796,[1]Directorio!$B$2:$Z$1100,16,FALSE),"")</f>
        <v/>
      </c>
      <c r="Q796" s="43" t="str">
        <f>+IFERROR(VLOOKUP(A796,[1]Directorio!$B$2:$Z$1100,17,FALSE),"")</f>
        <v/>
      </c>
      <c r="R796" s="43" t="str">
        <f>+IFERROR(VLOOKUP(A796,[1]Directorio!$B$2:$Z$1100,18,FALSE),"")</f>
        <v/>
      </c>
      <c r="S796" s="43" t="str">
        <f>+IFERROR(VLOOKUP(A796,[1]Directorio!$B$2:$Z$1100,19,FALSE),"")</f>
        <v/>
      </c>
      <c r="T796" s="53" t="str">
        <f>+IFERROR(VLOOKUP(A796,[1]Directorio!$B$2:$Z$1100,20,FALSE),"")</f>
        <v/>
      </c>
      <c r="U796" s="53" t="str">
        <f>+IFERROR(VLOOKUP(A796,[1]Directorio!$B$2:$Z$1100,21,FALSE),"")</f>
        <v/>
      </c>
      <c r="V796" s="53" t="str">
        <f>+IFERROR(VLOOKUP(A796,[1]Directorio!$B$2:$Z$1100,22,FALSE),"")</f>
        <v/>
      </c>
      <c r="W796" s="54" t="str">
        <f>+IFERROR(VLOOKUP(A796,[1]Directorio!$B$2:$Z$1100,23,FALSE),"")</f>
        <v/>
      </c>
      <c r="X796" s="43" t="str">
        <f>+IFERROR(VLOOKUP(A796,[1]Directorio!$B$2:$Z$1100,24,FALSE),"")</f>
        <v/>
      </c>
      <c r="Y796" s="43" t="str">
        <f>+IFERROR(VLOOKUP(A796,[1]Directorio!$B$2:$Z$1100,25,FALSE),"")</f>
        <v/>
      </c>
      <c r="Z796" s="46"/>
      <c r="AA796" s="9"/>
      <c r="AB796" s="46"/>
      <c r="AC796" s="47"/>
      <c r="AD796" s="46"/>
      <c r="AE796" s="42"/>
      <c r="AF796" s="9"/>
      <c r="AG796" s="46"/>
      <c r="AH796" s="9"/>
      <c r="AI796" s="46"/>
      <c r="AJ796" s="46"/>
      <c r="AK796" s="48"/>
    </row>
    <row r="797" spans="1:37" x14ac:dyDescent="0.25">
      <c r="A797" s="42"/>
      <c r="B797" s="43" t="str">
        <f>+IFERROR(VLOOKUP(A797,[1]Directorio!$B$2:$Z$1100,2,FALSE),"")</f>
        <v/>
      </c>
      <c r="C797" s="44" t="str">
        <f>+IFERROR(VLOOKUP(A797,[1]Directorio!$B$2:$Z$1100,3,FALSE),"")</f>
        <v/>
      </c>
      <c r="D797" s="43" t="str">
        <f>+IFERROR(VLOOKUP(A797,[1]Directorio!$B$2:$Z$1100,4,FALSE),"")</f>
        <v/>
      </c>
      <c r="E797" s="43" t="str">
        <f>+IFERROR(VLOOKUP(A797,[1]Directorio!$B$2:$Z$1100,5,FALSE),"")</f>
        <v/>
      </c>
      <c r="F797" s="43" t="str">
        <f>+IFERROR(VLOOKUP(A797,[1]Directorio!$B$2:$Z$1100,6,FALSE),"")</f>
        <v/>
      </c>
      <c r="G797" s="43" t="str">
        <f>+IFERROR(VLOOKUP(A797,[1]Directorio!$B$2:$Z$1100,7,FALSE),"")</f>
        <v/>
      </c>
      <c r="H797" s="43" t="str">
        <f>+IFERROR(VLOOKUP(A797,[1]Directorio!$B$2:$Z$1100,8,FALSE),"")</f>
        <v/>
      </c>
      <c r="I797" s="43" t="str">
        <f>+IFERROR(VLOOKUP(A797,[1]Directorio!$B$2:$Z$1100,9,FALSE),"")</f>
        <v/>
      </c>
      <c r="J797" s="43" t="str">
        <f>+IFERROR(VLOOKUP(A797,[1]Directorio!$B$2:$Z$1100,10,FALSE),"")</f>
        <v/>
      </c>
      <c r="K797" s="43" t="str">
        <f>+IFERROR(VLOOKUP(A797,[1]Directorio!$B$2:$Z$1100,11,FALSE),"")</f>
        <v/>
      </c>
      <c r="L797" s="45" t="str">
        <f>+IFERROR(VLOOKUP(A797,[1]Directorio!$B$2:$Z$1100,12,FALSE),"")</f>
        <v/>
      </c>
      <c r="M797" s="43" t="str">
        <f>+IFERROR(VLOOKUP(A797,[1]Directorio!$B$2:$Z$1100,13,FALSE),"")</f>
        <v/>
      </c>
      <c r="N797" s="43" t="str">
        <f>+IFERROR(VLOOKUP(A797,[1]Directorio!$B$2:$Z$1100,14,FALSE),"")</f>
        <v/>
      </c>
      <c r="O797" s="43" t="str">
        <f>+IFERROR(VLOOKUP(A797,[1]Directorio!$B$2:$Z$1100,15,FALSE),"")</f>
        <v/>
      </c>
      <c r="P797" s="43" t="str">
        <f>+IFERROR(VLOOKUP(A797,[1]Directorio!$B$2:$Z$1100,16,FALSE),"")</f>
        <v/>
      </c>
      <c r="Q797" s="43" t="str">
        <f>+IFERROR(VLOOKUP(A797,[1]Directorio!$B$2:$Z$1100,17,FALSE),"")</f>
        <v/>
      </c>
      <c r="R797" s="43" t="str">
        <f>+IFERROR(VLOOKUP(A797,[1]Directorio!$B$2:$Z$1100,18,FALSE),"")</f>
        <v/>
      </c>
      <c r="S797" s="43" t="str">
        <f>+IFERROR(VLOOKUP(A797,[1]Directorio!$B$2:$Z$1100,19,FALSE),"")</f>
        <v/>
      </c>
      <c r="T797" s="53" t="str">
        <f>+IFERROR(VLOOKUP(A797,[1]Directorio!$B$2:$Z$1100,20,FALSE),"")</f>
        <v/>
      </c>
      <c r="U797" s="53" t="str">
        <f>+IFERROR(VLOOKUP(A797,[1]Directorio!$B$2:$Z$1100,21,FALSE),"")</f>
        <v/>
      </c>
      <c r="V797" s="53" t="str">
        <f>+IFERROR(VLOOKUP(A797,[1]Directorio!$B$2:$Z$1100,22,FALSE),"")</f>
        <v/>
      </c>
      <c r="W797" s="54" t="str">
        <f>+IFERROR(VLOOKUP(A797,[1]Directorio!$B$2:$Z$1100,23,FALSE),"")</f>
        <v/>
      </c>
      <c r="X797" s="43" t="str">
        <f>+IFERROR(VLOOKUP(A797,[1]Directorio!$B$2:$Z$1100,24,FALSE),"")</f>
        <v/>
      </c>
      <c r="Y797" s="43" t="str">
        <f>+IFERROR(VLOOKUP(A797,[1]Directorio!$B$2:$Z$1100,25,FALSE),"")</f>
        <v/>
      </c>
      <c r="Z797" s="46"/>
      <c r="AA797" s="9"/>
      <c r="AB797" s="46"/>
      <c r="AC797" s="47"/>
      <c r="AD797" s="46"/>
      <c r="AE797" s="42"/>
      <c r="AF797" s="9"/>
      <c r="AG797" s="46"/>
      <c r="AH797" s="9"/>
      <c r="AI797" s="46"/>
      <c r="AJ797" s="46"/>
      <c r="AK797" s="48"/>
    </row>
    <row r="798" spans="1:37" x14ac:dyDescent="0.25">
      <c r="A798" s="42"/>
      <c r="B798" s="43" t="str">
        <f>+IFERROR(VLOOKUP(A798,[1]Directorio!$B$2:$Z$1100,2,FALSE),"")</f>
        <v/>
      </c>
      <c r="C798" s="44" t="str">
        <f>+IFERROR(VLOOKUP(A798,[1]Directorio!$B$2:$Z$1100,3,FALSE),"")</f>
        <v/>
      </c>
      <c r="D798" s="43" t="str">
        <f>+IFERROR(VLOOKUP(A798,[1]Directorio!$B$2:$Z$1100,4,FALSE),"")</f>
        <v/>
      </c>
      <c r="E798" s="43" t="str">
        <f>+IFERROR(VLOOKUP(A798,[1]Directorio!$B$2:$Z$1100,5,FALSE),"")</f>
        <v/>
      </c>
      <c r="F798" s="43" t="str">
        <f>+IFERROR(VLOOKUP(A798,[1]Directorio!$B$2:$Z$1100,6,FALSE),"")</f>
        <v/>
      </c>
      <c r="G798" s="43" t="str">
        <f>+IFERROR(VLOOKUP(A798,[1]Directorio!$B$2:$Z$1100,7,FALSE),"")</f>
        <v/>
      </c>
      <c r="H798" s="43" t="str">
        <f>+IFERROR(VLOOKUP(A798,[1]Directorio!$B$2:$Z$1100,8,FALSE),"")</f>
        <v/>
      </c>
      <c r="I798" s="43" t="str">
        <f>+IFERROR(VLOOKUP(A798,[1]Directorio!$B$2:$Z$1100,9,FALSE),"")</f>
        <v/>
      </c>
      <c r="J798" s="43" t="str">
        <f>+IFERROR(VLOOKUP(A798,[1]Directorio!$B$2:$Z$1100,10,FALSE),"")</f>
        <v/>
      </c>
      <c r="K798" s="43" t="str">
        <f>+IFERROR(VLOOKUP(A798,[1]Directorio!$B$2:$Z$1100,11,FALSE),"")</f>
        <v/>
      </c>
      <c r="L798" s="45" t="str">
        <f>+IFERROR(VLOOKUP(A798,[1]Directorio!$B$2:$Z$1100,12,FALSE),"")</f>
        <v/>
      </c>
      <c r="M798" s="43" t="str">
        <f>+IFERROR(VLOOKUP(A798,[1]Directorio!$B$2:$Z$1100,13,FALSE),"")</f>
        <v/>
      </c>
      <c r="N798" s="43" t="str">
        <f>+IFERROR(VLOOKUP(A798,[1]Directorio!$B$2:$Z$1100,14,FALSE),"")</f>
        <v/>
      </c>
      <c r="O798" s="43" t="str">
        <f>+IFERROR(VLOOKUP(A798,[1]Directorio!$B$2:$Z$1100,15,FALSE),"")</f>
        <v/>
      </c>
      <c r="P798" s="43" t="str">
        <f>+IFERROR(VLOOKUP(A798,[1]Directorio!$B$2:$Z$1100,16,FALSE),"")</f>
        <v/>
      </c>
      <c r="Q798" s="43" t="str">
        <f>+IFERROR(VLOOKUP(A798,[1]Directorio!$B$2:$Z$1100,17,FALSE),"")</f>
        <v/>
      </c>
      <c r="R798" s="43" t="str">
        <f>+IFERROR(VLOOKUP(A798,[1]Directorio!$B$2:$Z$1100,18,FALSE),"")</f>
        <v/>
      </c>
      <c r="S798" s="43" t="str">
        <f>+IFERROR(VLOOKUP(A798,[1]Directorio!$B$2:$Z$1100,19,FALSE),"")</f>
        <v/>
      </c>
      <c r="T798" s="53" t="str">
        <f>+IFERROR(VLOOKUP(A798,[1]Directorio!$B$2:$Z$1100,20,FALSE),"")</f>
        <v/>
      </c>
      <c r="U798" s="53" t="str">
        <f>+IFERROR(VLOOKUP(A798,[1]Directorio!$B$2:$Z$1100,21,FALSE),"")</f>
        <v/>
      </c>
      <c r="V798" s="53" t="str">
        <f>+IFERROR(VLOOKUP(A798,[1]Directorio!$B$2:$Z$1100,22,FALSE),"")</f>
        <v/>
      </c>
      <c r="W798" s="54" t="str">
        <f>+IFERROR(VLOOKUP(A798,[1]Directorio!$B$2:$Z$1100,23,FALSE),"")</f>
        <v/>
      </c>
      <c r="X798" s="43" t="str">
        <f>+IFERROR(VLOOKUP(A798,[1]Directorio!$B$2:$Z$1100,24,FALSE),"")</f>
        <v/>
      </c>
      <c r="Y798" s="43" t="str">
        <f>+IFERROR(VLOOKUP(A798,[1]Directorio!$B$2:$Z$1100,25,FALSE),"")</f>
        <v/>
      </c>
      <c r="Z798" s="46"/>
      <c r="AA798" s="9"/>
      <c r="AB798" s="46"/>
      <c r="AC798" s="47"/>
      <c r="AD798" s="46"/>
      <c r="AE798" s="42"/>
      <c r="AF798" s="9"/>
      <c r="AG798" s="46"/>
      <c r="AH798" s="9"/>
      <c r="AI798" s="46"/>
      <c r="AJ798" s="46"/>
      <c r="AK798" s="48"/>
    </row>
    <row r="799" spans="1:37" x14ac:dyDescent="0.25">
      <c r="A799" s="42"/>
      <c r="B799" s="43" t="str">
        <f>+IFERROR(VLOOKUP(A799,[1]Directorio!$B$2:$Z$1100,2,FALSE),"")</f>
        <v/>
      </c>
      <c r="C799" s="44" t="str">
        <f>+IFERROR(VLOOKUP(A799,[1]Directorio!$B$2:$Z$1100,3,FALSE),"")</f>
        <v/>
      </c>
      <c r="D799" s="43" t="str">
        <f>+IFERROR(VLOOKUP(A799,[1]Directorio!$B$2:$Z$1100,4,FALSE),"")</f>
        <v/>
      </c>
      <c r="E799" s="43" t="str">
        <f>+IFERROR(VLOOKUP(A799,[1]Directorio!$B$2:$Z$1100,5,FALSE),"")</f>
        <v/>
      </c>
      <c r="F799" s="43" t="str">
        <f>+IFERROR(VLOOKUP(A799,[1]Directorio!$B$2:$Z$1100,6,FALSE),"")</f>
        <v/>
      </c>
      <c r="G799" s="43" t="str">
        <f>+IFERROR(VLOOKUP(A799,[1]Directorio!$B$2:$Z$1100,7,FALSE),"")</f>
        <v/>
      </c>
      <c r="H799" s="43" t="str">
        <f>+IFERROR(VLOOKUP(A799,[1]Directorio!$B$2:$Z$1100,8,FALSE),"")</f>
        <v/>
      </c>
      <c r="I799" s="43" t="str">
        <f>+IFERROR(VLOOKUP(A799,[1]Directorio!$B$2:$Z$1100,9,FALSE),"")</f>
        <v/>
      </c>
      <c r="J799" s="43" t="str">
        <f>+IFERROR(VLOOKUP(A799,[1]Directorio!$B$2:$Z$1100,10,FALSE),"")</f>
        <v/>
      </c>
      <c r="K799" s="43" t="str">
        <f>+IFERROR(VLOOKUP(A799,[1]Directorio!$B$2:$Z$1100,11,FALSE),"")</f>
        <v/>
      </c>
      <c r="L799" s="45" t="str">
        <f>+IFERROR(VLOOKUP(A799,[1]Directorio!$B$2:$Z$1100,12,FALSE),"")</f>
        <v/>
      </c>
      <c r="M799" s="43" t="str">
        <f>+IFERROR(VLOOKUP(A799,[1]Directorio!$B$2:$Z$1100,13,FALSE),"")</f>
        <v/>
      </c>
      <c r="N799" s="43" t="str">
        <f>+IFERROR(VLOOKUP(A799,[1]Directorio!$B$2:$Z$1100,14,FALSE),"")</f>
        <v/>
      </c>
      <c r="O799" s="43" t="str">
        <f>+IFERROR(VLOOKUP(A799,[1]Directorio!$B$2:$Z$1100,15,FALSE),"")</f>
        <v/>
      </c>
      <c r="P799" s="43" t="str">
        <f>+IFERROR(VLOOKUP(A799,[1]Directorio!$B$2:$Z$1100,16,FALSE),"")</f>
        <v/>
      </c>
      <c r="Q799" s="43" t="str">
        <f>+IFERROR(VLOOKUP(A799,[1]Directorio!$B$2:$Z$1100,17,FALSE),"")</f>
        <v/>
      </c>
      <c r="R799" s="43" t="str">
        <f>+IFERROR(VLOOKUP(A799,[1]Directorio!$B$2:$Z$1100,18,FALSE),"")</f>
        <v/>
      </c>
      <c r="S799" s="43" t="str">
        <f>+IFERROR(VLOOKUP(A799,[1]Directorio!$B$2:$Z$1100,19,FALSE),"")</f>
        <v/>
      </c>
      <c r="T799" s="53" t="str">
        <f>+IFERROR(VLOOKUP(A799,[1]Directorio!$B$2:$Z$1100,20,FALSE),"")</f>
        <v/>
      </c>
      <c r="U799" s="53" t="str">
        <f>+IFERROR(VLOOKUP(A799,[1]Directorio!$B$2:$Z$1100,21,FALSE),"")</f>
        <v/>
      </c>
      <c r="V799" s="53" t="str">
        <f>+IFERROR(VLOOKUP(A799,[1]Directorio!$B$2:$Z$1100,22,FALSE),"")</f>
        <v/>
      </c>
      <c r="W799" s="54" t="str">
        <f>+IFERROR(VLOOKUP(A799,[1]Directorio!$B$2:$Z$1100,23,FALSE),"")</f>
        <v/>
      </c>
      <c r="X799" s="43" t="str">
        <f>+IFERROR(VLOOKUP(A799,[1]Directorio!$B$2:$Z$1100,24,FALSE),"")</f>
        <v/>
      </c>
      <c r="Y799" s="43" t="str">
        <f>+IFERROR(VLOOKUP(A799,[1]Directorio!$B$2:$Z$1100,25,FALSE),"")</f>
        <v/>
      </c>
      <c r="Z799" s="46"/>
      <c r="AA799" s="9"/>
      <c r="AB799" s="46"/>
      <c r="AC799" s="47"/>
      <c r="AD799" s="46"/>
      <c r="AE799" s="42"/>
      <c r="AF799" s="9"/>
      <c r="AG799" s="46"/>
      <c r="AH799" s="9"/>
      <c r="AI799" s="46"/>
      <c r="AJ799" s="46"/>
      <c r="AK799" s="48"/>
    </row>
    <row r="800" spans="1:37" x14ac:dyDescent="0.25">
      <c r="A800" s="42"/>
      <c r="B800" s="43" t="str">
        <f>+IFERROR(VLOOKUP(A800,[1]Directorio!$B$2:$Z$1100,2,FALSE),"")</f>
        <v/>
      </c>
      <c r="C800" s="44" t="str">
        <f>+IFERROR(VLOOKUP(A800,[1]Directorio!$B$2:$Z$1100,3,FALSE),"")</f>
        <v/>
      </c>
      <c r="D800" s="43" t="str">
        <f>+IFERROR(VLOOKUP(A800,[1]Directorio!$B$2:$Z$1100,4,FALSE),"")</f>
        <v/>
      </c>
      <c r="E800" s="43" t="str">
        <f>+IFERROR(VLOOKUP(A800,[1]Directorio!$B$2:$Z$1100,5,FALSE),"")</f>
        <v/>
      </c>
      <c r="F800" s="43" t="str">
        <f>+IFERROR(VLOOKUP(A800,[1]Directorio!$B$2:$Z$1100,6,FALSE),"")</f>
        <v/>
      </c>
      <c r="G800" s="43" t="str">
        <f>+IFERROR(VLOOKUP(A800,[1]Directorio!$B$2:$Z$1100,7,FALSE),"")</f>
        <v/>
      </c>
      <c r="H800" s="43" t="str">
        <f>+IFERROR(VLOOKUP(A800,[1]Directorio!$B$2:$Z$1100,8,FALSE),"")</f>
        <v/>
      </c>
      <c r="I800" s="43" t="str">
        <f>+IFERROR(VLOOKUP(A800,[1]Directorio!$B$2:$Z$1100,9,FALSE),"")</f>
        <v/>
      </c>
      <c r="J800" s="43" t="str">
        <f>+IFERROR(VLOOKUP(A800,[1]Directorio!$B$2:$Z$1100,10,FALSE),"")</f>
        <v/>
      </c>
      <c r="K800" s="43" t="str">
        <f>+IFERROR(VLOOKUP(A800,[1]Directorio!$B$2:$Z$1100,11,FALSE),"")</f>
        <v/>
      </c>
      <c r="L800" s="45" t="str">
        <f>+IFERROR(VLOOKUP(A800,[1]Directorio!$B$2:$Z$1100,12,FALSE),"")</f>
        <v/>
      </c>
      <c r="M800" s="43" t="str">
        <f>+IFERROR(VLOOKUP(A800,[1]Directorio!$B$2:$Z$1100,13,FALSE),"")</f>
        <v/>
      </c>
      <c r="N800" s="43" t="str">
        <f>+IFERROR(VLOOKUP(A800,[1]Directorio!$B$2:$Z$1100,14,FALSE),"")</f>
        <v/>
      </c>
      <c r="O800" s="43" t="str">
        <f>+IFERROR(VLOOKUP(A800,[1]Directorio!$B$2:$Z$1100,15,FALSE),"")</f>
        <v/>
      </c>
      <c r="P800" s="43" t="str">
        <f>+IFERROR(VLOOKUP(A800,[1]Directorio!$B$2:$Z$1100,16,FALSE),"")</f>
        <v/>
      </c>
      <c r="Q800" s="43" t="str">
        <f>+IFERROR(VLOOKUP(A800,[1]Directorio!$B$2:$Z$1100,17,FALSE),"")</f>
        <v/>
      </c>
      <c r="R800" s="43" t="str">
        <f>+IFERROR(VLOOKUP(A800,[1]Directorio!$B$2:$Z$1100,18,FALSE),"")</f>
        <v/>
      </c>
      <c r="S800" s="43" t="str">
        <f>+IFERROR(VLOOKUP(A800,[1]Directorio!$B$2:$Z$1100,19,FALSE),"")</f>
        <v/>
      </c>
      <c r="T800" s="53" t="str">
        <f>+IFERROR(VLOOKUP(A800,[1]Directorio!$B$2:$Z$1100,20,FALSE),"")</f>
        <v/>
      </c>
      <c r="U800" s="53" t="str">
        <f>+IFERROR(VLOOKUP(A800,[1]Directorio!$B$2:$Z$1100,21,FALSE),"")</f>
        <v/>
      </c>
      <c r="V800" s="53" t="str">
        <f>+IFERROR(VLOOKUP(A800,[1]Directorio!$B$2:$Z$1100,22,FALSE),"")</f>
        <v/>
      </c>
      <c r="W800" s="54" t="str">
        <f>+IFERROR(VLOOKUP(A800,[1]Directorio!$B$2:$Z$1100,23,FALSE),"")</f>
        <v/>
      </c>
      <c r="X800" s="43" t="str">
        <f>+IFERROR(VLOOKUP(A800,[1]Directorio!$B$2:$Z$1100,24,FALSE),"")</f>
        <v/>
      </c>
      <c r="Y800" s="43" t="str">
        <f>+IFERROR(VLOOKUP(A800,[1]Directorio!$B$2:$Z$1100,25,FALSE),"")</f>
        <v/>
      </c>
      <c r="Z800" s="46"/>
      <c r="AA800" s="9"/>
      <c r="AB800" s="46"/>
      <c r="AC800" s="47"/>
      <c r="AD800" s="46"/>
      <c r="AE800" s="42"/>
      <c r="AF800" s="9"/>
      <c r="AG800" s="46"/>
      <c r="AH800" s="9"/>
      <c r="AI800" s="46"/>
      <c r="AJ800" s="46"/>
      <c r="AK800" s="48"/>
    </row>
    <row r="801" spans="1:37" x14ac:dyDescent="0.25">
      <c r="A801" s="42"/>
      <c r="B801" s="43" t="str">
        <f>+IFERROR(VLOOKUP(A801,[1]Directorio!$B$2:$Z$1100,2,FALSE),"")</f>
        <v/>
      </c>
      <c r="C801" s="44" t="str">
        <f>+IFERROR(VLOOKUP(A801,[1]Directorio!$B$2:$Z$1100,3,FALSE),"")</f>
        <v/>
      </c>
      <c r="D801" s="43" t="str">
        <f>+IFERROR(VLOOKUP(A801,[1]Directorio!$B$2:$Z$1100,4,FALSE),"")</f>
        <v/>
      </c>
      <c r="E801" s="43" t="str">
        <f>+IFERROR(VLOOKUP(A801,[1]Directorio!$B$2:$Z$1100,5,FALSE),"")</f>
        <v/>
      </c>
      <c r="F801" s="43" t="str">
        <f>+IFERROR(VLOOKUP(A801,[1]Directorio!$B$2:$Z$1100,6,FALSE),"")</f>
        <v/>
      </c>
      <c r="G801" s="43" t="str">
        <f>+IFERROR(VLOOKUP(A801,[1]Directorio!$B$2:$Z$1100,7,FALSE),"")</f>
        <v/>
      </c>
      <c r="H801" s="43" t="str">
        <f>+IFERROR(VLOOKUP(A801,[1]Directorio!$B$2:$Z$1100,8,FALSE),"")</f>
        <v/>
      </c>
      <c r="I801" s="43" t="str">
        <f>+IFERROR(VLOOKUP(A801,[1]Directorio!$B$2:$Z$1100,9,FALSE),"")</f>
        <v/>
      </c>
      <c r="J801" s="43" t="str">
        <f>+IFERROR(VLOOKUP(A801,[1]Directorio!$B$2:$Z$1100,10,FALSE),"")</f>
        <v/>
      </c>
      <c r="K801" s="43" t="str">
        <f>+IFERROR(VLOOKUP(A801,[1]Directorio!$B$2:$Z$1100,11,FALSE),"")</f>
        <v/>
      </c>
      <c r="L801" s="45" t="str">
        <f>+IFERROR(VLOOKUP(A801,[1]Directorio!$B$2:$Z$1100,12,FALSE),"")</f>
        <v/>
      </c>
      <c r="M801" s="43" t="str">
        <f>+IFERROR(VLOOKUP(A801,[1]Directorio!$B$2:$Z$1100,13,FALSE),"")</f>
        <v/>
      </c>
      <c r="N801" s="43" t="str">
        <f>+IFERROR(VLOOKUP(A801,[1]Directorio!$B$2:$Z$1100,14,FALSE),"")</f>
        <v/>
      </c>
      <c r="O801" s="43" t="str">
        <f>+IFERROR(VLOOKUP(A801,[1]Directorio!$B$2:$Z$1100,15,FALSE),"")</f>
        <v/>
      </c>
      <c r="P801" s="43" t="str">
        <f>+IFERROR(VLOOKUP(A801,[1]Directorio!$B$2:$Z$1100,16,FALSE),"")</f>
        <v/>
      </c>
      <c r="Q801" s="43" t="str">
        <f>+IFERROR(VLOOKUP(A801,[1]Directorio!$B$2:$Z$1100,17,FALSE),"")</f>
        <v/>
      </c>
      <c r="R801" s="43" t="str">
        <f>+IFERROR(VLOOKUP(A801,[1]Directorio!$B$2:$Z$1100,18,FALSE),"")</f>
        <v/>
      </c>
      <c r="S801" s="43" t="str">
        <f>+IFERROR(VLOOKUP(A801,[1]Directorio!$B$2:$Z$1100,19,FALSE),"")</f>
        <v/>
      </c>
      <c r="T801" s="53" t="str">
        <f>+IFERROR(VLOOKUP(A801,[1]Directorio!$B$2:$Z$1100,20,FALSE),"")</f>
        <v/>
      </c>
      <c r="U801" s="53" t="str">
        <f>+IFERROR(VLOOKUP(A801,[1]Directorio!$B$2:$Z$1100,21,FALSE),"")</f>
        <v/>
      </c>
      <c r="V801" s="53" t="str">
        <f>+IFERROR(VLOOKUP(A801,[1]Directorio!$B$2:$Z$1100,22,FALSE),"")</f>
        <v/>
      </c>
      <c r="W801" s="54" t="str">
        <f>+IFERROR(VLOOKUP(A801,[1]Directorio!$B$2:$Z$1100,23,FALSE),"")</f>
        <v/>
      </c>
      <c r="X801" s="43" t="str">
        <f>+IFERROR(VLOOKUP(A801,[1]Directorio!$B$2:$Z$1100,24,FALSE),"")</f>
        <v/>
      </c>
      <c r="Y801" s="43" t="str">
        <f>+IFERROR(VLOOKUP(A801,[1]Directorio!$B$2:$Z$1100,25,FALSE),"")</f>
        <v/>
      </c>
      <c r="Z801" s="46"/>
      <c r="AA801" s="9"/>
      <c r="AB801" s="46"/>
      <c r="AC801" s="47"/>
      <c r="AD801" s="46"/>
      <c r="AE801" s="42"/>
      <c r="AF801" s="9"/>
      <c r="AG801" s="46"/>
      <c r="AH801" s="9"/>
      <c r="AI801" s="46"/>
      <c r="AJ801" s="46"/>
      <c r="AK801" s="48"/>
    </row>
    <row r="802" spans="1:37" x14ac:dyDescent="0.25">
      <c r="A802" s="42"/>
      <c r="B802" s="43" t="str">
        <f>+IFERROR(VLOOKUP(A802,[1]Directorio!$B$2:$Z$1100,2,FALSE),"")</f>
        <v/>
      </c>
      <c r="C802" s="44" t="str">
        <f>+IFERROR(VLOOKUP(A802,[1]Directorio!$B$2:$Z$1100,3,FALSE),"")</f>
        <v/>
      </c>
      <c r="D802" s="43" t="str">
        <f>+IFERROR(VLOOKUP(A802,[1]Directorio!$B$2:$Z$1100,4,FALSE),"")</f>
        <v/>
      </c>
      <c r="E802" s="43" t="str">
        <f>+IFERROR(VLOOKUP(A802,[1]Directorio!$B$2:$Z$1100,5,FALSE),"")</f>
        <v/>
      </c>
      <c r="F802" s="43" t="str">
        <f>+IFERROR(VLOOKUP(A802,[1]Directorio!$B$2:$Z$1100,6,FALSE),"")</f>
        <v/>
      </c>
      <c r="G802" s="43" t="str">
        <f>+IFERROR(VLOOKUP(A802,[1]Directorio!$B$2:$Z$1100,7,FALSE),"")</f>
        <v/>
      </c>
      <c r="H802" s="43" t="str">
        <f>+IFERROR(VLOOKUP(A802,[1]Directorio!$B$2:$Z$1100,8,FALSE),"")</f>
        <v/>
      </c>
      <c r="I802" s="43" t="str">
        <f>+IFERROR(VLOOKUP(A802,[1]Directorio!$B$2:$Z$1100,9,FALSE),"")</f>
        <v/>
      </c>
      <c r="J802" s="43" t="str">
        <f>+IFERROR(VLOOKUP(A802,[1]Directorio!$B$2:$Z$1100,10,FALSE),"")</f>
        <v/>
      </c>
      <c r="K802" s="43" t="str">
        <f>+IFERROR(VLOOKUP(A802,[1]Directorio!$B$2:$Z$1100,11,FALSE),"")</f>
        <v/>
      </c>
      <c r="L802" s="45" t="str">
        <f>+IFERROR(VLOOKUP(A802,[1]Directorio!$B$2:$Z$1100,12,FALSE),"")</f>
        <v/>
      </c>
      <c r="M802" s="43" t="str">
        <f>+IFERROR(VLOOKUP(A802,[1]Directorio!$B$2:$Z$1100,13,FALSE),"")</f>
        <v/>
      </c>
      <c r="N802" s="43" t="str">
        <f>+IFERROR(VLOOKUP(A802,[1]Directorio!$B$2:$Z$1100,14,FALSE),"")</f>
        <v/>
      </c>
      <c r="O802" s="43" t="str">
        <f>+IFERROR(VLOOKUP(A802,[1]Directorio!$B$2:$Z$1100,15,FALSE),"")</f>
        <v/>
      </c>
      <c r="P802" s="43" t="str">
        <f>+IFERROR(VLOOKUP(A802,[1]Directorio!$B$2:$Z$1100,16,FALSE),"")</f>
        <v/>
      </c>
      <c r="Q802" s="43" t="str">
        <f>+IFERROR(VLOOKUP(A802,[1]Directorio!$B$2:$Z$1100,17,FALSE),"")</f>
        <v/>
      </c>
      <c r="R802" s="43" t="str">
        <f>+IFERROR(VLOOKUP(A802,[1]Directorio!$B$2:$Z$1100,18,FALSE),"")</f>
        <v/>
      </c>
      <c r="S802" s="43" t="str">
        <f>+IFERROR(VLOOKUP(A802,[1]Directorio!$B$2:$Z$1100,19,FALSE),"")</f>
        <v/>
      </c>
      <c r="T802" s="53" t="str">
        <f>+IFERROR(VLOOKUP(A802,[1]Directorio!$B$2:$Z$1100,20,FALSE),"")</f>
        <v/>
      </c>
      <c r="U802" s="53" t="str">
        <f>+IFERROR(VLOOKUP(A802,[1]Directorio!$B$2:$Z$1100,21,FALSE),"")</f>
        <v/>
      </c>
      <c r="V802" s="53" t="str">
        <f>+IFERROR(VLOOKUP(A802,[1]Directorio!$B$2:$Z$1100,22,FALSE),"")</f>
        <v/>
      </c>
      <c r="W802" s="54" t="str">
        <f>+IFERROR(VLOOKUP(A802,[1]Directorio!$B$2:$Z$1100,23,FALSE),"")</f>
        <v/>
      </c>
      <c r="X802" s="43" t="str">
        <f>+IFERROR(VLOOKUP(A802,[1]Directorio!$B$2:$Z$1100,24,FALSE),"")</f>
        <v/>
      </c>
      <c r="Y802" s="43" t="str">
        <f>+IFERROR(VLOOKUP(A802,[1]Directorio!$B$2:$Z$1100,25,FALSE),"")</f>
        <v/>
      </c>
      <c r="Z802" s="46"/>
      <c r="AA802" s="9"/>
      <c r="AB802" s="46"/>
      <c r="AC802" s="47"/>
      <c r="AD802" s="46"/>
      <c r="AE802" s="42"/>
      <c r="AF802" s="9"/>
      <c r="AG802" s="46"/>
      <c r="AH802" s="9"/>
      <c r="AI802" s="46"/>
      <c r="AJ802" s="46"/>
      <c r="AK802" s="48"/>
    </row>
    <row r="803" spans="1:37" x14ac:dyDescent="0.25">
      <c r="A803" s="42"/>
      <c r="B803" s="43" t="str">
        <f>+IFERROR(VLOOKUP(A803,[1]Directorio!$B$2:$Z$1100,2,FALSE),"")</f>
        <v/>
      </c>
      <c r="C803" s="44" t="str">
        <f>+IFERROR(VLOOKUP(A803,[1]Directorio!$B$2:$Z$1100,3,FALSE),"")</f>
        <v/>
      </c>
      <c r="D803" s="43" t="str">
        <f>+IFERROR(VLOOKUP(A803,[1]Directorio!$B$2:$Z$1100,4,FALSE),"")</f>
        <v/>
      </c>
      <c r="E803" s="43" t="str">
        <f>+IFERROR(VLOOKUP(A803,[1]Directorio!$B$2:$Z$1100,5,FALSE),"")</f>
        <v/>
      </c>
      <c r="F803" s="43" t="str">
        <f>+IFERROR(VLOOKUP(A803,[1]Directorio!$B$2:$Z$1100,6,FALSE),"")</f>
        <v/>
      </c>
      <c r="G803" s="43" t="str">
        <f>+IFERROR(VLOOKUP(A803,[1]Directorio!$B$2:$Z$1100,7,FALSE),"")</f>
        <v/>
      </c>
      <c r="H803" s="43" t="str">
        <f>+IFERROR(VLOOKUP(A803,[1]Directorio!$B$2:$Z$1100,8,FALSE),"")</f>
        <v/>
      </c>
      <c r="I803" s="43" t="str">
        <f>+IFERROR(VLOOKUP(A803,[1]Directorio!$B$2:$Z$1100,9,FALSE),"")</f>
        <v/>
      </c>
      <c r="J803" s="43" t="str">
        <f>+IFERROR(VLOOKUP(A803,[1]Directorio!$B$2:$Z$1100,10,FALSE),"")</f>
        <v/>
      </c>
      <c r="K803" s="43" t="str">
        <f>+IFERROR(VLOOKUP(A803,[1]Directorio!$B$2:$Z$1100,11,FALSE),"")</f>
        <v/>
      </c>
      <c r="L803" s="45" t="str">
        <f>+IFERROR(VLOOKUP(A803,[1]Directorio!$B$2:$Z$1100,12,FALSE),"")</f>
        <v/>
      </c>
      <c r="M803" s="43" t="str">
        <f>+IFERROR(VLOOKUP(A803,[1]Directorio!$B$2:$Z$1100,13,FALSE),"")</f>
        <v/>
      </c>
      <c r="N803" s="43" t="str">
        <f>+IFERROR(VLOOKUP(A803,[1]Directorio!$B$2:$Z$1100,14,FALSE),"")</f>
        <v/>
      </c>
      <c r="O803" s="43" t="str">
        <f>+IFERROR(VLOOKUP(A803,[1]Directorio!$B$2:$Z$1100,15,FALSE),"")</f>
        <v/>
      </c>
      <c r="P803" s="43" t="str">
        <f>+IFERROR(VLOOKUP(A803,[1]Directorio!$B$2:$Z$1100,16,FALSE),"")</f>
        <v/>
      </c>
      <c r="Q803" s="43" t="str">
        <f>+IFERROR(VLOOKUP(A803,[1]Directorio!$B$2:$Z$1100,17,FALSE),"")</f>
        <v/>
      </c>
      <c r="R803" s="43" t="str">
        <f>+IFERROR(VLOOKUP(A803,[1]Directorio!$B$2:$Z$1100,18,FALSE),"")</f>
        <v/>
      </c>
      <c r="S803" s="43" t="str">
        <f>+IFERROR(VLOOKUP(A803,[1]Directorio!$B$2:$Z$1100,19,FALSE),"")</f>
        <v/>
      </c>
      <c r="T803" s="53" t="str">
        <f>+IFERROR(VLOOKUP(A803,[1]Directorio!$B$2:$Z$1100,20,FALSE),"")</f>
        <v/>
      </c>
      <c r="U803" s="53" t="str">
        <f>+IFERROR(VLOOKUP(A803,[1]Directorio!$B$2:$Z$1100,21,FALSE),"")</f>
        <v/>
      </c>
      <c r="V803" s="53" t="str">
        <f>+IFERROR(VLOOKUP(A803,[1]Directorio!$B$2:$Z$1100,22,FALSE),"")</f>
        <v/>
      </c>
      <c r="W803" s="54" t="str">
        <f>+IFERROR(VLOOKUP(A803,[1]Directorio!$B$2:$Z$1100,23,FALSE),"")</f>
        <v/>
      </c>
      <c r="X803" s="43" t="str">
        <f>+IFERROR(VLOOKUP(A803,[1]Directorio!$B$2:$Z$1100,24,FALSE),"")</f>
        <v/>
      </c>
      <c r="Y803" s="43" t="str">
        <f>+IFERROR(VLOOKUP(A803,[1]Directorio!$B$2:$Z$1100,25,FALSE),"")</f>
        <v/>
      </c>
      <c r="Z803" s="46"/>
      <c r="AA803" s="9"/>
      <c r="AB803" s="46"/>
      <c r="AC803" s="47"/>
      <c r="AD803" s="46"/>
      <c r="AE803" s="42"/>
      <c r="AF803" s="9"/>
      <c r="AG803" s="46"/>
      <c r="AH803" s="9"/>
      <c r="AI803" s="46"/>
      <c r="AJ803" s="46"/>
      <c r="AK803" s="48"/>
    </row>
    <row r="804" spans="1:37" x14ac:dyDescent="0.25">
      <c r="A804" s="42"/>
      <c r="B804" s="43" t="str">
        <f>+IFERROR(VLOOKUP(A804,[1]Directorio!$B$2:$Z$1100,2,FALSE),"")</f>
        <v/>
      </c>
      <c r="C804" s="44" t="str">
        <f>+IFERROR(VLOOKUP(A804,[1]Directorio!$B$2:$Z$1100,3,FALSE),"")</f>
        <v/>
      </c>
      <c r="D804" s="43" t="str">
        <f>+IFERROR(VLOOKUP(A804,[1]Directorio!$B$2:$Z$1100,4,FALSE),"")</f>
        <v/>
      </c>
      <c r="E804" s="43" t="str">
        <f>+IFERROR(VLOOKUP(A804,[1]Directorio!$B$2:$Z$1100,5,FALSE),"")</f>
        <v/>
      </c>
      <c r="F804" s="43" t="str">
        <f>+IFERROR(VLOOKUP(A804,[1]Directorio!$B$2:$Z$1100,6,FALSE),"")</f>
        <v/>
      </c>
      <c r="G804" s="43" t="str">
        <f>+IFERROR(VLOOKUP(A804,[1]Directorio!$B$2:$Z$1100,7,FALSE),"")</f>
        <v/>
      </c>
      <c r="H804" s="43" t="str">
        <f>+IFERROR(VLOOKUP(A804,[1]Directorio!$B$2:$Z$1100,8,FALSE),"")</f>
        <v/>
      </c>
      <c r="I804" s="43" t="str">
        <f>+IFERROR(VLOOKUP(A804,[1]Directorio!$B$2:$Z$1100,9,FALSE),"")</f>
        <v/>
      </c>
      <c r="J804" s="43" t="str">
        <f>+IFERROR(VLOOKUP(A804,[1]Directorio!$B$2:$Z$1100,10,FALSE),"")</f>
        <v/>
      </c>
      <c r="K804" s="43" t="str">
        <f>+IFERROR(VLOOKUP(A804,[1]Directorio!$B$2:$Z$1100,11,FALSE),"")</f>
        <v/>
      </c>
      <c r="L804" s="45" t="str">
        <f>+IFERROR(VLOOKUP(A804,[1]Directorio!$B$2:$Z$1100,12,FALSE),"")</f>
        <v/>
      </c>
      <c r="M804" s="43" t="str">
        <f>+IFERROR(VLOOKUP(A804,[1]Directorio!$B$2:$Z$1100,13,FALSE),"")</f>
        <v/>
      </c>
      <c r="N804" s="43" t="str">
        <f>+IFERROR(VLOOKUP(A804,[1]Directorio!$B$2:$Z$1100,14,FALSE),"")</f>
        <v/>
      </c>
      <c r="O804" s="43" t="str">
        <f>+IFERROR(VLOOKUP(A804,[1]Directorio!$B$2:$Z$1100,15,FALSE),"")</f>
        <v/>
      </c>
      <c r="P804" s="43" t="str">
        <f>+IFERROR(VLOOKUP(A804,[1]Directorio!$B$2:$Z$1100,16,FALSE),"")</f>
        <v/>
      </c>
      <c r="Q804" s="43" t="str">
        <f>+IFERROR(VLOOKUP(A804,[1]Directorio!$B$2:$Z$1100,17,FALSE),"")</f>
        <v/>
      </c>
      <c r="R804" s="43" t="str">
        <f>+IFERROR(VLOOKUP(A804,[1]Directorio!$B$2:$Z$1100,18,FALSE),"")</f>
        <v/>
      </c>
      <c r="S804" s="43" t="str">
        <f>+IFERROR(VLOOKUP(A804,[1]Directorio!$B$2:$Z$1100,19,FALSE),"")</f>
        <v/>
      </c>
      <c r="T804" s="53" t="str">
        <f>+IFERROR(VLOOKUP(A804,[1]Directorio!$B$2:$Z$1100,20,FALSE),"")</f>
        <v/>
      </c>
      <c r="U804" s="53" t="str">
        <f>+IFERROR(VLOOKUP(A804,[1]Directorio!$B$2:$Z$1100,21,FALSE),"")</f>
        <v/>
      </c>
      <c r="V804" s="53" t="str">
        <f>+IFERROR(VLOOKUP(A804,[1]Directorio!$B$2:$Z$1100,22,FALSE),"")</f>
        <v/>
      </c>
      <c r="W804" s="54" t="str">
        <f>+IFERROR(VLOOKUP(A804,[1]Directorio!$B$2:$Z$1100,23,FALSE),"")</f>
        <v/>
      </c>
      <c r="X804" s="43" t="str">
        <f>+IFERROR(VLOOKUP(A804,[1]Directorio!$B$2:$Z$1100,24,FALSE),"")</f>
        <v/>
      </c>
      <c r="Y804" s="43" t="str">
        <f>+IFERROR(VLOOKUP(A804,[1]Directorio!$B$2:$Z$1100,25,FALSE),"")</f>
        <v/>
      </c>
      <c r="Z804" s="46"/>
      <c r="AA804" s="9"/>
      <c r="AB804" s="46"/>
      <c r="AC804" s="47"/>
      <c r="AD804" s="46"/>
      <c r="AE804" s="42"/>
      <c r="AF804" s="9"/>
      <c r="AG804" s="46"/>
      <c r="AH804" s="9"/>
      <c r="AI804" s="46"/>
      <c r="AJ804" s="46"/>
      <c r="AK804" s="48"/>
    </row>
    <row r="805" spans="1:37" x14ac:dyDescent="0.25">
      <c r="A805" s="42"/>
      <c r="B805" s="43" t="str">
        <f>+IFERROR(VLOOKUP(A805,[1]Directorio!$B$2:$Z$1100,2,FALSE),"")</f>
        <v/>
      </c>
      <c r="C805" s="44" t="str">
        <f>+IFERROR(VLOOKUP(A805,[1]Directorio!$B$2:$Z$1100,3,FALSE),"")</f>
        <v/>
      </c>
      <c r="D805" s="43" t="str">
        <f>+IFERROR(VLOOKUP(A805,[1]Directorio!$B$2:$Z$1100,4,FALSE),"")</f>
        <v/>
      </c>
      <c r="E805" s="43" t="str">
        <f>+IFERROR(VLOOKUP(A805,[1]Directorio!$B$2:$Z$1100,5,FALSE),"")</f>
        <v/>
      </c>
      <c r="F805" s="43" t="str">
        <f>+IFERROR(VLOOKUP(A805,[1]Directorio!$B$2:$Z$1100,6,FALSE),"")</f>
        <v/>
      </c>
      <c r="G805" s="43" t="str">
        <f>+IFERROR(VLOOKUP(A805,[1]Directorio!$B$2:$Z$1100,7,FALSE),"")</f>
        <v/>
      </c>
      <c r="H805" s="43" t="str">
        <f>+IFERROR(VLOOKUP(A805,[1]Directorio!$B$2:$Z$1100,8,FALSE),"")</f>
        <v/>
      </c>
      <c r="I805" s="43" t="str">
        <f>+IFERROR(VLOOKUP(A805,[1]Directorio!$B$2:$Z$1100,9,FALSE),"")</f>
        <v/>
      </c>
      <c r="J805" s="43" t="str">
        <f>+IFERROR(VLOOKUP(A805,[1]Directorio!$B$2:$Z$1100,10,FALSE),"")</f>
        <v/>
      </c>
      <c r="K805" s="43" t="str">
        <f>+IFERROR(VLOOKUP(A805,[1]Directorio!$B$2:$Z$1100,11,FALSE),"")</f>
        <v/>
      </c>
      <c r="L805" s="45" t="str">
        <f>+IFERROR(VLOOKUP(A805,[1]Directorio!$B$2:$Z$1100,12,FALSE),"")</f>
        <v/>
      </c>
      <c r="M805" s="43" t="str">
        <f>+IFERROR(VLOOKUP(A805,[1]Directorio!$B$2:$Z$1100,13,FALSE),"")</f>
        <v/>
      </c>
      <c r="N805" s="43" t="str">
        <f>+IFERROR(VLOOKUP(A805,[1]Directorio!$B$2:$Z$1100,14,FALSE),"")</f>
        <v/>
      </c>
      <c r="O805" s="43" t="str">
        <f>+IFERROR(VLOOKUP(A805,[1]Directorio!$B$2:$Z$1100,15,FALSE),"")</f>
        <v/>
      </c>
      <c r="P805" s="43" t="str">
        <f>+IFERROR(VLOOKUP(A805,[1]Directorio!$B$2:$Z$1100,16,FALSE),"")</f>
        <v/>
      </c>
      <c r="Q805" s="43" t="str">
        <f>+IFERROR(VLOOKUP(A805,[1]Directorio!$B$2:$Z$1100,17,FALSE),"")</f>
        <v/>
      </c>
      <c r="R805" s="43" t="str">
        <f>+IFERROR(VLOOKUP(A805,[1]Directorio!$B$2:$Z$1100,18,FALSE),"")</f>
        <v/>
      </c>
      <c r="S805" s="43" t="str">
        <f>+IFERROR(VLOOKUP(A805,[1]Directorio!$B$2:$Z$1100,19,FALSE),"")</f>
        <v/>
      </c>
      <c r="T805" s="53" t="str">
        <f>+IFERROR(VLOOKUP(A805,[1]Directorio!$B$2:$Z$1100,20,FALSE),"")</f>
        <v/>
      </c>
      <c r="U805" s="53" t="str">
        <f>+IFERROR(VLOOKUP(A805,[1]Directorio!$B$2:$Z$1100,21,FALSE),"")</f>
        <v/>
      </c>
      <c r="V805" s="53" t="str">
        <f>+IFERROR(VLOOKUP(A805,[1]Directorio!$B$2:$Z$1100,22,FALSE),"")</f>
        <v/>
      </c>
      <c r="W805" s="54" t="str">
        <f>+IFERROR(VLOOKUP(A805,[1]Directorio!$B$2:$Z$1100,23,FALSE),"")</f>
        <v/>
      </c>
      <c r="X805" s="43" t="str">
        <f>+IFERROR(VLOOKUP(A805,[1]Directorio!$B$2:$Z$1100,24,FALSE),"")</f>
        <v/>
      </c>
      <c r="Y805" s="43" t="str">
        <f>+IFERROR(VLOOKUP(A805,[1]Directorio!$B$2:$Z$1100,25,FALSE),"")</f>
        <v/>
      </c>
      <c r="Z805" s="46"/>
      <c r="AA805" s="9"/>
      <c r="AB805" s="46"/>
      <c r="AC805" s="47"/>
      <c r="AD805" s="46"/>
      <c r="AE805" s="42"/>
      <c r="AF805" s="9"/>
      <c r="AG805" s="46"/>
      <c r="AH805" s="9"/>
      <c r="AI805" s="46"/>
      <c r="AJ805" s="46"/>
      <c r="AK805" s="48"/>
    </row>
    <row r="806" spans="1:37" x14ac:dyDescent="0.25">
      <c r="A806" s="42"/>
      <c r="B806" s="43" t="str">
        <f>+IFERROR(VLOOKUP(A806,[1]Directorio!$B$2:$Z$1100,2,FALSE),"")</f>
        <v/>
      </c>
      <c r="C806" s="44" t="str">
        <f>+IFERROR(VLOOKUP(A806,[1]Directorio!$B$2:$Z$1100,3,FALSE),"")</f>
        <v/>
      </c>
      <c r="D806" s="43" t="str">
        <f>+IFERROR(VLOOKUP(A806,[1]Directorio!$B$2:$Z$1100,4,FALSE),"")</f>
        <v/>
      </c>
      <c r="E806" s="43" t="str">
        <f>+IFERROR(VLOOKUP(A806,[1]Directorio!$B$2:$Z$1100,5,FALSE),"")</f>
        <v/>
      </c>
      <c r="F806" s="43" t="str">
        <f>+IFERROR(VLOOKUP(A806,[1]Directorio!$B$2:$Z$1100,6,FALSE),"")</f>
        <v/>
      </c>
      <c r="G806" s="43" t="str">
        <f>+IFERROR(VLOOKUP(A806,[1]Directorio!$B$2:$Z$1100,7,FALSE),"")</f>
        <v/>
      </c>
      <c r="H806" s="43" t="str">
        <f>+IFERROR(VLOOKUP(A806,[1]Directorio!$B$2:$Z$1100,8,FALSE),"")</f>
        <v/>
      </c>
      <c r="I806" s="43" t="str">
        <f>+IFERROR(VLOOKUP(A806,[1]Directorio!$B$2:$Z$1100,9,FALSE),"")</f>
        <v/>
      </c>
      <c r="J806" s="43" t="str">
        <f>+IFERROR(VLOOKUP(A806,[1]Directorio!$B$2:$Z$1100,10,FALSE),"")</f>
        <v/>
      </c>
      <c r="K806" s="43" t="str">
        <f>+IFERROR(VLOOKUP(A806,[1]Directorio!$B$2:$Z$1100,11,FALSE),"")</f>
        <v/>
      </c>
      <c r="L806" s="45" t="str">
        <f>+IFERROR(VLOOKUP(A806,[1]Directorio!$B$2:$Z$1100,12,FALSE),"")</f>
        <v/>
      </c>
      <c r="M806" s="43" t="str">
        <f>+IFERROR(VLOOKUP(A806,[1]Directorio!$B$2:$Z$1100,13,FALSE),"")</f>
        <v/>
      </c>
      <c r="N806" s="43" t="str">
        <f>+IFERROR(VLOOKUP(A806,[1]Directorio!$B$2:$Z$1100,14,FALSE),"")</f>
        <v/>
      </c>
      <c r="O806" s="43" t="str">
        <f>+IFERROR(VLOOKUP(A806,[1]Directorio!$B$2:$Z$1100,15,FALSE),"")</f>
        <v/>
      </c>
      <c r="P806" s="43" t="str">
        <f>+IFERROR(VLOOKUP(A806,[1]Directorio!$B$2:$Z$1100,16,FALSE),"")</f>
        <v/>
      </c>
      <c r="Q806" s="43" t="str">
        <f>+IFERROR(VLOOKUP(A806,[1]Directorio!$B$2:$Z$1100,17,FALSE),"")</f>
        <v/>
      </c>
      <c r="R806" s="43" t="str">
        <f>+IFERROR(VLOOKUP(A806,[1]Directorio!$B$2:$Z$1100,18,FALSE),"")</f>
        <v/>
      </c>
      <c r="S806" s="43" t="str">
        <f>+IFERROR(VLOOKUP(A806,[1]Directorio!$B$2:$Z$1100,19,FALSE),"")</f>
        <v/>
      </c>
      <c r="T806" s="53" t="str">
        <f>+IFERROR(VLOOKUP(A806,[1]Directorio!$B$2:$Z$1100,20,FALSE),"")</f>
        <v/>
      </c>
      <c r="U806" s="53" t="str">
        <f>+IFERROR(VLOOKUP(A806,[1]Directorio!$B$2:$Z$1100,21,FALSE),"")</f>
        <v/>
      </c>
      <c r="V806" s="53" t="str">
        <f>+IFERROR(VLOOKUP(A806,[1]Directorio!$B$2:$Z$1100,22,FALSE),"")</f>
        <v/>
      </c>
      <c r="W806" s="54" t="str">
        <f>+IFERROR(VLOOKUP(A806,[1]Directorio!$B$2:$Z$1100,23,FALSE),"")</f>
        <v/>
      </c>
      <c r="X806" s="43" t="str">
        <f>+IFERROR(VLOOKUP(A806,[1]Directorio!$B$2:$Z$1100,24,FALSE),"")</f>
        <v/>
      </c>
      <c r="Y806" s="43" t="str">
        <f>+IFERROR(VLOOKUP(A806,[1]Directorio!$B$2:$Z$1100,25,FALSE),"")</f>
        <v/>
      </c>
      <c r="Z806" s="46"/>
      <c r="AA806" s="9"/>
      <c r="AB806" s="46"/>
      <c r="AC806" s="47"/>
      <c r="AD806" s="46"/>
      <c r="AE806" s="42"/>
      <c r="AF806" s="9"/>
      <c r="AG806" s="46"/>
      <c r="AH806" s="9"/>
      <c r="AI806" s="46"/>
      <c r="AJ806" s="46"/>
      <c r="AK806" s="48"/>
    </row>
    <row r="807" spans="1:37" x14ac:dyDescent="0.25">
      <c r="A807" s="42"/>
      <c r="B807" s="43" t="str">
        <f>+IFERROR(VLOOKUP(A807,[1]Directorio!$B$2:$Z$1100,2,FALSE),"")</f>
        <v/>
      </c>
      <c r="C807" s="44" t="str">
        <f>+IFERROR(VLOOKUP(A807,[1]Directorio!$B$2:$Z$1100,3,FALSE),"")</f>
        <v/>
      </c>
      <c r="D807" s="43" t="str">
        <f>+IFERROR(VLOOKUP(A807,[1]Directorio!$B$2:$Z$1100,4,FALSE),"")</f>
        <v/>
      </c>
      <c r="E807" s="43" t="str">
        <f>+IFERROR(VLOOKUP(A807,[1]Directorio!$B$2:$Z$1100,5,FALSE),"")</f>
        <v/>
      </c>
      <c r="F807" s="43" t="str">
        <f>+IFERROR(VLOOKUP(A807,[1]Directorio!$B$2:$Z$1100,6,FALSE),"")</f>
        <v/>
      </c>
      <c r="G807" s="43" t="str">
        <f>+IFERROR(VLOOKUP(A807,[1]Directorio!$B$2:$Z$1100,7,FALSE),"")</f>
        <v/>
      </c>
      <c r="H807" s="43" t="str">
        <f>+IFERROR(VLOOKUP(A807,[1]Directorio!$B$2:$Z$1100,8,FALSE),"")</f>
        <v/>
      </c>
      <c r="I807" s="43" t="str">
        <f>+IFERROR(VLOOKUP(A807,[1]Directorio!$B$2:$Z$1100,9,FALSE),"")</f>
        <v/>
      </c>
      <c r="J807" s="43" t="str">
        <f>+IFERROR(VLOOKUP(A807,[1]Directorio!$B$2:$Z$1100,10,FALSE),"")</f>
        <v/>
      </c>
      <c r="K807" s="43" t="str">
        <f>+IFERROR(VLOOKUP(A807,[1]Directorio!$B$2:$Z$1100,11,FALSE),"")</f>
        <v/>
      </c>
      <c r="L807" s="45" t="str">
        <f>+IFERROR(VLOOKUP(A807,[1]Directorio!$B$2:$Z$1100,12,FALSE),"")</f>
        <v/>
      </c>
      <c r="M807" s="43" t="str">
        <f>+IFERROR(VLOOKUP(A807,[1]Directorio!$B$2:$Z$1100,13,FALSE),"")</f>
        <v/>
      </c>
      <c r="N807" s="43" t="str">
        <f>+IFERROR(VLOOKUP(A807,[1]Directorio!$B$2:$Z$1100,14,FALSE),"")</f>
        <v/>
      </c>
      <c r="O807" s="43" t="str">
        <f>+IFERROR(VLOOKUP(A807,[1]Directorio!$B$2:$Z$1100,15,FALSE),"")</f>
        <v/>
      </c>
      <c r="P807" s="43" t="str">
        <f>+IFERROR(VLOOKUP(A807,[1]Directorio!$B$2:$Z$1100,16,FALSE),"")</f>
        <v/>
      </c>
      <c r="Q807" s="43" t="str">
        <f>+IFERROR(VLOOKUP(A807,[1]Directorio!$B$2:$Z$1100,17,FALSE),"")</f>
        <v/>
      </c>
      <c r="R807" s="43" t="str">
        <f>+IFERROR(VLOOKUP(A807,[1]Directorio!$B$2:$Z$1100,18,FALSE),"")</f>
        <v/>
      </c>
      <c r="S807" s="43" t="str">
        <f>+IFERROR(VLOOKUP(A807,[1]Directorio!$B$2:$Z$1100,19,FALSE),"")</f>
        <v/>
      </c>
      <c r="T807" s="53" t="str">
        <f>+IFERROR(VLOOKUP(A807,[1]Directorio!$B$2:$Z$1100,20,FALSE),"")</f>
        <v/>
      </c>
      <c r="U807" s="53" t="str">
        <f>+IFERROR(VLOOKUP(A807,[1]Directorio!$B$2:$Z$1100,21,FALSE),"")</f>
        <v/>
      </c>
      <c r="V807" s="53" t="str">
        <f>+IFERROR(VLOOKUP(A807,[1]Directorio!$B$2:$Z$1100,22,FALSE),"")</f>
        <v/>
      </c>
      <c r="W807" s="54" t="str">
        <f>+IFERROR(VLOOKUP(A807,[1]Directorio!$B$2:$Z$1100,23,FALSE),"")</f>
        <v/>
      </c>
      <c r="X807" s="43" t="str">
        <f>+IFERROR(VLOOKUP(A807,[1]Directorio!$B$2:$Z$1100,24,FALSE),"")</f>
        <v/>
      </c>
      <c r="Y807" s="43" t="str">
        <f>+IFERROR(VLOOKUP(A807,[1]Directorio!$B$2:$Z$1100,25,FALSE),"")</f>
        <v/>
      </c>
      <c r="Z807" s="46"/>
      <c r="AA807" s="9"/>
      <c r="AB807" s="46"/>
      <c r="AC807" s="47"/>
      <c r="AD807" s="46"/>
      <c r="AE807" s="42"/>
      <c r="AF807" s="9"/>
      <c r="AG807" s="46"/>
      <c r="AH807" s="9"/>
      <c r="AI807" s="46"/>
      <c r="AJ807" s="46"/>
      <c r="AK807" s="48"/>
    </row>
    <row r="808" spans="1:37" x14ac:dyDescent="0.25">
      <c r="A808" s="42"/>
      <c r="B808" s="43" t="str">
        <f>+IFERROR(VLOOKUP(A808,[1]Directorio!$B$2:$Z$1100,2,FALSE),"")</f>
        <v/>
      </c>
      <c r="C808" s="44" t="str">
        <f>+IFERROR(VLOOKUP(A808,[1]Directorio!$B$2:$Z$1100,3,FALSE),"")</f>
        <v/>
      </c>
      <c r="D808" s="43" t="str">
        <f>+IFERROR(VLOOKUP(A808,[1]Directorio!$B$2:$Z$1100,4,FALSE),"")</f>
        <v/>
      </c>
      <c r="E808" s="43" t="str">
        <f>+IFERROR(VLOOKUP(A808,[1]Directorio!$B$2:$Z$1100,5,FALSE),"")</f>
        <v/>
      </c>
      <c r="F808" s="43" t="str">
        <f>+IFERROR(VLOOKUP(A808,[1]Directorio!$B$2:$Z$1100,6,FALSE),"")</f>
        <v/>
      </c>
      <c r="G808" s="43" t="str">
        <f>+IFERROR(VLOOKUP(A808,[1]Directorio!$B$2:$Z$1100,7,FALSE),"")</f>
        <v/>
      </c>
      <c r="H808" s="43" t="str">
        <f>+IFERROR(VLOOKUP(A808,[1]Directorio!$B$2:$Z$1100,8,FALSE),"")</f>
        <v/>
      </c>
      <c r="I808" s="43" t="str">
        <f>+IFERROR(VLOOKUP(A808,[1]Directorio!$B$2:$Z$1100,9,FALSE),"")</f>
        <v/>
      </c>
      <c r="J808" s="43" t="str">
        <f>+IFERROR(VLOOKUP(A808,[1]Directorio!$B$2:$Z$1100,10,FALSE),"")</f>
        <v/>
      </c>
      <c r="K808" s="43" t="str">
        <f>+IFERROR(VLOOKUP(A808,[1]Directorio!$B$2:$Z$1100,11,FALSE),"")</f>
        <v/>
      </c>
      <c r="L808" s="45" t="str">
        <f>+IFERROR(VLOOKUP(A808,[1]Directorio!$B$2:$Z$1100,12,FALSE),"")</f>
        <v/>
      </c>
      <c r="M808" s="43" t="str">
        <f>+IFERROR(VLOOKUP(A808,[1]Directorio!$B$2:$Z$1100,13,FALSE),"")</f>
        <v/>
      </c>
      <c r="N808" s="43" t="str">
        <f>+IFERROR(VLOOKUP(A808,[1]Directorio!$B$2:$Z$1100,14,FALSE),"")</f>
        <v/>
      </c>
      <c r="O808" s="43" t="str">
        <f>+IFERROR(VLOOKUP(A808,[1]Directorio!$B$2:$Z$1100,15,FALSE),"")</f>
        <v/>
      </c>
      <c r="P808" s="43" t="str">
        <f>+IFERROR(VLOOKUP(A808,[1]Directorio!$B$2:$Z$1100,16,FALSE),"")</f>
        <v/>
      </c>
      <c r="Q808" s="43" t="str">
        <f>+IFERROR(VLOOKUP(A808,[1]Directorio!$B$2:$Z$1100,17,FALSE),"")</f>
        <v/>
      </c>
      <c r="R808" s="43" t="str">
        <f>+IFERROR(VLOOKUP(A808,[1]Directorio!$B$2:$Z$1100,18,FALSE),"")</f>
        <v/>
      </c>
      <c r="S808" s="43" t="str">
        <f>+IFERROR(VLOOKUP(A808,[1]Directorio!$B$2:$Z$1100,19,FALSE),"")</f>
        <v/>
      </c>
      <c r="T808" s="53" t="str">
        <f>+IFERROR(VLOOKUP(A808,[1]Directorio!$B$2:$Z$1100,20,FALSE),"")</f>
        <v/>
      </c>
      <c r="U808" s="53" t="str">
        <f>+IFERROR(VLOOKUP(A808,[1]Directorio!$B$2:$Z$1100,21,FALSE),"")</f>
        <v/>
      </c>
      <c r="V808" s="53" t="str">
        <f>+IFERROR(VLOOKUP(A808,[1]Directorio!$B$2:$Z$1100,22,FALSE),"")</f>
        <v/>
      </c>
      <c r="W808" s="54" t="str">
        <f>+IFERROR(VLOOKUP(A808,[1]Directorio!$B$2:$Z$1100,23,FALSE),"")</f>
        <v/>
      </c>
      <c r="X808" s="43" t="str">
        <f>+IFERROR(VLOOKUP(A808,[1]Directorio!$B$2:$Z$1100,24,FALSE),"")</f>
        <v/>
      </c>
      <c r="Y808" s="43" t="str">
        <f>+IFERROR(VLOOKUP(A808,[1]Directorio!$B$2:$Z$1100,25,FALSE),"")</f>
        <v/>
      </c>
      <c r="Z808" s="46"/>
      <c r="AA808" s="9"/>
      <c r="AB808" s="46"/>
      <c r="AC808" s="47"/>
      <c r="AD808" s="46"/>
      <c r="AE808" s="42"/>
      <c r="AF808" s="9"/>
      <c r="AG808" s="46"/>
      <c r="AH808" s="9"/>
      <c r="AI808" s="46"/>
      <c r="AJ808" s="46"/>
      <c r="AK808" s="48"/>
    </row>
    <row r="809" spans="1:37" x14ac:dyDescent="0.25">
      <c r="A809" s="42"/>
      <c r="B809" s="43" t="str">
        <f>+IFERROR(VLOOKUP(A809,[1]Directorio!$B$2:$Z$1100,2,FALSE),"")</f>
        <v/>
      </c>
      <c r="C809" s="44" t="str">
        <f>+IFERROR(VLOOKUP(A809,[1]Directorio!$B$2:$Z$1100,3,FALSE),"")</f>
        <v/>
      </c>
      <c r="D809" s="43" t="str">
        <f>+IFERROR(VLOOKUP(A809,[1]Directorio!$B$2:$Z$1100,4,FALSE),"")</f>
        <v/>
      </c>
      <c r="E809" s="43" t="str">
        <f>+IFERROR(VLOOKUP(A809,[1]Directorio!$B$2:$Z$1100,5,FALSE),"")</f>
        <v/>
      </c>
      <c r="F809" s="43" t="str">
        <f>+IFERROR(VLOOKUP(A809,[1]Directorio!$B$2:$Z$1100,6,FALSE),"")</f>
        <v/>
      </c>
      <c r="G809" s="43" t="str">
        <f>+IFERROR(VLOOKUP(A809,[1]Directorio!$B$2:$Z$1100,7,FALSE),"")</f>
        <v/>
      </c>
      <c r="H809" s="43" t="str">
        <f>+IFERROR(VLOOKUP(A809,[1]Directorio!$B$2:$Z$1100,8,FALSE),"")</f>
        <v/>
      </c>
      <c r="I809" s="43" t="str">
        <f>+IFERROR(VLOOKUP(A809,[1]Directorio!$B$2:$Z$1100,9,FALSE),"")</f>
        <v/>
      </c>
      <c r="J809" s="43" t="str">
        <f>+IFERROR(VLOOKUP(A809,[1]Directorio!$B$2:$Z$1100,10,FALSE),"")</f>
        <v/>
      </c>
      <c r="K809" s="43" t="str">
        <f>+IFERROR(VLOOKUP(A809,[1]Directorio!$B$2:$Z$1100,11,FALSE),"")</f>
        <v/>
      </c>
      <c r="L809" s="45" t="str">
        <f>+IFERROR(VLOOKUP(A809,[1]Directorio!$B$2:$Z$1100,12,FALSE),"")</f>
        <v/>
      </c>
      <c r="M809" s="43" t="str">
        <f>+IFERROR(VLOOKUP(A809,[1]Directorio!$B$2:$Z$1100,13,FALSE),"")</f>
        <v/>
      </c>
      <c r="N809" s="43" t="str">
        <f>+IFERROR(VLOOKUP(A809,[1]Directorio!$B$2:$Z$1100,14,FALSE),"")</f>
        <v/>
      </c>
      <c r="O809" s="43" t="str">
        <f>+IFERROR(VLOOKUP(A809,[1]Directorio!$B$2:$Z$1100,15,FALSE),"")</f>
        <v/>
      </c>
      <c r="P809" s="43" t="str">
        <f>+IFERROR(VLOOKUP(A809,[1]Directorio!$B$2:$Z$1100,16,FALSE),"")</f>
        <v/>
      </c>
      <c r="Q809" s="43" t="str">
        <f>+IFERROR(VLOOKUP(A809,[1]Directorio!$B$2:$Z$1100,17,FALSE),"")</f>
        <v/>
      </c>
      <c r="R809" s="43" t="str">
        <f>+IFERROR(VLOOKUP(A809,[1]Directorio!$B$2:$Z$1100,18,FALSE),"")</f>
        <v/>
      </c>
      <c r="S809" s="43" t="str">
        <f>+IFERROR(VLOOKUP(A809,[1]Directorio!$B$2:$Z$1100,19,FALSE),"")</f>
        <v/>
      </c>
      <c r="T809" s="53" t="str">
        <f>+IFERROR(VLOOKUP(A809,[1]Directorio!$B$2:$Z$1100,20,FALSE),"")</f>
        <v/>
      </c>
      <c r="U809" s="53" t="str">
        <f>+IFERROR(VLOOKUP(A809,[1]Directorio!$B$2:$Z$1100,21,FALSE),"")</f>
        <v/>
      </c>
      <c r="V809" s="53" t="str">
        <f>+IFERROR(VLOOKUP(A809,[1]Directorio!$B$2:$Z$1100,22,FALSE),"")</f>
        <v/>
      </c>
      <c r="W809" s="54" t="str">
        <f>+IFERROR(VLOOKUP(A809,[1]Directorio!$B$2:$Z$1100,23,FALSE),"")</f>
        <v/>
      </c>
      <c r="X809" s="43" t="str">
        <f>+IFERROR(VLOOKUP(A809,[1]Directorio!$B$2:$Z$1100,24,FALSE),"")</f>
        <v/>
      </c>
      <c r="Y809" s="43" t="str">
        <f>+IFERROR(VLOOKUP(A809,[1]Directorio!$B$2:$Z$1100,25,FALSE),"")</f>
        <v/>
      </c>
      <c r="Z809" s="46"/>
      <c r="AA809" s="9"/>
      <c r="AB809" s="46"/>
      <c r="AC809" s="47"/>
      <c r="AD809" s="46"/>
      <c r="AE809" s="42"/>
      <c r="AF809" s="9"/>
      <c r="AG809" s="46"/>
      <c r="AH809" s="9"/>
      <c r="AI809" s="46"/>
      <c r="AJ809" s="46"/>
      <c r="AK809" s="48"/>
    </row>
    <row r="810" spans="1:37" x14ac:dyDescent="0.25">
      <c r="A810" s="42"/>
      <c r="B810" s="43" t="str">
        <f>+IFERROR(VLOOKUP(A810,[1]Directorio!$B$2:$Z$1100,2,FALSE),"")</f>
        <v/>
      </c>
      <c r="C810" s="44" t="str">
        <f>+IFERROR(VLOOKUP(A810,[1]Directorio!$B$2:$Z$1100,3,FALSE),"")</f>
        <v/>
      </c>
      <c r="D810" s="43" t="str">
        <f>+IFERROR(VLOOKUP(A810,[1]Directorio!$B$2:$Z$1100,4,FALSE),"")</f>
        <v/>
      </c>
      <c r="E810" s="43" t="str">
        <f>+IFERROR(VLOOKUP(A810,[1]Directorio!$B$2:$Z$1100,5,FALSE),"")</f>
        <v/>
      </c>
      <c r="F810" s="43" t="str">
        <f>+IFERROR(VLOOKUP(A810,[1]Directorio!$B$2:$Z$1100,6,FALSE),"")</f>
        <v/>
      </c>
      <c r="G810" s="43" t="str">
        <f>+IFERROR(VLOOKUP(A810,[1]Directorio!$B$2:$Z$1100,7,FALSE),"")</f>
        <v/>
      </c>
      <c r="H810" s="43" t="str">
        <f>+IFERROR(VLOOKUP(A810,[1]Directorio!$B$2:$Z$1100,8,FALSE),"")</f>
        <v/>
      </c>
      <c r="I810" s="43" t="str">
        <f>+IFERROR(VLOOKUP(A810,[1]Directorio!$B$2:$Z$1100,9,FALSE),"")</f>
        <v/>
      </c>
      <c r="J810" s="43" t="str">
        <f>+IFERROR(VLOOKUP(A810,[1]Directorio!$B$2:$Z$1100,10,FALSE),"")</f>
        <v/>
      </c>
      <c r="K810" s="43" t="str">
        <f>+IFERROR(VLOOKUP(A810,[1]Directorio!$B$2:$Z$1100,11,FALSE),"")</f>
        <v/>
      </c>
      <c r="L810" s="45" t="str">
        <f>+IFERROR(VLOOKUP(A810,[1]Directorio!$B$2:$Z$1100,12,FALSE),"")</f>
        <v/>
      </c>
      <c r="M810" s="43" t="str">
        <f>+IFERROR(VLOOKUP(A810,[1]Directorio!$B$2:$Z$1100,13,FALSE),"")</f>
        <v/>
      </c>
      <c r="N810" s="43" t="str">
        <f>+IFERROR(VLOOKUP(A810,[1]Directorio!$B$2:$Z$1100,14,FALSE),"")</f>
        <v/>
      </c>
      <c r="O810" s="43" t="str">
        <f>+IFERROR(VLOOKUP(A810,[1]Directorio!$B$2:$Z$1100,15,FALSE),"")</f>
        <v/>
      </c>
      <c r="P810" s="43" t="str">
        <f>+IFERROR(VLOOKUP(A810,[1]Directorio!$B$2:$Z$1100,16,FALSE),"")</f>
        <v/>
      </c>
      <c r="Q810" s="43" t="str">
        <f>+IFERROR(VLOOKUP(A810,[1]Directorio!$B$2:$Z$1100,17,FALSE),"")</f>
        <v/>
      </c>
      <c r="R810" s="43" t="str">
        <f>+IFERROR(VLOOKUP(A810,[1]Directorio!$B$2:$Z$1100,18,FALSE),"")</f>
        <v/>
      </c>
      <c r="S810" s="43" t="str">
        <f>+IFERROR(VLOOKUP(A810,[1]Directorio!$B$2:$Z$1100,19,FALSE),"")</f>
        <v/>
      </c>
      <c r="T810" s="53" t="str">
        <f>+IFERROR(VLOOKUP(A810,[1]Directorio!$B$2:$Z$1100,20,FALSE),"")</f>
        <v/>
      </c>
      <c r="U810" s="53" t="str">
        <f>+IFERROR(VLOOKUP(A810,[1]Directorio!$B$2:$Z$1100,21,FALSE),"")</f>
        <v/>
      </c>
      <c r="V810" s="53" t="str">
        <f>+IFERROR(VLOOKUP(A810,[1]Directorio!$B$2:$Z$1100,22,FALSE),"")</f>
        <v/>
      </c>
      <c r="W810" s="54" t="str">
        <f>+IFERROR(VLOOKUP(A810,[1]Directorio!$B$2:$Z$1100,23,FALSE),"")</f>
        <v/>
      </c>
      <c r="X810" s="43" t="str">
        <f>+IFERROR(VLOOKUP(A810,[1]Directorio!$B$2:$Z$1100,24,FALSE),"")</f>
        <v/>
      </c>
      <c r="Y810" s="43" t="str">
        <f>+IFERROR(VLOOKUP(A810,[1]Directorio!$B$2:$Z$1100,25,FALSE),"")</f>
        <v/>
      </c>
      <c r="Z810" s="46"/>
      <c r="AA810" s="9"/>
      <c r="AB810" s="46"/>
      <c r="AC810" s="47"/>
      <c r="AD810" s="46"/>
      <c r="AE810" s="42"/>
      <c r="AF810" s="9"/>
      <c r="AG810" s="46"/>
      <c r="AH810" s="9"/>
      <c r="AI810" s="46"/>
      <c r="AJ810" s="46"/>
      <c r="AK810" s="48"/>
    </row>
    <row r="811" spans="1:37" x14ac:dyDescent="0.25">
      <c r="A811" s="42"/>
      <c r="B811" s="43" t="str">
        <f>+IFERROR(VLOOKUP(A811,[1]Directorio!$B$2:$Z$1100,2,FALSE),"")</f>
        <v/>
      </c>
      <c r="C811" s="44" t="str">
        <f>+IFERROR(VLOOKUP(A811,[1]Directorio!$B$2:$Z$1100,3,FALSE),"")</f>
        <v/>
      </c>
      <c r="D811" s="43" t="str">
        <f>+IFERROR(VLOOKUP(A811,[1]Directorio!$B$2:$Z$1100,4,FALSE),"")</f>
        <v/>
      </c>
      <c r="E811" s="43" t="str">
        <f>+IFERROR(VLOOKUP(A811,[1]Directorio!$B$2:$Z$1100,5,FALSE),"")</f>
        <v/>
      </c>
      <c r="F811" s="43" t="str">
        <f>+IFERROR(VLOOKUP(A811,[1]Directorio!$B$2:$Z$1100,6,FALSE),"")</f>
        <v/>
      </c>
      <c r="G811" s="43" t="str">
        <f>+IFERROR(VLOOKUP(A811,[1]Directorio!$B$2:$Z$1100,7,FALSE),"")</f>
        <v/>
      </c>
      <c r="H811" s="43" t="str">
        <f>+IFERROR(VLOOKUP(A811,[1]Directorio!$B$2:$Z$1100,8,FALSE),"")</f>
        <v/>
      </c>
      <c r="I811" s="43" t="str">
        <f>+IFERROR(VLOOKUP(A811,[1]Directorio!$B$2:$Z$1100,9,FALSE),"")</f>
        <v/>
      </c>
      <c r="J811" s="43" t="str">
        <f>+IFERROR(VLOOKUP(A811,[1]Directorio!$B$2:$Z$1100,10,FALSE),"")</f>
        <v/>
      </c>
      <c r="K811" s="43" t="str">
        <f>+IFERROR(VLOOKUP(A811,[1]Directorio!$B$2:$Z$1100,11,FALSE),"")</f>
        <v/>
      </c>
      <c r="L811" s="45" t="str">
        <f>+IFERROR(VLOOKUP(A811,[1]Directorio!$B$2:$Z$1100,12,FALSE),"")</f>
        <v/>
      </c>
      <c r="M811" s="43" t="str">
        <f>+IFERROR(VLOOKUP(A811,[1]Directorio!$B$2:$Z$1100,13,FALSE),"")</f>
        <v/>
      </c>
      <c r="N811" s="43" t="str">
        <f>+IFERROR(VLOOKUP(A811,[1]Directorio!$B$2:$Z$1100,14,FALSE),"")</f>
        <v/>
      </c>
      <c r="O811" s="43" t="str">
        <f>+IFERROR(VLOOKUP(A811,[1]Directorio!$B$2:$Z$1100,15,FALSE),"")</f>
        <v/>
      </c>
      <c r="P811" s="43" t="str">
        <f>+IFERROR(VLOOKUP(A811,[1]Directorio!$B$2:$Z$1100,16,FALSE),"")</f>
        <v/>
      </c>
      <c r="Q811" s="43" t="str">
        <f>+IFERROR(VLOOKUP(A811,[1]Directorio!$B$2:$Z$1100,17,FALSE),"")</f>
        <v/>
      </c>
      <c r="R811" s="43" t="str">
        <f>+IFERROR(VLOOKUP(A811,[1]Directorio!$B$2:$Z$1100,18,FALSE),"")</f>
        <v/>
      </c>
      <c r="S811" s="43" t="str">
        <f>+IFERROR(VLOOKUP(A811,[1]Directorio!$B$2:$Z$1100,19,FALSE),"")</f>
        <v/>
      </c>
      <c r="T811" s="53" t="str">
        <f>+IFERROR(VLOOKUP(A811,[1]Directorio!$B$2:$Z$1100,20,FALSE),"")</f>
        <v/>
      </c>
      <c r="U811" s="53" t="str">
        <f>+IFERROR(VLOOKUP(A811,[1]Directorio!$B$2:$Z$1100,21,FALSE),"")</f>
        <v/>
      </c>
      <c r="V811" s="53" t="str">
        <f>+IFERROR(VLOOKUP(A811,[1]Directorio!$B$2:$Z$1100,22,FALSE),"")</f>
        <v/>
      </c>
      <c r="W811" s="54" t="str">
        <f>+IFERROR(VLOOKUP(A811,[1]Directorio!$B$2:$Z$1100,23,FALSE),"")</f>
        <v/>
      </c>
      <c r="X811" s="43" t="str">
        <f>+IFERROR(VLOOKUP(A811,[1]Directorio!$B$2:$Z$1100,24,FALSE),"")</f>
        <v/>
      </c>
      <c r="Y811" s="43" t="str">
        <f>+IFERROR(VLOOKUP(A811,[1]Directorio!$B$2:$Z$1100,25,FALSE),"")</f>
        <v/>
      </c>
      <c r="Z811" s="46"/>
      <c r="AA811" s="9"/>
      <c r="AB811" s="46"/>
      <c r="AC811" s="47"/>
      <c r="AD811" s="46"/>
      <c r="AE811" s="42"/>
      <c r="AF811" s="9"/>
      <c r="AG811" s="46"/>
      <c r="AH811" s="9"/>
      <c r="AI811" s="46"/>
      <c r="AJ811" s="46"/>
      <c r="AK811" s="48"/>
    </row>
    <row r="812" spans="1:37" x14ac:dyDescent="0.25">
      <c r="A812" s="42"/>
      <c r="B812" s="43" t="str">
        <f>+IFERROR(VLOOKUP(A812,[1]Directorio!$B$2:$Z$1100,2,FALSE),"")</f>
        <v/>
      </c>
      <c r="C812" s="44" t="str">
        <f>+IFERROR(VLOOKUP(A812,[1]Directorio!$B$2:$Z$1100,3,FALSE),"")</f>
        <v/>
      </c>
      <c r="D812" s="43" t="str">
        <f>+IFERROR(VLOOKUP(A812,[1]Directorio!$B$2:$Z$1100,4,FALSE),"")</f>
        <v/>
      </c>
      <c r="E812" s="43" t="str">
        <f>+IFERROR(VLOOKUP(A812,[1]Directorio!$B$2:$Z$1100,5,FALSE),"")</f>
        <v/>
      </c>
      <c r="F812" s="43" t="str">
        <f>+IFERROR(VLOOKUP(A812,[1]Directorio!$B$2:$Z$1100,6,FALSE),"")</f>
        <v/>
      </c>
      <c r="G812" s="43" t="str">
        <f>+IFERROR(VLOOKUP(A812,[1]Directorio!$B$2:$Z$1100,7,FALSE),"")</f>
        <v/>
      </c>
      <c r="H812" s="43" t="str">
        <f>+IFERROR(VLOOKUP(A812,[1]Directorio!$B$2:$Z$1100,8,FALSE),"")</f>
        <v/>
      </c>
      <c r="I812" s="43" t="str">
        <f>+IFERROR(VLOOKUP(A812,[1]Directorio!$B$2:$Z$1100,9,FALSE),"")</f>
        <v/>
      </c>
      <c r="J812" s="43" t="str">
        <f>+IFERROR(VLOOKUP(A812,[1]Directorio!$B$2:$Z$1100,10,FALSE),"")</f>
        <v/>
      </c>
      <c r="K812" s="43" t="str">
        <f>+IFERROR(VLOOKUP(A812,[1]Directorio!$B$2:$Z$1100,11,FALSE),"")</f>
        <v/>
      </c>
      <c r="L812" s="45" t="str">
        <f>+IFERROR(VLOOKUP(A812,[1]Directorio!$B$2:$Z$1100,12,FALSE),"")</f>
        <v/>
      </c>
      <c r="M812" s="43" t="str">
        <f>+IFERROR(VLOOKUP(A812,[1]Directorio!$B$2:$Z$1100,13,FALSE),"")</f>
        <v/>
      </c>
      <c r="N812" s="43" t="str">
        <f>+IFERROR(VLOOKUP(A812,[1]Directorio!$B$2:$Z$1100,14,FALSE),"")</f>
        <v/>
      </c>
      <c r="O812" s="43" t="str">
        <f>+IFERROR(VLOOKUP(A812,[1]Directorio!$B$2:$Z$1100,15,FALSE),"")</f>
        <v/>
      </c>
      <c r="P812" s="43" t="str">
        <f>+IFERROR(VLOOKUP(A812,[1]Directorio!$B$2:$Z$1100,16,FALSE),"")</f>
        <v/>
      </c>
      <c r="Q812" s="43" t="str">
        <f>+IFERROR(VLOOKUP(A812,[1]Directorio!$B$2:$Z$1100,17,FALSE),"")</f>
        <v/>
      </c>
      <c r="R812" s="43" t="str">
        <f>+IFERROR(VLOOKUP(A812,[1]Directorio!$B$2:$Z$1100,18,FALSE),"")</f>
        <v/>
      </c>
      <c r="S812" s="43" t="str">
        <f>+IFERROR(VLOOKUP(A812,[1]Directorio!$B$2:$Z$1100,19,FALSE),"")</f>
        <v/>
      </c>
      <c r="T812" s="53" t="str">
        <f>+IFERROR(VLOOKUP(A812,[1]Directorio!$B$2:$Z$1100,20,FALSE),"")</f>
        <v/>
      </c>
      <c r="U812" s="53" t="str">
        <f>+IFERROR(VLOOKUP(A812,[1]Directorio!$B$2:$Z$1100,21,FALSE),"")</f>
        <v/>
      </c>
      <c r="V812" s="53" t="str">
        <f>+IFERROR(VLOOKUP(A812,[1]Directorio!$B$2:$Z$1100,22,FALSE),"")</f>
        <v/>
      </c>
      <c r="W812" s="54" t="str">
        <f>+IFERROR(VLOOKUP(A812,[1]Directorio!$B$2:$Z$1100,23,FALSE),"")</f>
        <v/>
      </c>
      <c r="X812" s="43" t="str">
        <f>+IFERROR(VLOOKUP(A812,[1]Directorio!$B$2:$Z$1100,24,FALSE),"")</f>
        <v/>
      </c>
      <c r="Y812" s="43" t="str">
        <f>+IFERROR(VLOOKUP(A812,[1]Directorio!$B$2:$Z$1100,25,FALSE),"")</f>
        <v/>
      </c>
      <c r="Z812" s="46"/>
      <c r="AA812" s="9"/>
      <c r="AB812" s="46"/>
      <c r="AC812" s="47"/>
      <c r="AD812" s="46"/>
      <c r="AE812" s="42"/>
      <c r="AF812" s="9"/>
      <c r="AG812" s="46"/>
      <c r="AH812" s="9"/>
      <c r="AI812" s="46"/>
      <c r="AJ812" s="46"/>
      <c r="AK812" s="48"/>
    </row>
    <row r="813" spans="1:37" x14ac:dyDescent="0.25">
      <c r="A813" s="42"/>
      <c r="B813" s="43" t="str">
        <f>+IFERROR(VLOOKUP(A813,[1]Directorio!$B$2:$Z$1100,2,FALSE),"")</f>
        <v/>
      </c>
      <c r="C813" s="44" t="str">
        <f>+IFERROR(VLOOKUP(A813,[1]Directorio!$B$2:$Z$1100,3,FALSE),"")</f>
        <v/>
      </c>
      <c r="D813" s="43" t="str">
        <f>+IFERROR(VLOOKUP(A813,[1]Directorio!$B$2:$Z$1100,4,FALSE),"")</f>
        <v/>
      </c>
      <c r="E813" s="43" t="str">
        <f>+IFERROR(VLOOKUP(A813,[1]Directorio!$B$2:$Z$1100,5,FALSE),"")</f>
        <v/>
      </c>
      <c r="F813" s="43" t="str">
        <f>+IFERROR(VLOOKUP(A813,[1]Directorio!$B$2:$Z$1100,6,FALSE),"")</f>
        <v/>
      </c>
      <c r="G813" s="43" t="str">
        <f>+IFERROR(VLOOKUP(A813,[1]Directorio!$B$2:$Z$1100,7,FALSE),"")</f>
        <v/>
      </c>
      <c r="H813" s="43" t="str">
        <f>+IFERROR(VLOOKUP(A813,[1]Directorio!$B$2:$Z$1100,8,FALSE),"")</f>
        <v/>
      </c>
      <c r="I813" s="43" t="str">
        <f>+IFERROR(VLOOKUP(A813,[1]Directorio!$B$2:$Z$1100,9,FALSE),"")</f>
        <v/>
      </c>
      <c r="J813" s="43" t="str">
        <f>+IFERROR(VLOOKUP(A813,[1]Directorio!$B$2:$Z$1100,10,FALSE),"")</f>
        <v/>
      </c>
      <c r="K813" s="43" t="str">
        <f>+IFERROR(VLOOKUP(A813,[1]Directorio!$B$2:$Z$1100,11,FALSE),"")</f>
        <v/>
      </c>
      <c r="L813" s="45" t="str">
        <f>+IFERROR(VLOOKUP(A813,[1]Directorio!$B$2:$Z$1100,12,FALSE),"")</f>
        <v/>
      </c>
      <c r="M813" s="43" t="str">
        <f>+IFERROR(VLOOKUP(A813,[1]Directorio!$B$2:$Z$1100,13,FALSE),"")</f>
        <v/>
      </c>
      <c r="N813" s="43" t="str">
        <f>+IFERROR(VLOOKUP(A813,[1]Directorio!$B$2:$Z$1100,14,FALSE),"")</f>
        <v/>
      </c>
      <c r="O813" s="43" t="str">
        <f>+IFERROR(VLOOKUP(A813,[1]Directorio!$B$2:$Z$1100,15,FALSE),"")</f>
        <v/>
      </c>
      <c r="P813" s="43" t="str">
        <f>+IFERROR(VLOOKUP(A813,[1]Directorio!$B$2:$Z$1100,16,FALSE),"")</f>
        <v/>
      </c>
      <c r="Q813" s="43" t="str">
        <f>+IFERROR(VLOOKUP(A813,[1]Directorio!$B$2:$Z$1100,17,FALSE),"")</f>
        <v/>
      </c>
      <c r="R813" s="43" t="str">
        <f>+IFERROR(VLOOKUP(A813,[1]Directorio!$B$2:$Z$1100,18,FALSE),"")</f>
        <v/>
      </c>
      <c r="S813" s="43" t="str">
        <f>+IFERROR(VLOOKUP(A813,[1]Directorio!$B$2:$Z$1100,19,FALSE),"")</f>
        <v/>
      </c>
      <c r="T813" s="53" t="str">
        <f>+IFERROR(VLOOKUP(A813,[1]Directorio!$B$2:$Z$1100,20,FALSE),"")</f>
        <v/>
      </c>
      <c r="U813" s="53" t="str">
        <f>+IFERROR(VLOOKUP(A813,[1]Directorio!$B$2:$Z$1100,21,FALSE),"")</f>
        <v/>
      </c>
      <c r="V813" s="53" t="str">
        <f>+IFERROR(VLOOKUP(A813,[1]Directorio!$B$2:$Z$1100,22,FALSE),"")</f>
        <v/>
      </c>
      <c r="W813" s="54" t="str">
        <f>+IFERROR(VLOOKUP(A813,[1]Directorio!$B$2:$Z$1100,23,FALSE),"")</f>
        <v/>
      </c>
      <c r="X813" s="43" t="str">
        <f>+IFERROR(VLOOKUP(A813,[1]Directorio!$B$2:$Z$1100,24,FALSE),"")</f>
        <v/>
      </c>
      <c r="Y813" s="43" t="str">
        <f>+IFERROR(VLOOKUP(A813,[1]Directorio!$B$2:$Z$1100,25,FALSE),"")</f>
        <v/>
      </c>
      <c r="Z813" s="46"/>
      <c r="AA813" s="9"/>
      <c r="AB813" s="46"/>
      <c r="AC813" s="47"/>
      <c r="AD813" s="46"/>
      <c r="AE813" s="42"/>
      <c r="AF813" s="9"/>
      <c r="AG813" s="46"/>
      <c r="AH813" s="9"/>
      <c r="AI813" s="46"/>
      <c r="AJ813" s="46"/>
      <c r="AK813" s="48"/>
    </row>
    <row r="814" spans="1:37" x14ac:dyDescent="0.25">
      <c r="A814" s="42"/>
      <c r="B814" s="43" t="str">
        <f>+IFERROR(VLOOKUP(A814,[1]Directorio!$B$2:$Z$1100,2,FALSE),"")</f>
        <v/>
      </c>
      <c r="C814" s="44" t="str">
        <f>+IFERROR(VLOOKUP(A814,[1]Directorio!$B$2:$Z$1100,3,FALSE),"")</f>
        <v/>
      </c>
      <c r="D814" s="43" t="str">
        <f>+IFERROR(VLOOKUP(A814,[1]Directorio!$B$2:$Z$1100,4,FALSE),"")</f>
        <v/>
      </c>
      <c r="E814" s="43" t="str">
        <f>+IFERROR(VLOOKUP(A814,[1]Directorio!$B$2:$Z$1100,5,FALSE),"")</f>
        <v/>
      </c>
      <c r="F814" s="43" t="str">
        <f>+IFERROR(VLOOKUP(A814,[1]Directorio!$B$2:$Z$1100,6,FALSE),"")</f>
        <v/>
      </c>
      <c r="G814" s="43" t="str">
        <f>+IFERROR(VLOOKUP(A814,[1]Directorio!$B$2:$Z$1100,7,FALSE),"")</f>
        <v/>
      </c>
      <c r="H814" s="43" t="str">
        <f>+IFERROR(VLOOKUP(A814,[1]Directorio!$B$2:$Z$1100,8,FALSE),"")</f>
        <v/>
      </c>
      <c r="I814" s="43" t="str">
        <f>+IFERROR(VLOOKUP(A814,[1]Directorio!$B$2:$Z$1100,9,FALSE),"")</f>
        <v/>
      </c>
      <c r="J814" s="43" t="str">
        <f>+IFERROR(VLOOKUP(A814,[1]Directorio!$B$2:$Z$1100,10,FALSE),"")</f>
        <v/>
      </c>
      <c r="K814" s="43" t="str">
        <f>+IFERROR(VLOOKUP(A814,[1]Directorio!$B$2:$Z$1100,11,FALSE),"")</f>
        <v/>
      </c>
      <c r="L814" s="45" t="str">
        <f>+IFERROR(VLOOKUP(A814,[1]Directorio!$B$2:$Z$1100,12,FALSE),"")</f>
        <v/>
      </c>
      <c r="M814" s="43" t="str">
        <f>+IFERROR(VLOOKUP(A814,[1]Directorio!$B$2:$Z$1100,13,FALSE),"")</f>
        <v/>
      </c>
      <c r="N814" s="43" t="str">
        <f>+IFERROR(VLOOKUP(A814,[1]Directorio!$B$2:$Z$1100,14,FALSE),"")</f>
        <v/>
      </c>
      <c r="O814" s="43" t="str">
        <f>+IFERROR(VLOOKUP(A814,[1]Directorio!$B$2:$Z$1100,15,FALSE),"")</f>
        <v/>
      </c>
      <c r="P814" s="43" t="str">
        <f>+IFERROR(VLOOKUP(A814,[1]Directorio!$B$2:$Z$1100,16,FALSE),"")</f>
        <v/>
      </c>
      <c r="Q814" s="43" t="str">
        <f>+IFERROR(VLOOKUP(A814,[1]Directorio!$B$2:$Z$1100,17,FALSE),"")</f>
        <v/>
      </c>
      <c r="R814" s="43" t="str">
        <f>+IFERROR(VLOOKUP(A814,[1]Directorio!$B$2:$Z$1100,18,FALSE),"")</f>
        <v/>
      </c>
      <c r="S814" s="43" t="str">
        <f>+IFERROR(VLOOKUP(A814,[1]Directorio!$B$2:$Z$1100,19,FALSE),"")</f>
        <v/>
      </c>
      <c r="T814" s="53" t="str">
        <f>+IFERROR(VLOOKUP(A814,[1]Directorio!$B$2:$Z$1100,20,FALSE),"")</f>
        <v/>
      </c>
      <c r="U814" s="53" t="str">
        <f>+IFERROR(VLOOKUP(A814,[1]Directorio!$B$2:$Z$1100,21,FALSE),"")</f>
        <v/>
      </c>
      <c r="V814" s="53" t="str">
        <f>+IFERROR(VLOOKUP(A814,[1]Directorio!$B$2:$Z$1100,22,FALSE),"")</f>
        <v/>
      </c>
      <c r="W814" s="54" t="str">
        <f>+IFERROR(VLOOKUP(A814,[1]Directorio!$B$2:$Z$1100,23,FALSE),"")</f>
        <v/>
      </c>
      <c r="X814" s="43" t="str">
        <f>+IFERROR(VLOOKUP(A814,[1]Directorio!$B$2:$Z$1100,24,FALSE),"")</f>
        <v/>
      </c>
      <c r="Y814" s="43" t="str">
        <f>+IFERROR(VLOOKUP(A814,[1]Directorio!$B$2:$Z$1100,25,FALSE),"")</f>
        <v/>
      </c>
      <c r="Z814" s="46"/>
      <c r="AA814" s="9"/>
      <c r="AB814" s="46"/>
      <c r="AC814" s="47"/>
      <c r="AD814" s="46"/>
      <c r="AE814" s="42"/>
      <c r="AF814" s="9"/>
      <c r="AG814" s="46"/>
      <c r="AH814" s="9"/>
      <c r="AI814" s="46"/>
      <c r="AJ814" s="46"/>
      <c r="AK814" s="48"/>
    </row>
    <row r="815" spans="1:37" x14ac:dyDescent="0.25">
      <c r="A815" s="42"/>
      <c r="B815" s="43" t="str">
        <f>+IFERROR(VLOOKUP(A815,[1]Directorio!$B$2:$Z$1100,2,FALSE),"")</f>
        <v/>
      </c>
      <c r="C815" s="44" t="str">
        <f>+IFERROR(VLOOKUP(A815,[1]Directorio!$B$2:$Z$1100,3,FALSE),"")</f>
        <v/>
      </c>
      <c r="D815" s="43" t="str">
        <f>+IFERROR(VLOOKUP(A815,[1]Directorio!$B$2:$Z$1100,4,FALSE),"")</f>
        <v/>
      </c>
      <c r="E815" s="43" t="str">
        <f>+IFERROR(VLOOKUP(A815,[1]Directorio!$B$2:$Z$1100,5,FALSE),"")</f>
        <v/>
      </c>
      <c r="F815" s="43" t="str">
        <f>+IFERROR(VLOOKUP(A815,[1]Directorio!$B$2:$Z$1100,6,FALSE),"")</f>
        <v/>
      </c>
      <c r="G815" s="43" t="str">
        <f>+IFERROR(VLOOKUP(A815,[1]Directorio!$B$2:$Z$1100,7,FALSE),"")</f>
        <v/>
      </c>
      <c r="H815" s="43" t="str">
        <f>+IFERROR(VLOOKUP(A815,[1]Directorio!$B$2:$Z$1100,8,FALSE),"")</f>
        <v/>
      </c>
      <c r="I815" s="43" t="str">
        <f>+IFERROR(VLOOKUP(A815,[1]Directorio!$B$2:$Z$1100,9,FALSE),"")</f>
        <v/>
      </c>
      <c r="J815" s="43" t="str">
        <f>+IFERROR(VLOOKUP(A815,[1]Directorio!$B$2:$Z$1100,10,FALSE),"")</f>
        <v/>
      </c>
      <c r="K815" s="43" t="str">
        <f>+IFERROR(VLOOKUP(A815,[1]Directorio!$B$2:$Z$1100,11,FALSE),"")</f>
        <v/>
      </c>
      <c r="L815" s="45" t="str">
        <f>+IFERROR(VLOOKUP(A815,[1]Directorio!$B$2:$Z$1100,12,FALSE),"")</f>
        <v/>
      </c>
      <c r="M815" s="43" t="str">
        <f>+IFERROR(VLOOKUP(A815,[1]Directorio!$B$2:$Z$1100,13,FALSE),"")</f>
        <v/>
      </c>
      <c r="N815" s="43" t="str">
        <f>+IFERROR(VLOOKUP(A815,[1]Directorio!$B$2:$Z$1100,14,FALSE),"")</f>
        <v/>
      </c>
      <c r="O815" s="43" t="str">
        <f>+IFERROR(VLOOKUP(A815,[1]Directorio!$B$2:$Z$1100,15,FALSE),"")</f>
        <v/>
      </c>
      <c r="P815" s="43" t="str">
        <f>+IFERROR(VLOOKUP(A815,[1]Directorio!$B$2:$Z$1100,16,FALSE),"")</f>
        <v/>
      </c>
      <c r="Q815" s="43" t="str">
        <f>+IFERROR(VLOOKUP(A815,[1]Directorio!$B$2:$Z$1100,17,FALSE),"")</f>
        <v/>
      </c>
      <c r="R815" s="43" t="str">
        <f>+IFERROR(VLOOKUP(A815,[1]Directorio!$B$2:$Z$1100,18,FALSE),"")</f>
        <v/>
      </c>
      <c r="S815" s="43" t="str">
        <f>+IFERROR(VLOOKUP(A815,[1]Directorio!$B$2:$Z$1100,19,FALSE),"")</f>
        <v/>
      </c>
      <c r="T815" s="53" t="str">
        <f>+IFERROR(VLOOKUP(A815,[1]Directorio!$B$2:$Z$1100,20,FALSE),"")</f>
        <v/>
      </c>
      <c r="U815" s="53" t="str">
        <f>+IFERROR(VLOOKUP(A815,[1]Directorio!$B$2:$Z$1100,21,FALSE),"")</f>
        <v/>
      </c>
      <c r="V815" s="53" t="str">
        <f>+IFERROR(VLOOKUP(A815,[1]Directorio!$B$2:$Z$1100,22,FALSE),"")</f>
        <v/>
      </c>
      <c r="W815" s="54" t="str">
        <f>+IFERROR(VLOOKUP(A815,[1]Directorio!$B$2:$Z$1100,23,FALSE),"")</f>
        <v/>
      </c>
      <c r="X815" s="43" t="str">
        <f>+IFERROR(VLOOKUP(A815,[1]Directorio!$B$2:$Z$1100,24,FALSE),"")</f>
        <v/>
      </c>
      <c r="Y815" s="43" t="str">
        <f>+IFERROR(VLOOKUP(A815,[1]Directorio!$B$2:$Z$1100,25,FALSE),"")</f>
        <v/>
      </c>
      <c r="Z815" s="46"/>
      <c r="AA815" s="9"/>
      <c r="AB815" s="46"/>
      <c r="AC815" s="47"/>
      <c r="AD815" s="46"/>
      <c r="AE815" s="42"/>
      <c r="AF815" s="9"/>
      <c r="AG815" s="46"/>
      <c r="AH815" s="9"/>
      <c r="AI815" s="46"/>
      <c r="AJ815" s="46"/>
      <c r="AK815" s="48"/>
    </row>
    <row r="816" spans="1:37" x14ac:dyDescent="0.25">
      <c r="A816" s="42"/>
      <c r="B816" s="43" t="str">
        <f>+IFERROR(VLOOKUP(A816,[1]Directorio!$B$2:$Z$1100,2,FALSE),"")</f>
        <v/>
      </c>
      <c r="C816" s="44" t="str">
        <f>+IFERROR(VLOOKUP(A816,[1]Directorio!$B$2:$Z$1100,3,FALSE),"")</f>
        <v/>
      </c>
      <c r="D816" s="43" t="str">
        <f>+IFERROR(VLOOKUP(A816,[1]Directorio!$B$2:$Z$1100,4,FALSE),"")</f>
        <v/>
      </c>
      <c r="E816" s="43" t="str">
        <f>+IFERROR(VLOOKUP(A816,[1]Directorio!$B$2:$Z$1100,5,FALSE),"")</f>
        <v/>
      </c>
      <c r="F816" s="43" t="str">
        <f>+IFERROR(VLOOKUP(A816,[1]Directorio!$B$2:$Z$1100,6,FALSE),"")</f>
        <v/>
      </c>
      <c r="G816" s="43" t="str">
        <f>+IFERROR(VLOOKUP(A816,[1]Directorio!$B$2:$Z$1100,7,FALSE),"")</f>
        <v/>
      </c>
      <c r="H816" s="43" t="str">
        <f>+IFERROR(VLOOKUP(A816,[1]Directorio!$B$2:$Z$1100,8,FALSE),"")</f>
        <v/>
      </c>
      <c r="I816" s="43" t="str">
        <f>+IFERROR(VLOOKUP(A816,[1]Directorio!$B$2:$Z$1100,9,FALSE),"")</f>
        <v/>
      </c>
      <c r="J816" s="43" t="str">
        <f>+IFERROR(VLOOKUP(A816,[1]Directorio!$B$2:$Z$1100,10,FALSE),"")</f>
        <v/>
      </c>
      <c r="K816" s="43" t="str">
        <f>+IFERROR(VLOOKUP(A816,[1]Directorio!$B$2:$Z$1100,11,FALSE),"")</f>
        <v/>
      </c>
      <c r="L816" s="45" t="str">
        <f>+IFERROR(VLOOKUP(A816,[1]Directorio!$B$2:$Z$1100,12,FALSE),"")</f>
        <v/>
      </c>
      <c r="M816" s="43" t="str">
        <f>+IFERROR(VLOOKUP(A816,[1]Directorio!$B$2:$Z$1100,13,FALSE),"")</f>
        <v/>
      </c>
      <c r="N816" s="43" t="str">
        <f>+IFERROR(VLOOKUP(A816,[1]Directorio!$B$2:$Z$1100,14,FALSE),"")</f>
        <v/>
      </c>
      <c r="O816" s="43" t="str">
        <f>+IFERROR(VLOOKUP(A816,[1]Directorio!$B$2:$Z$1100,15,FALSE),"")</f>
        <v/>
      </c>
      <c r="P816" s="43" t="str">
        <f>+IFERROR(VLOOKUP(A816,[1]Directorio!$B$2:$Z$1100,16,FALSE),"")</f>
        <v/>
      </c>
      <c r="Q816" s="43" t="str">
        <f>+IFERROR(VLOOKUP(A816,[1]Directorio!$B$2:$Z$1100,17,FALSE),"")</f>
        <v/>
      </c>
      <c r="R816" s="43" t="str">
        <f>+IFERROR(VLOOKUP(A816,[1]Directorio!$B$2:$Z$1100,18,FALSE),"")</f>
        <v/>
      </c>
      <c r="S816" s="43" t="str">
        <f>+IFERROR(VLOOKUP(A816,[1]Directorio!$B$2:$Z$1100,19,FALSE),"")</f>
        <v/>
      </c>
      <c r="T816" s="53" t="str">
        <f>+IFERROR(VLOOKUP(A816,[1]Directorio!$B$2:$Z$1100,20,FALSE),"")</f>
        <v/>
      </c>
      <c r="U816" s="53" t="str">
        <f>+IFERROR(VLOOKUP(A816,[1]Directorio!$B$2:$Z$1100,21,FALSE),"")</f>
        <v/>
      </c>
      <c r="V816" s="53" t="str">
        <f>+IFERROR(VLOOKUP(A816,[1]Directorio!$B$2:$Z$1100,22,FALSE),"")</f>
        <v/>
      </c>
      <c r="W816" s="54" t="str">
        <f>+IFERROR(VLOOKUP(A816,[1]Directorio!$B$2:$Z$1100,23,FALSE),"")</f>
        <v/>
      </c>
      <c r="X816" s="43" t="str">
        <f>+IFERROR(VLOOKUP(A816,[1]Directorio!$B$2:$Z$1100,24,FALSE),"")</f>
        <v/>
      </c>
      <c r="Y816" s="43" t="str">
        <f>+IFERROR(VLOOKUP(A816,[1]Directorio!$B$2:$Z$1100,25,FALSE),"")</f>
        <v/>
      </c>
      <c r="Z816" s="46"/>
      <c r="AA816" s="9"/>
      <c r="AB816" s="46"/>
      <c r="AC816" s="47"/>
      <c r="AD816" s="46"/>
      <c r="AE816" s="42"/>
      <c r="AF816" s="9"/>
      <c r="AG816" s="46"/>
      <c r="AH816" s="9"/>
      <c r="AI816" s="46"/>
      <c r="AJ816" s="46"/>
      <c r="AK816" s="48"/>
    </row>
    <row r="817" spans="1:37" x14ac:dyDescent="0.25">
      <c r="A817" s="42"/>
      <c r="B817" s="43" t="str">
        <f>+IFERROR(VLOOKUP(A817,[1]Directorio!$B$2:$Z$1100,2,FALSE),"")</f>
        <v/>
      </c>
      <c r="C817" s="44" t="str">
        <f>+IFERROR(VLOOKUP(A817,[1]Directorio!$B$2:$Z$1100,3,FALSE),"")</f>
        <v/>
      </c>
      <c r="D817" s="43" t="str">
        <f>+IFERROR(VLOOKUP(A817,[1]Directorio!$B$2:$Z$1100,4,FALSE),"")</f>
        <v/>
      </c>
      <c r="E817" s="43" t="str">
        <f>+IFERROR(VLOOKUP(A817,[1]Directorio!$B$2:$Z$1100,5,FALSE),"")</f>
        <v/>
      </c>
      <c r="F817" s="43" t="str">
        <f>+IFERROR(VLOOKUP(A817,[1]Directorio!$B$2:$Z$1100,6,FALSE),"")</f>
        <v/>
      </c>
      <c r="G817" s="43" t="str">
        <f>+IFERROR(VLOOKUP(A817,[1]Directorio!$B$2:$Z$1100,7,FALSE),"")</f>
        <v/>
      </c>
      <c r="H817" s="43" t="str">
        <f>+IFERROR(VLOOKUP(A817,[1]Directorio!$B$2:$Z$1100,8,FALSE),"")</f>
        <v/>
      </c>
      <c r="I817" s="43" t="str">
        <f>+IFERROR(VLOOKUP(A817,[1]Directorio!$B$2:$Z$1100,9,FALSE),"")</f>
        <v/>
      </c>
      <c r="J817" s="43" t="str">
        <f>+IFERROR(VLOOKUP(A817,[1]Directorio!$B$2:$Z$1100,10,FALSE),"")</f>
        <v/>
      </c>
      <c r="K817" s="43" t="str">
        <f>+IFERROR(VLOOKUP(A817,[1]Directorio!$B$2:$Z$1100,11,FALSE),"")</f>
        <v/>
      </c>
      <c r="L817" s="45" t="str">
        <f>+IFERROR(VLOOKUP(A817,[1]Directorio!$B$2:$Z$1100,12,FALSE),"")</f>
        <v/>
      </c>
      <c r="M817" s="43" t="str">
        <f>+IFERROR(VLOOKUP(A817,[1]Directorio!$B$2:$Z$1100,13,FALSE),"")</f>
        <v/>
      </c>
      <c r="N817" s="43" t="str">
        <f>+IFERROR(VLOOKUP(A817,[1]Directorio!$B$2:$Z$1100,14,FALSE),"")</f>
        <v/>
      </c>
      <c r="O817" s="43" t="str">
        <f>+IFERROR(VLOOKUP(A817,[1]Directorio!$B$2:$Z$1100,15,FALSE),"")</f>
        <v/>
      </c>
      <c r="P817" s="43" t="str">
        <f>+IFERROR(VLOOKUP(A817,[1]Directorio!$B$2:$Z$1100,16,FALSE),"")</f>
        <v/>
      </c>
      <c r="Q817" s="43" t="str">
        <f>+IFERROR(VLOOKUP(A817,[1]Directorio!$B$2:$Z$1100,17,FALSE),"")</f>
        <v/>
      </c>
      <c r="R817" s="43" t="str">
        <f>+IFERROR(VLOOKUP(A817,[1]Directorio!$B$2:$Z$1100,18,FALSE),"")</f>
        <v/>
      </c>
      <c r="S817" s="43" t="str">
        <f>+IFERROR(VLOOKUP(A817,[1]Directorio!$B$2:$Z$1100,19,FALSE),"")</f>
        <v/>
      </c>
      <c r="T817" s="53" t="str">
        <f>+IFERROR(VLOOKUP(A817,[1]Directorio!$B$2:$Z$1100,20,FALSE),"")</f>
        <v/>
      </c>
      <c r="U817" s="53" t="str">
        <f>+IFERROR(VLOOKUP(A817,[1]Directorio!$B$2:$Z$1100,21,FALSE),"")</f>
        <v/>
      </c>
      <c r="V817" s="53" t="str">
        <f>+IFERROR(VLOOKUP(A817,[1]Directorio!$B$2:$Z$1100,22,FALSE),"")</f>
        <v/>
      </c>
      <c r="W817" s="54" t="str">
        <f>+IFERROR(VLOOKUP(A817,[1]Directorio!$B$2:$Z$1100,23,FALSE),"")</f>
        <v/>
      </c>
      <c r="X817" s="43" t="str">
        <f>+IFERROR(VLOOKUP(A817,[1]Directorio!$B$2:$Z$1100,24,FALSE),"")</f>
        <v/>
      </c>
      <c r="Y817" s="43" t="str">
        <f>+IFERROR(VLOOKUP(A817,[1]Directorio!$B$2:$Z$1100,25,FALSE),"")</f>
        <v/>
      </c>
      <c r="Z817" s="46"/>
      <c r="AA817" s="9"/>
      <c r="AB817" s="46"/>
      <c r="AC817" s="47"/>
      <c r="AD817" s="46"/>
      <c r="AE817" s="42"/>
      <c r="AF817" s="9"/>
      <c r="AG817" s="46"/>
      <c r="AH817" s="9"/>
      <c r="AI817" s="46"/>
      <c r="AJ817" s="46"/>
      <c r="AK817" s="48"/>
    </row>
    <row r="818" spans="1:37" x14ac:dyDescent="0.25">
      <c r="A818" s="42"/>
      <c r="B818" s="43" t="str">
        <f>+IFERROR(VLOOKUP(A818,[1]Directorio!$B$2:$Z$1100,2,FALSE),"")</f>
        <v/>
      </c>
      <c r="C818" s="44" t="str">
        <f>+IFERROR(VLOOKUP(A818,[1]Directorio!$B$2:$Z$1100,3,FALSE),"")</f>
        <v/>
      </c>
      <c r="D818" s="43" t="str">
        <f>+IFERROR(VLOOKUP(A818,[1]Directorio!$B$2:$Z$1100,4,FALSE),"")</f>
        <v/>
      </c>
      <c r="E818" s="43" t="str">
        <f>+IFERROR(VLOOKUP(A818,[1]Directorio!$B$2:$Z$1100,5,FALSE),"")</f>
        <v/>
      </c>
      <c r="F818" s="43" t="str">
        <f>+IFERROR(VLOOKUP(A818,[1]Directorio!$B$2:$Z$1100,6,FALSE),"")</f>
        <v/>
      </c>
      <c r="G818" s="43" t="str">
        <f>+IFERROR(VLOOKUP(A818,[1]Directorio!$B$2:$Z$1100,7,FALSE),"")</f>
        <v/>
      </c>
      <c r="H818" s="43" t="str">
        <f>+IFERROR(VLOOKUP(A818,[1]Directorio!$B$2:$Z$1100,8,FALSE),"")</f>
        <v/>
      </c>
      <c r="I818" s="43" t="str">
        <f>+IFERROR(VLOOKUP(A818,[1]Directorio!$B$2:$Z$1100,9,FALSE),"")</f>
        <v/>
      </c>
      <c r="J818" s="43" t="str">
        <f>+IFERROR(VLOOKUP(A818,[1]Directorio!$B$2:$Z$1100,10,FALSE),"")</f>
        <v/>
      </c>
      <c r="K818" s="43" t="str">
        <f>+IFERROR(VLOOKUP(A818,[1]Directorio!$B$2:$Z$1100,11,FALSE),"")</f>
        <v/>
      </c>
      <c r="L818" s="45" t="str">
        <f>+IFERROR(VLOOKUP(A818,[1]Directorio!$B$2:$Z$1100,12,FALSE),"")</f>
        <v/>
      </c>
      <c r="M818" s="43" t="str">
        <f>+IFERROR(VLOOKUP(A818,[1]Directorio!$B$2:$Z$1100,13,FALSE),"")</f>
        <v/>
      </c>
      <c r="N818" s="43" t="str">
        <f>+IFERROR(VLOOKUP(A818,[1]Directorio!$B$2:$Z$1100,14,FALSE),"")</f>
        <v/>
      </c>
      <c r="O818" s="43" t="str">
        <f>+IFERROR(VLOOKUP(A818,[1]Directorio!$B$2:$Z$1100,15,FALSE),"")</f>
        <v/>
      </c>
      <c r="P818" s="43" t="str">
        <f>+IFERROR(VLOOKUP(A818,[1]Directorio!$B$2:$Z$1100,16,FALSE),"")</f>
        <v/>
      </c>
      <c r="Q818" s="43" t="str">
        <f>+IFERROR(VLOOKUP(A818,[1]Directorio!$B$2:$Z$1100,17,FALSE),"")</f>
        <v/>
      </c>
      <c r="R818" s="43" t="str">
        <f>+IFERROR(VLOOKUP(A818,[1]Directorio!$B$2:$Z$1100,18,FALSE),"")</f>
        <v/>
      </c>
      <c r="S818" s="43" t="str">
        <f>+IFERROR(VLOOKUP(A818,[1]Directorio!$B$2:$Z$1100,19,FALSE),"")</f>
        <v/>
      </c>
      <c r="T818" s="53" t="str">
        <f>+IFERROR(VLOOKUP(A818,[1]Directorio!$B$2:$Z$1100,20,FALSE),"")</f>
        <v/>
      </c>
      <c r="U818" s="53" t="str">
        <f>+IFERROR(VLOOKUP(A818,[1]Directorio!$B$2:$Z$1100,21,FALSE),"")</f>
        <v/>
      </c>
      <c r="V818" s="53" t="str">
        <f>+IFERROR(VLOOKUP(A818,[1]Directorio!$B$2:$Z$1100,22,FALSE),"")</f>
        <v/>
      </c>
      <c r="W818" s="54" t="str">
        <f>+IFERROR(VLOOKUP(A818,[1]Directorio!$B$2:$Z$1100,23,FALSE),"")</f>
        <v/>
      </c>
      <c r="X818" s="43" t="str">
        <f>+IFERROR(VLOOKUP(A818,[1]Directorio!$B$2:$Z$1100,24,FALSE),"")</f>
        <v/>
      </c>
      <c r="Y818" s="43" t="str">
        <f>+IFERROR(VLOOKUP(A818,[1]Directorio!$B$2:$Z$1100,25,FALSE),"")</f>
        <v/>
      </c>
      <c r="Z818" s="46"/>
      <c r="AA818" s="9"/>
      <c r="AB818" s="46"/>
      <c r="AC818" s="47"/>
      <c r="AD818" s="46"/>
      <c r="AE818" s="42"/>
      <c r="AF818" s="9"/>
      <c r="AG818" s="46"/>
      <c r="AH818" s="9"/>
      <c r="AI818" s="46"/>
      <c r="AJ818" s="46"/>
      <c r="AK818" s="48"/>
    </row>
    <row r="819" spans="1:37" x14ac:dyDescent="0.25">
      <c r="A819" s="42"/>
      <c r="B819" s="43" t="str">
        <f>+IFERROR(VLOOKUP(A819,[1]Directorio!$B$2:$Z$1100,2,FALSE),"")</f>
        <v/>
      </c>
      <c r="C819" s="44" t="str">
        <f>+IFERROR(VLOOKUP(A819,[1]Directorio!$B$2:$Z$1100,3,FALSE),"")</f>
        <v/>
      </c>
      <c r="D819" s="43" t="str">
        <f>+IFERROR(VLOOKUP(A819,[1]Directorio!$B$2:$Z$1100,4,FALSE),"")</f>
        <v/>
      </c>
      <c r="E819" s="43" t="str">
        <f>+IFERROR(VLOOKUP(A819,[1]Directorio!$B$2:$Z$1100,5,FALSE),"")</f>
        <v/>
      </c>
      <c r="F819" s="43" t="str">
        <f>+IFERROR(VLOOKUP(A819,[1]Directorio!$B$2:$Z$1100,6,FALSE),"")</f>
        <v/>
      </c>
      <c r="G819" s="43" t="str">
        <f>+IFERROR(VLOOKUP(A819,[1]Directorio!$B$2:$Z$1100,7,FALSE),"")</f>
        <v/>
      </c>
      <c r="H819" s="43" t="str">
        <f>+IFERROR(VLOOKUP(A819,[1]Directorio!$B$2:$Z$1100,8,FALSE),"")</f>
        <v/>
      </c>
      <c r="I819" s="43" t="str">
        <f>+IFERROR(VLOOKUP(A819,[1]Directorio!$B$2:$Z$1100,9,FALSE),"")</f>
        <v/>
      </c>
      <c r="J819" s="43" t="str">
        <f>+IFERROR(VLOOKUP(A819,[1]Directorio!$B$2:$Z$1100,10,FALSE),"")</f>
        <v/>
      </c>
      <c r="K819" s="43" t="str">
        <f>+IFERROR(VLOOKUP(A819,[1]Directorio!$B$2:$Z$1100,11,FALSE),"")</f>
        <v/>
      </c>
      <c r="L819" s="45" t="str">
        <f>+IFERROR(VLOOKUP(A819,[1]Directorio!$B$2:$Z$1100,12,FALSE),"")</f>
        <v/>
      </c>
      <c r="M819" s="43" t="str">
        <f>+IFERROR(VLOOKUP(A819,[1]Directorio!$B$2:$Z$1100,13,FALSE),"")</f>
        <v/>
      </c>
      <c r="N819" s="43" t="str">
        <f>+IFERROR(VLOOKUP(A819,[1]Directorio!$B$2:$Z$1100,14,FALSE),"")</f>
        <v/>
      </c>
      <c r="O819" s="43" t="str">
        <f>+IFERROR(VLOOKUP(A819,[1]Directorio!$B$2:$Z$1100,15,FALSE),"")</f>
        <v/>
      </c>
      <c r="P819" s="43" t="str">
        <f>+IFERROR(VLOOKUP(A819,[1]Directorio!$B$2:$Z$1100,16,FALSE),"")</f>
        <v/>
      </c>
      <c r="Q819" s="43" t="str">
        <f>+IFERROR(VLOOKUP(A819,[1]Directorio!$B$2:$Z$1100,17,FALSE),"")</f>
        <v/>
      </c>
      <c r="R819" s="43" t="str">
        <f>+IFERROR(VLOOKUP(A819,[1]Directorio!$B$2:$Z$1100,18,FALSE),"")</f>
        <v/>
      </c>
      <c r="S819" s="43" t="str">
        <f>+IFERROR(VLOOKUP(A819,[1]Directorio!$B$2:$Z$1100,19,FALSE),"")</f>
        <v/>
      </c>
      <c r="T819" s="53" t="str">
        <f>+IFERROR(VLOOKUP(A819,[1]Directorio!$B$2:$Z$1100,20,FALSE),"")</f>
        <v/>
      </c>
      <c r="U819" s="53" t="str">
        <f>+IFERROR(VLOOKUP(A819,[1]Directorio!$B$2:$Z$1100,21,FALSE),"")</f>
        <v/>
      </c>
      <c r="V819" s="53" t="str">
        <f>+IFERROR(VLOOKUP(A819,[1]Directorio!$B$2:$Z$1100,22,FALSE),"")</f>
        <v/>
      </c>
      <c r="W819" s="54" t="str">
        <f>+IFERROR(VLOOKUP(A819,[1]Directorio!$B$2:$Z$1100,23,FALSE),"")</f>
        <v/>
      </c>
      <c r="X819" s="43" t="str">
        <f>+IFERROR(VLOOKUP(A819,[1]Directorio!$B$2:$Z$1100,24,FALSE),"")</f>
        <v/>
      </c>
      <c r="Y819" s="43" t="str">
        <f>+IFERROR(VLOOKUP(A819,[1]Directorio!$B$2:$Z$1100,25,FALSE),"")</f>
        <v/>
      </c>
      <c r="Z819" s="46"/>
      <c r="AA819" s="9"/>
      <c r="AB819" s="46"/>
      <c r="AC819" s="47"/>
      <c r="AD819" s="46"/>
      <c r="AE819" s="42"/>
      <c r="AF819" s="9"/>
      <c r="AG819" s="46"/>
      <c r="AH819" s="9"/>
      <c r="AI819" s="46"/>
      <c r="AJ819" s="46"/>
      <c r="AK819" s="48"/>
    </row>
    <row r="820" spans="1:37" x14ac:dyDescent="0.25">
      <c r="A820" s="42"/>
      <c r="B820" s="43" t="str">
        <f>+IFERROR(VLOOKUP(A820,[1]Directorio!$B$2:$Z$1100,2,FALSE),"")</f>
        <v/>
      </c>
      <c r="C820" s="44" t="str">
        <f>+IFERROR(VLOOKUP(A820,[1]Directorio!$B$2:$Z$1100,3,FALSE),"")</f>
        <v/>
      </c>
      <c r="D820" s="43" t="str">
        <f>+IFERROR(VLOOKUP(A820,[1]Directorio!$B$2:$Z$1100,4,FALSE),"")</f>
        <v/>
      </c>
      <c r="E820" s="43" t="str">
        <f>+IFERROR(VLOOKUP(A820,[1]Directorio!$B$2:$Z$1100,5,FALSE),"")</f>
        <v/>
      </c>
      <c r="F820" s="43" t="str">
        <f>+IFERROR(VLOOKUP(A820,[1]Directorio!$B$2:$Z$1100,6,FALSE),"")</f>
        <v/>
      </c>
      <c r="G820" s="43" t="str">
        <f>+IFERROR(VLOOKUP(A820,[1]Directorio!$B$2:$Z$1100,7,FALSE),"")</f>
        <v/>
      </c>
      <c r="H820" s="43" t="str">
        <f>+IFERROR(VLOOKUP(A820,[1]Directorio!$B$2:$Z$1100,8,FALSE),"")</f>
        <v/>
      </c>
      <c r="I820" s="43" t="str">
        <f>+IFERROR(VLOOKUP(A820,[1]Directorio!$B$2:$Z$1100,9,FALSE),"")</f>
        <v/>
      </c>
      <c r="J820" s="43" t="str">
        <f>+IFERROR(VLOOKUP(A820,[1]Directorio!$B$2:$Z$1100,10,FALSE),"")</f>
        <v/>
      </c>
      <c r="K820" s="43" t="str">
        <f>+IFERROR(VLOOKUP(A820,[1]Directorio!$B$2:$Z$1100,11,FALSE),"")</f>
        <v/>
      </c>
      <c r="L820" s="45" t="str">
        <f>+IFERROR(VLOOKUP(A820,[1]Directorio!$B$2:$Z$1100,12,FALSE),"")</f>
        <v/>
      </c>
      <c r="M820" s="43" t="str">
        <f>+IFERROR(VLOOKUP(A820,[1]Directorio!$B$2:$Z$1100,13,FALSE),"")</f>
        <v/>
      </c>
      <c r="N820" s="43" t="str">
        <f>+IFERROR(VLOOKUP(A820,[1]Directorio!$B$2:$Z$1100,14,FALSE),"")</f>
        <v/>
      </c>
      <c r="O820" s="43" t="str">
        <f>+IFERROR(VLOOKUP(A820,[1]Directorio!$B$2:$Z$1100,15,FALSE),"")</f>
        <v/>
      </c>
      <c r="P820" s="43" t="str">
        <f>+IFERROR(VLOOKUP(A820,[1]Directorio!$B$2:$Z$1100,16,FALSE),"")</f>
        <v/>
      </c>
      <c r="Q820" s="43" t="str">
        <f>+IFERROR(VLOOKUP(A820,[1]Directorio!$B$2:$Z$1100,17,FALSE),"")</f>
        <v/>
      </c>
      <c r="R820" s="43" t="str">
        <f>+IFERROR(VLOOKUP(A820,[1]Directorio!$B$2:$Z$1100,18,FALSE),"")</f>
        <v/>
      </c>
      <c r="S820" s="43" t="str">
        <f>+IFERROR(VLOOKUP(A820,[1]Directorio!$B$2:$Z$1100,19,FALSE),"")</f>
        <v/>
      </c>
      <c r="T820" s="53" t="str">
        <f>+IFERROR(VLOOKUP(A820,[1]Directorio!$B$2:$Z$1100,20,FALSE),"")</f>
        <v/>
      </c>
      <c r="U820" s="53" t="str">
        <f>+IFERROR(VLOOKUP(A820,[1]Directorio!$B$2:$Z$1100,21,FALSE),"")</f>
        <v/>
      </c>
      <c r="V820" s="53" t="str">
        <f>+IFERROR(VLOOKUP(A820,[1]Directorio!$B$2:$Z$1100,22,FALSE),"")</f>
        <v/>
      </c>
      <c r="W820" s="54" t="str">
        <f>+IFERROR(VLOOKUP(A820,[1]Directorio!$B$2:$Z$1100,23,FALSE),"")</f>
        <v/>
      </c>
      <c r="X820" s="43" t="str">
        <f>+IFERROR(VLOOKUP(A820,[1]Directorio!$B$2:$Z$1100,24,FALSE),"")</f>
        <v/>
      </c>
      <c r="Y820" s="43" t="str">
        <f>+IFERROR(VLOOKUP(A820,[1]Directorio!$B$2:$Z$1100,25,FALSE),"")</f>
        <v/>
      </c>
      <c r="Z820" s="46"/>
      <c r="AA820" s="9"/>
      <c r="AB820" s="46"/>
      <c r="AC820" s="47"/>
      <c r="AD820" s="46"/>
      <c r="AE820" s="42"/>
      <c r="AF820" s="9"/>
      <c r="AG820" s="46"/>
      <c r="AH820" s="9"/>
      <c r="AI820" s="46"/>
      <c r="AJ820" s="46"/>
      <c r="AK820" s="48"/>
    </row>
    <row r="821" spans="1:37" x14ac:dyDescent="0.25">
      <c r="A821" s="42"/>
      <c r="B821" s="43" t="str">
        <f>+IFERROR(VLOOKUP(A821,[1]Directorio!$B$2:$Z$1100,2,FALSE),"")</f>
        <v/>
      </c>
      <c r="C821" s="44" t="str">
        <f>+IFERROR(VLOOKUP(A821,[1]Directorio!$B$2:$Z$1100,3,FALSE),"")</f>
        <v/>
      </c>
      <c r="D821" s="43" t="str">
        <f>+IFERROR(VLOOKUP(A821,[1]Directorio!$B$2:$Z$1100,4,FALSE),"")</f>
        <v/>
      </c>
      <c r="E821" s="43" t="str">
        <f>+IFERROR(VLOOKUP(A821,[1]Directorio!$B$2:$Z$1100,5,FALSE),"")</f>
        <v/>
      </c>
      <c r="F821" s="43" t="str">
        <f>+IFERROR(VLOOKUP(A821,[1]Directorio!$B$2:$Z$1100,6,FALSE),"")</f>
        <v/>
      </c>
      <c r="G821" s="43" t="str">
        <f>+IFERROR(VLOOKUP(A821,[1]Directorio!$B$2:$Z$1100,7,FALSE),"")</f>
        <v/>
      </c>
      <c r="H821" s="43" t="str">
        <f>+IFERROR(VLOOKUP(A821,[1]Directorio!$B$2:$Z$1100,8,FALSE),"")</f>
        <v/>
      </c>
      <c r="I821" s="43" t="str">
        <f>+IFERROR(VLOOKUP(A821,[1]Directorio!$B$2:$Z$1100,9,FALSE),"")</f>
        <v/>
      </c>
      <c r="J821" s="43" t="str">
        <f>+IFERROR(VLOOKUP(A821,[1]Directorio!$B$2:$Z$1100,10,FALSE),"")</f>
        <v/>
      </c>
      <c r="K821" s="43" t="str">
        <f>+IFERROR(VLOOKUP(A821,[1]Directorio!$B$2:$Z$1100,11,FALSE),"")</f>
        <v/>
      </c>
      <c r="L821" s="45" t="str">
        <f>+IFERROR(VLOOKUP(A821,[1]Directorio!$B$2:$Z$1100,12,FALSE),"")</f>
        <v/>
      </c>
      <c r="M821" s="43" t="str">
        <f>+IFERROR(VLOOKUP(A821,[1]Directorio!$B$2:$Z$1100,13,FALSE),"")</f>
        <v/>
      </c>
      <c r="N821" s="43" t="str">
        <f>+IFERROR(VLOOKUP(A821,[1]Directorio!$B$2:$Z$1100,14,FALSE),"")</f>
        <v/>
      </c>
      <c r="O821" s="43" t="str">
        <f>+IFERROR(VLOOKUP(A821,[1]Directorio!$B$2:$Z$1100,15,FALSE),"")</f>
        <v/>
      </c>
      <c r="P821" s="43" t="str">
        <f>+IFERROR(VLOOKUP(A821,[1]Directorio!$B$2:$Z$1100,16,FALSE),"")</f>
        <v/>
      </c>
      <c r="Q821" s="43" t="str">
        <f>+IFERROR(VLOOKUP(A821,[1]Directorio!$B$2:$Z$1100,17,FALSE),"")</f>
        <v/>
      </c>
      <c r="R821" s="43" t="str">
        <f>+IFERROR(VLOOKUP(A821,[1]Directorio!$B$2:$Z$1100,18,FALSE),"")</f>
        <v/>
      </c>
      <c r="S821" s="43" t="str">
        <f>+IFERROR(VLOOKUP(A821,[1]Directorio!$B$2:$Z$1100,19,FALSE),"")</f>
        <v/>
      </c>
      <c r="T821" s="53" t="str">
        <f>+IFERROR(VLOOKUP(A821,[1]Directorio!$B$2:$Z$1100,20,FALSE),"")</f>
        <v/>
      </c>
      <c r="U821" s="53" t="str">
        <f>+IFERROR(VLOOKUP(A821,[1]Directorio!$B$2:$Z$1100,21,FALSE),"")</f>
        <v/>
      </c>
      <c r="V821" s="53" t="str">
        <f>+IFERROR(VLOOKUP(A821,[1]Directorio!$B$2:$Z$1100,22,FALSE),"")</f>
        <v/>
      </c>
      <c r="W821" s="54" t="str">
        <f>+IFERROR(VLOOKUP(A821,[1]Directorio!$B$2:$Z$1100,23,FALSE),"")</f>
        <v/>
      </c>
      <c r="X821" s="43" t="str">
        <f>+IFERROR(VLOOKUP(A821,[1]Directorio!$B$2:$Z$1100,24,FALSE),"")</f>
        <v/>
      </c>
      <c r="Y821" s="43" t="str">
        <f>+IFERROR(VLOOKUP(A821,[1]Directorio!$B$2:$Z$1100,25,FALSE),"")</f>
        <v/>
      </c>
      <c r="Z821" s="46"/>
      <c r="AA821" s="9"/>
      <c r="AB821" s="46"/>
      <c r="AC821" s="47"/>
      <c r="AD821" s="46"/>
      <c r="AE821" s="42"/>
      <c r="AF821" s="9"/>
      <c r="AG821" s="46"/>
      <c r="AH821" s="9"/>
      <c r="AI821" s="46"/>
      <c r="AJ821" s="46"/>
      <c r="AK821" s="48"/>
    </row>
    <row r="822" spans="1:37" x14ac:dyDescent="0.25">
      <c r="A822" s="42"/>
      <c r="B822" s="43" t="str">
        <f>+IFERROR(VLOOKUP(A822,[1]Directorio!$B$2:$Z$1100,2,FALSE),"")</f>
        <v/>
      </c>
      <c r="C822" s="44" t="str">
        <f>+IFERROR(VLOOKUP(A822,[1]Directorio!$B$2:$Z$1100,3,FALSE),"")</f>
        <v/>
      </c>
      <c r="D822" s="43" t="str">
        <f>+IFERROR(VLOOKUP(A822,[1]Directorio!$B$2:$Z$1100,4,FALSE),"")</f>
        <v/>
      </c>
      <c r="E822" s="43" t="str">
        <f>+IFERROR(VLOOKUP(A822,[1]Directorio!$B$2:$Z$1100,5,FALSE),"")</f>
        <v/>
      </c>
      <c r="F822" s="43" t="str">
        <f>+IFERROR(VLOOKUP(A822,[1]Directorio!$B$2:$Z$1100,6,FALSE),"")</f>
        <v/>
      </c>
      <c r="G822" s="43" t="str">
        <f>+IFERROR(VLOOKUP(A822,[1]Directorio!$B$2:$Z$1100,7,FALSE),"")</f>
        <v/>
      </c>
      <c r="H822" s="43" t="str">
        <f>+IFERROR(VLOOKUP(A822,[1]Directorio!$B$2:$Z$1100,8,FALSE),"")</f>
        <v/>
      </c>
      <c r="I822" s="43" t="str">
        <f>+IFERROR(VLOOKUP(A822,[1]Directorio!$B$2:$Z$1100,9,FALSE),"")</f>
        <v/>
      </c>
      <c r="J822" s="43" t="str">
        <f>+IFERROR(VLOOKUP(A822,[1]Directorio!$B$2:$Z$1100,10,FALSE),"")</f>
        <v/>
      </c>
      <c r="K822" s="43" t="str">
        <f>+IFERROR(VLOOKUP(A822,[1]Directorio!$B$2:$Z$1100,11,FALSE),"")</f>
        <v/>
      </c>
      <c r="L822" s="45" t="str">
        <f>+IFERROR(VLOOKUP(A822,[1]Directorio!$B$2:$Z$1100,12,FALSE),"")</f>
        <v/>
      </c>
      <c r="M822" s="43" t="str">
        <f>+IFERROR(VLOOKUP(A822,[1]Directorio!$B$2:$Z$1100,13,FALSE),"")</f>
        <v/>
      </c>
      <c r="N822" s="43" t="str">
        <f>+IFERROR(VLOOKUP(A822,[1]Directorio!$B$2:$Z$1100,14,FALSE),"")</f>
        <v/>
      </c>
      <c r="O822" s="43" t="str">
        <f>+IFERROR(VLOOKUP(A822,[1]Directorio!$B$2:$Z$1100,15,FALSE),"")</f>
        <v/>
      </c>
      <c r="P822" s="43" t="str">
        <f>+IFERROR(VLOOKUP(A822,[1]Directorio!$B$2:$Z$1100,16,FALSE),"")</f>
        <v/>
      </c>
      <c r="Q822" s="43" t="str">
        <f>+IFERROR(VLOOKUP(A822,[1]Directorio!$B$2:$Z$1100,17,FALSE),"")</f>
        <v/>
      </c>
      <c r="R822" s="43" t="str">
        <f>+IFERROR(VLOOKUP(A822,[1]Directorio!$B$2:$Z$1100,18,FALSE),"")</f>
        <v/>
      </c>
      <c r="S822" s="43" t="str">
        <f>+IFERROR(VLOOKUP(A822,[1]Directorio!$B$2:$Z$1100,19,FALSE),"")</f>
        <v/>
      </c>
      <c r="T822" s="53" t="str">
        <f>+IFERROR(VLOOKUP(A822,[1]Directorio!$B$2:$Z$1100,20,FALSE),"")</f>
        <v/>
      </c>
      <c r="U822" s="53" t="str">
        <f>+IFERROR(VLOOKUP(A822,[1]Directorio!$B$2:$Z$1100,21,FALSE),"")</f>
        <v/>
      </c>
      <c r="V822" s="53" t="str">
        <f>+IFERROR(VLOOKUP(A822,[1]Directorio!$B$2:$Z$1100,22,FALSE),"")</f>
        <v/>
      </c>
      <c r="W822" s="54" t="str">
        <f>+IFERROR(VLOOKUP(A822,[1]Directorio!$B$2:$Z$1100,23,FALSE),"")</f>
        <v/>
      </c>
      <c r="X822" s="43" t="str">
        <f>+IFERROR(VLOOKUP(A822,[1]Directorio!$B$2:$Z$1100,24,FALSE),"")</f>
        <v/>
      </c>
      <c r="Y822" s="43" t="str">
        <f>+IFERROR(VLOOKUP(A822,[1]Directorio!$B$2:$Z$1100,25,FALSE),"")</f>
        <v/>
      </c>
      <c r="Z822" s="46"/>
      <c r="AA822" s="9"/>
      <c r="AB822" s="46"/>
      <c r="AC822" s="47"/>
      <c r="AD822" s="46"/>
      <c r="AE822" s="42"/>
      <c r="AF822" s="9"/>
      <c r="AG822" s="46"/>
      <c r="AH822" s="9"/>
      <c r="AI822" s="46"/>
      <c r="AJ822" s="46"/>
      <c r="AK822" s="48"/>
    </row>
    <row r="823" spans="1:37" x14ac:dyDescent="0.25">
      <c r="A823" s="42"/>
      <c r="B823" s="43" t="str">
        <f>+IFERROR(VLOOKUP(A823,[1]Directorio!$B$2:$Z$1100,2,FALSE),"")</f>
        <v/>
      </c>
      <c r="C823" s="44" t="str">
        <f>+IFERROR(VLOOKUP(A823,[1]Directorio!$B$2:$Z$1100,3,FALSE),"")</f>
        <v/>
      </c>
      <c r="D823" s="43" t="str">
        <f>+IFERROR(VLOOKUP(A823,[1]Directorio!$B$2:$Z$1100,4,FALSE),"")</f>
        <v/>
      </c>
      <c r="E823" s="43" t="str">
        <f>+IFERROR(VLOOKUP(A823,[1]Directorio!$B$2:$Z$1100,5,FALSE),"")</f>
        <v/>
      </c>
      <c r="F823" s="43" t="str">
        <f>+IFERROR(VLOOKUP(A823,[1]Directorio!$B$2:$Z$1100,6,FALSE),"")</f>
        <v/>
      </c>
      <c r="G823" s="43" t="str">
        <f>+IFERROR(VLOOKUP(A823,[1]Directorio!$B$2:$Z$1100,7,FALSE),"")</f>
        <v/>
      </c>
      <c r="H823" s="43" t="str">
        <f>+IFERROR(VLOOKUP(A823,[1]Directorio!$B$2:$Z$1100,8,FALSE),"")</f>
        <v/>
      </c>
      <c r="I823" s="43" t="str">
        <f>+IFERROR(VLOOKUP(A823,[1]Directorio!$B$2:$Z$1100,9,FALSE),"")</f>
        <v/>
      </c>
      <c r="J823" s="43" t="str">
        <f>+IFERROR(VLOOKUP(A823,[1]Directorio!$B$2:$Z$1100,10,FALSE),"")</f>
        <v/>
      </c>
      <c r="K823" s="43" t="str">
        <f>+IFERROR(VLOOKUP(A823,[1]Directorio!$B$2:$Z$1100,11,FALSE),"")</f>
        <v/>
      </c>
      <c r="L823" s="45" t="str">
        <f>+IFERROR(VLOOKUP(A823,[1]Directorio!$B$2:$Z$1100,12,FALSE),"")</f>
        <v/>
      </c>
      <c r="M823" s="43" t="str">
        <f>+IFERROR(VLOOKUP(A823,[1]Directorio!$B$2:$Z$1100,13,FALSE),"")</f>
        <v/>
      </c>
      <c r="N823" s="43" t="str">
        <f>+IFERROR(VLOOKUP(A823,[1]Directorio!$B$2:$Z$1100,14,FALSE),"")</f>
        <v/>
      </c>
      <c r="O823" s="43" t="str">
        <f>+IFERROR(VLOOKUP(A823,[1]Directorio!$B$2:$Z$1100,15,FALSE),"")</f>
        <v/>
      </c>
      <c r="P823" s="43" t="str">
        <f>+IFERROR(VLOOKUP(A823,[1]Directorio!$B$2:$Z$1100,16,FALSE),"")</f>
        <v/>
      </c>
      <c r="Q823" s="43" t="str">
        <f>+IFERROR(VLOOKUP(A823,[1]Directorio!$B$2:$Z$1100,17,FALSE),"")</f>
        <v/>
      </c>
      <c r="R823" s="43" t="str">
        <f>+IFERROR(VLOOKUP(A823,[1]Directorio!$B$2:$Z$1100,18,FALSE),"")</f>
        <v/>
      </c>
      <c r="S823" s="43" t="str">
        <f>+IFERROR(VLOOKUP(A823,[1]Directorio!$B$2:$Z$1100,19,FALSE),"")</f>
        <v/>
      </c>
      <c r="T823" s="53" t="str">
        <f>+IFERROR(VLOOKUP(A823,[1]Directorio!$B$2:$Z$1100,20,FALSE),"")</f>
        <v/>
      </c>
      <c r="U823" s="53" t="str">
        <f>+IFERROR(VLOOKUP(A823,[1]Directorio!$B$2:$Z$1100,21,FALSE),"")</f>
        <v/>
      </c>
      <c r="V823" s="53" t="str">
        <f>+IFERROR(VLOOKUP(A823,[1]Directorio!$B$2:$Z$1100,22,FALSE),"")</f>
        <v/>
      </c>
      <c r="W823" s="54" t="str">
        <f>+IFERROR(VLOOKUP(A823,[1]Directorio!$B$2:$Z$1100,23,FALSE),"")</f>
        <v/>
      </c>
      <c r="X823" s="43" t="str">
        <f>+IFERROR(VLOOKUP(A823,[1]Directorio!$B$2:$Z$1100,24,FALSE),"")</f>
        <v/>
      </c>
      <c r="Y823" s="43" t="str">
        <f>+IFERROR(VLOOKUP(A823,[1]Directorio!$B$2:$Z$1100,25,FALSE),"")</f>
        <v/>
      </c>
      <c r="Z823" s="46"/>
      <c r="AA823" s="9"/>
      <c r="AB823" s="46"/>
      <c r="AC823" s="47"/>
      <c r="AD823" s="46"/>
      <c r="AE823" s="42"/>
      <c r="AF823" s="9"/>
      <c r="AG823" s="46"/>
      <c r="AH823" s="9"/>
      <c r="AI823" s="46"/>
      <c r="AJ823" s="46"/>
      <c r="AK823" s="48"/>
    </row>
    <row r="824" spans="1:37" x14ac:dyDescent="0.25">
      <c r="A824" s="42"/>
      <c r="B824" s="43" t="str">
        <f>+IFERROR(VLOOKUP(A824,[1]Directorio!$B$2:$Z$1100,2,FALSE),"")</f>
        <v/>
      </c>
      <c r="C824" s="44" t="str">
        <f>+IFERROR(VLOOKUP(A824,[1]Directorio!$B$2:$Z$1100,3,FALSE),"")</f>
        <v/>
      </c>
      <c r="D824" s="43" t="str">
        <f>+IFERROR(VLOOKUP(A824,[1]Directorio!$B$2:$Z$1100,4,FALSE),"")</f>
        <v/>
      </c>
      <c r="E824" s="43" t="str">
        <f>+IFERROR(VLOOKUP(A824,[1]Directorio!$B$2:$Z$1100,5,FALSE),"")</f>
        <v/>
      </c>
      <c r="F824" s="43" t="str">
        <f>+IFERROR(VLOOKUP(A824,[1]Directorio!$B$2:$Z$1100,6,FALSE),"")</f>
        <v/>
      </c>
      <c r="G824" s="43" t="str">
        <f>+IFERROR(VLOOKUP(A824,[1]Directorio!$B$2:$Z$1100,7,FALSE),"")</f>
        <v/>
      </c>
      <c r="H824" s="43" t="str">
        <f>+IFERROR(VLOOKUP(A824,[1]Directorio!$B$2:$Z$1100,8,FALSE),"")</f>
        <v/>
      </c>
      <c r="I824" s="43" t="str">
        <f>+IFERROR(VLOOKUP(A824,[1]Directorio!$B$2:$Z$1100,9,FALSE),"")</f>
        <v/>
      </c>
      <c r="J824" s="43" t="str">
        <f>+IFERROR(VLOOKUP(A824,[1]Directorio!$B$2:$Z$1100,10,FALSE),"")</f>
        <v/>
      </c>
      <c r="K824" s="43" t="str">
        <f>+IFERROR(VLOOKUP(A824,[1]Directorio!$B$2:$Z$1100,11,FALSE),"")</f>
        <v/>
      </c>
      <c r="L824" s="45" t="str">
        <f>+IFERROR(VLOOKUP(A824,[1]Directorio!$B$2:$Z$1100,12,FALSE),"")</f>
        <v/>
      </c>
      <c r="M824" s="43" t="str">
        <f>+IFERROR(VLOOKUP(A824,[1]Directorio!$B$2:$Z$1100,13,FALSE),"")</f>
        <v/>
      </c>
      <c r="N824" s="43" t="str">
        <f>+IFERROR(VLOOKUP(A824,[1]Directorio!$B$2:$Z$1100,14,FALSE),"")</f>
        <v/>
      </c>
      <c r="O824" s="43" t="str">
        <f>+IFERROR(VLOOKUP(A824,[1]Directorio!$B$2:$Z$1100,15,FALSE),"")</f>
        <v/>
      </c>
      <c r="P824" s="43" t="str">
        <f>+IFERROR(VLOOKUP(A824,[1]Directorio!$B$2:$Z$1100,16,FALSE),"")</f>
        <v/>
      </c>
      <c r="Q824" s="43" t="str">
        <f>+IFERROR(VLOOKUP(A824,[1]Directorio!$B$2:$Z$1100,17,FALSE),"")</f>
        <v/>
      </c>
      <c r="R824" s="43" t="str">
        <f>+IFERROR(VLOOKUP(A824,[1]Directorio!$B$2:$Z$1100,18,FALSE),"")</f>
        <v/>
      </c>
      <c r="S824" s="43" t="str">
        <f>+IFERROR(VLOOKUP(A824,[1]Directorio!$B$2:$Z$1100,19,FALSE),"")</f>
        <v/>
      </c>
      <c r="T824" s="53" t="str">
        <f>+IFERROR(VLOOKUP(A824,[1]Directorio!$B$2:$Z$1100,20,FALSE),"")</f>
        <v/>
      </c>
      <c r="U824" s="53" t="str">
        <f>+IFERROR(VLOOKUP(A824,[1]Directorio!$B$2:$Z$1100,21,FALSE),"")</f>
        <v/>
      </c>
      <c r="V824" s="53" t="str">
        <f>+IFERROR(VLOOKUP(A824,[1]Directorio!$B$2:$Z$1100,22,FALSE),"")</f>
        <v/>
      </c>
      <c r="W824" s="54" t="str">
        <f>+IFERROR(VLOOKUP(A824,[1]Directorio!$B$2:$Z$1100,23,FALSE),"")</f>
        <v/>
      </c>
      <c r="X824" s="43" t="str">
        <f>+IFERROR(VLOOKUP(A824,[1]Directorio!$B$2:$Z$1100,24,FALSE),"")</f>
        <v/>
      </c>
      <c r="Y824" s="43" t="str">
        <f>+IFERROR(VLOOKUP(A824,[1]Directorio!$B$2:$Z$1100,25,FALSE),"")</f>
        <v/>
      </c>
      <c r="Z824" s="46"/>
      <c r="AA824" s="9"/>
      <c r="AB824" s="46"/>
      <c r="AC824" s="47"/>
      <c r="AD824" s="46"/>
      <c r="AE824" s="42"/>
      <c r="AF824" s="9"/>
      <c r="AG824" s="46"/>
      <c r="AH824" s="9"/>
      <c r="AI824" s="46"/>
      <c r="AJ824" s="46"/>
      <c r="AK824" s="48"/>
    </row>
    <row r="825" spans="1:37" x14ac:dyDescent="0.25">
      <c r="A825" s="42"/>
      <c r="B825" s="43" t="str">
        <f>+IFERROR(VLOOKUP(A825,[1]Directorio!$B$2:$Z$1100,2,FALSE),"")</f>
        <v/>
      </c>
      <c r="C825" s="44" t="str">
        <f>+IFERROR(VLOOKUP(A825,[1]Directorio!$B$2:$Z$1100,3,FALSE),"")</f>
        <v/>
      </c>
      <c r="D825" s="43" t="str">
        <f>+IFERROR(VLOOKUP(A825,[1]Directorio!$B$2:$Z$1100,4,FALSE),"")</f>
        <v/>
      </c>
      <c r="E825" s="43" t="str">
        <f>+IFERROR(VLOOKUP(A825,[1]Directorio!$B$2:$Z$1100,5,FALSE),"")</f>
        <v/>
      </c>
      <c r="F825" s="43" t="str">
        <f>+IFERROR(VLOOKUP(A825,[1]Directorio!$B$2:$Z$1100,6,FALSE),"")</f>
        <v/>
      </c>
      <c r="G825" s="43" t="str">
        <f>+IFERROR(VLOOKUP(A825,[1]Directorio!$B$2:$Z$1100,7,FALSE),"")</f>
        <v/>
      </c>
      <c r="H825" s="43" t="str">
        <f>+IFERROR(VLOOKUP(A825,[1]Directorio!$B$2:$Z$1100,8,FALSE),"")</f>
        <v/>
      </c>
      <c r="I825" s="43" t="str">
        <f>+IFERROR(VLOOKUP(A825,[1]Directorio!$B$2:$Z$1100,9,FALSE),"")</f>
        <v/>
      </c>
      <c r="J825" s="43" t="str">
        <f>+IFERROR(VLOOKUP(A825,[1]Directorio!$B$2:$Z$1100,10,FALSE),"")</f>
        <v/>
      </c>
      <c r="K825" s="43" t="str">
        <f>+IFERROR(VLOOKUP(A825,[1]Directorio!$B$2:$Z$1100,11,FALSE),"")</f>
        <v/>
      </c>
      <c r="L825" s="45" t="str">
        <f>+IFERROR(VLOOKUP(A825,[1]Directorio!$B$2:$Z$1100,12,FALSE),"")</f>
        <v/>
      </c>
      <c r="M825" s="43" t="str">
        <f>+IFERROR(VLOOKUP(A825,[1]Directorio!$B$2:$Z$1100,13,FALSE),"")</f>
        <v/>
      </c>
      <c r="N825" s="43" t="str">
        <f>+IFERROR(VLOOKUP(A825,[1]Directorio!$B$2:$Z$1100,14,FALSE),"")</f>
        <v/>
      </c>
      <c r="O825" s="43" t="str">
        <f>+IFERROR(VLOOKUP(A825,[1]Directorio!$B$2:$Z$1100,15,FALSE),"")</f>
        <v/>
      </c>
      <c r="P825" s="43" t="str">
        <f>+IFERROR(VLOOKUP(A825,[1]Directorio!$B$2:$Z$1100,16,FALSE),"")</f>
        <v/>
      </c>
      <c r="Q825" s="43" t="str">
        <f>+IFERROR(VLOOKUP(A825,[1]Directorio!$B$2:$Z$1100,17,FALSE),"")</f>
        <v/>
      </c>
      <c r="R825" s="43" t="str">
        <f>+IFERROR(VLOOKUP(A825,[1]Directorio!$B$2:$Z$1100,18,FALSE),"")</f>
        <v/>
      </c>
      <c r="S825" s="43" t="str">
        <f>+IFERROR(VLOOKUP(A825,[1]Directorio!$B$2:$Z$1100,19,FALSE),"")</f>
        <v/>
      </c>
      <c r="T825" s="53" t="str">
        <f>+IFERROR(VLOOKUP(A825,[1]Directorio!$B$2:$Z$1100,20,FALSE),"")</f>
        <v/>
      </c>
      <c r="U825" s="53" t="str">
        <f>+IFERROR(VLOOKUP(A825,[1]Directorio!$B$2:$Z$1100,21,FALSE),"")</f>
        <v/>
      </c>
      <c r="V825" s="53" t="str">
        <f>+IFERROR(VLOOKUP(A825,[1]Directorio!$B$2:$Z$1100,22,FALSE),"")</f>
        <v/>
      </c>
      <c r="W825" s="54" t="str">
        <f>+IFERROR(VLOOKUP(A825,[1]Directorio!$B$2:$Z$1100,23,FALSE),"")</f>
        <v/>
      </c>
      <c r="X825" s="43" t="str">
        <f>+IFERROR(VLOOKUP(A825,[1]Directorio!$B$2:$Z$1100,24,FALSE),"")</f>
        <v/>
      </c>
      <c r="Y825" s="43" t="str">
        <f>+IFERROR(VLOOKUP(A825,[1]Directorio!$B$2:$Z$1100,25,FALSE),"")</f>
        <v/>
      </c>
      <c r="Z825" s="46"/>
      <c r="AA825" s="9"/>
      <c r="AB825" s="46"/>
      <c r="AC825" s="47"/>
      <c r="AD825" s="46"/>
      <c r="AE825" s="42"/>
      <c r="AF825" s="9"/>
      <c r="AG825" s="46"/>
      <c r="AH825" s="9"/>
      <c r="AI825" s="46"/>
      <c r="AJ825" s="46"/>
      <c r="AK825" s="48"/>
    </row>
    <row r="826" spans="1:37" x14ac:dyDescent="0.25">
      <c r="A826" s="42"/>
      <c r="B826" s="43" t="str">
        <f>+IFERROR(VLOOKUP(A826,[1]Directorio!$B$2:$Z$1100,2,FALSE),"")</f>
        <v/>
      </c>
      <c r="C826" s="44" t="str">
        <f>+IFERROR(VLOOKUP(A826,[1]Directorio!$B$2:$Z$1100,3,FALSE),"")</f>
        <v/>
      </c>
      <c r="D826" s="43" t="str">
        <f>+IFERROR(VLOOKUP(A826,[1]Directorio!$B$2:$Z$1100,4,FALSE),"")</f>
        <v/>
      </c>
      <c r="E826" s="43" t="str">
        <f>+IFERROR(VLOOKUP(A826,[1]Directorio!$B$2:$Z$1100,5,FALSE),"")</f>
        <v/>
      </c>
      <c r="F826" s="43" t="str">
        <f>+IFERROR(VLOOKUP(A826,[1]Directorio!$B$2:$Z$1100,6,FALSE),"")</f>
        <v/>
      </c>
      <c r="G826" s="43" t="str">
        <f>+IFERROR(VLOOKUP(A826,[1]Directorio!$B$2:$Z$1100,7,FALSE),"")</f>
        <v/>
      </c>
      <c r="H826" s="43" t="str">
        <f>+IFERROR(VLOOKUP(A826,[1]Directorio!$B$2:$Z$1100,8,FALSE),"")</f>
        <v/>
      </c>
      <c r="I826" s="43" t="str">
        <f>+IFERROR(VLOOKUP(A826,[1]Directorio!$B$2:$Z$1100,9,FALSE),"")</f>
        <v/>
      </c>
      <c r="J826" s="43" t="str">
        <f>+IFERROR(VLOOKUP(A826,[1]Directorio!$B$2:$Z$1100,10,FALSE),"")</f>
        <v/>
      </c>
      <c r="K826" s="43" t="str">
        <f>+IFERROR(VLOOKUP(A826,[1]Directorio!$B$2:$Z$1100,11,FALSE),"")</f>
        <v/>
      </c>
      <c r="L826" s="45" t="str">
        <f>+IFERROR(VLOOKUP(A826,[1]Directorio!$B$2:$Z$1100,12,FALSE),"")</f>
        <v/>
      </c>
      <c r="M826" s="43" t="str">
        <f>+IFERROR(VLOOKUP(A826,[1]Directorio!$B$2:$Z$1100,13,FALSE),"")</f>
        <v/>
      </c>
      <c r="N826" s="43" t="str">
        <f>+IFERROR(VLOOKUP(A826,[1]Directorio!$B$2:$Z$1100,14,FALSE),"")</f>
        <v/>
      </c>
      <c r="O826" s="43" t="str">
        <f>+IFERROR(VLOOKUP(A826,[1]Directorio!$B$2:$Z$1100,15,FALSE),"")</f>
        <v/>
      </c>
      <c r="P826" s="43" t="str">
        <f>+IFERROR(VLOOKUP(A826,[1]Directorio!$B$2:$Z$1100,16,FALSE),"")</f>
        <v/>
      </c>
      <c r="Q826" s="43" t="str">
        <f>+IFERROR(VLOOKUP(A826,[1]Directorio!$B$2:$Z$1100,17,FALSE),"")</f>
        <v/>
      </c>
      <c r="R826" s="43" t="str">
        <f>+IFERROR(VLOOKUP(A826,[1]Directorio!$B$2:$Z$1100,18,FALSE),"")</f>
        <v/>
      </c>
      <c r="S826" s="43" t="str">
        <f>+IFERROR(VLOOKUP(A826,[1]Directorio!$B$2:$Z$1100,19,FALSE),"")</f>
        <v/>
      </c>
      <c r="T826" s="53" t="str">
        <f>+IFERROR(VLOOKUP(A826,[1]Directorio!$B$2:$Z$1100,20,FALSE),"")</f>
        <v/>
      </c>
      <c r="U826" s="53" t="str">
        <f>+IFERROR(VLOOKUP(A826,[1]Directorio!$B$2:$Z$1100,21,FALSE),"")</f>
        <v/>
      </c>
      <c r="V826" s="53" t="str">
        <f>+IFERROR(VLOOKUP(A826,[1]Directorio!$B$2:$Z$1100,22,FALSE),"")</f>
        <v/>
      </c>
      <c r="W826" s="54" t="str">
        <f>+IFERROR(VLOOKUP(A826,[1]Directorio!$B$2:$Z$1100,23,FALSE),"")</f>
        <v/>
      </c>
      <c r="X826" s="43" t="str">
        <f>+IFERROR(VLOOKUP(A826,[1]Directorio!$B$2:$Z$1100,24,FALSE),"")</f>
        <v/>
      </c>
      <c r="Y826" s="43" t="str">
        <f>+IFERROR(VLOOKUP(A826,[1]Directorio!$B$2:$Z$1100,25,FALSE),"")</f>
        <v/>
      </c>
      <c r="Z826" s="46"/>
      <c r="AA826" s="9"/>
      <c r="AB826" s="46"/>
      <c r="AC826" s="47"/>
      <c r="AD826" s="46"/>
      <c r="AE826" s="42"/>
      <c r="AF826" s="9"/>
      <c r="AG826" s="46"/>
      <c r="AH826" s="9"/>
      <c r="AI826" s="46"/>
      <c r="AJ826" s="46"/>
      <c r="AK826" s="48"/>
    </row>
    <row r="827" spans="1:37" x14ac:dyDescent="0.25">
      <c r="A827" s="42"/>
      <c r="B827" s="43" t="str">
        <f>+IFERROR(VLOOKUP(A827,[1]Directorio!$B$2:$Z$1100,2,FALSE),"")</f>
        <v/>
      </c>
      <c r="C827" s="44" t="str">
        <f>+IFERROR(VLOOKUP(A827,[1]Directorio!$B$2:$Z$1100,3,FALSE),"")</f>
        <v/>
      </c>
      <c r="D827" s="43" t="str">
        <f>+IFERROR(VLOOKUP(A827,[1]Directorio!$B$2:$Z$1100,4,FALSE),"")</f>
        <v/>
      </c>
      <c r="E827" s="43" t="str">
        <f>+IFERROR(VLOOKUP(A827,[1]Directorio!$B$2:$Z$1100,5,FALSE),"")</f>
        <v/>
      </c>
      <c r="F827" s="43" t="str">
        <f>+IFERROR(VLOOKUP(A827,[1]Directorio!$B$2:$Z$1100,6,FALSE),"")</f>
        <v/>
      </c>
      <c r="G827" s="43" t="str">
        <f>+IFERROR(VLOOKUP(A827,[1]Directorio!$B$2:$Z$1100,7,FALSE),"")</f>
        <v/>
      </c>
      <c r="H827" s="43" t="str">
        <f>+IFERROR(VLOOKUP(A827,[1]Directorio!$B$2:$Z$1100,8,FALSE),"")</f>
        <v/>
      </c>
      <c r="I827" s="43" t="str">
        <f>+IFERROR(VLOOKUP(A827,[1]Directorio!$B$2:$Z$1100,9,FALSE),"")</f>
        <v/>
      </c>
      <c r="J827" s="43" t="str">
        <f>+IFERROR(VLOOKUP(A827,[1]Directorio!$B$2:$Z$1100,10,FALSE),"")</f>
        <v/>
      </c>
      <c r="K827" s="43" t="str">
        <f>+IFERROR(VLOOKUP(A827,[1]Directorio!$B$2:$Z$1100,11,FALSE),"")</f>
        <v/>
      </c>
      <c r="L827" s="45" t="str">
        <f>+IFERROR(VLOOKUP(A827,[1]Directorio!$B$2:$Z$1100,12,FALSE),"")</f>
        <v/>
      </c>
      <c r="M827" s="43" t="str">
        <f>+IFERROR(VLOOKUP(A827,[1]Directorio!$B$2:$Z$1100,13,FALSE),"")</f>
        <v/>
      </c>
      <c r="N827" s="43" t="str">
        <f>+IFERROR(VLOOKUP(A827,[1]Directorio!$B$2:$Z$1100,14,FALSE),"")</f>
        <v/>
      </c>
      <c r="O827" s="43" t="str">
        <f>+IFERROR(VLOOKUP(A827,[1]Directorio!$B$2:$Z$1100,15,FALSE),"")</f>
        <v/>
      </c>
      <c r="P827" s="43" t="str">
        <f>+IFERROR(VLOOKUP(A827,[1]Directorio!$B$2:$Z$1100,16,FALSE),"")</f>
        <v/>
      </c>
      <c r="Q827" s="43" t="str">
        <f>+IFERROR(VLOOKUP(A827,[1]Directorio!$B$2:$Z$1100,17,FALSE),"")</f>
        <v/>
      </c>
      <c r="R827" s="43" t="str">
        <f>+IFERROR(VLOOKUP(A827,[1]Directorio!$B$2:$Z$1100,18,FALSE),"")</f>
        <v/>
      </c>
      <c r="S827" s="43" t="str">
        <f>+IFERROR(VLOOKUP(A827,[1]Directorio!$B$2:$Z$1100,19,FALSE),"")</f>
        <v/>
      </c>
      <c r="T827" s="53" t="str">
        <f>+IFERROR(VLOOKUP(A827,[1]Directorio!$B$2:$Z$1100,20,FALSE),"")</f>
        <v/>
      </c>
      <c r="U827" s="53" t="str">
        <f>+IFERROR(VLOOKUP(A827,[1]Directorio!$B$2:$Z$1100,21,FALSE),"")</f>
        <v/>
      </c>
      <c r="V827" s="53" t="str">
        <f>+IFERROR(VLOOKUP(A827,[1]Directorio!$B$2:$Z$1100,22,FALSE),"")</f>
        <v/>
      </c>
      <c r="W827" s="54" t="str">
        <f>+IFERROR(VLOOKUP(A827,[1]Directorio!$B$2:$Z$1100,23,FALSE),"")</f>
        <v/>
      </c>
      <c r="X827" s="43" t="str">
        <f>+IFERROR(VLOOKUP(A827,[1]Directorio!$B$2:$Z$1100,24,FALSE),"")</f>
        <v/>
      </c>
      <c r="Y827" s="43" t="str">
        <f>+IFERROR(VLOOKUP(A827,[1]Directorio!$B$2:$Z$1100,25,FALSE),"")</f>
        <v/>
      </c>
      <c r="Z827" s="46"/>
      <c r="AA827" s="9"/>
      <c r="AB827" s="46"/>
      <c r="AC827" s="47"/>
      <c r="AD827" s="46"/>
      <c r="AE827" s="42"/>
      <c r="AF827" s="9"/>
      <c r="AG827" s="46"/>
      <c r="AH827" s="9"/>
      <c r="AI827" s="46"/>
      <c r="AJ827" s="46"/>
      <c r="AK827" s="48"/>
    </row>
    <row r="828" spans="1:37" x14ac:dyDescent="0.25">
      <c r="A828" s="42"/>
      <c r="B828" s="43" t="str">
        <f>+IFERROR(VLOOKUP(A828,[1]Directorio!$B$2:$Z$1100,2,FALSE),"")</f>
        <v/>
      </c>
      <c r="C828" s="44" t="str">
        <f>+IFERROR(VLOOKUP(A828,[1]Directorio!$B$2:$Z$1100,3,FALSE),"")</f>
        <v/>
      </c>
      <c r="D828" s="43" t="str">
        <f>+IFERROR(VLOOKUP(A828,[1]Directorio!$B$2:$Z$1100,4,FALSE),"")</f>
        <v/>
      </c>
      <c r="E828" s="43" t="str">
        <f>+IFERROR(VLOOKUP(A828,[1]Directorio!$B$2:$Z$1100,5,FALSE),"")</f>
        <v/>
      </c>
      <c r="F828" s="43" t="str">
        <f>+IFERROR(VLOOKUP(A828,[1]Directorio!$B$2:$Z$1100,6,FALSE),"")</f>
        <v/>
      </c>
      <c r="G828" s="43" t="str">
        <f>+IFERROR(VLOOKUP(A828,[1]Directorio!$B$2:$Z$1100,7,FALSE),"")</f>
        <v/>
      </c>
      <c r="H828" s="43" t="str">
        <f>+IFERROR(VLOOKUP(A828,[1]Directorio!$B$2:$Z$1100,8,FALSE),"")</f>
        <v/>
      </c>
      <c r="I828" s="43" t="str">
        <f>+IFERROR(VLOOKUP(A828,[1]Directorio!$B$2:$Z$1100,9,FALSE),"")</f>
        <v/>
      </c>
      <c r="J828" s="43" t="str">
        <f>+IFERROR(VLOOKUP(A828,[1]Directorio!$B$2:$Z$1100,10,FALSE),"")</f>
        <v/>
      </c>
      <c r="K828" s="43" t="str">
        <f>+IFERROR(VLOOKUP(A828,[1]Directorio!$B$2:$Z$1100,11,FALSE),"")</f>
        <v/>
      </c>
      <c r="L828" s="45" t="str">
        <f>+IFERROR(VLOOKUP(A828,[1]Directorio!$B$2:$Z$1100,12,FALSE),"")</f>
        <v/>
      </c>
      <c r="M828" s="43" t="str">
        <f>+IFERROR(VLOOKUP(A828,[1]Directorio!$B$2:$Z$1100,13,FALSE),"")</f>
        <v/>
      </c>
      <c r="N828" s="43" t="str">
        <f>+IFERROR(VLOOKUP(A828,[1]Directorio!$B$2:$Z$1100,14,FALSE),"")</f>
        <v/>
      </c>
      <c r="O828" s="43" t="str">
        <f>+IFERROR(VLOOKUP(A828,[1]Directorio!$B$2:$Z$1100,15,FALSE),"")</f>
        <v/>
      </c>
      <c r="P828" s="43" t="str">
        <f>+IFERROR(VLOOKUP(A828,[1]Directorio!$B$2:$Z$1100,16,FALSE),"")</f>
        <v/>
      </c>
      <c r="Q828" s="43" t="str">
        <f>+IFERROR(VLOOKUP(A828,[1]Directorio!$B$2:$Z$1100,17,FALSE),"")</f>
        <v/>
      </c>
      <c r="R828" s="43" t="str">
        <f>+IFERROR(VLOOKUP(A828,[1]Directorio!$B$2:$Z$1100,18,FALSE),"")</f>
        <v/>
      </c>
      <c r="S828" s="43" t="str">
        <f>+IFERROR(VLOOKUP(A828,[1]Directorio!$B$2:$Z$1100,19,FALSE),"")</f>
        <v/>
      </c>
      <c r="T828" s="53" t="str">
        <f>+IFERROR(VLOOKUP(A828,[1]Directorio!$B$2:$Z$1100,20,FALSE),"")</f>
        <v/>
      </c>
      <c r="U828" s="53" t="str">
        <f>+IFERROR(VLOOKUP(A828,[1]Directorio!$B$2:$Z$1100,21,FALSE),"")</f>
        <v/>
      </c>
      <c r="V828" s="53" t="str">
        <f>+IFERROR(VLOOKUP(A828,[1]Directorio!$B$2:$Z$1100,22,FALSE),"")</f>
        <v/>
      </c>
      <c r="W828" s="54" t="str">
        <f>+IFERROR(VLOOKUP(A828,[1]Directorio!$B$2:$Z$1100,23,FALSE),"")</f>
        <v/>
      </c>
      <c r="X828" s="43" t="str">
        <f>+IFERROR(VLOOKUP(A828,[1]Directorio!$B$2:$Z$1100,24,FALSE),"")</f>
        <v/>
      </c>
      <c r="Y828" s="43" t="str">
        <f>+IFERROR(VLOOKUP(A828,[1]Directorio!$B$2:$Z$1100,25,FALSE),"")</f>
        <v/>
      </c>
      <c r="Z828" s="46"/>
      <c r="AA828" s="9"/>
      <c r="AB828" s="46"/>
      <c r="AC828" s="47"/>
      <c r="AD828" s="46"/>
      <c r="AE828" s="42"/>
      <c r="AF828" s="9"/>
      <c r="AG828" s="46"/>
      <c r="AH828" s="9"/>
      <c r="AI828" s="46"/>
      <c r="AJ828" s="46"/>
      <c r="AK828" s="48"/>
    </row>
    <row r="829" spans="1:37" x14ac:dyDescent="0.25">
      <c r="A829" s="42"/>
      <c r="B829" s="43" t="str">
        <f>+IFERROR(VLOOKUP(A829,[1]Directorio!$B$2:$Z$1100,2,FALSE),"")</f>
        <v/>
      </c>
      <c r="C829" s="44" t="str">
        <f>+IFERROR(VLOOKUP(A829,[1]Directorio!$B$2:$Z$1100,3,FALSE),"")</f>
        <v/>
      </c>
      <c r="D829" s="43" t="str">
        <f>+IFERROR(VLOOKUP(A829,[1]Directorio!$B$2:$Z$1100,4,FALSE),"")</f>
        <v/>
      </c>
      <c r="E829" s="43" t="str">
        <f>+IFERROR(VLOOKUP(A829,[1]Directorio!$B$2:$Z$1100,5,FALSE),"")</f>
        <v/>
      </c>
      <c r="F829" s="43" t="str">
        <f>+IFERROR(VLOOKUP(A829,[1]Directorio!$B$2:$Z$1100,6,FALSE),"")</f>
        <v/>
      </c>
      <c r="G829" s="43" t="str">
        <f>+IFERROR(VLOOKUP(A829,[1]Directorio!$B$2:$Z$1100,7,FALSE),"")</f>
        <v/>
      </c>
      <c r="H829" s="43" t="str">
        <f>+IFERROR(VLOOKUP(A829,[1]Directorio!$B$2:$Z$1100,8,FALSE),"")</f>
        <v/>
      </c>
      <c r="I829" s="43" t="str">
        <f>+IFERROR(VLOOKUP(A829,[1]Directorio!$B$2:$Z$1100,9,FALSE),"")</f>
        <v/>
      </c>
      <c r="J829" s="43" t="str">
        <f>+IFERROR(VLOOKUP(A829,[1]Directorio!$B$2:$Z$1100,10,FALSE),"")</f>
        <v/>
      </c>
      <c r="K829" s="43" t="str">
        <f>+IFERROR(VLOOKUP(A829,[1]Directorio!$B$2:$Z$1100,11,FALSE),"")</f>
        <v/>
      </c>
      <c r="L829" s="45" t="str">
        <f>+IFERROR(VLOOKUP(A829,[1]Directorio!$B$2:$Z$1100,12,FALSE),"")</f>
        <v/>
      </c>
      <c r="M829" s="43" t="str">
        <f>+IFERROR(VLOOKUP(A829,[1]Directorio!$B$2:$Z$1100,13,FALSE),"")</f>
        <v/>
      </c>
      <c r="N829" s="43" t="str">
        <f>+IFERROR(VLOOKUP(A829,[1]Directorio!$B$2:$Z$1100,14,FALSE),"")</f>
        <v/>
      </c>
      <c r="O829" s="43" t="str">
        <f>+IFERROR(VLOOKUP(A829,[1]Directorio!$B$2:$Z$1100,15,FALSE),"")</f>
        <v/>
      </c>
      <c r="P829" s="43" t="str">
        <f>+IFERROR(VLOOKUP(A829,[1]Directorio!$B$2:$Z$1100,16,FALSE),"")</f>
        <v/>
      </c>
      <c r="Q829" s="43" t="str">
        <f>+IFERROR(VLOOKUP(A829,[1]Directorio!$B$2:$Z$1100,17,FALSE),"")</f>
        <v/>
      </c>
      <c r="R829" s="43" t="str">
        <f>+IFERROR(VLOOKUP(A829,[1]Directorio!$B$2:$Z$1100,18,FALSE),"")</f>
        <v/>
      </c>
      <c r="S829" s="43" t="str">
        <f>+IFERROR(VLOOKUP(A829,[1]Directorio!$B$2:$Z$1100,19,FALSE),"")</f>
        <v/>
      </c>
      <c r="T829" s="53" t="str">
        <f>+IFERROR(VLOOKUP(A829,[1]Directorio!$B$2:$Z$1100,20,FALSE),"")</f>
        <v/>
      </c>
      <c r="U829" s="53" t="str">
        <f>+IFERROR(VLOOKUP(A829,[1]Directorio!$B$2:$Z$1100,21,FALSE),"")</f>
        <v/>
      </c>
      <c r="V829" s="53" t="str">
        <f>+IFERROR(VLOOKUP(A829,[1]Directorio!$B$2:$Z$1100,22,FALSE),"")</f>
        <v/>
      </c>
      <c r="W829" s="54" t="str">
        <f>+IFERROR(VLOOKUP(A829,[1]Directorio!$B$2:$Z$1100,23,FALSE),"")</f>
        <v/>
      </c>
      <c r="X829" s="43" t="str">
        <f>+IFERROR(VLOOKUP(A829,[1]Directorio!$B$2:$Z$1100,24,FALSE),"")</f>
        <v/>
      </c>
      <c r="Y829" s="43" t="str">
        <f>+IFERROR(VLOOKUP(A829,[1]Directorio!$B$2:$Z$1100,25,FALSE),"")</f>
        <v/>
      </c>
      <c r="Z829" s="46"/>
      <c r="AA829" s="9"/>
      <c r="AB829" s="46"/>
      <c r="AC829" s="47"/>
      <c r="AD829" s="46"/>
      <c r="AE829" s="42"/>
      <c r="AF829" s="9"/>
      <c r="AG829" s="46"/>
      <c r="AH829" s="9"/>
      <c r="AI829" s="46"/>
      <c r="AJ829" s="46"/>
      <c r="AK829" s="48"/>
    </row>
    <row r="830" spans="1:37" x14ac:dyDescent="0.25">
      <c r="A830" s="42"/>
      <c r="B830" s="43" t="str">
        <f>+IFERROR(VLOOKUP(A830,[1]Directorio!$B$2:$Z$1100,2,FALSE),"")</f>
        <v/>
      </c>
      <c r="C830" s="44" t="str">
        <f>+IFERROR(VLOOKUP(A830,[1]Directorio!$B$2:$Z$1100,3,FALSE),"")</f>
        <v/>
      </c>
      <c r="D830" s="43" t="str">
        <f>+IFERROR(VLOOKUP(A830,[1]Directorio!$B$2:$Z$1100,4,FALSE),"")</f>
        <v/>
      </c>
      <c r="E830" s="43" t="str">
        <f>+IFERROR(VLOOKUP(A830,[1]Directorio!$B$2:$Z$1100,5,FALSE),"")</f>
        <v/>
      </c>
      <c r="F830" s="43" t="str">
        <f>+IFERROR(VLOOKUP(A830,[1]Directorio!$B$2:$Z$1100,6,FALSE),"")</f>
        <v/>
      </c>
      <c r="G830" s="43" t="str">
        <f>+IFERROR(VLOOKUP(A830,[1]Directorio!$B$2:$Z$1100,7,FALSE),"")</f>
        <v/>
      </c>
      <c r="H830" s="43" t="str">
        <f>+IFERROR(VLOOKUP(A830,[1]Directorio!$B$2:$Z$1100,8,FALSE),"")</f>
        <v/>
      </c>
      <c r="I830" s="43" t="str">
        <f>+IFERROR(VLOOKUP(A830,[1]Directorio!$B$2:$Z$1100,9,FALSE),"")</f>
        <v/>
      </c>
      <c r="J830" s="43" t="str">
        <f>+IFERROR(VLOOKUP(A830,[1]Directorio!$B$2:$Z$1100,10,FALSE),"")</f>
        <v/>
      </c>
      <c r="K830" s="43" t="str">
        <f>+IFERROR(VLOOKUP(A830,[1]Directorio!$B$2:$Z$1100,11,FALSE),"")</f>
        <v/>
      </c>
      <c r="L830" s="45" t="str">
        <f>+IFERROR(VLOOKUP(A830,[1]Directorio!$B$2:$Z$1100,12,FALSE),"")</f>
        <v/>
      </c>
      <c r="M830" s="43" t="str">
        <f>+IFERROR(VLOOKUP(A830,[1]Directorio!$B$2:$Z$1100,13,FALSE),"")</f>
        <v/>
      </c>
      <c r="N830" s="43" t="str">
        <f>+IFERROR(VLOOKUP(A830,[1]Directorio!$B$2:$Z$1100,14,FALSE),"")</f>
        <v/>
      </c>
      <c r="O830" s="43" t="str">
        <f>+IFERROR(VLOOKUP(A830,[1]Directorio!$B$2:$Z$1100,15,FALSE),"")</f>
        <v/>
      </c>
      <c r="P830" s="43" t="str">
        <f>+IFERROR(VLOOKUP(A830,[1]Directorio!$B$2:$Z$1100,16,FALSE),"")</f>
        <v/>
      </c>
      <c r="Q830" s="43" t="str">
        <f>+IFERROR(VLOOKUP(A830,[1]Directorio!$B$2:$Z$1100,17,FALSE),"")</f>
        <v/>
      </c>
      <c r="R830" s="43" t="str">
        <f>+IFERROR(VLOOKUP(A830,[1]Directorio!$B$2:$Z$1100,18,FALSE),"")</f>
        <v/>
      </c>
      <c r="S830" s="43" t="str">
        <f>+IFERROR(VLOOKUP(A830,[1]Directorio!$B$2:$Z$1100,19,FALSE),"")</f>
        <v/>
      </c>
      <c r="T830" s="53" t="str">
        <f>+IFERROR(VLOOKUP(A830,[1]Directorio!$B$2:$Z$1100,20,FALSE),"")</f>
        <v/>
      </c>
      <c r="U830" s="53" t="str">
        <f>+IFERROR(VLOOKUP(A830,[1]Directorio!$B$2:$Z$1100,21,FALSE),"")</f>
        <v/>
      </c>
      <c r="V830" s="53" t="str">
        <f>+IFERROR(VLOOKUP(A830,[1]Directorio!$B$2:$Z$1100,22,FALSE),"")</f>
        <v/>
      </c>
      <c r="W830" s="54" t="str">
        <f>+IFERROR(VLOOKUP(A830,[1]Directorio!$B$2:$Z$1100,23,FALSE),"")</f>
        <v/>
      </c>
      <c r="X830" s="43" t="str">
        <f>+IFERROR(VLOOKUP(A830,[1]Directorio!$B$2:$Z$1100,24,FALSE),"")</f>
        <v/>
      </c>
      <c r="Y830" s="43" t="str">
        <f>+IFERROR(VLOOKUP(A830,[1]Directorio!$B$2:$Z$1100,25,FALSE),"")</f>
        <v/>
      </c>
      <c r="Z830" s="46"/>
      <c r="AA830" s="9"/>
      <c r="AB830" s="46"/>
      <c r="AC830" s="47"/>
      <c r="AD830" s="46"/>
      <c r="AE830" s="42"/>
      <c r="AF830" s="9"/>
      <c r="AG830" s="46"/>
      <c r="AH830" s="9"/>
      <c r="AI830" s="46"/>
      <c r="AJ830" s="46"/>
      <c r="AK830" s="48"/>
    </row>
    <row r="831" spans="1:37" x14ac:dyDescent="0.25">
      <c r="A831" s="42"/>
      <c r="B831" s="43" t="str">
        <f>+IFERROR(VLOOKUP(A831,[1]Directorio!$B$2:$Z$1100,2,FALSE),"")</f>
        <v/>
      </c>
      <c r="C831" s="44" t="str">
        <f>+IFERROR(VLOOKUP(A831,[1]Directorio!$B$2:$Z$1100,3,FALSE),"")</f>
        <v/>
      </c>
      <c r="D831" s="43" t="str">
        <f>+IFERROR(VLOOKUP(A831,[1]Directorio!$B$2:$Z$1100,4,FALSE),"")</f>
        <v/>
      </c>
      <c r="E831" s="43" t="str">
        <f>+IFERROR(VLOOKUP(A831,[1]Directorio!$B$2:$Z$1100,5,FALSE),"")</f>
        <v/>
      </c>
      <c r="F831" s="43" t="str">
        <f>+IFERROR(VLOOKUP(A831,[1]Directorio!$B$2:$Z$1100,6,FALSE),"")</f>
        <v/>
      </c>
      <c r="G831" s="43" t="str">
        <f>+IFERROR(VLOOKUP(A831,[1]Directorio!$B$2:$Z$1100,7,FALSE),"")</f>
        <v/>
      </c>
      <c r="H831" s="43" t="str">
        <f>+IFERROR(VLOOKUP(A831,[1]Directorio!$B$2:$Z$1100,8,FALSE),"")</f>
        <v/>
      </c>
      <c r="I831" s="43" t="str">
        <f>+IFERROR(VLOOKUP(A831,[1]Directorio!$B$2:$Z$1100,9,FALSE),"")</f>
        <v/>
      </c>
      <c r="J831" s="43" t="str">
        <f>+IFERROR(VLOOKUP(A831,[1]Directorio!$B$2:$Z$1100,10,FALSE),"")</f>
        <v/>
      </c>
      <c r="K831" s="43" t="str">
        <f>+IFERROR(VLOOKUP(A831,[1]Directorio!$B$2:$Z$1100,11,FALSE),"")</f>
        <v/>
      </c>
      <c r="L831" s="45" t="str">
        <f>+IFERROR(VLOOKUP(A831,[1]Directorio!$B$2:$Z$1100,12,FALSE),"")</f>
        <v/>
      </c>
      <c r="M831" s="43" t="str">
        <f>+IFERROR(VLOOKUP(A831,[1]Directorio!$B$2:$Z$1100,13,FALSE),"")</f>
        <v/>
      </c>
      <c r="N831" s="43" t="str">
        <f>+IFERROR(VLOOKUP(A831,[1]Directorio!$B$2:$Z$1100,14,FALSE),"")</f>
        <v/>
      </c>
      <c r="O831" s="43" t="str">
        <f>+IFERROR(VLOOKUP(A831,[1]Directorio!$B$2:$Z$1100,15,FALSE),"")</f>
        <v/>
      </c>
      <c r="P831" s="43" t="str">
        <f>+IFERROR(VLOOKUP(A831,[1]Directorio!$B$2:$Z$1100,16,FALSE),"")</f>
        <v/>
      </c>
      <c r="Q831" s="43" t="str">
        <f>+IFERROR(VLOOKUP(A831,[1]Directorio!$B$2:$Z$1100,17,FALSE),"")</f>
        <v/>
      </c>
      <c r="R831" s="43" t="str">
        <f>+IFERROR(VLOOKUP(A831,[1]Directorio!$B$2:$Z$1100,18,FALSE),"")</f>
        <v/>
      </c>
      <c r="S831" s="43" t="str">
        <f>+IFERROR(VLOOKUP(A831,[1]Directorio!$B$2:$Z$1100,19,FALSE),"")</f>
        <v/>
      </c>
      <c r="T831" s="53" t="str">
        <f>+IFERROR(VLOOKUP(A831,[1]Directorio!$B$2:$Z$1100,20,FALSE),"")</f>
        <v/>
      </c>
      <c r="U831" s="53" t="str">
        <f>+IFERROR(VLOOKUP(A831,[1]Directorio!$B$2:$Z$1100,21,FALSE),"")</f>
        <v/>
      </c>
      <c r="V831" s="53" t="str">
        <f>+IFERROR(VLOOKUP(A831,[1]Directorio!$B$2:$Z$1100,22,FALSE),"")</f>
        <v/>
      </c>
      <c r="W831" s="54" t="str">
        <f>+IFERROR(VLOOKUP(A831,[1]Directorio!$B$2:$Z$1100,23,FALSE),"")</f>
        <v/>
      </c>
      <c r="X831" s="43" t="str">
        <f>+IFERROR(VLOOKUP(A831,[1]Directorio!$B$2:$Z$1100,24,FALSE),"")</f>
        <v/>
      </c>
      <c r="Y831" s="43" t="str">
        <f>+IFERROR(VLOOKUP(A831,[1]Directorio!$B$2:$Z$1100,25,FALSE),"")</f>
        <v/>
      </c>
      <c r="Z831" s="46"/>
      <c r="AA831" s="9"/>
      <c r="AB831" s="46"/>
      <c r="AC831" s="47"/>
      <c r="AD831" s="46"/>
      <c r="AE831" s="42"/>
      <c r="AF831" s="9"/>
      <c r="AG831" s="46"/>
      <c r="AH831" s="9"/>
      <c r="AI831" s="46"/>
      <c r="AJ831" s="46"/>
      <c r="AK831" s="48"/>
    </row>
    <row r="832" spans="1:37" x14ac:dyDescent="0.25">
      <c r="A832" s="42"/>
      <c r="B832" s="43" t="str">
        <f>+IFERROR(VLOOKUP(A832,[1]Directorio!$B$2:$Z$1100,2,FALSE),"")</f>
        <v/>
      </c>
      <c r="C832" s="44" t="str">
        <f>+IFERROR(VLOOKUP(A832,[1]Directorio!$B$2:$Z$1100,3,FALSE),"")</f>
        <v/>
      </c>
      <c r="D832" s="43" t="str">
        <f>+IFERROR(VLOOKUP(A832,[1]Directorio!$B$2:$Z$1100,4,FALSE),"")</f>
        <v/>
      </c>
      <c r="E832" s="43" t="str">
        <f>+IFERROR(VLOOKUP(A832,[1]Directorio!$B$2:$Z$1100,5,FALSE),"")</f>
        <v/>
      </c>
      <c r="F832" s="43" t="str">
        <f>+IFERROR(VLOOKUP(A832,[1]Directorio!$B$2:$Z$1100,6,FALSE),"")</f>
        <v/>
      </c>
      <c r="G832" s="43" t="str">
        <f>+IFERROR(VLOOKUP(A832,[1]Directorio!$B$2:$Z$1100,7,FALSE),"")</f>
        <v/>
      </c>
      <c r="H832" s="43" t="str">
        <f>+IFERROR(VLOOKUP(A832,[1]Directorio!$B$2:$Z$1100,8,FALSE),"")</f>
        <v/>
      </c>
      <c r="I832" s="43" t="str">
        <f>+IFERROR(VLOOKUP(A832,[1]Directorio!$B$2:$Z$1100,9,FALSE),"")</f>
        <v/>
      </c>
      <c r="J832" s="43" t="str">
        <f>+IFERROR(VLOOKUP(A832,[1]Directorio!$B$2:$Z$1100,10,FALSE),"")</f>
        <v/>
      </c>
      <c r="K832" s="43" t="str">
        <f>+IFERROR(VLOOKUP(A832,[1]Directorio!$B$2:$Z$1100,11,FALSE),"")</f>
        <v/>
      </c>
      <c r="L832" s="45" t="str">
        <f>+IFERROR(VLOOKUP(A832,[1]Directorio!$B$2:$Z$1100,12,FALSE),"")</f>
        <v/>
      </c>
      <c r="M832" s="43" t="str">
        <f>+IFERROR(VLOOKUP(A832,[1]Directorio!$B$2:$Z$1100,13,FALSE),"")</f>
        <v/>
      </c>
      <c r="N832" s="43" t="str">
        <f>+IFERROR(VLOOKUP(A832,[1]Directorio!$B$2:$Z$1100,14,FALSE),"")</f>
        <v/>
      </c>
      <c r="O832" s="43" t="str">
        <f>+IFERROR(VLOOKUP(A832,[1]Directorio!$B$2:$Z$1100,15,FALSE),"")</f>
        <v/>
      </c>
      <c r="P832" s="43" t="str">
        <f>+IFERROR(VLOOKUP(A832,[1]Directorio!$B$2:$Z$1100,16,FALSE),"")</f>
        <v/>
      </c>
      <c r="Q832" s="43" t="str">
        <f>+IFERROR(VLOOKUP(A832,[1]Directorio!$B$2:$Z$1100,17,FALSE),"")</f>
        <v/>
      </c>
      <c r="R832" s="43" t="str">
        <f>+IFERROR(VLOOKUP(A832,[1]Directorio!$B$2:$Z$1100,18,FALSE),"")</f>
        <v/>
      </c>
      <c r="S832" s="43" t="str">
        <f>+IFERROR(VLOOKUP(A832,[1]Directorio!$B$2:$Z$1100,19,FALSE),"")</f>
        <v/>
      </c>
      <c r="T832" s="53" t="str">
        <f>+IFERROR(VLOOKUP(A832,[1]Directorio!$B$2:$Z$1100,20,FALSE),"")</f>
        <v/>
      </c>
      <c r="U832" s="53" t="str">
        <f>+IFERROR(VLOOKUP(A832,[1]Directorio!$B$2:$Z$1100,21,FALSE),"")</f>
        <v/>
      </c>
      <c r="V832" s="53" t="str">
        <f>+IFERROR(VLOOKUP(A832,[1]Directorio!$B$2:$Z$1100,22,FALSE),"")</f>
        <v/>
      </c>
      <c r="W832" s="54" t="str">
        <f>+IFERROR(VLOOKUP(A832,[1]Directorio!$B$2:$Z$1100,23,FALSE),"")</f>
        <v/>
      </c>
      <c r="X832" s="43" t="str">
        <f>+IFERROR(VLOOKUP(A832,[1]Directorio!$B$2:$Z$1100,24,FALSE),"")</f>
        <v/>
      </c>
      <c r="Y832" s="43" t="str">
        <f>+IFERROR(VLOOKUP(A832,[1]Directorio!$B$2:$Z$1100,25,FALSE),"")</f>
        <v/>
      </c>
      <c r="Z832" s="46"/>
      <c r="AA832" s="9"/>
      <c r="AB832" s="46"/>
      <c r="AC832" s="47"/>
      <c r="AD832" s="46"/>
      <c r="AE832" s="42"/>
      <c r="AF832" s="9"/>
      <c r="AG832" s="46"/>
      <c r="AH832" s="9"/>
      <c r="AI832" s="46"/>
      <c r="AJ832" s="46"/>
      <c r="AK832" s="48"/>
    </row>
    <row r="833" spans="1:37" x14ac:dyDescent="0.25">
      <c r="A833" s="42"/>
      <c r="B833" s="43" t="str">
        <f>+IFERROR(VLOOKUP(A833,[1]Directorio!$B$2:$Z$1100,2,FALSE),"")</f>
        <v/>
      </c>
      <c r="C833" s="44" t="str">
        <f>+IFERROR(VLOOKUP(A833,[1]Directorio!$B$2:$Z$1100,3,FALSE),"")</f>
        <v/>
      </c>
      <c r="D833" s="43" t="str">
        <f>+IFERROR(VLOOKUP(A833,[1]Directorio!$B$2:$Z$1100,4,FALSE),"")</f>
        <v/>
      </c>
      <c r="E833" s="43" t="str">
        <f>+IFERROR(VLOOKUP(A833,[1]Directorio!$B$2:$Z$1100,5,FALSE),"")</f>
        <v/>
      </c>
      <c r="F833" s="43" t="str">
        <f>+IFERROR(VLOOKUP(A833,[1]Directorio!$B$2:$Z$1100,6,FALSE),"")</f>
        <v/>
      </c>
      <c r="G833" s="43" t="str">
        <f>+IFERROR(VLOOKUP(A833,[1]Directorio!$B$2:$Z$1100,7,FALSE),"")</f>
        <v/>
      </c>
      <c r="H833" s="43" t="str">
        <f>+IFERROR(VLOOKUP(A833,[1]Directorio!$B$2:$Z$1100,8,FALSE),"")</f>
        <v/>
      </c>
      <c r="I833" s="43" t="str">
        <f>+IFERROR(VLOOKUP(A833,[1]Directorio!$B$2:$Z$1100,9,FALSE),"")</f>
        <v/>
      </c>
      <c r="J833" s="43" t="str">
        <f>+IFERROR(VLOOKUP(A833,[1]Directorio!$B$2:$Z$1100,10,FALSE),"")</f>
        <v/>
      </c>
      <c r="K833" s="43" t="str">
        <f>+IFERROR(VLOOKUP(A833,[1]Directorio!$B$2:$Z$1100,11,FALSE),"")</f>
        <v/>
      </c>
      <c r="L833" s="45" t="str">
        <f>+IFERROR(VLOOKUP(A833,[1]Directorio!$B$2:$Z$1100,12,FALSE),"")</f>
        <v/>
      </c>
      <c r="M833" s="43" t="str">
        <f>+IFERROR(VLOOKUP(A833,[1]Directorio!$B$2:$Z$1100,13,FALSE),"")</f>
        <v/>
      </c>
      <c r="N833" s="43" t="str">
        <f>+IFERROR(VLOOKUP(A833,[1]Directorio!$B$2:$Z$1100,14,FALSE),"")</f>
        <v/>
      </c>
      <c r="O833" s="43" t="str">
        <f>+IFERROR(VLOOKUP(A833,[1]Directorio!$B$2:$Z$1100,15,FALSE),"")</f>
        <v/>
      </c>
      <c r="P833" s="43" t="str">
        <f>+IFERROR(VLOOKUP(A833,[1]Directorio!$B$2:$Z$1100,16,FALSE),"")</f>
        <v/>
      </c>
      <c r="Q833" s="43" t="str">
        <f>+IFERROR(VLOOKUP(A833,[1]Directorio!$B$2:$Z$1100,17,FALSE),"")</f>
        <v/>
      </c>
      <c r="R833" s="43" t="str">
        <f>+IFERROR(VLOOKUP(A833,[1]Directorio!$B$2:$Z$1100,18,FALSE),"")</f>
        <v/>
      </c>
      <c r="S833" s="43" t="str">
        <f>+IFERROR(VLOOKUP(A833,[1]Directorio!$B$2:$Z$1100,19,FALSE),"")</f>
        <v/>
      </c>
      <c r="T833" s="53" t="str">
        <f>+IFERROR(VLOOKUP(A833,[1]Directorio!$B$2:$Z$1100,20,FALSE),"")</f>
        <v/>
      </c>
      <c r="U833" s="53" t="str">
        <f>+IFERROR(VLOOKUP(A833,[1]Directorio!$B$2:$Z$1100,21,FALSE),"")</f>
        <v/>
      </c>
      <c r="V833" s="53" t="str">
        <f>+IFERROR(VLOOKUP(A833,[1]Directorio!$B$2:$Z$1100,22,FALSE),"")</f>
        <v/>
      </c>
      <c r="W833" s="54" t="str">
        <f>+IFERROR(VLOOKUP(A833,[1]Directorio!$B$2:$Z$1100,23,FALSE),"")</f>
        <v/>
      </c>
      <c r="X833" s="43" t="str">
        <f>+IFERROR(VLOOKUP(A833,[1]Directorio!$B$2:$Z$1100,24,FALSE),"")</f>
        <v/>
      </c>
      <c r="Y833" s="43" t="str">
        <f>+IFERROR(VLOOKUP(A833,[1]Directorio!$B$2:$Z$1100,25,FALSE),"")</f>
        <v/>
      </c>
      <c r="Z833" s="46"/>
      <c r="AA833" s="9"/>
      <c r="AB833" s="46"/>
      <c r="AC833" s="47"/>
      <c r="AD833" s="46"/>
      <c r="AE833" s="42"/>
      <c r="AF833" s="9"/>
      <c r="AG833" s="46"/>
      <c r="AH833" s="9"/>
      <c r="AI833" s="46"/>
      <c r="AJ833" s="46"/>
      <c r="AK833" s="48"/>
    </row>
    <row r="834" spans="1:37" x14ac:dyDescent="0.25">
      <c r="A834" s="42"/>
      <c r="B834" s="43" t="str">
        <f>+IFERROR(VLOOKUP(A834,[1]Directorio!$B$2:$Z$1100,2,FALSE),"")</f>
        <v/>
      </c>
      <c r="C834" s="44" t="str">
        <f>+IFERROR(VLOOKUP(A834,[1]Directorio!$B$2:$Z$1100,3,FALSE),"")</f>
        <v/>
      </c>
      <c r="D834" s="43" t="str">
        <f>+IFERROR(VLOOKUP(A834,[1]Directorio!$B$2:$Z$1100,4,FALSE),"")</f>
        <v/>
      </c>
      <c r="E834" s="43" t="str">
        <f>+IFERROR(VLOOKUP(A834,[1]Directorio!$B$2:$Z$1100,5,FALSE),"")</f>
        <v/>
      </c>
      <c r="F834" s="43" t="str">
        <f>+IFERROR(VLOOKUP(A834,[1]Directorio!$B$2:$Z$1100,6,FALSE),"")</f>
        <v/>
      </c>
      <c r="G834" s="43" t="str">
        <f>+IFERROR(VLOOKUP(A834,[1]Directorio!$B$2:$Z$1100,7,FALSE),"")</f>
        <v/>
      </c>
      <c r="H834" s="43" t="str">
        <f>+IFERROR(VLOOKUP(A834,[1]Directorio!$B$2:$Z$1100,8,FALSE),"")</f>
        <v/>
      </c>
      <c r="I834" s="43" t="str">
        <f>+IFERROR(VLOOKUP(A834,[1]Directorio!$B$2:$Z$1100,9,FALSE),"")</f>
        <v/>
      </c>
      <c r="J834" s="43" t="str">
        <f>+IFERROR(VLOOKUP(A834,[1]Directorio!$B$2:$Z$1100,10,FALSE),"")</f>
        <v/>
      </c>
      <c r="K834" s="43" t="str">
        <f>+IFERROR(VLOOKUP(A834,[1]Directorio!$B$2:$Z$1100,11,FALSE),"")</f>
        <v/>
      </c>
      <c r="L834" s="45" t="str">
        <f>+IFERROR(VLOOKUP(A834,[1]Directorio!$B$2:$Z$1100,12,FALSE),"")</f>
        <v/>
      </c>
      <c r="M834" s="43" t="str">
        <f>+IFERROR(VLOOKUP(A834,[1]Directorio!$B$2:$Z$1100,13,FALSE),"")</f>
        <v/>
      </c>
      <c r="N834" s="43" t="str">
        <f>+IFERROR(VLOOKUP(A834,[1]Directorio!$B$2:$Z$1100,14,FALSE),"")</f>
        <v/>
      </c>
      <c r="O834" s="43" t="str">
        <f>+IFERROR(VLOOKUP(A834,[1]Directorio!$B$2:$Z$1100,15,FALSE),"")</f>
        <v/>
      </c>
      <c r="P834" s="43" t="str">
        <f>+IFERROR(VLOOKUP(A834,[1]Directorio!$B$2:$Z$1100,16,FALSE),"")</f>
        <v/>
      </c>
      <c r="Q834" s="43" t="str">
        <f>+IFERROR(VLOOKUP(A834,[1]Directorio!$B$2:$Z$1100,17,FALSE),"")</f>
        <v/>
      </c>
      <c r="R834" s="43" t="str">
        <f>+IFERROR(VLOOKUP(A834,[1]Directorio!$B$2:$Z$1100,18,FALSE),"")</f>
        <v/>
      </c>
      <c r="S834" s="43" t="str">
        <f>+IFERROR(VLOOKUP(A834,[1]Directorio!$B$2:$Z$1100,19,FALSE),"")</f>
        <v/>
      </c>
      <c r="T834" s="53" t="str">
        <f>+IFERROR(VLOOKUP(A834,[1]Directorio!$B$2:$Z$1100,20,FALSE),"")</f>
        <v/>
      </c>
      <c r="U834" s="53" t="str">
        <f>+IFERROR(VLOOKUP(A834,[1]Directorio!$B$2:$Z$1100,21,FALSE),"")</f>
        <v/>
      </c>
      <c r="V834" s="53" t="str">
        <f>+IFERROR(VLOOKUP(A834,[1]Directorio!$B$2:$Z$1100,22,FALSE),"")</f>
        <v/>
      </c>
      <c r="W834" s="54" t="str">
        <f>+IFERROR(VLOOKUP(A834,[1]Directorio!$B$2:$Z$1100,23,FALSE),"")</f>
        <v/>
      </c>
      <c r="X834" s="43" t="str">
        <f>+IFERROR(VLOOKUP(A834,[1]Directorio!$B$2:$Z$1100,24,FALSE),"")</f>
        <v/>
      </c>
      <c r="Y834" s="43" t="str">
        <f>+IFERROR(VLOOKUP(A834,[1]Directorio!$B$2:$Z$1100,25,FALSE),"")</f>
        <v/>
      </c>
      <c r="Z834" s="46"/>
      <c r="AA834" s="9"/>
      <c r="AB834" s="46"/>
      <c r="AC834" s="47"/>
      <c r="AD834" s="46"/>
      <c r="AE834" s="42"/>
      <c r="AF834" s="9"/>
      <c r="AG834" s="46"/>
      <c r="AH834" s="9"/>
      <c r="AI834" s="46"/>
      <c r="AJ834" s="46"/>
      <c r="AK834" s="48"/>
    </row>
    <row r="835" spans="1:37" x14ac:dyDescent="0.25">
      <c r="A835" s="42"/>
      <c r="B835" s="43" t="str">
        <f>+IFERROR(VLOOKUP(A835,[1]Directorio!$B$2:$Z$1100,2,FALSE),"")</f>
        <v/>
      </c>
      <c r="C835" s="44" t="str">
        <f>+IFERROR(VLOOKUP(A835,[1]Directorio!$B$2:$Z$1100,3,FALSE),"")</f>
        <v/>
      </c>
      <c r="D835" s="43" t="str">
        <f>+IFERROR(VLOOKUP(A835,[1]Directorio!$B$2:$Z$1100,4,FALSE),"")</f>
        <v/>
      </c>
      <c r="E835" s="43" t="str">
        <f>+IFERROR(VLOOKUP(A835,[1]Directorio!$B$2:$Z$1100,5,FALSE),"")</f>
        <v/>
      </c>
      <c r="F835" s="43" t="str">
        <f>+IFERROR(VLOOKUP(A835,[1]Directorio!$B$2:$Z$1100,6,FALSE),"")</f>
        <v/>
      </c>
      <c r="G835" s="43" t="str">
        <f>+IFERROR(VLOOKUP(A835,[1]Directorio!$B$2:$Z$1100,7,FALSE),"")</f>
        <v/>
      </c>
      <c r="H835" s="43" t="str">
        <f>+IFERROR(VLOOKUP(A835,[1]Directorio!$B$2:$Z$1100,8,FALSE),"")</f>
        <v/>
      </c>
      <c r="I835" s="43" t="str">
        <f>+IFERROR(VLOOKUP(A835,[1]Directorio!$B$2:$Z$1100,9,FALSE),"")</f>
        <v/>
      </c>
      <c r="J835" s="43" t="str">
        <f>+IFERROR(VLOOKUP(A835,[1]Directorio!$B$2:$Z$1100,10,FALSE),"")</f>
        <v/>
      </c>
      <c r="K835" s="43" t="str">
        <f>+IFERROR(VLOOKUP(A835,[1]Directorio!$B$2:$Z$1100,11,FALSE),"")</f>
        <v/>
      </c>
      <c r="L835" s="45" t="str">
        <f>+IFERROR(VLOOKUP(A835,[1]Directorio!$B$2:$Z$1100,12,FALSE),"")</f>
        <v/>
      </c>
      <c r="M835" s="43" t="str">
        <f>+IFERROR(VLOOKUP(A835,[1]Directorio!$B$2:$Z$1100,13,FALSE),"")</f>
        <v/>
      </c>
      <c r="N835" s="43" t="str">
        <f>+IFERROR(VLOOKUP(A835,[1]Directorio!$B$2:$Z$1100,14,FALSE),"")</f>
        <v/>
      </c>
      <c r="O835" s="43" t="str">
        <f>+IFERROR(VLOOKUP(A835,[1]Directorio!$B$2:$Z$1100,15,FALSE),"")</f>
        <v/>
      </c>
      <c r="P835" s="43" t="str">
        <f>+IFERROR(VLOOKUP(A835,[1]Directorio!$B$2:$Z$1100,16,FALSE),"")</f>
        <v/>
      </c>
      <c r="Q835" s="43" t="str">
        <f>+IFERROR(VLOOKUP(A835,[1]Directorio!$B$2:$Z$1100,17,FALSE),"")</f>
        <v/>
      </c>
      <c r="R835" s="43" t="str">
        <f>+IFERROR(VLOOKUP(A835,[1]Directorio!$B$2:$Z$1100,18,FALSE),"")</f>
        <v/>
      </c>
      <c r="S835" s="43" t="str">
        <f>+IFERROR(VLOOKUP(A835,[1]Directorio!$B$2:$Z$1100,19,FALSE),"")</f>
        <v/>
      </c>
      <c r="T835" s="53" t="str">
        <f>+IFERROR(VLOOKUP(A835,[1]Directorio!$B$2:$Z$1100,20,FALSE),"")</f>
        <v/>
      </c>
      <c r="U835" s="53" t="str">
        <f>+IFERROR(VLOOKUP(A835,[1]Directorio!$B$2:$Z$1100,21,FALSE),"")</f>
        <v/>
      </c>
      <c r="V835" s="53" t="str">
        <f>+IFERROR(VLOOKUP(A835,[1]Directorio!$B$2:$Z$1100,22,FALSE),"")</f>
        <v/>
      </c>
      <c r="W835" s="54" t="str">
        <f>+IFERROR(VLOOKUP(A835,[1]Directorio!$B$2:$Z$1100,23,FALSE),"")</f>
        <v/>
      </c>
      <c r="X835" s="43" t="str">
        <f>+IFERROR(VLOOKUP(A835,[1]Directorio!$B$2:$Z$1100,24,FALSE),"")</f>
        <v/>
      </c>
      <c r="Y835" s="43" t="str">
        <f>+IFERROR(VLOOKUP(A835,[1]Directorio!$B$2:$Z$1100,25,FALSE),"")</f>
        <v/>
      </c>
      <c r="Z835" s="46"/>
      <c r="AA835" s="9"/>
      <c r="AB835" s="46"/>
      <c r="AC835" s="47"/>
      <c r="AD835" s="46"/>
      <c r="AE835" s="42"/>
      <c r="AF835" s="9"/>
      <c r="AG835" s="46"/>
      <c r="AH835" s="9"/>
      <c r="AI835" s="46"/>
      <c r="AJ835" s="46"/>
      <c r="AK835" s="48"/>
    </row>
    <row r="836" spans="1:37" x14ac:dyDescent="0.25">
      <c r="A836" s="42"/>
      <c r="B836" s="43" t="str">
        <f>+IFERROR(VLOOKUP(A836,[1]Directorio!$B$2:$Z$1100,2,FALSE),"")</f>
        <v/>
      </c>
      <c r="C836" s="44" t="str">
        <f>+IFERROR(VLOOKUP(A836,[1]Directorio!$B$2:$Z$1100,3,FALSE),"")</f>
        <v/>
      </c>
      <c r="D836" s="43" t="str">
        <f>+IFERROR(VLOOKUP(A836,[1]Directorio!$B$2:$Z$1100,4,FALSE),"")</f>
        <v/>
      </c>
      <c r="E836" s="43" t="str">
        <f>+IFERROR(VLOOKUP(A836,[1]Directorio!$B$2:$Z$1100,5,FALSE),"")</f>
        <v/>
      </c>
      <c r="F836" s="43" t="str">
        <f>+IFERROR(VLOOKUP(A836,[1]Directorio!$B$2:$Z$1100,6,FALSE),"")</f>
        <v/>
      </c>
      <c r="G836" s="43" t="str">
        <f>+IFERROR(VLOOKUP(A836,[1]Directorio!$B$2:$Z$1100,7,FALSE),"")</f>
        <v/>
      </c>
      <c r="H836" s="43" t="str">
        <f>+IFERROR(VLOOKUP(A836,[1]Directorio!$B$2:$Z$1100,8,FALSE),"")</f>
        <v/>
      </c>
      <c r="I836" s="43" t="str">
        <f>+IFERROR(VLOOKUP(A836,[1]Directorio!$B$2:$Z$1100,9,FALSE),"")</f>
        <v/>
      </c>
      <c r="J836" s="43" t="str">
        <f>+IFERROR(VLOOKUP(A836,[1]Directorio!$B$2:$Z$1100,10,FALSE),"")</f>
        <v/>
      </c>
      <c r="K836" s="43" t="str">
        <f>+IFERROR(VLOOKUP(A836,[1]Directorio!$B$2:$Z$1100,11,FALSE),"")</f>
        <v/>
      </c>
      <c r="L836" s="45" t="str">
        <f>+IFERROR(VLOOKUP(A836,[1]Directorio!$B$2:$Z$1100,12,FALSE),"")</f>
        <v/>
      </c>
      <c r="M836" s="43" t="str">
        <f>+IFERROR(VLOOKUP(A836,[1]Directorio!$B$2:$Z$1100,13,FALSE),"")</f>
        <v/>
      </c>
      <c r="N836" s="43" t="str">
        <f>+IFERROR(VLOOKUP(A836,[1]Directorio!$B$2:$Z$1100,14,FALSE),"")</f>
        <v/>
      </c>
      <c r="O836" s="43" t="str">
        <f>+IFERROR(VLOOKUP(A836,[1]Directorio!$B$2:$Z$1100,15,FALSE),"")</f>
        <v/>
      </c>
      <c r="P836" s="43" t="str">
        <f>+IFERROR(VLOOKUP(A836,[1]Directorio!$B$2:$Z$1100,16,FALSE),"")</f>
        <v/>
      </c>
      <c r="Q836" s="43" t="str">
        <f>+IFERROR(VLOOKUP(A836,[1]Directorio!$B$2:$Z$1100,17,FALSE),"")</f>
        <v/>
      </c>
      <c r="R836" s="43" t="str">
        <f>+IFERROR(VLOOKUP(A836,[1]Directorio!$B$2:$Z$1100,18,FALSE),"")</f>
        <v/>
      </c>
      <c r="S836" s="43" t="str">
        <f>+IFERROR(VLOOKUP(A836,[1]Directorio!$B$2:$Z$1100,19,FALSE),"")</f>
        <v/>
      </c>
      <c r="T836" s="53" t="str">
        <f>+IFERROR(VLOOKUP(A836,[1]Directorio!$B$2:$Z$1100,20,FALSE),"")</f>
        <v/>
      </c>
      <c r="U836" s="53" t="str">
        <f>+IFERROR(VLOOKUP(A836,[1]Directorio!$B$2:$Z$1100,21,FALSE),"")</f>
        <v/>
      </c>
      <c r="V836" s="53" t="str">
        <f>+IFERROR(VLOOKUP(A836,[1]Directorio!$B$2:$Z$1100,22,FALSE),"")</f>
        <v/>
      </c>
      <c r="W836" s="54" t="str">
        <f>+IFERROR(VLOOKUP(A836,[1]Directorio!$B$2:$Z$1100,23,FALSE),"")</f>
        <v/>
      </c>
      <c r="X836" s="43" t="str">
        <f>+IFERROR(VLOOKUP(A836,[1]Directorio!$B$2:$Z$1100,24,FALSE),"")</f>
        <v/>
      </c>
      <c r="Y836" s="43" t="str">
        <f>+IFERROR(VLOOKUP(A836,[1]Directorio!$B$2:$Z$1100,25,FALSE),"")</f>
        <v/>
      </c>
      <c r="Z836" s="46"/>
      <c r="AA836" s="9"/>
      <c r="AB836" s="46"/>
      <c r="AC836" s="47"/>
      <c r="AD836" s="46"/>
      <c r="AE836" s="42"/>
      <c r="AF836" s="9"/>
      <c r="AG836" s="46"/>
      <c r="AH836" s="9"/>
      <c r="AI836" s="46"/>
      <c r="AJ836" s="46"/>
      <c r="AK836" s="48"/>
    </row>
    <row r="837" spans="1:37" x14ac:dyDescent="0.25">
      <c r="A837" s="42"/>
      <c r="B837" s="43" t="str">
        <f>+IFERROR(VLOOKUP(A837,[1]Directorio!$B$2:$Z$1100,2,FALSE),"")</f>
        <v/>
      </c>
      <c r="C837" s="44" t="str">
        <f>+IFERROR(VLOOKUP(A837,[1]Directorio!$B$2:$Z$1100,3,FALSE),"")</f>
        <v/>
      </c>
      <c r="D837" s="43" t="str">
        <f>+IFERROR(VLOOKUP(A837,[1]Directorio!$B$2:$Z$1100,4,FALSE),"")</f>
        <v/>
      </c>
      <c r="E837" s="43" t="str">
        <f>+IFERROR(VLOOKUP(A837,[1]Directorio!$B$2:$Z$1100,5,FALSE),"")</f>
        <v/>
      </c>
      <c r="F837" s="43" t="str">
        <f>+IFERROR(VLOOKUP(A837,[1]Directorio!$B$2:$Z$1100,6,FALSE),"")</f>
        <v/>
      </c>
      <c r="G837" s="43" t="str">
        <f>+IFERROR(VLOOKUP(A837,[1]Directorio!$B$2:$Z$1100,7,FALSE),"")</f>
        <v/>
      </c>
      <c r="H837" s="43" t="str">
        <f>+IFERROR(VLOOKUP(A837,[1]Directorio!$B$2:$Z$1100,8,FALSE),"")</f>
        <v/>
      </c>
      <c r="I837" s="43" t="str">
        <f>+IFERROR(VLOOKUP(A837,[1]Directorio!$B$2:$Z$1100,9,FALSE),"")</f>
        <v/>
      </c>
      <c r="J837" s="43" t="str">
        <f>+IFERROR(VLOOKUP(A837,[1]Directorio!$B$2:$Z$1100,10,FALSE),"")</f>
        <v/>
      </c>
      <c r="K837" s="43" t="str">
        <f>+IFERROR(VLOOKUP(A837,[1]Directorio!$B$2:$Z$1100,11,FALSE),"")</f>
        <v/>
      </c>
      <c r="L837" s="45" t="str">
        <f>+IFERROR(VLOOKUP(A837,[1]Directorio!$B$2:$Z$1100,12,FALSE),"")</f>
        <v/>
      </c>
      <c r="M837" s="43" t="str">
        <f>+IFERROR(VLOOKUP(A837,[1]Directorio!$B$2:$Z$1100,13,FALSE),"")</f>
        <v/>
      </c>
      <c r="N837" s="43" t="str">
        <f>+IFERROR(VLOOKUP(A837,[1]Directorio!$B$2:$Z$1100,14,FALSE),"")</f>
        <v/>
      </c>
      <c r="O837" s="43" t="str">
        <f>+IFERROR(VLOOKUP(A837,[1]Directorio!$B$2:$Z$1100,15,FALSE),"")</f>
        <v/>
      </c>
      <c r="P837" s="43" t="str">
        <f>+IFERROR(VLOOKUP(A837,[1]Directorio!$B$2:$Z$1100,16,FALSE),"")</f>
        <v/>
      </c>
      <c r="Q837" s="43" t="str">
        <f>+IFERROR(VLOOKUP(A837,[1]Directorio!$B$2:$Z$1100,17,FALSE),"")</f>
        <v/>
      </c>
      <c r="R837" s="43" t="str">
        <f>+IFERROR(VLOOKUP(A837,[1]Directorio!$B$2:$Z$1100,18,FALSE),"")</f>
        <v/>
      </c>
      <c r="S837" s="43" t="str">
        <f>+IFERROR(VLOOKUP(A837,[1]Directorio!$B$2:$Z$1100,19,FALSE),"")</f>
        <v/>
      </c>
      <c r="T837" s="53" t="str">
        <f>+IFERROR(VLOOKUP(A837,[1]Directorio!$B$2:$Z$1100,20,FALSE),"")</f>
        <v/>
      </c>
      <c r="U837" s="53" t="str">
        <f>+IFERROR(VLOOKUP(A837,[1]Directorio!$B$2:$Z$1100,21,FALSE),"")</f>
        <v/>
      </c>
      <c r="V837" s="53" t="str">
        <f>+IFERROR(VLOOKUP(A837,[1]Directorio!$B$2:$Z$1100,22,FALSE),"")</f>
        <v/>
      </c>
      <c r="W837" s="54" t="str">
        <f>+IFERROR(VLOOKUP(A837,[1]Directorio!$B$2:$Z$1100,23,FALSE),"")</f>
        <v/>
      </c>
      <c r="X837" s="43" t="str">
        <f>+IFERROR(VLOOKUP(A837,[1]Directorio!$B$2:$Z$1100,24,FALSE),"")</f>
        <v/>
      </c>
      <c r="Y837" s="43" t="str">
        <f>+IFERROR(VLOOKUP(A837,[1]Directorio!$B$2:$Z$1100,25,FALSE),"")</f>
        <v/>
      </c>
      <c r="Z837" s="46"/>
      <c r="AA837" s="9"/>
      <c r="AB837" s="46"/>
      <c r="AC837" s="47"/>
      <c r="AD837" s="46"/>
      <c r="AE837" s="42"/>
      <c r="AF837" s="9"/>
      <c r="AG837" s="46"/>
      <c r="AH837" s="9"/>
      <c r="AI837" s="46"/>
      <c r="AJ837" s="46"/>
      <c r="AK837" s="48"/>
    </row>
    <row r="838" spans="1:37" x14ac:dyDescent="0.25">
      <c r="A838" s="42"/>
      <c r="B838" s="43" t="str">
        <f>+IFERROR(VLOOKUP(A838,[1]Directorio!$B$2:$Z$1100,2,FALSE),"")</f>
        <v/>
      </c>
      <c r="C838" s="44" t="str">
        <f>+IFERROR(VLOOKUP(A838,[1]Directorio!$B$2:$Z$1100,3,FALSE),"")</f>
        <v/>
      </c>
      <c r="D838" s="43" t="str">
        <f>+IFERROR(VLOOKUP(A838,[1]Directorio!$B$2:$Z$1100,4,FALSE),"")</f>
        <v/>
      </c>
      <c r="E838" s="43" t="str">
        <f>+IFERROR(VLOOKUP(A838,[1]Directorio!$B$2:$Z$1100,5,FALSE),"")</f>
        <v/>
      </c>
      <c r="F838" s="43" t="str">
        <f>+IFERROR(VLOOKUP(A838,[1]Directorio!$B$2:$Z$1100,6,FALSE),"")</f>
        <v/>
      </c>
      <c r="G838" s="43" t="str">
        <f>+IFERROR(VLOOKUP(A838,[1]Directorio!$B$2:$Z$1100,7,FALSE),"")</f>
        <v/>
      </c>
      <c r="H838" s="43" t="str">
        <f>+IFERROR(VLOOKUP(A838,[1]Directorio!$B$2:$Z$1100,8,FALSE),"")</f>
        <v/>
      </c>
      <c r="I838" s="43" t="str">
        <f>+IFERROR(VLOOKUP(A838,[1]Directorio!$B$2:$Z$1100,9,FALSE),"")</f>
        <v/>
      </c>
      <c r="J838" s="43" t="str">
        <f>+IFERROR(VLOOKUP(A838,[1]Directorio!$B$2:$Z$1100,10,FALSE),"")</f>
        <v/>
      </c>
      <c r="K838" s="43" t="str">
        <f>+IFERROR(VLOOKUP(A838,[1]Directorio!$B$2:$Z$1100,11,FALSE),"")</f>
        <v/>
      </c>
      <c r="L838" s="45" t="str">
        <f>+IFERROR(VLOOKUP(A838,[1]Directorio!$B$2:$Z$1100,12,FALSE),"")</f>
        <v/>
      </c>
      <c r="M838" s="43" t="str">
        <f>+IFERROR(VLOOKUP(A838,[1]Directorio!$B$2:$Z$1100,13,FALSE),"")</f>
        <v/>
      </c>
      <c r="N838" s="43" t="str">
        <f>+IFERROR(VLOOKUP(A838,[1]Directorio!$B$2:$Z$1100,14,FALSE),"")</f>
        <v/>
      </c>
      <c r="O838" s="43" t="str">
        <f>+IFERROR(VLOOKUP(A838,[1]Directorio!$B$2:$Z$1100,15,FALSE),"")</f>
        <v/>
      </c>
      <c r="P838" s="43" t="str">
        <f>+IFERROR(VLOOKUP(A838,[1]Directorio!$B$2:$Z$1100,16,FALSE),"")</f>
        <v/>
      </c>
      <c r="Q838" s="43" t="str">
        <f>+IFERROR(VLOOKUP(A838,[1]Directorio!$B$2:$Z$1100,17,FALSE),"")</f>
        <v/>
      </c>
      <c r="R838" s="43" t="str">
        <f>+IFERROR(VLOOKUP(A838,[1]Directorio!$B$2:$Z$1100,18,FALSE),"")</f>
        <v/>
      </c>
      <c r="S838" s="43" t="str">
        <f>+IFERROR(VLOOKUP(A838,[1]Directorio!$B$2:$Z$1100,19,FALSE),"")</f>
        <v/>
      </c>
      <c r="T838" s="53" t="str">
        <f>+IFERROR(VLOOKUP(A838,[1]Directorio!$B$2:$Z$1100,20,FALSE),"")</f>
        <v/>
      </c>
      <c r="U838" s="53" t="str">
        <f>+IFERROR(VLOOKUP(A838,[1]Directorio!$B$2:$Z$1100,21,FALSE),"")</f>
        <v/>
      </c>
      <c r="V838" s="53" t="str">
        <f>+IFERROR(VLOOKUP(A838,[1]Directorio!$B$2:$Z$1100,22,FALSE),"")</f>
        <v/>
      </c>
      <c r="W838" s="54" t="str">
        <f>+IFERROR(VLOOKUP(A838,[1]Directorio!$B$2:$Z$1100,23,FALSE),"")</f>
        <v/>
      </c>
      <c r="X838" s="43" t="str">
        <f>+IFERROR(VLOOKUP(A838,[1]Directorio!$B$2:$Z$1100,24,FALSE),"")</f>
        <v/>
      </c>
      <c r="Y838" s="43" t="str">
        <f>+IFERROR(VLOOKUP(A838,[1]Directorio!$B$2:$Z$1100,25,FALSE),"")</f>
        <v/>
      </c>
      <c r="Z838" s="46"/>
      <c r="AA838" s="9"/>
      <c r="AB838" s="46"/>
      <c r="AC838" s="47"/>
      <c r="AD838" s="46"/>
      <c r="AE838" s="42"/>
      <c r="AF838" s="9"/>
      <c r="AG838" s="46"/>
      <c r="AH838" s="9"/>
      <c r="AI838" s="46"/>
      <c r="AJ838" s="46"/>
      <c r="AK838" s="48"/>
    </row>
    <row r="839" spans="1:37" x14ac:dyDescent="0.25">
      <c r="A839" s="42"/>
      <c r="B839" s="43" t="str">
        <f>+IFERROR(VLOOKUP(A839,[1]Directorio!$B$2:$Z$1100,2,FALSE),"")</f>
        <v/>
      </c>
      <c r="C839" s="44" t="str">
        <f>+IFERROR(VLOOKUP(A839,[1]Directorio!$B$2:$Z$1100,3,FALSE),"")</f>
        <v/>
      </c>
      <c r="D839" s="43" t="str">
        <f>+IFERROR(VLOOKUP(A839,[1]Directorio!$B$2:$Z$1100,4,FALSE),"")</f>
        <v/>
      </c>
      <c r="E839" s="43" t="str">
        <f>+IFERROR(VLOOKUP(A839,[1]Directorio!$B$2:$Z$1100,5,FALSE),"")</f>
        <v/>
      </c>
      <c r="F839" s="43" t="str">
        <f>+IFERROR(VLOOKUP(A839,[1]Directorio!$B$2:$Z$1100,6,FALSE),"")</f>
        <v/>
      </c>
      <c r="G839" s="43" t="str">
        <f>+IFERROR(VLOOKUP(A839,[1]Directorio!$B$2:$Z$1100,7,FALSE),"")</f>
        <v/>
      </c>
      <c r="H839" s="43" t="str">
        <f>+IFERROR(VLOOKUP(A839,[1]Directorio!$B$2:$Z$1100,8,FALSE),"")</f>
        <v/>
      </c>
      <c r="I839" s="43" t="str">
        <f>+IFERROR(VLOOKUP(A839,[1]Directorio!$B$2:$Z$1100,9,FALSE),"")</f>
        <v/>
      </c>
      <c r="J839" s="43" t="str">
        <f>+IFERROR(VLOOKUP(A839,[1]Directorio!$B$2:$Z$1100,10,FALSE),"")</f>
        <v/>
      </c>
      <c r="K839" s="43" t="str">
        <f>+IFERROR(VLOOKUP(A839,[1]Directorio!$B$2:$Z$1100,11,FALSE),"")</f>
        <v/>
      </c>
      <c r="L839" s="45" t="str">
        <f>+IFERROR(VLOOKUP(A839,[1]Directorio!$B$2:$Z$1100,12,FALSE),"")</f>
        <v/>
      </c>
      <c r="M839" s="43" t="str">
        <f>+IFERROR(VLOOKUP(A839,[1]Directorio!$B$2:$Z$1100,13,FALSE),"")</f>
        <v/>
      </c>
      <c r="N839" s="43" t="str">
        <f>+IFERROR(VLOOKUP(A839,[1]Directorio!$B$2:$Z$1100,14,FALSE),"")</f>
        <v/>
      </c>
      <c r="O839" s="43" t="str">
        <f>+IFERROR(VLOOKUP(A839,[1]Directorio!$B$2:$Z$1100,15,FALSE),"")</f>
        <v/>
      </c>
      <c r="P839" s="43" t="str">
        <f>+IFERROR(VLOOKUP(A839,[1]Directorio!$B$2:$Z$1100,16,FALSE),"")</f>
        <v/>
      </c>
      <c r="Q839" s="43" t="str">
        <f>+IFERROR(VLOOKUP(A839,[1]Directorio!$B$2:$Z$1100,17,FALSE),"")</f>
        <v/>
      </c>
      <c r="R839" s="43" t="str">
        <f>+IFERROR(VLOOKUP(A839,[1]Directorio!$B$2:$Z$1100,18,FALSE),"")</f>
        <v/>
      </c>
      <c r="S839" s="43" t="str">
        <f>+IFERROR(VLOOKUP(A839,[1]Directorio!$B$2:$Z$1100,19,FALSE),"")</f>
        <v/>
      </c>
      <c r="T839" s="53" t="str">
        <f>+IFERROR(VLOOKUP(A839,[1]Directorio!$B$2:$Z$1100,20,FALSE),"")</f>
        <v/>
      </c>
      <c r="U839" s="53" t="str">
        <f>+IFERROR(VLOOKUP(A839,[1]Directorio!$B$2:$Z$1100,21,FALSE),"")</f>
        <v/>
      </c>
      <c r="V839" s="53" t="str">
        <f>+IFERROR(VLOOKUP(A839,[1]Directorio!$B$2:$Z$1100,22,FALSE),"")</f>
        <v/>
      </c>
      <c r="W839" s="54" t="str">
        <f>+IFERROR(VLOOKUP(A839,[1]Directorio!$B$2:$Z$1100,23,FALSE),"")</f>
        <v/>
      </c>
      <c r="X839" s="43" t="str">
        <f>+IFERROR(VLOOKUP(A839,[1]Directorio!$B$2:$Z$1100,24,FALSE),"")</f>
        <v/>
      </c>
      <c r="Y839" s="43" t="str">
        <f>+IFERROR(VLOOKUP(A839,[1]Directorio!$B$2:$Z$1100,25,FALSE),"")</f>
        <v/>
      </c>
      <c r="Z839" s="46"/>
      <c r="AA839" s="9"/>
      <c r="AB839" s="46"/>
      <c r="AC839" s="47"/>
      <c r="AD839" s="46"/>
      <c r="AE839" s="42"/>
      <c r="AF839" s="9"/>
      <c r="AG839" s="46"/>
      <c r="AH839" s="9"/>
      <c r="AI839" s="46"/>
      <c r="AJ839" s="46"/>
      <c r="AK839" s="48"/>
    </row>
    <row r="840" spans="1:37" x14ac:dyDescent="0.25">
      <c r="A840" s="42"/>
      <c r="B840" s="43" t="str">
        <f>+IFERROR(VLOOKUP(A840,[1]Directorio!$B$2:$Z$1100,2,FALSE),"")</f>
        <v/>
      </c>
      <c r="C840" s="44" t="str">
        <f>+IFERROR(VLOOKUP(A840,[1]Directorio!$B$2:$Z$1100,3,FALSE),"")</f>
        <v/>
      </c>
      <c r="D840" s="43" t="str">
        <f>+IFERROR(VLOOKUP(A840,[1]Directorio!$B$2:$Z$1100,4,FALSE),"")</f>
        <v/>
      </c>
      <c r="E840" s="43" t="str">
        <f>+IFERROR(VLOOKUP(A840,[1]Directorio!$B$2:$Z$1100,5,FALSE),"")</f>
        <v/>
      </c>
      <c r="F840" s="43" t="str">
        <f>+IFERROR(VLOOKUP(A840,[1]Directorio!$B$2:$Z$1100,6,FALSE),"")</f>
        <v/>
      </c>
      <c r="G840" s="43" t="str">
        <f>+IFERROR(VLOOKUP(A840,[1]Directorio!$B$2:$Z$1100,7,FALSE),"")</f>
        <v/>
      </c>
      <c r="H840" s="43" t="str">
        <f>+IFERROR(VLOOKUP(A840,[1]Directorio!$B$2:$Z$1100,8,FALSE),"")</f>
        <v/>
      </c>
      <c r="I840" s="43" t="str">
        <f>+IFERROR(VLOOKUP(A840,[1]Directorio!$B$2:$Z$1100,9,FALSE),"")</f>
        <v/>
      </c>
      <c r="J840" s="43" t="str">
        <f>+IFERROR(VLOOKUP(A840,[1]Directorio!$B$2:$Z$1100,10,FALSE),"")</f>
        <v/>
      </c>
      <c r="K840" s="43" t="str">
        <f>+IFERROR(VLOOKUP(A840,[1]Directorio!$B$2:$Z$1100,11,FALSE),"")</f>
        <v/>
      </c>
      <c r="L840" s="45" t="str">
        <f>+IFERROR(VLOOKUP(A840,[1]Directorio!$B$2:$Z$1100,12,FALSE),"")</f>
        <v/>
      </c>
      <c r="M840" s="43" t="str">
        <f>+IFERROR(VLOOKUP(A840,[1]Directorio!$B$2:$Z$1100,13,FALSE),"")</f>
        <v/>
      </c>
      <c r="N840" s="43" t="str">
        <f>+IFERROR(VLOOKUP(A840,[1]Directorio!$B$2:$Z$1100,14,FALSE),"")</f>
        <v/>
      </c>
      <c r="O840" s="43" t="str">
        <f>+IFERROR(VLOOKUP(A840,[1]Directorio!$B$2:$Z$1100,15,FALSE),"")</f>
        <v/>
      </c>
      <c r="P840" s="43" t="str">
        <f>+IFERROR(VLOOKUP(A840,[1]Directorio!$B$2:$Z$1100,16,FALSE),"")</f>
        <v/>
      </c>
      <c r="Q840" s="43" t="str">
        <f>+IFERROR(VLOOKUP(A840,[1]Directorio!$B$2:$Z$1100,17,FALSE),"")</f>
        <v/>
      </c>
      <c r="R840" s="43" t="str">
        <f>+IFERROR(VLOOKUP(A840,[1]Directorio!$B$2:$Z$1100,18,FALSE),"")</f>
        <v/>
      </c>
      <c r="S840" s="43" t="str">
        <f>+IFERROR(VLOOKUP(A840,[1]Directorio!$B$2:$Z$1100,19,FALSE),"")</f>
        <v/>
      </c>
      <c r="T840" s="53" t="str">
        <f>+IFERROR(VLOOKUP(A840,[1]Directorio!$B$2:$Z$1100,20,FALSE),"")</f>
        <v/>
      </c>
      <c r="U840" s="53" t="str">
        <f>+IFERROR(VLOOKUP(A840,[1]Directorio!$B$2:$Z$1100,21,FALSE),"")</f>
        <v/>
      </c>
      <c r="V840" s="53" t="str">
        <f>+IFERROR(VLOOKUP(A840,[1]Directorio!$B$2:$Z$1100,22,FALSE),"")</f>
        <v/>
      </c>
      <c r="W840" s="54" t="str">
        <f>+IFERROR(VLOOKUP(A840,[1]Directorio!$B$2:$Z$1100,23,FALSE),"")</f>
        <v/>
      </c>
      <c r="X840" s="43" t="str">
        <f>+IFERROR(VLOOKUP(A840,[1]Directorio!$B$2:$Z$1100,24,FALSE),"")</f>
        <v/>
      </c>
      <c r="Y840" s="43" t="str">
        <f>+IFERROR(VLOOKUP(A840,[1]Directorio!$B$2:$Z$1100,25,FALSE),"")</f>
        <v/>
      </c>
      <c r="Z840" s="46"/>
      <c r="AA840" s="9"/>
      <c r="AB840" s="46"/>
      <c r="AC840" s="47"/>
      <c r="AD840" s="46"/>
      <c r="AE840" s="42"/>
      <c r="AF840" s="9"/>
      <c r="AG840" s="46"/>
      <c r="AH840" s="9"/>
      <c r="AI840" s="46"/>
      <c r="AJ840" s="46"/>
      <c r="AK840" s="48"/>
    </row>
    <row r="841" spans="1:37" x14ac:dyDescent="0.25">
      <c r="A841" s="42"/>
      <c r="B841" s="43" t="str">
        <f>+IFERROR(VLOOKUP(A841,[1]Directorio!$B$2:$Z$1100,2,FALSE),"")</f>
        <v/>
      </c>
      <c r="C841" s="44" t="str">
        <f>+IFERROR(VLOOKUP(A841,[1]Directorio!$B$2:$Z$1100,3,FALSE),"")</f>
        <v/>
      </c>
      <c r="D841" s="43" t="str">
        <f>+IFERROR(VLOOKUP(A841,[1]Directorio!$B$2:$Z$1100,4,FALSE),"")</f>
        <v/>
      </c>
      <c r="E841" s="43" t="str">
        <f>+IFERROR(VLOOKUP(A841,[1]Directorio!$B$2:$Z$1100,5,FALSE),"")</f>
        <v/>
      </c>
      <c r="F841" s="43" t="str">
        <f>+IFERROR(VLOOKUP(A841,[1]Directorio!$B$2:$Z$1100,6,FALSE),"")</f>
        <v/>
      </c>
      <c r="G841" s="43" t="str">
        <f>+IFERROR(VLOOKUP(A841,[1]Directorio!$B$2:$Z$1100,7,FALSE),"")</f>
        <v/>
      </c>
      <c r="H841" s="43" t="str">
        <f>+IFERROR(VLOOKUP(A841,[1]Directorio!$B$2:$Z$1100,8,FALSE),"")</f>
        <v/>
      </c>
      <c r="I841" s="43" t="str">
        <f>+IFERROR(VLOOKUP(A841,[1]Directorio!$B$2:$Z$1100,9,FALSE),"")</f>
        <v/>
      </c>
      <c r="J841" s="43" t="str">
        <f>+IFERROR(VLOOKUP(A841,[1]Directorio!$B$2:$Z$1100,10,FALSE),"")</f>
        <v/>
      </c>
      <c r="K841" s="43" t="str">
        <f>+IFERROR(VLOOKUP(A841,[1]Directorio!$B$2:$Z$1100,11,FALSE),"")</f>
        <v/>
      </c>
      <c r="L841" s="45" t="str">
        <f>+IFERROR(VLOOKUP(A841,[1]Directorio!$B$2:$Z$1100,12,FALSE),"")</f>
        <v/>
      </c>
      <c r="M841" s="43" t="str">
        <f>+IFERROR(VLOOKUP(A841,[1]Directorio!$B$2:$Z$1100,13,FALSE),"")</f>
        <v/>
      </c>
      <c r="N841" s="43" t="str">
        <f>+IFERROR(VLOOKUP(A841,[1]Directorio!$B$2:$Z$1100,14,FALSE),"")</f>
        <v/>
      </c>
      <c r="O841" s="43" t="str">
        <f>+IFERROR(VLOOKUP(A841,[1]Directorio!$B$2:$Z$1100,15,FALSE),"")</f>
        <v/>
      </c>
      <c r="P841" s="43" t="str">
        <f>+IFERROR(VLOOKUP(A841,[1]Directorio!$B$2:$Z$1100,16,FALSE),"")</f>
        <v/>
      </c>
      <c r="Q841" s="43" t="str">
        <f>+IFERROR(VLOOKUP(A841,[1]Directorio!$B$2:$Z$1100,17,FALSE),"")</f>
        <v/>
      </c>
      <c r="R841" s="43" t="str">
        <f>+IFERROR(VLOOKUP(A841,[1]Directorio!$B$2:$Z$1100,18,FALSE),"")</f>
        <v/>
      </c>
      <c r="S841" s="43" t="str">
        <f>+IFERROR(VLOOKUP(A841,[1]Directorio!$B$2:$Z$1100,19,FALSE),"")</f>
        <v/>
      </c>
      <c r="T841" s="53" t="str">
        <f>+IFERROR(VLOOKUP(A841,[1]Directorio!$B$2:$Z$1100,20,FALSE),"")</f>
        <v/>
      </c>
      <c r="U841" s="53" t="str">
        <f>+IFERROR(VLOOKUP(A841,[1]Directorio!$B$2:$Z$1100,21,FALSE),"")</f>
        <v/>
      </c>
      <c r="V841" s="53" t="str">
        <f>+IFERROR(VLOOKUP(A841,[1]Directorio!$B$2:$Z$1100,22,FALSE),"")</f>
        <v/>
      </c>
      <c r="W841" s="54" t="str">
        <f>+IFERROR(VLOOKUP(A841,[1]Directorio!$B$2:$Z$1100,23,FALSE),"")</f>
        <v/>
      </c>
      <c r="X841" s="43" t="str">
        <f>+IFERROR(VLOOKUP(A841,[1]Directorio!$B$2:$Z$1100,24,FALSE),"")</f>
        <v/>
      </c>
      <c r="Y841" s="43" t="str">
        <f>+IFERROR(VLOOKUP(A841,[1]Directorio!$B$2:$Z$1100,25,FALSE),"")</f>
        <v/>
      </c>
      <c r="Z841" s="46"/>
      <c r="AA841" s="9"/>
      <c r="AB841" s="46"/>
      <c r="AC841" s="47"/>
      <c r="AD841" s="46"/>
      <c r="AE841" s="42"/>
      <c r="AF841" s="9"/>
      <c r="AG841" s="46"/>
      <c r="AH841" s="9"/>
      <c r="AI841" s="46"/>
      <c r="AJ841" s="46"/>
      <c r="AK841" s="48"/>
    </row>
    <row r="842" spans="1:37" x14ac:dyDescent="0.25">
      <c r="A842" s="42"/>
      <c r="B842" s="43" t="str">
        <f>+IFERROR(VLOOKUP(A842,[1]Directorio!$B$2:$Z$1100,2,FALSE),"")</f>
        <v/>
      </c>
      <c r="C842" s="44" t="str">
        <f>+IFERROR(VLOOKUP(A842,[1]Directorio!$B$2:$Z$1100,3,FALSE),"")</f>
        <v/>
      </c>
      <c r="D842" s="43" t="str">
        <f>+IFERROR(VLOOKUP(A842,[1]Directorio!$B$2:$Z$1100,4,FALSE),"")</f>
        <v/>
      </c>
      <c r="E842" s="43" t="str">
        <f>+IFERROR(VLOOKUP(A842,[1]Directorio!$B$2:$Z$1100,5,FALSE),"")</f>
        <v/>
      </c>
      <c r="F842" s="43" t="str">
        <f>+IFERROR(VLOOKUP(A842,[1]Directorio!$B$2:$Z$1100,6,FALSE),"")</f>
        <v/>
      </c>
      <c r="G842" s="43" t="str">
        <f>+IFERROR(VLOOKUP(A842,[1]Directorio!$B$2:$Z$1100,7,FALSE),"")</f>
        <v/>
      </c>
      <c r="H842" s="43" t="str">
        <f>+IFERROR(VLOOKUP(A842,[1]Directorio!$B$2:$Z$1100,8,FALSE),"")</f>
        <v/>
      </c>
      <c r="I842" s="43" t="str">
        <f>+IFERROR(VLOOKUP(A842,[1]Directorio!$B$2:$Z$1100,9,FALSE),"")</f>
        <v/>
      </c>
      <c r="J842" s="43" t="str">
        <f>+IFERROR(VLOOKUP(A842,[1]Directorio!$B$2:$Z$1100,10,FALSE),"")</f>
        <v/>
      </c>
      <c r="K842" s="43" t="str">
        <f>+IFERROR(VLOOKUP(A842,[1]Directorio!$B$2:$Z$1100,11,FALSE),"")</f>
        <v/>
      </c>
      <c r="L842" s="45" t="str">
        <f>+IFERROR(VLOOKUP(A842,[1]Directorio!$B$2:$Z$1100,12,FALSE),"")</f>
        <v/>
      </c>
      <c r="M842" s="43" t="str">
        <f>+IFERROR(VLOOKUP(A842,[1]Directorio!$B$2:$Z$1100,13,FALSE),"")</f>
        <v/>
      </c>
      <c r="N842" s="43" t="str">
        <f>+IFERROR(VLOOKUP(A842,[1]Directorio!$B$2:$Z$1100,14,FALSE),"")</f>
        <v/>
      </c>
      <c r="O842" s="43" t="str">
        <f>+IFERROR(VLOOKUP(A842,[1]Directorio!$B$2:$Z$1100,15,FALSE),"")</f>
        <v/>
      </c>
      <c r="P842" s="43" t="str">
        <f>+IFERROR(VLOOKUP(A842,[1]Directorio!$B$2:$Z$1100,16,FALSE),"")</f>
        <v/>
      </c>
      <c r="Q842" s="43" t="str">
        <f>+IFERROR(VLOOKUP(A842,[1]Directorio!$B$2:$Z$1100,17,FALSE),"")</f>
        <v/>
      </c>
      <c r="R842" s="43" t="str">
        <f>+IFERROR(VLOOKUP(A842,[1]Directorio!$B$2:$Z$1100,18,FALSE),"")</f>
        <v/>
      </c>
      <c r="S842" s="43" t="str">
        <f>+IFERROR(VLOOKUP(A842,[1]Directorio!$B$2:$Z$1100,19,FALSE),"")</f>
        <v/>
      </c>
      <c r="T842" s="53" t="str">
        <f>+IFERROR(VLOOKUP(A842,[1]Directorio!$B$2:$Z$1100,20,FALSE),"")</f>
        <v/>
      </c>
      <c r="U842" s="53" t="str">
        <f>+IFERROR(VLOOKUP(A842,[1]Directorio!$B$2:$Z$1100,21,FALSE),"")</f>
        <v/>
      </c>
      <c r="V842" s="53" t="str">
        <f>+IFERROR(VLOOKUP(A842,[1]Directorio!$B$2:$Z$1100,22,FALSE),"")</f>
        <v/>
      </c>
      <c r="W842" s="54" t="str">
        <f>+IFERROR(VLOOKUP(A842,[1]Directorio!$B$2:$Z$1100,23,FALSE),"")</f>
        <v/>
      </c>
      <c r="X842" s="43" t="str">
        <f>+IFERROR(VLOOKUP(A842,[1]Directorio!$B$2:$Z$1100,24,FALSE),"")</f>
        <v/>
      </c>
      <c r="Y842" s="43" t="str">
        <f>+IFERROR(VLOOKUP(A842,[1]Directorio!$B$2:$Z$1100,25,FALSE),"")</f>
        <v/>
      </c>
      <c r="Z842" s="46"/>
      <c r="AA842" s="9"/>
      <c r="AB842" s="46"/>
      <c r="AC842" s="47"/>
      <c r="AD842" s="46"/>
      <c r="AE842" s="42"/>
      <c r="AF842" s="9"/>
      <c r="AG842" s="46"/>
      <c r="AH842" s="9"/>
      <c r="AI842" s="46"/>
      <c r="AJ842" s="46"/>
      <c r="AK842" s="48"/>
    </row>
    <row r="843" spans="1:37" x14ac:dyDescent="0.25">
      <c r="A843" s="42"/>
      <c r="B843" s="43" t="str">
        <f>+IFERROR(VLOOKUP(A843,[1]Directorio!$B$2:$Z$1100,2,FALSE),"")</f>
        <v/>
      </c>
      <c r="C843" s="44" t="str">
        <f>+IFERROR(VLOOKUP(A843,[1]Directorio!$B$2:$Z$1100,3,FALSE),"")</f>
        <v/>
      </c>
      <c r="D843" s="43" t="str">
        <f>+IFERROR(VLOOKUP(A843,[1]Directorio!$B$2:$Z$1100,4,FALSE),"")</f>
        <v/>
      </c>
      <c r="E843" s="43" t="str">
        <f>+IFERROR(VLOOKUP(A843,[1]Directorio!$B$2:$Z$1100,5,FALSE),"")</f>
        <v/>
      </c>
      <c r="F843" s="43" t="str">
        <f>+IFERROR(VLOOKUP(A843,[1]Directorio!$B$2:$Z$1100,6,FALSE),"")</f>
        <v/>
      </c>
      <c r="G843" s="43" t="str">
        <f>+IFERROR(VLOOKUP(A843,[1]Directorio!$B$2:$Z$1100,7,FALSE),"")</f>
        <v/>
      </c>
      <c r="H843" s="43" t="str">
        <f>+IFERROR(VLOOKUP(A843,[1]Directorio!$B$2:$Z$1100,8,FALSE),"")</f>
        <v/>
      </c>
      <c r="I843" s="43" t="str">
        <f>+IFERROR(VLOOKUP(A843,[1]Directorio!$B$2:$Z$1100,9,FALSE),"")</f>
        <v/>
      </c>
      <c r="J843" s="43" t="str">
        <f>+IFERROR(VLOOKUP(A843,[1]Directorio!$B$2:$Z$1100,10,FALSE),"")</f>
        <v/>
      </c>
      <c r="K843" s="43" t="str">
        <f>+IFERROR(VLOOKUP(A843,[1]Directorio!$B$2:$Z$1100,11,FALSE),"")</f>
        <v/>
      </c>
      <c r="L843" s="45" t="str">
        <f>+IFERROR(VLOOKUP(A843,[1]Directorio!$B$2:$Z$1100,12,FALSE),"")</f>
        <v/>
      </c>
      <c r="M843" s="43" t="str">
        <f>+IFERROR(VLOOKUP(A843,[1]Directorio!$B$2:$Z$1100,13,FALSE),"")</f>
        <v/>
      </c>
      <c r="N843" s="43" t="str">
        <f>+IFERROR(VLOOKUP(A843,[1]Directorio!$B$2:$Z$1100,14,FALSE),"")</f>
        <v/>
      </c>
      <c r="O843" s="43" t="str">
        <f>+IFERROR(VLOOKUP(A843,[1]Directorio!$B$2:$Z$1100,15,FALSE),"")</f>
        <v/>
      </c>
      <c r="P843" s="43" t="str">
        <f>+IFERROR(VLOOKUP(A843,[1]Directorio!$B$2:$Z$1100,16,FALSE),"")</f>
        <v/>
      </c>
      <c r="Q843" s="43" t="str">
        <f>+IFERROR(VLOOKUP(A843,[1]Directorio!$B$2:$Z$1100,17,FALSE),"")</f>
        <v/>
      </c>
      <c r="R843" s="43" t="str">
        <f>+IFERROR(VLOOKUP(A843,[1]Directorio!$B$2:$Z$1100,18,FALSE),"")</f>
        <v/>
      </c>
      <c r="S843" s="43" t="str">
        <f>+IFERROR(VLOOKUP(A843,[1]Directorio!$B$2:$Z$1100,19,FALSE),"")</f>
        <v/>
      </c>
      <c r="T843" s="53" t="str">
        <f>+IFERROR(VLOOKUP(A843,[1]Directorio!$B$2:$Z$1100,20,FALSE),"")</f>
        <v/>
      </c>
      <c r="U843" s="53" t="str">
        <f>+IFERROR(VLOOKUP(A843,[1]Directorio!$B$2:$Z$1100,21,FALSE),"")</f>
        <v/>
      </c>
      <c r="V843" s="53" t="str">
        <f>+IFERROR(VLOOKUP(A843,[1]Directorio!$B$2:$Z$1100,22,FALSE),"")</f>
        <v/>
      </c>
      <c r="W843" s="54" t="str">
        <f>+IFERROR(VLOOKUP(A843,[1]Directorio!$B$2:$Z$1100,23,FALSE),"")</f>
        <v/>
      </c>
      <c r="X843" s="43" t="str">
        <f>+IFERROR(VLOOKUP(A843,[1]Directorio!$B$2:$Z$1100,24,FALSE),"")</f>
        <v/>
      </c>
      <c r="Y843" s="43" t="str">
        <f>+IFERROR(VLOOKUP(A843,[1]Directorio!$B$2:$Z$1100,25,FALSE),"")</f>
        <v/>
      </c>
      <c r="Z843" s="46"/>
      <c r="AA843" s="9"/>
      <c r="AB843" s="46"/>
      <c r="AC843" s="47"/>
      <c r="AD843" s="46"/>
      <c r="AE843" s="42"/>
      <c r="AF843" s="9"/>
      <c r="AG843" s="46"/>
      <c r="AH843" s="9"/>
      <c r="AI843" s="46"/>
      <c r="AJ843" s="46"/>
      <c r="AK843" s="48"/>
    </row>
    <row r="844" spans="1:37" x14ac:dyDescent="0.25">
      <c r="A844" s="42"/>
      <c r="B844" s="43" t="str">
        <f>+IFERROR(VLOOKUP(A844,[1]Directorio!$B$2:$Z$1100,2,FALSE),"")</f>
        <v/>
      </c>
      <c r="C844" s="44" t="str">
        <f>+IFERROR(VLOOKUP(A844,[1]Directorio!$B$2:$Z$1100,3,FALSE),"")</f>
        <v/>
      </c>
      <c r="D844" s="43" t="str">
        <f>+IFERROR(VLOOKUP(A844,[1]Directorio!$B$2:$Z$1100,4,FALSE),"")</f>
        <v/>
      </c>
      <c r="E844" s="43" t="str">
        <f>+IFERROR(VLOOKUP(A844,[1]Directorio!$B$2:$Z$1100,5,FALSE),"")</f>
        <v/>
      </c>
      <c r="F844" s="43" t="str">
        <f>+IFERROR(VLOOKUP(A844,[1]Directorio!$B$2:$Z$1100,6,FALSE),"")</f>
        <v/>
      </c>
      <c r="G844" s="43" t="str">
        <f>+IFERROR(VLOOKUP(A844,[1]Directorio!$B$2:$Z$1100,7,FALSE),"")</f>
        <v/>
      </c>
      <c r="H844" s="43" t="str">
        <f>+IFERROR(VLOOKUP(A844,[1]Directorio!$B$2:$Z$1100,8,FALSE),"")</f>
        <v/>
      </c>
      <c r="I844" s="43" t="str">
        <f>+IFERROR(VLOOKUP(A844,[1]Directorio!$B$2:$Z$1100,9,FALSE),"")</f>
        <v/>
      </c>
      <c r="J844" s="43" t="str">
        <f>+IFERROR(VLOOKUP(A844,[1]Directorio!$B$2:$Z$1100,10,FALSE),"")</f>
        <v/>
      </c>
      <c r="K844" s="43" t="str">
        <f>+IFERROR(VLOOKUP(A844,[1]Directorio!$B$2:$Z$1100,11,FALSE),"")</f>
        <v/>
      </c>
      <c r="L844" s="45" t="str">
        <f>+IFERROR(VLOOKUP(A844,[1]Directorio!$B$2:$Z$1100,12,FALSE),"")</f>
        <v/>
      </c>
      <c r="M844" s="43" t="str">
        <f>+IFERROR(VLOOKUP(A844,[1]Directorio!$B$2:$Z$1100,13,FALSE),"")</f>
        <v/>
      </c>
      <c r="N844" s="43" t="str">
        <f>+IFERROR(VLOOKUP(A844,[1]Directorio!$B$2:$Z$1100,14,FALSE),"")</f>
        <v/>
      </c>
      <c r="O844" s="43" t="str">
        <f>+IFERROR(VLOOKUP(A844,[1]Directorio!$B$2:$Z$1100,15,FALSE),"")</f>
        <v/>
      </c>
      <c r="P844" s="43" t="str">
        <f>+IFERROR(VLOOKUP(A844,[1]Directorio!$B$2:$Z$1100,16,FALSE),"")</f>
        <v/>
      </c>
      <c r="Q844" s="43" t="str">
        <f>+IFERROR(VLOOKUP(A844,[1]Directorio!$B$2:$Z$1100,17,FALSE),"")</f>
        <v/>
      </c>
      <c r="R844" s="43" t="str">
        <f>+IFERROR(VLOOKUP(A844,[1]Directorio!$B$2:$Z$1100,18,FALSE),"")</f>
        <v/>
      </c>
      <c r="S844" s="43" t="str">
        <f>+IFERROR(VLOOKUP(A844,[1]Directorio!$B$2:$Z$1100,19,FALSE),"")</f>
        <v/>
      </c>
      <c r="T844" s="53" t="str">
        <f>+IFERROR(VLOOKUP(A844,[1]Directorio!$B$2:$Z$1100,20,FALSE),"")</f>
        <v/>
      </c>
      <c r="U844" s="53" t="str">
        <f>+IFERROR(VLOOKUP(A844,[1]Directorio!$B$2:$Z$1100,21,FALSE),"")</f>
        <v/>
      </c>
      <c r="V844" s="53" t="str">
        <f>+IFERROR(VLOOKUP(A844,[1]Directorio!$B$2:$Z$1100,22,FALSE),"")</f>
        <v/>
      </c>
      <c r="W844" s="54" t="str">
        <f>+IFERROR(VLOOKUP(A844,[1]Directorio!$B$2:$Z$1100,23,FALSE),"")</f>
        <v/>
      </c>
      <c r="X844" s="43" t="str">
        <f>+IFERROR(VLOOKUP(A844,[1]Directorio!$B$2:$Z$1100,24,FALSE),"")</f>
        <v/>
      </c>
      <c r="Y844" s="43" t="str">
        <f>+IFERROR(VLOOKUP(A844,[1]Directorio!$B$2:$Z$1100,25,FALSE),"")</f>
        <v/>
      </c>
      <c r="Z844" s="46"/>
      <c r="AA844" s="9"/>
      <c r="AB844" s="46"/>
      <c r="AC844" s="47"/>
      <c r="AD844" s="46"/>
      <c r="AE844" s="42"/>
      <c r="AF844" s="9"/>
      <c r="AG844" s="46"/>
      <c r="AH844" s="9"/>
      <c r="AI844" s="46"/>
      <c r="AJ844" s="46"/>
      <c r="AK844" s="48"/>
    </row>
    <row r="845" spans="1:37" x14ac:dyDescent="0.25">
      <c r="A845" s="42"/>
      <c r="B845" s="43" t="str">
        <f>+IFERROR(VLOOKUP(A845,[1]Directorio!$B$2:$Z$1100,2,FALSE),"")</f>
        <v/>
      </c>
      <c r="C845" s="44" t="str">
        <f>+IFERROR(VLOOKUP(A845,[1]Directorio!$B$2:$Z$1100,3,FALSE),"")</f>
        <v/>
      </c>
      <c r="D845" s="43" t="str">
        <f>+IFERROR(VLOOKUP(A845,[1]Directorio!$B$2:$Z$1100,4,FALSE),"")</f>
        <v/>
      </c>
      <c r="E845" s="43" t="str">
        <f>+IFERROR(VLOOKUP(A845,[1]Directorio!$B$2:$Z$1100,5,FALSE),"")</f>
        <v/>
      </c>
      <c r="F845" s="43" t="str">
        <f>+IFERROR(VLOOKUP(A845,[1]Directorio!$B$2:$Z$1100,6,FALSE),"")</f>
        <v/>
      </c>
      <c r="G845" s="43" t="str">
        <f>+IFERROR(VLOOKUP(A845,[1]Directorio!$B$2:$Z$1100,7,FALSE),"")</f>
        <v/>
      </c>
      <c r="H845" s="43" t="str">
        <f>+IFERROR(VLOOKUP(A845,[1]Directorio!$B$2:$Z$1100,8,FALSE),"")</f>
        <v/>
      </c>
      <c r="I845" s="43" t="str">
        <f>+IFERROR(VLOOKUP(A845,[1]Directorio!$B$2:$Z$1100,9,FALSE),"")</f>
        <v/>
      </c>
      <c r="J845" s="43" t="str">
        <f>+IFERROR(VLOOKUP(A845,[1]Directorio!$B$2:$Z$1100,10,FALSE),"")</f>
        <v/>
      </c>
      <c r="K845" s="43" t="str">
        <f>+IFERROR(VLOOKUP(A845,[1]Directorio!$B$2:$Z$1100,11,FALSE),"")</f>
        <v/>
      </c>
      <c r="L845" s="45" t="str">
        <f>+IFERROR(VLOOKUP(A845,[1]Directorio!$B$2:$Z$1100,12,FALSE),"")</f>
        <v/>
      </c>
      <c r="M845" s="43" t="str">
        <f>+IFERROR(VLOOKUP(A845,[1]Directorio!$B$2:$Z$1100,13,FALSE),"")</f>
        <v/>
      </c>
      <c r="N845" s="43" t="str">
        <f>+IFERROR(VLOOKUP(A845,[1]Directorio!$B$2:$Z$1100,14,FALSE),"")</f>
        <v/>
      </c>
      <c r="O845" s="43" t="str">
        <f>+IFERROR(VLOOKUP(A845,[1]Directorio!$B$2:$Z$1100,15,FALSE),"")</f>
        <v/>
      </c>
      <c r="P845" s="43" t="str">
        <f>+IFERROR(VLOOKUP(A845,[1]Directorio!$B$2:$Z$1100,16,FALSE),"")</f>
        <v/>
      </c>
      <c r="Q845" s="43" t="str">
        <f>+IFERROR(VLOOKUP(A845,[1]Directorio!$B$2:$Z$1100,17,FALSE),"")</f>
        <v/>
      </c>
      <c r="R845" s="43" t="str">
        <f>+IFERROR(VLOOKUP(A845,[1]Directorio!$B$2:$Z$1100,18,FALSE),"")</f>
        <v/>
      </c>
      <c r="S845" s="43" t="str">
        <f>+IFERROR(VLOOKUP(A845,[1]Directorio!$B$2:$Z$1100,19,FALSE),"")</f>
        <v/>
      </c>
      <c r="T845" s="53" t="str">
        <f>+IFERROR(VLOOKUP(A845,[1]Directorio!$B$2:$Z$1100,20,FALSE),"")</f>
        <v/>
      </c>
      <c r="U845" s="53" t="str">
        <f>+IFERROR(VLOOKUP(A845,[1]Directorio!$B$2:$Z$1100,21,FALSE),"")</f>
        <v/>
      </c>
      <c r="V845" s="53" t="str">
        <f>+IFERROR(VLOOKUP(A845,[1]Directorio!$B$2:$Z$1100,22,FALSE),"")</f>
        <v/>
      </c>
      <c r="W845" s="54" t="str">
        <f>+IFERROR(VLOOKUP(A845,[1]Directorio!$B$2:$Z$1100,23,FALSE),"")</f>
        <v/>
      </c>
      <c r="X845" s="43" t="str">
        <f>+IFERROR(VLOOKUP(A845,[1]Directorio!$B$2:$Z$1100,24,FALSE),"")</f>
        <v/>
      </c>
      <c r="Y845" s="43" t="str">
        <f>+IFERROR(VLOOKUP(A845,[1]Directorio!$B$2:$Z$1100,25,FALSE),"")</f>
        <v/>
      </c>
      <c r="Z845" s="46"/>
      <c r="AA845" s="9"/>
      <c r="AB845" s="46"/>
      <c r="AC845" s="47"/>
      <c r="AD845" s="46"/>
      <c r="AE845" s="42"/>
      <c r="AF845" s="9"/>
      <c r="AG845" s="46"/>
      <c r="AH845" s="9"/>
      <c r="AI845" s="46"/>
      <c r="AJ845" s="46"/>
      <c r="AK845" s="48"/>
    </row>
    <row r="846" spans="1:37" x14ac:dyDescent="0.25">
      <c r="A846" s="42"/>
      <c r="B846" s="43" t="str">
        <f>+IFERROR(VLOOKUP(A846,[1]Directorio!$B$2:$Z$1100,2,FALSE),"")</f>
        <v/>
      </c>
      <c r="C846" s="44" t="str">
        <f>+IFERROR(VLOOKUP(A846,[1]Directorio!$B$2:$Z$1100,3,FALSE),"")</f>
        <v/>
      </c>
      <c r="D846" s="43" t="str">
        <f>+IFERROR(VLOOKUP(A846,[1]Directorio!$B$2:$Z$1100,4,FALSE),"")</f>
        <v/>
      </c>
      <c r="E846" s="43" t="str">
        <f>+IFERROR(VLOOKUP(A846,[1]Directorio!$B$2:$Z$1100,5,FALSE),"")</f>
        <v/>
      </c>
      <c r="F846" s="43" t="str">
        <f>+IFERROR(VLOOKUP(A846,[1]Directorio!$B$2:$Z$1100,6,FALSE),"")</f>
        <v/>
      </c>
      <c r="G846" s="43" t="str">
        <f>+IFERROR(VLOOKUP(A846,[1]Directorio!$B$2:$Z$1100,7,FALSE),"")</f>
        <v/>
      </c>
      <c r="H846" s="43" t="str">
        <f>+IFERROR(VLOOKUP(A846,[1]Directorio!$B$2:$Z$1100,8,FALSE),"")</f>
        <v/>
      </c>
      <c r="I846" s="43" t="str">
        <f>+IFERROR(VLOOKUP(A846,[1]Directorio!$B$2:$Z$1100,9,FALSE),"")</f>
        <v/>
      </c>
      <c r="J846" s="43" t="str">
        <f>+IFERROR(VLOOKUP(A846,[1]Directorio!$B$2:$Z$1100,10,FALSE),"")</f>
        <v/>
      </c>
      <c r="K846" s="43" t="str">
        <f>+IFERROR(VLOOKUP(A846,[1]Directorio!$B$2:$Z$1100,11,FALSE),"")</f>
        <v/>
      </c>
      <c r="L846" s="45" t="str">
        <f>+IFERROR(VLOOKUP(A846,[1]Directorio!$B$2:$Z$1100,12,FALSE),"")</f>
        <v/>
      </c>
      <c r="M846" s="43" t="str">
        <f>+IFERROR(VLOOKUP(A846,[1]Directorio!$B$2:$Z$1100,13,FALSE),"")</f>
        <v/>
      </c>
      <c r="N846" s="43" t="str">
        <f>+IFERROR(VLOOKUP(A846,[1]Directorio!$B$2:$Z$1100,14,FALSE),"")</f>
        <v/>
      </c>
      <c r="O846" s="43" t="str">
        <f>+IFERROR(VLOOKUP(A846,[1]Directorio!$B$2:$Z$1100,15,FALSE),"")</f>
        <v/>
      </c>
      <c r="P846" s="43" t="str">
        <f>+IFERROR(VLOOKUP(A846,[1]Directorio!$B$2:$Z$1100,16,FALSE),"")</f>
        <v/>
      </c>
      <c r="Q846" s="43" t="str">
        <f>+IFERROR(VLOOKUP(A846,[1]Directorio!$B$2:$Z$1100,17,FALSE),"")</f>
        <v/>
      </c>
      <c r="R846" s="43" t="str">
        <f>+IFERROR(VLOOKUP(A846,[1]Directorio!$B$2:$Z$1100,18,FALSE),"")</f>
        <v/>
      </c>
      <c r="S846" s="43" t="str">
        <f>+IFERROR(VLOOKUP(A846,[1]Directorio!$B$2:$Z$1100,19,FALSE),"")</f>
        <v/>
      </c>
      <c r="T846" s="53" t="str">
        <f>+IFERROR(VLOOKUP(A846,[1]Directorio!$B$2:$Z$1100,20,FALSE),"")</f>
        <v/>
      </c>
      <c r="U846" s="53" t="str">
        <f>+IFERROR(VLOOKUP(A846,[1]Directorio!$B$2:$Z$1100,21,FALSE),"")</f>
        <v/>
      </c>
      <c r="V846" s="53" t="str">
        <f>+IFERROR(VLOOKUP(A846,[1]Directorio!$B$2:$Z$1100,22,FALSE),"")</f>
        <v/>
      </c>
      <c r="W846" s="54" t="str">
        <f>+IFERROR(VLOOKUP(A846,[1]Directorio!$B$2:$Z$1100,23,FALSE),"")</f>
        <v/>
      </c>
      <c r="X846" s="43" t="str">
        <f>+IFERROR(VLOOKUP(A846,[1]Directorio!$B$2:$Z$1100,24,FALSE),"")</f>
        <v/>
      </c>
      <c r="Y846" s="43" t="str">
        <f>+IFERROR(VLOOKUP(A846,[1]Directorio!$B$2:$Z$1100,25,FALSE),"")</f>
        <v/>
      </c>
      <c r="Z846" s="46"/>
      <c r="AA846" s="9"/>
      <c r="AB846" s="46"/>
      <c r="AC846" s="47"/>
      <c r="AD846" s="46"/>
      <c r="AE846" s="42"/>
      <c r="AF846" s="9"/>
      <c r="AG846" s="46"/>
      <c r="AH846" s="9"/>
      <c r="AI846" s="46"/>
      <c r="AJ846" s="46"/>
      <c r="AK846" s="48"/>
    </row>
    <row r="847" spans="1:37" x14ac:dyDescent="0.25">
      <c r="A847" s="42"/>
      <c r="B847" s="43" t="str">
        <f>+IFERROR(VLOOKUP(A847,[1]Directorio!$B$2:$Z$1100,2,FALSE),"")</f>
        <v/>
      </c>
      <c r="C847" s="44" t="str">
        <f>+IFERROR(VLOOKUP(A847,[1]Directorio!$B$2:$Z$1100,3,FALSE),"")</f>
        <v/>
      </c>
      <c r="D847" s="43" t="str">
        <f>+IFERROR(VLOOKUP(A847,[1]Directorio!$B$2:$Z$1100,4,FALSE),"")</f>
        <v/>
      </c>
      <c r="E847" s="43" t="str">
        <f>+IFERROR(VLOOKUP(A847,[1]Directorio!$B$2:$Z$1100,5,FALSE),"")</f>
        <v/>
      </c>
      <c r="F847" s="43" t="str">
        <f>+IFERROR(VLOOKUP(A847,[1]Directorio!$B$2:$Z$1100,6,FALSE),"")</f>
        <v/>
      </c>
      <c r="G847" s="43" t="str">
        <f>+IFERROR(VLOOKUP(A847,[1]Directorio!$B$2:$Z$1100,7,FALSE),"")</f>
        <v/>
      </c>
      <c r="H847" s="43" t="str">
        <f>+IFERROR(VLOOKUP(A847,[1]Directorio!$B$2:$Z$1100,8,FALSE),"")</f>
        <v/>
      </c>
      <c r="I847" s="43" t="str">
        <f>+IFERROR(VLOOKUP(A847,[1]Directorio!$B$2:$Z$1100,9,FALSE),"")</f>
        <v/>
      </c>
      <c r="J847" s="43" t="str">
        <f>+IFERROR(VLOOKUP(A847,[1]Directorio!$B$2:$Z$1100,10,FALSE),"")</f>
        <v/>
      </c>
      <c r="K847" s="43" t="str">
        <f>+IFERROR(VLOOKUP(A847,[1]Directorio!$B$2:$Z$1100,11,FALSE),"")</f>
        <v/>
      </c>
      <c r="L847" s="45" t="str">
        <f>+IFERROR(VLOOKUP(A847,[1]Directorio!$B$2:$Z$1100,12,FALSE),"")</f>
        <v/>
      </c>
      <c r="M847" s="43" t="str">
        <f>+IFERROR(VLOOKUP(A847,[1]Directorio!$B$2:$Z$1100,13,FALSE),"")</f>
        <v/>
      </c>
      <c r="N847" s="43" t="str">
        <f>+IFERROR(VLOOKUP(A847,[1]Directorio!$B$2:$Z$1100,14,FALSE),"")</f>
        <v/>
      </c>
      <c r="O847" s="43" t="str">
        <f>+IFERROR(VLOOKUP(A847,[1]Directorio!$B$2:$Z$1100,15,FALSE),"")</f>
        <v/>
      </c>
      <c r="P847" s="43" t="str">
        <f>+IFERROR(VLOOKUP(A847,[1]Directorio!$B$2:$Z$1100,16,FALSE),"")</f>
        <v/>
      </c>
      <c r="Q847" s="43" t="str">
        <f>+IFERROR(VLOOKUP(A847,[1]Directorio!$B$2:$Z$1100,17,FALSE),"")</f>
        <v/>
      </c>
      <c r="R847" s="43" t="str">
        <f>+IFERROR(VLOOKUP(A847,[1]Directorio!$B$2:$Z$1100,18,FALSE),"")</f>
        <v/>
      </c>
      <c r="S847" s="43" t="str">
        <f>+IFERROR(VLOOKUP(A847,[1]Directorio!$B$2:$Z$1100,19,FALSE),"")</f>
        <v/>
      </c>
      <c r="T847" s="53" t="str">
        <f>+IFERROR(VLOOKUP(A847,[1]Directorio!$B$2:$Z$1100,20,FALSE),"")</f>
        <v/>
      </c>
      <c r="U847" s="53" t="str">
        <f>+IFERROR(VLOOKUP(A847,[1]Directorio!$B$2:$Z$1100,21,FALSE),"")</f>
        <v/>
      </c>
      <c r="V847" s="53" t="str">
        <f>+IFERROR(VLOOKUP(A847,[1]Directorio!$B$2:$Z$1100,22,FALSE),"")</f>
        <v/>
      </c>
      <c r="W847" s="54" t="str">
        <f>+IFERROR(VLOOKUP(A847,[1]Directorio!$B$2:$Z$1100,23,FALSE),"")</f>
        <v/>
      </c>
      <c r="X847" s="43" t="str">
        <f>+IFERROR(VLOOKUP(A847,[1]Directorio!$B$2:$Z$1100,24,FALSE),"")</f>
        <v/>
      </c>
      <c r="Y847" s="43" t="str">
        <f>+IFERROR(VLOOKUP(A847,[1]Directorio!$B$2:$Z$1100,25,FALSE),"")</f>
        <v/>
      </c>
      <c r="Z847" s="46"/>
      <c r="AA847" s="9"/>
      <c r="AB847" s="46"/>
      <c r="AC847" s="47"/>
      <c r="AD847" s="46"/>
      <c r="AE847" s="42"/>
      <c r="AF847" s="9"/>
      <c r="AG847" s="46"/>
      <c r="AH847" s="9"/>
      <c r="AI847" s="46"/>
      <c r="AJ847" s="46"/>
      <c r="AK847" s="48"/>
    </row>
    <row r="848" spans="1:37" x14ac:dyDescent="0.25">
      <c r="A848" s="42"/>
      <c r="B848" s="43" t="str">
        <f>+IFERROR(VLOOKUP(A848,[1]Directorio!$B$2:$Z$1100,2,FALSE),"")</f>
        <v/>
      </c>
      <c r="C848" s="44" t="str">
        <f>+IFERROR(VLOOKUP(A848,[1]Directorio!$B$2:$Z$1100,3,FALSE),"")</f>
        <v/>
      </c>
      <c r="D848" s="43" t="str">
        <f>+IFERROR(VLOOKUP(A848,[1]Directorio!$B$2:$Z$1100,4,FALSE),"")</f>
        <v/>
      </c>
      <c r="E848" s="43" t="str">
        <f>+IFERROR(VLOOKUP(A848,[1]Directorio!$B$2:$Z$1100,5,FALSE),"")</f>
        <v/>
      </c>
      <c r="F848" s="43" t="str">
        <f>+IFERROR(VLOOKUP(A848,[1]Directorio!$B$2:$Z$1100,6,FALSE),"")</f>
        <v/>
      </c>
      <c r="G848" s="43" t="str">
        <f>+IFERROR(VLOOKUP(A848,[1]Directorio!$B$2:$Z$1100,7,FALSE),"")</f>
        <v/>
      </c>
      <c r="H848" s="43" t="str">
        <f>+IFERROR(VLOOKUP(A848,[1]Directorio!$B$2:$Z$1100,8,FALSE),"")</f>
        <v/>
      </c>
      <c r="I848" s="43" t="str">
        <f>+IFERROR(VLOOKUP(A848,[1]Directorio!$B$2:$Z$1100,9,FALSE),"")</f>
        <v/>
      </c>
      <c r="J848" s="43" t="str">
        <f>+IFERROR(VLOOKUP(A848,[1]Directorio!$B$2:$Z$1100,10,FALSE),"")</f>
        <v/>
      </c>
      <c r="K848" s="43" t="str">
        <f>+IFERROR(VLOOKUP(A848,[1]Directorio!$B$2:$Z$1100,11,FALSE),"")</f>
        <v/>
      </c>
      <c r="L848" s="45" t="str">
        <f>+IFERROR(VLOOKUP(A848,[1]Directorio!$B$2:$Z$1100,12,FALSE),"")</f>
        <v/>
      </c>
      <c r="M848" s="43" t="str">
        <f>+IFERROR(VLOOKUP(A848,[1]Directorio!$B$2:$Z$1100,13,FALSE),"")</f>
        <v/>
      </c>
      <c r="N848" s="43" t="str">
        <f>+IFERROR(VLOOKUP(A848,[1]Directorio!$B$2:$Z$1100,14,FALSE),"")</f>
        <v/>
      </c>
      <c r="O848" s="43" t="str">
        <f>+IFERROR(VLOOKUP(A848,[1]Directorio!$B$2:$Z$1100,15,FALSE),"")</f>
        <v/>
      </c>
      <c r="P848" s="43" t="str">
        <f>+IFERROR(VLOOKUP(A848,[1]Directorio!$B$2:$Z$1100,16,FALSE),"")</f>
        <v/>
      </c>
      <c r="Q848" s="43" t="str">
        <f>+IFERROR(VLOOKUP(A848,[1]Directorio!$B$2:$Z$1100,17,FALSE),"")</f>
        <v/>
      </c>
      <c r="R848" s="43" t="str">
        <f>+IFERROR(VLOOKUP(A848,[1]Directorio!$B$2:$Z$1100,18,FALSE),"")</f>
        <v/>
      </c>
      <c r="S848" s="43" t="str">
        <f>+IFERROR(VLOOKUP(A848,[1]Directorio!$B$2:$Z$1100,19,FALSE),"")</f>
        <v/>
      </c>
      <c r="T848" s="53" t="str">
        <f>+IFERROR(VLOOKUP(A848,[1]Directorio!$B$2:$Z$1100,20,FALSE),"")</f>
        <v/>
      </c>
      <c r="U848" s="53" t="str">
        <f>+IFERROR(VLOOKUP(A848,[1]Directorio!$B$2:$Z$1100,21,FALSE),"")</f>
        <v/>
      </c>
      <c r="V848" s="53" t="str">
        <f>+IFERROR(VLOOKUP(A848,[1]Directorio!$B$2:$Z$1100,22,FALSE),"")</f>
        <v/>
      </c>
      <c r="W848" s="54" t="str">
        <f>+IFERROR(VLOOKUP(A848,[1]Directorio!$B$2:$Z$1100,23,FALSE),"")</f>
        <v/>
      </c>
      <c r="X848" s="43" t="str">
        <f>+IFERROR(VLOOKUP(A848,[1]Directorio!$B$2:$Z$1100,24,FALSE),"")</f>
        <v/>
      </c>
      <c r="Y848" s="43" t="str">
        <f>+IFERROR(VLOOKUP(A848,[1]Directorio!$B$2:$Z$1100,25,FALSE),"")</f>
        <v/>
      </c>
      <c r="Z848" s="46"/>
      <c r="AA848" s="9"/>
      <c r="AB848" s="46"/>
      <c r="AC848" s="47"/>
      <c r="AD848" s="46"/>
      <c r="AE848" s="42"/>
      <c r="AF848" s="9"/>
      <c r="AG848" s="46"/>
      <c r="AH848" s="9"/>
      <c r="AI848" s="46"/>
      <c r="AJ848" s="46"/>
      <c r="AK848" s="48"/>
    </row>
    <row r="849" spans="1:37" x14ac:dyDescent="0.25">
      <c r="A849" s="42"/>
      <c r="B849" s="43" t="str">
        <f>+IFERROR(VLOOKUP(A849,[1]Directorio!$B$2:$Z$1100,2,FALSE),"")</f>
        <v/>
      </c>
      <c r="C849" s="44" t="str">
        <f>+IFERROR(VLOOKUP(A849,[1]Directorio!$B$2:$Z$1100,3,FALSE),"")</f>
        <v/>
      </c>
      <c r="D849" s="43" t="str">
        <f>+IFERROR(VLOOKUP(A849,[1]Directorio!$B$2:$Z$1100,4,FALSE),"")</f>
        <v/>
      </c>
      <c r="E849" s="43" t="str">
        <f>+IFERROR(VLOOKUP(A849,[1]Directorio!$B$2:$Z$1100,5,FALSE),"")</f>
        <v/>
      </c>
      <c r="F849" s="43" t="str">
        <f>+IFERROR(VLOOKUP(A849,[1]Directorio!$B$2:$Z$1100,6,FALSE),"")</f>
        <v/>
      </c>
      <c r="G849" s="43" t="str">
        <f>+IFERROR(VLOOKUP(A849,[1]Directorio!$B$2:$Z$1100,7,FALSE),"")</f>
        <v/>
      </c>
      <c r="H849" s="43" t="str">
        <f>+IFERROR(VLOOKUP(A849,[1]Directorio!$B$2:$Z$1100,8,FALSE),"")</f>
        <v/>
      </c>
      <c r="I849" s="43" t="str">
        <f>+IFERROR(VLOOKUP(A849,[1]Directorio!$B$2:$Z$1100,9,FALSE),"")</f>
        <v/>
      </c>
      <c r="J849" s="43" t="str">
        <f>+IFERROR(VLOOKUP(A849,[1]Directorio!$B$2:$Z$1100,10,FALSE),"")</f>
        <v/>
      </c>
      <c r="K849" s="43" t="str">
        <f>+IFERROR(VLOOKUP(A849,[1]Directorio!$B$2:$Z$1100,11,FALSE),"")</f>
        <v/>
      </c>
      <c r="L849" s="45" t="str">
        <f>+IFERROR(VLOOKUP(A849,[1]Directorio!$B$2:$Z$1100,12,FALSE),"")</f>
        <v/>
      </c>
      <c r="M849" s="43" t="str">
        <f>+IFERROR(VLOOKUP(A849,[1]Directorio!$B$2:$Z$1100,13,FALSE),"")</f>
        <v/>
      </c>
      <c r="N849" s="43" t="str">
        <f>+IFERROR(VLOOKUP(A849,[1]Directorio!$B$2:$Z$1100,14,FALSE),"")</f>
        <v/>
      </c>
      <c r="O849" s="43" t="str">
        <f>+IFERROR(VLOOKUP(A849,[1]Directorio!$B$2:$Z$1100,15,FALSE),"")</f>
        <v/>
      </c>
      <c r="P849" s="43" t="str">
        <f>+IFERROR(VLOOKUP(A849,[1]Directorio!$B$2:$Z$1100,16,FALSE),"")</f>
        <v/>
      </c>
      <c r="Q849" s="43" t="str">
        <f>+IFERROR(VLOOKUP(A849,[1]Directorio!$B$2:$Z$1100,17,FALSE),"")</f>
        <v/>
      </c>
      <c r="R849" s="43" t="str">
        <f>+IFERROR(VLOOKUP(A849,[1]Directorio!$B$2:$Z$1100,18,FALSE),"")</f>
        <v/>
      </c>
      <c r="S849" s="43" t="str">
        <f>+IFERROR(VLOOKUP(A849,[1]Directorio!$B$2:$Z$1100,19,FALSE),"")</f>
        <v/>
      </c>
      <c r="T849" s="53" t="str">
        <f>+IFERROR(VLOOKUP(A849,[1]Directorio!$B$2:$Z$1100,20,FALSE),"")</f>
        <v/>
      </c>
      <c r="U849" s="53" t="str">
        <f>+IFERROR(VLOOKUP(A849,[1]Directorio!$B$2:$Z$1100,21,FALSE),"")</f>
        <v/>
      </c>
      <c r="V849" s="53" t="str">
        <f>+IFERROR(VLOOKUP(A849,[1]Directorio!$B$2:$Z$1100,22,FALSE),"")</f>
        <v/>
      </c>
      <c r="W849" s="54" t="str">
        <f>+IFERROR(VLOOKUP(A849,[1]Directorio!$B$2:$Z$1100,23,FALSE),"")</f>
        <v/>
      </c>
      <c r="X849" s="43" t="str">
        <f>+IFERROR(VLOOKUP(A849,[1]Directorio!$B$2:$Z$1100,24,FALSE),"")</f>
        <v/>
      </c>
      <c r="Y849" s="43" t="str">
        <f>+IFERROR(VLOOKUP(A849,[1]Directorio!$B$2:$Z$1100,25,FALSE),"")</f>
        <v/>
      </c>
      <c r="Z849" s="46"/>
      <c r="AA849" s="9"/>
      <c r="AB849" s="46"/>
      <c r="AC849" s="47"/>
      <c r="AD849" s="46"/>
      <c r="AE849" s="42"/>
      <c r="AF849" s="9"/>
      <c r="AG849" s="46"/>
      <c r="AH849" s="9"/>
      <c r="AI849" s="46"/>
      <c r="AJ849" s="46"/>
      <c r="AK849" s="48"/>
    </row>
    <row r="850" spans="1:37" x14ac:dyDescent="0.25">
      <c r="A850" s="42"/>
      <c r="B850" s="43" t="str">
        <f>+IFERROR(VLOOKUP(A850,[1]Directorio!$B$2:$Z$1100,2,FALSE),"")</f>
        <v/>
      </c>
      <c r="C850" s="44" t="str">
        <f>+IFERROR(VLOOKUP(A850,[1]Directorio!$B$2:$Z$1100,3,FALSE),"")</f>
        <v/>
      </c>
      <c r="D850" s="43" t="str">
        <f>+IFERROR(VLOOKUP(A850,[1]Directorio!$B$2:$Z$1100,4,FALSE),"")</f>
        <v/>
      </c>
      <c r="E850" s="43" t="str">
        <f>+IFERROR(VLOOKUP(A850,[1]Directorio!$B$2:$Z$1100,5,FALSE),"")</f>
        <v/>
      </c>
      <c r="F850" s="43" t="str">
        <f>+IFERROR(VLOOKUP(A850,[1]Directorio!$B$2:$Z$1100,6,FALSE),"")</f>
        <v/>
      </c>
      <c r="G850" s="43" t="str">
        <f>+IFERROR(VLOOKUP(A850,[1]Directorio!$B$2:$Z$1100,7,FALSE),"")</f>
        <v/>
      </c>
      <c r="H850" s="43" t="str">
        <f>+IFERROR(VLOOKUP(A850,[1]Directorio!$B$2:$Z$1100,8,FALSE),"")</f>
        <v/>
      </c>
      <c r="I850" s="43" t="str">
        <f>+IFERROR(VLOOKUP(A850,[1]Directorio!$B$2:$Z$1100,9,FALSE),"")</f>
        <v/>
      </c>
      <c r="J850" s="43" t="str">
        <f>+IFERROR(VLOOKUP(A850,[1]Directorio!$B$2:$Z$1100,10,FALSE),"")</f>
        <v/>
      </c>
      <c r="K850" s="43" t="str">
        <f>+IFERROR(VLOOKUP(A850,[1]Directorio!$B$2:$Z$1100,11,FALSE),"")</f>
        <v/>
      </c>
      <c r="L850" s="45" t="str">
        <f>+IFERROR(VLOOKUP(A850,[1]Directorio!$B$2:$Z$1100,12,FALSE),"")</f>
        <v/>
      </c>
      <c r="M850" s="43" t="str">
        <f>+IFERROR(VLOOKUP(A850,[1]Directorio!$B$2:$Z$1100,13,FALSE),"")</f>
        <v/>
      </c>
      <c r="N850" s="43" t="str">
        <f>+IFERROR(VLOOKUP(A850,[1]Directorio!$B$2:$Z$1100,14,FALSE),"")</f>
        <v/>
      </c>
      <c r="O850" s="43" t="str">
        <f>+IFERROR(VLOOKUP(A850,[1]Directorio!$B$2:$Z$1100,15,FALSE),"")</f>
        <v/>
      </c>
      <c r="P850" s="43" t="str">
        <f>+IFERROR(VLOOKUP(A850,[1]Directorio!$B$2:$Z$1100,16,FALSE),"")</f>
        <v/>
      </c>
      <c r="Q850" s="43" t="str">
        <f>+IFERROR(VLOOKUP(A850,[1]Directorio!$B$2:$Z$1100,17,FALSE),"")</f>
        <v/>
      </c>
      <c r="R850" s="43" t="str">
        <f>+IFERROR(VLOOKUP(A850,[1]Directorio!$B$2:$Z$1100,18,FALSE),"")</f>
        <v/>
      </c>
      <c r="S850" s="43" t="str">
        <f>+IFERROR(VLOOKUP(A850,[1]Directorio!$B$2:$Z$1100,19,FALSE),"")</f>
        <v/>
      </c>
      <c r="T850" s="53" t="str">
        <f>+IFERROR(VLOOKUP(A850,[1]Directorio!$B$2:$Z$1100,20,FALSE),"")</f>
        <v/>
      </c>
      <c r="U850" s="53" t="str">
        <f>+IFERROR(VLOOKUP(A850,[1]Directorio!$B$2:$Z$1100,21,FALSE),"")</f>
        <v/>
      </c>
      <c r="V850" s="53" t="str">
        <f>+IFERROR(VLOOKUP(A850,[1]Directorio!$B$2:$Z$1100,22,FALSE),"")</f>
        <v/>
      </c>
      <c r="W850" s="54" t="str">
        <f>+IFERROR(VLOOKUP(A850,[1]Directorio!$B$2:$Z$1100,23,FALSE),"")</f>
        <v/>
      </c>
      <c r="X850" s="43" t="str">
        <f>+IFERROR(VLOOKUP(A850,[1]Directorio!$B$2:$Z$1100,24,FALSE),"")</f>
        <v/>
      </c>
      <c r="Y850" s="43" t="str">
        <f>+IFERROR(VLOOKUP(A850,[1]Directorio!$B$2:$Z$1100,25,FALSE),"")</f>
        <v/>
      </c>
      <c r="Z850" s="46"/>
      <c r="AA850" s="9"/>
      <c r="AB850" s="46"/>
      <c r="AC850" s="47"/>
      <c r="AD850" s="46"/>
      <c r="AE850" s="42"/>
      <c r="AF850" s="9"/>
      <c r="AG850" s="46"/>
      <c r="AH850" s="9"/>
      <c r="AI850" s="46"/>
      <c r="AJ850" s="46"/>
      <c r="AK850" s="48"/>
    </row>
    <row r="851" spans="1:37" x14ac:dyDescent="0.25">
      <c r="A851" s="42"/>
      <c r="B851" s="43" t="str">
        <f>+IFERROR(VLOOKUP(A851,[1]Directorio!$B$2:$Z$1100,2,FALSE),"")</f>
        <v/>
      </c>
      <c r="C851" s="44" t="str">
        <f>+IFERROR(VLOOKUP(A851,[1]Directorio!$B$2:$Z$1100,3,FALSE),"")</f>
        <v/>
      </c>
      <c r="D851" s="43" t="str">
        <f>+IFERROR(VLOOKUP(A851,[1]Directorio!$B$2:$Z$1100,4,FALSE),"")</f>
        <v/>
      </c>
      <c r="E851" s="43" t="str">
        <f>+IFERROR(VLOOKUP(A851,[1]Directorio!$B$2:$Z$1100,5,FALSE),"")</f>
        <v/>
      </c>
      <c r="F851" s="43" t="str">
        <f>+IFERROR(VLOOKUP(A851,[1]Directorio!$B$2:$Z$1100,6,FALSE),"")</f>
        <v/>
      </c>
      <c r="G851" s="43" t="str">
        <f>+IFERROR(VLOOKUP(A851,[1]Directorio!$B$2:$Z$1100,7,FALSE),"")</f>
        <v/>
      </c>
      <c r="H851" s="43" t="str">
        <f>+IFERROR(VLOOKUP(A851,[1]Directorio!$B$2:$Z$1100,8,FALSE),"")</f>
        <v/>
      </c>
      <c r="I851" s="43" t="str">
        <f>+IFERROR(VLOOKUP(A851,[1]Directorio!$B$2:$Z$1100,9,FALSE),"")</f>
        <v/>
      </c>
      <c r="J851" s="43" t="str">
        <f>+IFERROR(VLOOKUP(A851,[1]Directorio!$B$2:$Z$1100,10,FALSE),"")</f>
        <v/>
      </c>
      <c r="K851" s="43" t="str">
        <f>+IFERROR(VLOOKUP(A851,[1]Directorio!$B$2:$Z$1100,11,FALSE),"")</f>
        <v/>
      </c>
      <c r="L851" s="45" t="str">
        <f>+IFERROR(VLOOKUP(A851,[1]Directorio!$B$2:$Z$1100,12,FALSE),"")</f>
        <v/>
      </c>
      <c r="M851" s="43" t="str">
        <f>+IFERROR(VLOOKUP(A851,[1]Directorio!$B$2:$Z$1100,13,FALSE),"")</f>
        <v/>
      </c>
      <c r="N851" s="43" t="str">
        <f>+IFERROR(VLOOKUP(A851,[1]Directorio!$B$2:$Z$1100,14,FALSE),"")</f>
        <v/>
      </c>
      <c r="O851" s="43" t="str">
        <f>+IFERROR(VLOOKUP(A851,[1]Directorio!$B$2:$Z$1100,15,FALSE),"")</f>
        <v/>
      </c>
      <c r="P851" s="43" t="str">
        <f>+IFERROR(VLOOKUP(A851,[1]Directorio!$B$2:$Z$1100,16,FALSE),"")</f>
        <v/>
      </c>
      <c r="Q851" s="43" t="str">
        <f>+IFERROR(VLOOKUP(A851,[1]Directorio!$B$2:$Z$1100,17,FALSE),"")</f>
        <v/>
      </c>
      <c r="R851" s="43" t="str">
        <f>+IFERROR(VLOOKUP(A851,[1]Directorio!$B$2:$Z$1100,18,FALSE),"")</f>
        <v/>
      </c>
      <c r="S851" s="43" t="str">
        <f>+IFERROR(VLOOKUP(A851,[1]Directorio!$B$2:$Z$1100,19,FALSE),"")</f>
        <v/>
      </c>
      <c r="T851" s="53" t="str">
        <f>+IFERROR(VLOOKUP(A851,[1]Directorio!$B$2:$Z$1100,20,FALSE),"")</f>
        <v/>
      </c>
      <c r="U851" s="53" t="str">
        <f>+IFERROR(VLOOKUP(A851,[1]Directorio!$B$2:$Z$1100,21,FALSE),"")</f>
        <v/>
      </c>
      <c r="V851" s="53" t="str">
        <f>+IFERROR(VLOOKUP(A851,[1]Directorio!$B$2:$Z$1100,22,FALSE),"")</f>
        <v/>
      </c>
      <c r="W851" s="54" t="str">
        <f>+IFERROR(VLOOKUP(A851,[1]Directorio!$B$2:$Z$1100,23,FALSE),"")</f>
        <v/>
      </c>
      <c r="X851" s="43" t="str">
        <f>+IFERROR(VLOOKUP(A851,[1]Directorio!$B$2:$Z$1100,24,FALSE),"")</f>
        <v/>
      </c>
      <c r="Y851" s="43" t="str">
        <f>+IFERROR(VLOOKUP(A851,[1]Directorio!$B$2:$Z$1100,25,FALSE),"")</f>
        <v/>
      </c>
      <c r="Z851" s="46"/>
      <c r="AA851" s="9"/>
      <c r="AB851" s="46"/>
      <c r="AC851" s="47"/>
      <c r="AD851" s="46"/>
      <c r="AE851" s="42"/>
      <c r="AF851" s="9"/>
      <c r="AG851" s="46"/>
      <c r="AH851" s="9"/>
      <c r="AI851" s="46"/>
      <c r="AJ851" s="46"/>
      <c r="AK851" s="48"/>
    </row>
    <row r="852" spans="1:37" x14ac:dyDescent="0.25">
      <c r="A852" s="42"/>
      <c r="B852" s="43" t="str">
        <f>+IFERROR(VLOOKUP(A852,[1]Directorio!$B$2:$Z$1100,2,FALSE),"")</f>
        <v/>
      </c>
      <c r="C852" s="44" t="str">
        <f>+IFERROR(VLOOKUP(A852,[1]Directorio!$B$2:$Z$1100,3,FALSE),"")</f>
        <v/>
      </c>
      <c r="D852" s="43" t="str">
        <f>+IFERROR(VLOOKUP(A852,[1]Directorio!$B$2:$Z$1100,4,FALSE),"")</f>
        <v/>
      </c>
      <c r="E852" s="43" t="str">
        <f>+IFERROR(VLOOKUP(A852,[1]Directorio!$B$2:$Z$1100,5,FALSE),"")</f>
        <v/>
      </c>
      <c r="F852" s="43" t="str">
        <f>+IFERROR(VLOOKUP(A852,[1]Directorio!$B$2:$Z$1100,6,FALSE),"")</f>
        <v/>
      </c>
      <c r="G852" s="43" t="str">
        <f>+IFERROR(VLOOKUP(A852,[1]Directorio!$B$2:$Z$1100,7,FALSE),"")</f>
        <v/>
      </c>
      <c r="H852" s="43" t="str">
        <f>+IFERROR(VLOOKUP(A852,[1]Directorio!$B$2:$Z$1100,8,FALSE),"")</f>
        <v/>
      </c>
      <c r="I852" s="43" t="str">
        <f>+IFERROR(VLOOKUP(A852,[1]Directorio!$B$2:$Z$1100,9,FALSE),"")</f>
        <v/>
      </c>
      <c r="J852" s="43" t="str">
        <f>+IFERROR(VLOOKUP(A852,[1]Directorio!$B$2:$Z$1100,10,FALSE),"")</f>
        <v/>
      </c>
      <c r="K852" s="43" t="str">
        <f>+IFERROR(VLOOKUP(A852,[1]Directorio!$B$2:$Z$1100,11,FALSE),"")</f>
        <v/>
      </c>
      <c r="L852" s="45" t="str">
        <f>+IFERROR(VLOOKUP(A852,[1]Directorio!$B$2:$Z$1100,12,FALSE),"")</f>
        <v/>
      </c>
      <c r="M852" s="43" t="str">
        <f>+IFERROR(VLOOKUP(A852,[1]Directorio!$B$2:$Z$1100,13,FALSE),"")</f>
        <v/>
      </c>
      <c r="N852" s="43" t="str">
        <f>+IFERROR(VLOOKUP(A852,[1]Directorio!$B$2:$Z$1100,14,FALSE),"")</f>
        <v/>
      </c>
      <c r="O852" s="43" t="str">
        <f>+IFERROR(VLOOKUP(A852,[1]Directorio!$B$2:$Z$1100,15,FALSE),"")</f>
        <v/>
      </c>
      <c r="P852" s="43" t="str">
        <f>+IFERROR(VLOOKUP(A852,[1]Directorio!$B$2:$Z$1100,16,FALSE),"")</f>
        <v/>
      </c>
      <c r="Q852" s="43" t="str">
        <f>+IFERROR(VLOOKUP(A852,[1]Directorio!$B$2:$Z$1100,17,FALSE),"")</f>
        <v/>
      </c>
      <c r="R852" s="43" t="str">
        <f>+IFERROR(VLOOKUP(A852,[1]Directorio!$B$2:$Z$1100,18,FALSE),"")</f>
        <v/>
      </c>
      <c r="S852" s="43" t="str">
        <f>+IFERROR(VLOOKUP(A852,[1]Directorio!$B$2:$Z$1100,19,FALSE),"")</f>
        <v/>
      </c>
      <c r="T852" s="53" t="str">
        <f>+IFERROR(VLOOKUP(A852,[1]Directorio!$B$2:$Z$1100,20,FALSE),"")</f>
        <v/>
      </c>
      <c r="U852" s="53" t="str">
        <f>+IFERROR(VLOOKUP(A852,[1]Directorio!$B$2:$Z$1100,21,FALSE),"")</f>
        <v/>
      </c>
      <c r="V852" s="53" t="str">
        <f>+IFERROR(VLOOKUP(A852,[1]Directorio!$B$2:$Z$1100,22,FALSE),"")</f>
        <v/>
      </c>
      <c r="W852" s="54" t="str">
        <f>+IFERROR(VLOOKUP(A852,[1]Directorio!$B$2:$Z$1100,23,FALSE),"")</f>
        <v/>
      </c>
      <c r="X852" s="43" t="str">
        <f>+IFERROR(VLOOKUP(A852,[1]Directorio!$B$2:$Z$1100,24,FALSE),"")</f>
        <v/>
      </c>
      <c r="Y852" s="43" t="str">
        <f>+IFERROR(VLOOKUP(A852,[1]Directorio!$B$2:$Z$1100,25,FALSE),"")</f>
        <v/>
      </c>
      <c r="Z852" s="46"/>
      <c r="AA852" s="9"/>
      <c r="AB852" s="46"/>
      <c r="AC852" s="47"/>
      <c r="AD852" s="46"/>
      <c r="AE852" s="42"/>
      <c r="AF852" s="9"/>
      <c r="AG852" s="46"/>
      <c r="AH852" s="9"/>
      <c r="AI852" s="46"/>
      <c r="AJ852" s="46"/>
      <c r="AK852" s="48"/>
    </row>
    <row r="853" spans="1:37" x14ac:dyDescent="0.25">
      <c r="A853" s="42"/>
      <c r="B853" s="43" t="str">
        <f>+IFERROR(VLOOKUP(A853,[1]Directorio!$B$2:$Z$1100,2,FALSE),"")</f>
        <v/>
      </c>
      <c r="C853" s="44" t="str">
        <f>+IFERROR(VLOOKUP(A853,[1]Directorio!$B$2:$Z$1100,3,FALSE),"")</f>
        <v/>
      </c>
      <c r="D853" s="43" t="str">
        <f>+IFERROR(VLOOKUP(A853,[1]Directorio!$B$2:$Z$1100,4,FALSE),"")</f>
        <v/>
      </c>
      <c r="E853" s="43" t="str">
        <f>+IFERROR(VLOOKUP(A853,[1]Directorio!$B$2:$Z$1100,5,FALSE),"")</f>
        <v/>
      </c>
      <c r="F853" s="43" t="str">
        <f>+IFERROR(VLOOKUP(A853,[1]Directorio!$B$2:$Z$1100,6,FALSE),"")</f>
        <v/>
      </c>
      <c r="G853" s="43" t="str">
        <f>+IFERROR(VLOOKUP(A853,[1]Directorio!$B$2:$Z$1100,7,FALSE),"")</f>
        <v/>
      </c>
      <c r="H853" s="43" t="str">
        <f>+IFERROR(VLOOKUP(A853,[1]Directorio!$B$2:$Z$1100,8,FALSE),"")</f>
        <v/>
      </c>
      <c r="I853" s="43" t="str">
        <f>+IFERROR(VLOOKUP(A853,[1]Directorio!$B$2:$Z$1100,9,FALSE),"")</f>
        <v/>
      </c>
      <c r="J853" s="43" t="str">
        <f>+IFERROR(VLOOKUP(A853,[1]Directorio!$B$2:$Z$1100,10,FALSE),"")</f>
        <v/>
      </c>
      <c r="K853" s="43" t="str">
        <f>+IFERROR(VLOOKUP(A853,[1]Directorio!$B$2:$Z$1100,11,FALSE),"")</f>
        <v/>
      </c>
      <c r="L853" s="45" t="str">
        <f>+IFERROR(VLOOKUP(A853,[1]Directorio!$B$2:$Z$1100,12,FALSE),"")</f>
        <v/>
      </c>
      <c r="M853" s="43" t="str">
        <f>+IFERROR(VLOOKUP(A853,[1]Directorio!$B$2:$Z$1100,13,FALSE),"")</f>
        <v/>
      </c>
      <c r="N853" s="43" t="str">
        <f>+IFERROR(VLOOKUP(A853,[1]Directorio!$B$2:$Z$1100,14,FALSE),"")</f>
        <v/>
      </c>
      <c r="O853" s="43" t="str">
        <f>+IFERROR(VLOOKUP(A853,[1]Directorio!$B$2:$Z$1100,15,FALSE),"")</f>
        <v/>
      </c>
      <c r="P853" s="43" t="str">
        <f>+IFERROR(VLOOKUP(A853,[1]Directorio!$B$2:$Z$1100,16,FALSE),"")</f>
        <v/>
      </c>
      <c r="Q853" s="43" t="str">
        <f>+IFERROR(VLOOKUP(A853,[1]Directorio!$B$2:$Z$1100,17,FALSE),"")</f>
        <v/>
      </c>
      <c r="R853" s="43" t="str">
        <f>+IFERROR(VLOOKUP(A853,[1]Directorio!$B$2:$Z$1100,18,FALSE),"")</f>
        <v/>
      </c>
      <c r="S853" s="43" t="str">
        <f>+IFERROR(VLOOKUP(A853,[1]Directorio!$B$2:$Z$1100,19,FALSE),"")</f>
        <v/>
      </c>
      <c r="T853" s="53" t="str">
        <f>+IFERROR(VLOOKUP(A853,[1]Directorio!$B$2:$Z$1100,20,FALSE),"")</f>
        <v/>
      </c>
      <c r="U853" s="53" t="str">
        <f>+IFERROR(VLOOKUP(A853,[1]Directorio!$B$2:$Z$1100,21,FALSE),"")</f>
        <v/>
      </c>
      <c r="V853" s="53" t="str">
        <f>+IFERROR(VLOOKUP(A853,[1]Directorio!$B$2:$Z$1100,22,FALSE),"")</f>
        <v/>
      </c>
      <c r="W853" s="54" t="str">
        <f>+IFERROR(VLOOKUP(A853,[1]Directorio!$B$2:$Z$1100,23,FALSE),"")</f>
        <v/>
      </c>
      <c r="X853" s="43" t="str">
        <f>+IFERROR(VLOOKUP(A853,[1]Directorio!$B$2:$Z$1100,24,FALSE),"")</f>
        <v/>
      </c>
      <c r="Y853" s="43" t="str">
        <f>+IFERROR(VLOOKUP(A853,[1]Directorio!$B$2:$Z$1100,25,FALSE),"")</f>
        <v/>
      </c>
      <c r="Z853" s="46"/>
      <c r="AA853" s="9"/>
      <c r="AB853" s="46"/>
      <c r="AC853" s="47"/>
      <c r="AD853" s="46"/>
      <c r="AE853" s="42"/>
      <c r="AF853" s="9"/>
      <c r="AG853" s="46"/>
      <c r="AH853" s="9"/>
      <c r="AI853" s="46"/>
      <c r="AJ853" s="46"/>
      <c r="AK853" s="48"/>
    </row>
    <row r="854" spans="1:37" x14ac:dyDescent="0.25">
      <c r="A854" s="42"/>
      <c r="B854" s="43" t="str">
        <f>+IFERROR(VLOOKUP(A854,[1]Directorio!$B$2:$Z$1100,2,FALSE),"")</f>
        <v/>
      </c>
      <c r="C854" s="44" t="str">
        <f>+IFERROR(VLOOKUP(A854,[1]Directorio!$B$2:$Z$1100,3,FALSE),"")</f>
        <v/>
      </c>
      <c r="D854" s="43" t="str">
        <f>+IFERROR(VLOOKUP(A854,[1]Directorio!$B$2:$Z$1100,4,FALSE),"")</f>
        <v/>
      </c>
      <c r="E854" s="43" t="str">
        <f>+IFERROR(VLOOKUP(A854,[1]Directorio!$B$2:$Z$1100,5,FALSE),"")</f>
        <v/>
      </c>
      <c r="F854" s="43" t="str">
        <f>+IFERROR(VLOOKUP(A854,[1]Directorio!$B$2:$Z$1100,6,FALSE),"")</f>
        <v/>
      </c>
      <c r="G854" s="43" t="str">
        <f>+IFERROR(VLOOKUP(A854,[1]Directorio!$B$2:$Z$1100,7,FALSE),"")</f>
        <v/>
      </c>
      <c r="H854" s="43" t="str">
        <f>+IFERROR(VLOOKUP(A854,[1]Directorio!$B$2:$Z$1100,8,FALSE),"")</f>
        <v/>
      </c>
      <c r="I854" s="43" t="str">
        <f>+IFERROR(VLOOKUP(A854,[1]Directorio!$B$2:$Z$1100,9,FALSE),"")</f>
        <v/>
      </c>
      <c r="J854" s="43" t="str">
        <f>+IFERROR(VLOOKUP(A854,[1]Directorio!$B$2:$Z$1100,10,FALSE),"")</f>
        <v/>
      </c>
      <c r="K854" s="43" t="str">
        <f>+IFERROR(VLOOKUP(A854,[1]Directorio!$B$2:$Z$1100,11,FALSE),"")</f>
        <v/>
      </c>
      <c r="L854" s="45" t="str">
        <f>+IFERROR(VLOOKUP(A854,[1]Directorio!$B$2:$Z$1100,12,FALSE),"")</f>
        <v/>
      </c>
      <c r="M854" s="43" t="str">
        <f>+IFERROR(VLOOKUP(A854,[1]Directorio!$B$2:$Z$1100,13,FALSE),"")</f>
        <v/>
      </c>
      <c r="N854" s="43" t="str">
        <f>+IFERROR(VLOOKUP(A854,[1]Directorio!$B$2:$Z$1100,14,FALSE),"")</f>
        <v/>
      </c>
      <c r="O854" s="43" t="str">
        <f>+IFERROR(VLOOKUP(A854,[1]Directorio!$B$2:$Z$1100,15,FALSE),"")</f>
        <v/>
      </c>
      <c r="P854" s="43" t="str">
        <f>+IFERROR(VLOOKUP(A854,[1]Directorio!$B$2:$Z$1100,16,FALSE),"")</f>
        <v/>
      </c>
      <c r="Q854" s="43" t="str">
        <f>+IFERROR(VLOOKUP(A854,[1]Directorio!$B$2:$Z$1100,17,FALSE),"")</f>
        <v/>
      </c>
      <c r="R854" s="43" t="str">
        <f>+IFERROR(VLOOKUP(A854,[1]Directorio!$B$2:$Z$1100,18,FALSE),"")</f>
        <v/>
      </c>
      <c r="S854" s="43" t="str">
        <f>+IFERROR(VLOOKUP(A854,[1]Directorio!$B$2:$Z$1100,19,FALSE),"")</f>
        <v/>
      </c>
      <c r="T854" s="53" t="str">
        <f>+IFERROR(VLOOKUP(A854,[1]Directorio!$B$2:$Z$1100,20,FALSE),"")</f>
        <v/>
      </c>
      <c r="U854" s="53" t="str">
        <f>+IFERROR(VLOOKUP(A854,[1]Directorio!$B$2:$Z$1100,21,FALSE),"")</f>
        <v/>
      </c>
      <c r="V854" s="53" t="str">
        <f>+IFERROR(VLOOKUP(A854,[1]Directorio!$B$2:$Z$1100,22,FALSE),"")</f>
        <v/>
      </c>
      <c r="W854" s="54" t="str">
        <f>+IFERROR(VLOOKUP(A854,[1]Directorio!$B$2:$Z$1100,23,FALSE),"")</f>
        <v/>
      </c>
      <c r="X854" s="43" t="str">
        <f>+IFERROR(VLOOKUP(A854,[1]Directorio!$B$2:$Z$1100,24,FALSE),"")</f>
        <v/>
      </c>
      <c r="Y854" s="43" t="str">
        <f>+IFERROR(VLOOKUP(A854,[1]Directorio!$B$2:$Z$1100,25,FALSE),"")</f>
        <v/>
      </c>
      <c r="Z854" s="46"/>
      <c r="AA854" s="9"/>
      <c r="AB854" s="46"/>
      <c r="AC854" s="47"/>
      <c r="AD854" s="46"/>
      <c r="AE854" s="42"/>
      <c r="AF854" s="9"/>
      <c r="AG854" s="46"/>
      <c r="AH854" s="9"/>
      <c r="AI854" s="46"/>
      <c r="AJ854" s="46"/>
      <c r="AK854" s="48"/>
    </row>
    <row r="855" spans="1:37" x14ac:dyDescent="0.25">
      <c r="A855" s="42"/>
      <c r="B855" s="43" t="str">
        <f>+IFERROR(VLOOKUP(A855,[1]Directorio!$B$2:$Z$1100,2,FALSE),"")</f>
        <v/>
      </c>
      <c r="C855" s="44" t="str">
        <f>+IFERROR(VLOOKUP(A855,[1]Directorio!$B$2:$Z$1100,3,FALSE),"")</f>
        <v/>
      </c>
      <c r="D855" s="43" t="str">
        <f>+IFERROR(VLOOKUP(A855,[1]Directorio!$B$2:$Z$1100,4,FALSE),"")</f>
        <v/>
      </c>
      <c r="E855" s="43" t="str">
        <f>+IFERROR(VLOOKUP(A855,[1]Directorio!$B$2:$Z$1100,5,FALSE),"")</f>
        <v/>
      </c>
      <c r="F855" s="43" t="str">
        <f>+IFERROR(VLOOKUP(A855,[1]Directorio!$B$2:$Z$1100,6,FALSE),"")</f>
        <v/>
      </c>
      <c r="G855" s="43" t="str">
        <f>+IFERROR(VLOOKUP(A855,[1]Directorio!$B$2:$Z$1100,7,FALSE),"")</f>
        <v/>
      </c>
      <c r="H855" s="43" t="str">
        <f>+IFERROR(VLOOKUP(A855,[1]Directorio!$B$2:$Z$1100,8,FALSE),"")</f>
        <v/>
      </c>
      <c r="I855" s="43" t="str">
        <f>+IFERROR(VLOOKUP(A855,[1]Directorio!$B$2:$Z$1100,9,FALSE),"")</f>
        <v/>
      </c>
      <c r="J855" s="43" t="str">
        <f>+IFERROR(VLOOKUP(A855,[1]Directorio!$B$2:$Z$1100,10,FALSE),"")</f>
        <v/>
      </c>
      <c r="K855" s="43" t="str">
        <f>+IFERROR(VLOOKUP(A855,[1]Directorio!$B$2:$Z$1100,11,FALSE),"")</f>
        <v/>
      </c>
      <c r="L855" s="45" t="str">
        <f>+IFERROR(VLOOKUP(A855,[1]Directorio!$B$2:$Z$1100,12,FALSE),"")</f>
        <v/>
      </c>
      <c r="M855" s="43" t="str">
        <f>+IFERROR(VLOOKUP(A855,[1]Directorio!$B$2:$Z$1100,13,FALSE),"")</f>
        <v/>
      </c>
      <c r="N855" s="43" t="str">
        <f>+IFERROR(VLOOKUP(A855,[1]Directorio!$B$2:$Z$1100,14,FALSE),"")</f>
        <v/>
      </c>
      <c r="O855" s="43" t="str">
        <f>+IFERROR(VLOOKUP(A855,[1]Directorio!$B$2:$Z$1100,15,FALSE),"")</f>
        <v/>
      </c>
      <c r="P855" s="43" t="str">
        <f>+IFERROR(VLOOKUP(A855,[1]Directorio!$B$2:$Z$1100,16,FALSE),"")</f>
        <v/>
      </c>
      <c r="Q855" s="43" t="str">
        <f>+IFERROR(VLOOKUP(A855,[1]Directorio!$B$2:$Z$1100,17,FALSE),"")</f>
        <v/>
      </c>
      <c r="R855" s="43" t="str">
        <f>+IFERROR(VLOOKUP(A855,[1]Directorio!$B$2:$Z$1100,18,FALSE),"")</f>
        <v/>
      </c>
      <c r="S855" s="43" t="str">
        <f>+IFERROR(VLOOKUP(A855,[1]Directorio!$B$2:$Z$1100,19,FALSE),"")</f>
        <v/>
      </c>
      <c r="T855" s="53" t="str">
        <f>+IFERROR(VLOOKUP(A855,[1]Directorio!$B$2:$Z$1100,20,FALSE),"")</f>
        <v/>
      </c>
      <c r="U855" s="53" t="str">
        <f>+IFERROR(VLOOKUP(A855,[1]Directorio!$B$2:$Z$1100,21,FALSE),"")</f>
        <v/>
      </c>
      <c r="V855" s="53" t="str">
        <f>+IFERROR(VLOOKUP(A855,[1]Directorio!$B$2:$Z$1100,22,FALSE),"")</f>
        <v/>
      </c>
      <c r="W855" s="54" t="str">
        <f>+IFERROR(VLOOKUP(A855,[1]Directorio!$B$2:$Z$1100,23,FALSE),"")</f>
        <v/>
      </c>
      <c r="X855" s="43" t="str">
        <f>+IFERROR(VLOOKUP(A855,[1]Directorio!$B$2:$Z$1100,24,FALSE),"")</f>
        <v/>
      </c>
      <c r="Y855" s="43" t="str">
        <f>+IFERROR(VLOOKUP(A855,[1]Directorio!$B$2:$Z$1100,25,FALSE),"")</f>
        <v/>
      </c>
      <c r="Z855" s="46"/>
      <c r="AA855" s="9"/>
      <c r="AB855" s="46"/>
      <c r="AC855" s="47"/>
      <c r="AD855" s="46"/>
      <c r="AE855" s="42"/>
      <c r="AF855" s="9"/>
      <c r="AG855" s="46"/>
      <c r="AH855" s="9"/>
      <c r="AI855" s="46"/>
      <c r="AJ855" s="46"/>
      <c r="AK855" s="48"/>
    </row>
    <row r="856" spans="1:37" x14ac:dyDescent="0.25">
      <c r="A856" s="42"/>
      <c r="B856" s="43" t="str">
        <f>+IFERROR(VLOOKUP(A856,[1]Directorio!$B$2:$Z$1100,2,FALSE),"")</f>
        <v/>
      </c>
      <c r="C856" s="44" t="str">
        <f>+IFERROR(VLOOKUP(A856,[1]Directorio!$B$2:$Z$1100,3,FALSE),"")</f>
        <v/>
      </c>
      <c r="D856" s="43" t="str">
        <f>+IFERROR(VLOOKUP(A856,[1]Directorio!$B$2:$Z$1100,4,FALSE),"")</f>
        <v/>
      </c>
      <c r="E856" s="43" t="str">
        <f>+IFERROR(VLOOKUP(A856,[1]Directorio!$B$2:$Z$1100,5,FALSE),"")</f>
        <v/>
      </c>
      <c r="F856" s="43" t="str">
        <f>+IFERROR(VLOOKUP(A856,[1]Directorio!$B$2:$Z$1100,6,FALSE),"")</f>
        <v/>
      </c>
      <c r="G856" s="43" t="str">
        <f>+IFERROR(VLOOKUP(A856,[1]Directorio!$B$2:$Z$1100,7,FALSE),"")</f>
        <v/>
      </c>
      <c r="H856" s="43" t="str">
        <f>+IFERROR(VLOOKUP(A856,[1]Directorio!$B$2:$Z$1100,8,FALSE),"")</f>
        <v/>
      </c>
      <c r="I856" s="43" t="str">
        <f>+IFERROR(VLOOKUP(A856,[1]Directorio!$B$2:$Z$1100,9,FALSE),"")</f>
        <v/>
      </c>
      <c r="J856" s="43" t="str">
        <f>+IFERROR(VLOOKUP(A856,[1]Directorio!$B$2:$Z$1100,10,FALSE),"")</f>
        <v/>
      </c>
      <c r="K856" s="43" t="str">
        <f>+IFERROR(VLOOKUP(A856,[1]Directorio!$B$2:$Z$1100,11,FALSE),"")</f>
        <v/>
      </c>
      <c r="L856" s="45" t="str">
        <f>+IFERROR(VLOOKUP(A856,[1]Directorio!$B$2:$Z$1100,12,FALSE),"")</f>
        <v/>
      </c>
      <c r="M856" s="43" t="str">
        <f>+IFERROR(VLOOKUP(A856,[1]Directorio!$B$2:$Z$1100,13,FALSE),"")</f>
        <v/>
      </c>
      <c r="N856" s="43" t="str">
        <f>+IFERROR(VLOOKUP(A856,[1]Directorio!$B$2:$Z$1100,14,FALSE),"")</f>
        <v/>
      </c>
      <c r="O856" s="43" t="str">
        <f>+IFERROR(VLOOKUP(A856,[1]Directorio!$B$2:$Z$1100,15,FALSE),"")</f>
        <v/>
      </c>
      <c r="P856" s="43" t="str">
        <f>+IFERROR(VLOOKUP(A856,[1]Directorio!$B$2:$Z$1100,16,FALSE),"")</f>
        <v/>
      </c>
      <c r="Q856" s="43" t="str">
        <f>+IFERROR(VLOOKUP(A856,[1]Directorio!$B$2:$Z$1100,17,FALSE),"")</f>
        <v/>
      </c>
      <c r="R856" s="43" t="str">
        <f>+IFERROR(VLOOKUP(A856,[1]Directorio!$B$2:$Z$1100,18,FALSE),"")</f>
        <v/>
      </c>
      <c r="S856" s="43" t="str">
        <f>+IFERROR(VLOOKUP(A856,[1]Directorio!$B$2:$Z$1100,19,FALSE),"")</f>
        <v/>
      </c>
      <c r="T856" s="53" t="str">
        <f>+IFERROR(VLOOKUP(A856,[1]Directorio!$B$2:$Z$1100,20,FALSE),"")</f>
        <v/>
      </c>
      <c r="U856" s="53" t="str">
        <f>+IFERROR(VLOOKUP(A856,[1]Directorio!$B$2:$Z$1100,21,FALSE),"")</f>
        <v/>
      </c>
      <c r="V856" s="53" t="str">
        <f>+IFERROR(VLOOKUP(A856,[1]Directorio!$B$2:$Z$1100,22,FALSE),"")</f>
        <v/>
      </c>
      <c r="W856" s="54" t="str">
        <f>+IFERROR(VLOOKUP(A856,[1]Directorio!$B$2:$Z$1100,23,FALSE),"")</f>
        <v/>
      </c>
      <c r="X856" s="43" t="str">
        <f>+IFERROR(VLOOKUP(A856,[1]Directorio!$B$2:$Z$1100,24,FALSE),"")</f>
        <v/>
      </c>
      <c r="Y856" s="43" t="str">
        <f>+IFERROR(VLOOKUP(A856,[1]Directorio!$B$2:$Z$1100,25,FALSE),"")</f>
        <v/>
      </c>
      <c r="Z856" s="46"/>
      <c r="AA856" s="9"/>
      <c r="AB856" s="46"/>
      <c r="AC856" s="47"/>
      <c r="AD856" s="46"/>
      <c r="AE856" s="42"/>
      <c r="AF856" s="9"/>
      <c r="AG856" s="46"/>
      <c r="AH856" s="9"/>
      <c r="AI856" s="46"/>
      <c r="AJ856" s="46"/>
      <c r="AK856" s="48"/>
    </row>
    <row r="857" spans="1:37" x14ac:dyDescent="0.25">
      <c r="A857" s="42"/>
      <c r="B857" s="43" t="str">
        <f>+IFERROR(VLOOKUP(A857,[1]Directorio!$B$2:$Z$1100,2,FALSE),"")</f>
        <v/>
      </c>
      <c r="C857" s="44" t="str">
        <f>+IFERROR(VLOOKUP(A857,[1]Directorio!$B$2:$Z$1100,3,FALSE),"")</f>
        <v/>
      </c>
      <c r="D857" s="43" t="str">
        <f>+IFERROR(VLOOKUP(A857,[1]Directorio!$B$2:$Z$1100,4,FALSE),"")</f>
        <v/>
      </c>
      <c r="E857" s="43" t="str">
        <f>+IFERROR(VLOOKUP(A857,[1]Directorio!$B$2:$Z$1100,5,FALSE),"")</f>
        <v/>
      </c>
      <c r="F857" s="43" t="str">
        <f>+IFERROR(VLOOKUP(A857,[1]Directorio!$B$2:$Z$1100,6,FALSE),"")</f>
        <v/>
      </c>
      <c r="G857" s="43" t="str">
        <f>+IFERROR(VLOOKUP(A857,[1]Directorio!$B$2:$Z$1100,7,FALSE),"")</f>
        <v/>
      </c>
      <c r="H857" s="43" t="str">
        <f>+IFERROR(VLOOKUP(A857,[1]Directorio!$B$2:$Z$1100,8,FALSE),"")</f>
        <v/>
      </c>
      <c r="I857" s="43" t="str">
        <f>+IFERROR(VLOOKUP(A857,[1]Directorio!$B$2:$Z$1100,9,FALSE),"")</f>
        <v/>
      </c>
      <c r="J857" s="43" t="str">
        <f>+IFERROR(VLOOKUP(A857,[1]Directorio!$B$2:$Z$1100,10,FALSE),"")</f>
        <v/>
      </c>
      <c r="K857" s="43" t="str">
        <f>+IFERROR(VLOOKUP(A857,[1]Directorio!$B$2:$Z$1100,11,FALSE),"")</f>
        <v/>
      </c>
      <c r="L857" s="45" t="str">
        <f>+IFERROR(VLOOKUP(A857,[1]Directorio!$B$2:$Z$1100,12,FALSE),"")</f>
        <v/>
      </c>
      <c r="M857" s="43" t="str">
        <f>+IFERROR(VLOOKUP(A857,[1]Directorio!$B$2:$Z$1100,13,FALSE),"")</f>
        <v/>
      </c>
      <c r="N857" s="43" t="str">
        <f>+IFERROR(VLOOKUP(A857,[1]Directorio!$B$2:$Z$1100,14,FALSE),"")</f>
        <v/>
      </c>
      <c r="O857" s="43" t="str">
        <f>+IFERROR(VLOOKUP(A857,[1]Directorio!$B$2:$Z$1100,15,FALSE),"")</f>
        <v/>
      </c>
      <c r="P857" s="43" t="str">
        <f>+IFERROR(VLOOKUP(A857,[1]Directorio!$B$2:$Z$1100,16,FALSE),"")</f>
        <v/>
      </c>
      <c r="Q857" s="43" t="str">
        <f>+IFERROR(VLOOKUP(A857,[1]Directorio!$B$2:$Z$1100,17,FALSE),"")</f>
        <v/>
      </c>
      <c r="R857" s="43" t="str">
        <f>+IFERROR(VLOOKUP(A857,[1]Directorio!$B$2:$Z$1100,18,FALSE),"")</f>
        <v/>
      </c>
      <c r="S857" s="43" t="str">
        <f>+IFERROR(VLOOKUP(A857,[1]Directorio!$B$2:$Z$1100,19,FALSE),"")</f>
        <v/>
      </c>
      <c r="T857" s="53" t="str">
        <f>+IFERROR(VLOOKUP(A857,[1]Directorio!$B$2:$Z$1100,20,FALSE),"")</f>
        <v/>
      </c>
      <c r="U857" s="53" t="str">
        <f>+IFERROR(VLOOKUP(A857,[1]Directorio!$B$2:$Z$1100,21,FALSE),"")</f>
        <v/>
      </c>
      <c r="V857" s="53" t="str">
        <f>+IFERROR(VLOOKUP(A857,[1]Directorio!$B$2:$Z$1100,22,FALSE),"")</f>
        <v/>
      </c>
      <c r="W857" s="54" t="str">
        <f>+IFERROR(VLOOKUP(A857,[1]Directorio!$B$2:$Z$1100,23,FALSE),"")</f>
        <v/>
      </c>
      <c r="X857" s="43" t="str">
        <f>+IFERROR(VLOOKUP(A857,[1]Directorio!$B$2:$Z$1100,24,FALSE),"")</f>
        <v/>
      </c>
      <c r="Y857" s="43" t="str">
        <f>+IFERROR(VLOOKUP(A857,[1]Directorio!$B$2:$Z$1100,25,FALSE),"")</f>
        <v/>
      </c>
      <c r="Z857" s="46"/>
      <c r="AA857" s="9"/>
      <c r="AB857" s="46"/>
      <c r="AC857" s="47"/>
      <c r="AD857" s="46"/>
      <c r="AE857" s="42"/>
      <c r="AF857" s="9"/>
      <c r="AG857" s="46"/>
      <c r="AH857" s="9"/>
      <c r="AI857" s="46"/>
      <c r="AJ857" s="46"/>
      <c r="AK857" s="48"/>
    </row>
    <row r="858" spans="1:37" x14ac:dyDescent="0.25">
      <c r="A858" s="42"/>
      <c r="B858" s="43" t="str">
        <f>+IFERROR(VLOOKUP(A858,[1]Directorio!$B$2:$Z$1100,2,FALSE),"")</f>
        <v/>
      </c>
      <c r="C858" s="44" t="str">
        <f>+IFERROR(VLOOKUP(A858,[1]Directorio!$B$2:$Z$1100,3,FALSE),"")</f>
        <v/>
      </c>
      <c r="D858" s="43" t="str">
        <f>+IFERROR(VLOOKUP(A858,[1]Directorio!$B$2:$Z$1100,4,FALSE),"")</f>
        <v/>
      </c>
      <c r="E858" s="43" t="str">
        <f>+IFERROR(VLOOKUP(A858,[1]Directorio!$B$2:$Z$1100,5,FALSE),"")</f>
        <v/>
      </c>
      <c r="F858" s="43" t="str">
        <f>+IFERROR(VLOOKUP(A858,[1]Directorio!$B$2:$Z$1100,6,FALSE),"")</f>
        <v/>
      </c>
      <c r="G858" s="43" t="str">
        <f>+IFERROR(VLOOKUP(A858,[1]Directorio!$B$2:$Z$1100,7,FALSE),"")</f>
        <v/>
      </c>
      <c r="H858" s="43" t="str">
        <f>+IFERROR(VLOOKUP(A858,[1]Directorio!$B$2:$Z$1100,8,FALSE),"")</f>
        <v/>
      </c>
      <c r="I858" s="43" t="str">
        <f>+IFERROR(VLOOKUP(A858,[1]Directorio!$B$2:$Z$1100,9,FALSE),"")</f>
        <v/>
      </c>
      <c r="J858" s="43" t="str">
        <f>+IFERROR(VLOOKUP(A858,[1]Directorio!$B$2:$Z$1100,10,FALSE),"")</f>
        <v/>
      </c>
      <c r="K858" s="43" t="str">
        <f>+IFERROR(VLOOKUP(A858,[1]Directorio!$B$2:$Z$1100,11,FALSE),"")</f>
        <v/>
      </c>
      <c r="L858" s="45" t="str">
        <f>+IFERROR(VLOOKUP(A858,[1]Directorio!$B$2:$Z$1100,12,FALSE),"")</f>
        <v/>
      </c>
      <c r="M858" s="43" t="str">
        <f>+IFERROR(VLOOKUP(A858,[1]Directorio!$B$2:$Z$1100,13,FALSE),"")</f>
        <v/>
      </c>
      <c r="N858" s="43" t="str">
        <f>+IFERROR(VLOOKUP(A858,[1]Directorio!$B$2:$Z$1100,14,FALSE),"")</f>
        <v/>
      </c>
      <c r="O858" s="43" t="str">
        <f>+IFERROR(VLOOKUP(A858,[1]Directorio!$B$2:$Z$1100,15,FALSE),"")</f>
        <v/>
      </c>
      <c r="P858" s="43" t="str">
        <f>+IFERROR(VLOOKUP(A858,[1]Directorio!$B$2:$Z$1100,16,FALSE),"")</f>
        <v/>
      </c>
      <c r="Q858" s="43" t="str">
        <f>+IFERROR(VLOOKUP(A858,[1]Directorio!$B$2:$Z$1100,17,FALSE),"")</f>
        <v/>
      </c>
      <c r="R858" s="43" t="str">
        <f>+IFERROR(VLOOKUP(A858,[1]Directorio!$B$2:$Z$1100,18,FALSE),"")</f>
        <v/>
      </c>
      <c r="S858" s="43" t="str">
        <f>+IFERROR(VLOOKUP(A858,[1]Directorio!$B$2:$Z$1100,19,FALSE),"")</f>
        <v/>
      </c>
      <c r="T858" s="53" t="str">
        <f>+IFERROR(VLOOKUP(A858,[1]Directorio!$B$2:$Z$1100,20,FALSE),"")</f>
        <v/>
      </c>
      <c r="U858" s="53" t="str">
        <f>+IFERROR(VLOOKUP(A858,[1]Directorio!$B$2:$Z$1100,21,FALSE),"")</f>
        <v/>
      </c>
      <c r="V858" s="53" t="str">
        <f>+IFERROR(VLOOKUP(A858,[1]Directorio!$B$2:$Z$1100,22,FALSE),"")</f>
        <v/>
      </c>
      <c r="W858" s="54" t="str">
        <f>+IFERROR(VLOOKUP(A858,[1]Directorio!$B$2:$Z$1100,23,FALSE),"")</f>
        <v/>
      </c>
      <c r="X858" s="43" t="str">
        <f>+IFERROR(VLOOKUP(A858,[1]Directorio!$B$2:$Z$1100,24,FALSE),"")</f>
        <v/>
      </c>
      <c r="Y858" s="43" t="str">
        <f>+IFERROR(VLOOKUP(A858,[1]Directorio!$B$2:$Z$1100,25,FALSE),"")</f>
        <v/>
      </c>
      <c r="Z858" s="46"/>
      <c r="AA858" s="9"/>
      <c r="AB858" s="46"/>
      <c r="AC858" s="47"/>
      <c r="AD858" s="46"/>
      <c r="AE858" s="42"/>
      <c r="AF858" s="9"/>
      <c r="AG858" s="46"/>
      <c r="AH858" s="9"/>
      <c r="AI858" s="46"/>
      <c r="AJ858" s="46"/>
      <c r="AK858" s="48"/>
    </row>
    <row r="859" spans="1:37" x14ac:dyDescent="0.25">
      <c r="A859" s="42"/>
      <c r="B859" s="43" t="str">
        <f>+IFERROR(VLOOKUP(A859,[1]Directorio!$B$2:$Z$1100,2,FALSE),"")</f>
        <v/>
      </c>
      <c r="C859" s="44" t="str">
        <f>+IFERROR(VLOOKUP(A859,[1]Directorio!$B$2:$Z$1100,3,FALSE),"")</f>
        <v/>
      </c>
      <c r="D859" s="43" t="str">
        <f>+IFERROR(VLOOKUP(A859,[1]Directorio!$B$2:$Z$1100,4,FALSE),"")</f>
        <v/>
      </c>
      <c r="E859" s="43" t="str">
        <f>+IFERROR(VLOOKUP(A859,[1]Directorio!$B$2:$Z$1100,5,FALSE),"")</f>
        <v/>
      </c>
      <c r="F859" s="43" t="str">
        <f>+IFERROR(VLOOKUP(A859,[1]Directorio!$B$2:$Z$1100,6,FALSE),"")</f>
        <v/>
      </c>
      <c r="G859" s="43" t="str">
        <f>+IFERROR(VLOOKUP(A859,[1]Directorio!$B$2:$Z$1100,7,FALSE),"")</f>
        <v/>
      </c>
      <c r="H859" s="43" t="str">
        <f>+IFERROR(VLOOKUP(A859,[1]Directorio!$B$2:$Z$1100,8,FALSE),"")</f>
        <v/>
      </c>
      <c r="I859" s="43" t="str">
        <f>+IFERROR(VLOOKUP(A859,[1]Directorio!$B$2:$Z$1100,9,FALSE),"")</f>
        <v/>
      </c>
      <c r="J859" s="43" t="str">
        <f>+IFERROR(VLOOKUP(A859,[1]Directorio!$B$2:$Z$1100,10,FALSE),"")</f>
        <v/>
      </c>
      <c r="K859" s="43" t="str">
        <f>+IFERROR(VLOOKUP(A859,[1]Directorio!$B$2:$Z$1100,11,FALSE),"")</f>
        <v/>
      </c>
      <c r="L859" s="45" t="str">
        <f>+IFERROR(VLOOKUP(A859,[1]Directorio!$B$2:$Z$1100,12,FALSE),"")</f>
        <v/>
      </c>
      <c r="M859" s="43" t="str">
        <f>+IFERROR(VLOOKUP(A859,[1]Directorio!$B$2:$Z$1100,13,FALSE),"")</f>
        <v/>
      </c>
      <c r="N859" s="43" t="str">
        <f>+IFERROR(VLOOKUP(A859,[1]Directorio!$B$2:$Z$1100,14,FALSE),"")</f>
        <v/>
      </c>
      <c r="O859" s="43" t="str">
        <f>+IFERROR(VLOOKUP(A859,[1]Directorio!$B$2:$Z$1100,15,FALSE),"")</f>
        <v/>
      </c>
      <c r="P859" s="43" t="str">
        <f>+IFERROR(VLOOKUP(A859,[1]Directorio!$B$2:$Z$1100,16,FALSE),"")</f>
        <v/>
      </c>
      <c r="Q859" s="43" t="str">
        <f>+IFERROR(VLOOKUP(A859,[1]Directorio!$B$2:$Z$1100,17,FALSE),"")</f>
        <v/>
      </c>
      <c r="R859" s="43" t="str">
        <f>+IFERROR(VLOOKUP(A859,[1]Directorio!$B$2:$Z$1100,18,FALSE),"")</f>
        <v/>
      </c>
      <c r="S859" s="43" t="str">
        <f>+IFERROR(VLOOKUP(A859,[1]Directorio!$B$2:$Z$1100,19,FALSE),"")</f>
        <v/>
      </c>
      <c r="T859" s="53" t="str">
        <f>+IFERROR(VLOOKUP(A859,[1]Directorio!$B$2:$Z$1100,20,FALSE),"")</f>
        <v/>
      </c>
      <c r="U859" s="53" t="str">
        <f>+IFERROR(VLOOKUP(A859,[1]Directorio!$B$2:$Z$1100,21,FALSE),"")</f>
        <v/>
      </c>
      <c r="V859" s="53" t="str">
        <f>+IFERROR(VLOOKUP(A859,[1]Directorio!$B$2:$Z$1100,22,FALSE),"")</f>
        <v/>
      </c>
      <c r="W859" s="54" t="str">
        <f>+IFERROR(VLOOKUP(A859,[1]Directorio!$B$2:$Z$1100,23,FALSE),"")</f>
        <v/>
      </c>
      <c r="X859" s="43" t="str">
        <f>+IFERROR(VLOOKUP(A859,[1]Directorio!$B$2:$Z$1100,24,FALSE),"")</f>
        <v/>
      </c>
      <c r="Y859" s="43" t="str">
        <f>+IFERROR(VLOOKUP(A859,[1]Directorio!$B$2:$Z$1100,25,FALSE),"")</f>
        <v/>
      </c>
      <c r="Z859" s="46"/>
      <c r="AA859" s="9"/>
      <c r="AB859" s="46"/>
      <c r="AC859" s="47"/>
      <c r="AD859" s="46"/>
      <c r="AE859" s="42"/>
      <c r="AF859" s="9"/>
      <c r="AG859" s="46"/>
      <c r="AH859" s="9"/>
      <c r="AI859" s="46"/>
      <c r="AJ859" s="46"/>
      <c r="AK859" s="48"/>
    </row>
    <row r="860" spans="1:37" x14ac:dyDescent="0.25">
      <c r="A860" s="42"/>
      <c r="B860" s="43" t="str">
        <f>+IFERROR(VLOOKUP(A860,[1]Directorio!$B$2:$Z$1100,2,FALSE),"")</f>
        <v/>
      </c>
      <c r="C860" s="44" t="str">
        <f>+IFERROR(VLOOKUP(A860,[1]Directorio!$B$2:$Z$1100,3,FALSE),"")</f>
        <v/>
      </c>
      <c r="D860" s="43" t="str">
        <f>+IFERROR(VLOOKUP(A860,[1]Directorio!$B$2:$Z$1100,4,FALSE),"")</f>
        <v/>
      </c>
      <c r="E860" s="43" t="str">
        <f>+IFERROR(VLOOKUP(A860,[1]Directorio!$B$2:$Z$1100,5,FALSE),"")</f>
        <v/>
      </c>
      <c r="F860" s="43" t="str">
        <f>+IFERROR(VLOOKUP(A860,[1]Directorio!$B$2:$Z$1100,6,FALSE),"")</f>
        <v/>
      </c>
      <c r="G860" s="43" t="str">
        <f>+IFERROR(VLOOKUP(A860,[1]Directorio!$B$2:$Z$1100,7,FALSE),"")</f>
        <v/>
      </c>
      <c r="H860" s="43" t="str">
        <f>+IFERROR(VLOOKUP(A860,[1]Directorio!$B$2:$Z$1100,8,FALSE),"")</f>
        <v/>
      </c>
      <c r="I860" s="43" t="str">
        <f>+IFERROR(VLOOKUP(A860,[1]Directorio!$B$2:$Z$1100,9,FALSE),"")</f>
        <v/>
      </c>
      <c r="J860" s="43" t="str">
        <f>+IFERROR(VLOOKUP(A860,[1]Directorio!$B$2:$Z$1100,10,FALSE),"")</f>
        <v/>
      </c>
      <c r="K860" s="43" t="str">
        <f>+IFERROR(VLOOKUP(A860,[1]Directorio!$B$2:$Z$1100,11,FALSE),"")</f>
        <v/>
      </c>
      <c r="L860" s="45" t="str">
        <f>+IFERROR(VLOOKUP(A860,[1]Directorio!$B$2:$Z$1100,12,FALSE),"")</f>
        <v/>
      </c>
      <c r="M860" s="43" t="str">
        <f>+IFERROR(VLOOKUP(A860,[1]Directorio!$B$2:$Z$1100,13,FALSE),"")</f>
        <v/>
      </c>
      <c r="N860" s="43" t="str">
        <f>+IFERROR(VLOOKUP(A860,[1]Directorio!$B$2:$Z$1100,14,FALSE),"")</f>
        <v/>
      </c>
      <c r="O860" s="43" t="str">
        <f>+IFERROR(VLOOKUP(A860,[1]Directorio!$B$2:$Z$1100,15,FALSE),"")</f>
        <v/>
      </c>
      <c r="P860" s="43" t="str">
        <f>+IFERROR(VLOOKUP(A860,[1]Directorio!$B$2:$Z$1100,16,FALSE),"")</f>
        <v/>
      </c>
      <c r="Q860" s="43" t="str">
        <f>+IFERROR(VLOOKUP(A860,[1]Directorio!$B$2:$Z$1100,17,FALSE),"")</f>
        <v/>
      </c>
      <c r="R860" s="43" t="str">
        <f>+IFERROR(VLOOKUP(A860,[1]Directorio!$B$2:$Z$1100,18,FALSE),"")</f>
        <v/>
      </c>
      <c r="S860" s="43" t="str">
        <f>+IFERROR(VLOOKUP(A860,[1]Directorio!$B$2:$Z$1100,19,FALSE),"")</f>
        <v/>
      </c>
      <c r="T860" s="53" t="str">
        <f>+IFERROR(VLOOKUP(A860,[1]Directorio!$B$2:$Z$1100,20,FALSE),"")</f>
        <v/>
      </c>
      <c r="U860" s="53" t="str">
        <f>+IFERROR(VLOOKUP(A860,[1]Directorio!$B$2:$Z$1100,21,FALSE),"")</f>
        <v/>
      </c>
      <c r="V860" s="53" t="str">
        <f>+IFERROR(VLOOKUP(A860,[1]Directorio!$B$2:$Z$1100,22,FALSE),"")</f>
        <v/>
      </c>
      <c r="W860" s="54" t="str">
        <f>+IFERROR(VLOOKUP(A860,[1]Directorio!$B$2:$Z$1100,23,FALSE),"")</f>
        <v/>
      </c>
      <c r="X860" s="43" t="str">
        <f>+IFERROR(VLOOKUP(A860,[1]Directorio!$B$2:$Z$1100,24,FALSE),"")</f>
        <v/>
      </c>
      <c r="Y860" s="43" t="str">
        <f>+IFERROR(VLOOKUP(A860,[1]Directorio!$B$2:$Z$1100,25,FALSE),"")</f>
        <v/>
      </c>
      <c r="Z860" s="46"/>
      <c r="AA860" s="9"/>
      <c r="AB860" s="46"/>
      <c r="AC860" s="47"/>
      <c r="AD860" s="46"/>
      <c r="AE860" s="42"/>
      <c r="AF860" s="9"/>
      <c r="AG860" s="46"/>
      <c r="AH860" s="9"/>
      <c r="AI860" s="46"/>
      <c r="AJ860" s="46"/>
      <c r="AK860" s="48"/>
    </row>
    <row r="861" spans="1:37" x14ac:dyDescent="0.25">
      <c r="A861" s="42"/>
      <c r="B861" s="43" t="str">
        <f>+IFERROR(VLOOKUP(A861,[1]Directorio!$B$2:$Z$1100,2,FALSE),"")</f>
        <v/>
      </c>
      <c r="C861" s="44" t="str">
        <f>+IFERROR(VLOOKUP(A861,[1]Directorio!$B$2:$Z$1100,3,FALSE),"")</f>
        <v/>
      </c>
      <c r="D861" s="43" t="str">
        <f>+IFERROR(VLOOKUP(A861,[1]Directorio!$B$2:$Z$1100,4,FALSE),"")</f>
        <v/>
      </c>
      <c r="E861" s="43" t="str">
        <f>+IFERROR(VLOOKUP(A861,[1]Directorio!$B$2:$Z$1100,5,FALSE),"")</f>
        <v/>
      </c>
      <c r="F861" s="43" t="str">
        <f>+IFERROR(VLOOKUP(A861,[1]Directorio!$B$2:$Z$1100,6,FALSE),"")</f>
        <v/>
      </c>
      <c r="G861" s="43" t="str">
        <f>+IFERROR(VLOOKUP(A861,[1]Directorio!$B$2:$Z$1100,7,FALSE),"")</f>
        <v/>
      </c>
      <c r="H861" s="43" t="str">
        <f>+IFERROR(VLOOKUP(A861,[1]Directorio!$B$2:$Z$1100,8,FALSE),"")</f>
        <v/>
      </c>
      <c r="I861" s="43" t="str">
        <f>+IFERROR(VLOOKUP(A861,[1]Directorio!$B$2:$Z$1100,9,FALSE),"")</f>
        <v/>
      </c>
      <c r="J861" s="43" t="str">
        <f>+IFERROR(VLOOKUP(A861,[1]Directorio!$B$2:$Z$1100,10,FALSE),"")</f>
        <v/>
      </c>
      <c r="K861" s="43" t="str">
        <f>+IFERROR(VLOOKUP(A861,[1]Directorio!$B$2:$Z$1100,11,FALSE),"")</f>
        <v/>
      </c>
      <c r="L861" s="45" t="str">
        <f>+IFERROR(VLOOKUP(A861,[1]Directorio!$B$2:$Z$1100,12,FALSE),"")</f>
        <v/>
      </c>
      <c r="M861" s="43" t="str">
        <f>+IFERROR(VLOOKUP(A861,[1]Directorio!$B$2:$Z$1100,13,FALSE),"")</f>
        <v/>
      </c>
      <c r="N861" s="43" t="str">
        <f>+IFERROR(VLOOKUP(A861,[1]Directorio!$B$2:$Z$1100,14,FALSE),"")</f>
        <v/>
      </c>
      <c r="O861" s="43" t="str">
        <f>+IFERROR(VLOOKUP(A861,[1]Directorio!$B$2:$Z$1100,15,FALSE),"")</f>
        <v/>
      </c>
      <c r="P861" s="43" t="str">
        <f>+IFERROR(VLOOKUP(A861,[1]Directorio!$B$2:$Z$1100,16,FALSE),"")</f>
        <v/>
      </c>
      <c r="Q861" s="43" t="str">
        <f>+IFERROR(VLOOKUP(A861,[1]Directorio!$B$2:$Z$1100,17,FALSE),"")</f>
        <v/>
      </c>
      <c r="R861" s="43" t="str">
        <f>+IFERROR(VLOOKUP(A861,[1]Directorio!$B$2:$Z$1100,18,FALSE),"")</f>
        <v/>
      </c>
      <c r="S861" s="43" t="str">
        <f>+IFERROR(VLOOKUP(A861,[1]Directorio!$B$2:$Z$1100,19,FALSE),"")</f>
        <v/>
      </c>
      <c r="T861" s="53" t="str">
        <f>+IFERROR(VLOOKUP(A861,[1]Directorio!$B$2:$Z$1100,20,FALSE),"")</f>
        <v/>
      </c>
      <c r="U861" s="53" t="str">
        <f>+IFERROR(VLOOKUP(A861,[1]Directorio!$B$2:$Z$1100,21,FALSE),"")</f>
        <v/>
      </c>
      <c r="V861" s="53" t="str">
        <f>+IFERROR(VLOOKUP(A861,[1]Directorio!$B$2:$Z$1100,22,FALSE),"")</f>
        <v/>
      </c>
      <c r="W861" s="54" t="str">
        <f>+IFERROR(VLOOKUP(A861,[1]Directorio!$B$2:$Z$1100,23,FALSE),"")</f>
        <v/>
      </c>
      <c r="X861" s="43" t="str">
        <f>+IFERROR(VLOOKUP(A861,[1]Directorio!$B$2:$Z$1100,24,FALSE),"")</f>
        <v/>
      </c>
      <c r="Y861" s="43" t="str">
        <f>+IFERROR(VLOOKUP(A861,[1]Directorio!$B$2:$Z$1100,25,FALSE),"")</f>
        <v/>
      </c>
      <c r="Z861" s="46"/>
      <c r="AA861" s="9"/>
      <c r="AB861" s="46"/>
      <c r="AC861" s="47"/>
      <c r="AD861" s="46"/>
      <c r="AE861" s="42"/>
      <c r="AF861" s="9"/>
      <c r="AG861" s="46"/>
      <c r="AH861" s="9"/>
      <c r="AI861" s="46"/>
      <c r="AJ861" s="46"/>
      <c r="AK861" s="48"/>
    </row>
    <row r="862" spans="1:37" x14ac:dyDescent="0.25">
      <c r="A862" s="42"/>
      <c r="B862" s="43" t="str">
        <f>+IFERROR(VLOOKUP(A862,[1]Directorio!$B$2:$Z$1100,2,FALSE),"")</f>
        <v/>
      </c>
      <c r="C862" s="44" t="str">
        <f>+IFERROR(VLOOKUP(A862,[1]Directorio!$B$2:$Z$1100,3,FALSE),"")</f>
        <v/>
      </c>
      <c r="D862" s="43" t="str">
        <f>+IFERROR(VLOOKUP(A862,[1]Directorio!$B$2:$Z$1100,4,FALSE),"")</f>
        <v/>
      </c>
      <c r="E862" s="43" t="str">
        <f>+IFERROR(VLOOKUP(A862,[1]Directorio!$B$2:$Z$1100,5,FALSE),"")</f>
        <v/>
      </c>
      <c r="F862" s="43" t="str">
        <f>+IFERROR(VLOOKUP(A862,[1]Directorio!$B$2:$Z$1100,6,FALSE),"")</f>
        <v/>
      </c>
      <c r="G862" s="43" t="str">
        <f>+IFERROR(VLOOKUP(A862,[1]Directorio!$B$2:$Z$1100,7,FALSE),"")</f>
        <v/>
      </c>
      <c r="H862" s="43" t="str">
        <f>+IFERROR(VLOOKUP(A862,[1]Directorio!$B$2:$Z$1100,8,FALSE),"")</f>
        <v/>
      </c>
      <c r="I862" s="43" t="str">
        <f>+IFERROR(VLOOKUP(A862,[1]Directorio!$B$2:$Z$1100,9,FALSE),"")</f>
        <v/>
      </c>
      <c r="J862" s="43" t="str">
        <f>+IFERROR(VLOOKUP(A862,[1]Directorio!$B$2:$Z$1100,10,FALSE),"")</f>
        <v/>
      </c>
      <c r="K862" s="43" t="str">
        <f>+IFERROR(VLOOKUP(A862,[1]Directorio!$B$2:$Z$1100,11,FALSE),"")</f>
        <v/>
      </c>
      <c r="L862" s="45" t="str">
        <f>+IFERROR(VLOOKUP(A862,[1]Directorio!$B$2:$Z$1100,12,FALSE),"")</f>
        <v/>
      </c>
      <c r="M862" s="43" t="str">
        <f>+IFERROR(VLOOKUP(A862,[1]Directorio!$B$2:$Z$1100,13,FALSE),"")</f>
        <v/>
      </c>
      <c r="N862" s="43" t="str">
        <f>+IFERROR(VLOOKUP(A862,[1]Directorio!$B$2:$Z$1100,14,FALSE),"")</f>
        <v/>
      </c>
      <c r="O862" s="43" t="str">
        <f>+IFERROR(VLOOKUP(A862,[1]Directorio!$B$2:$Z$1100,15,FALSE),"")</f>
        <v/>
      </c>
      <c r="P862" s="43" t="str">
        <f>+IFERROR(VLOOKUP(A862,[1]Directorio!$B$2:$Z$1100,16,FALSE),"")</f>
        <v/>
      </c>
      <c r="Q862" s="43" t="str">
        <f>+IFERROR(VLOOKUP(A862,[1]Directorio!$B$2:$Z$1100,17,FALSE),"")</f>
        <v/>
      </c>
      <c r="R862" s="43" t="str">
        <f>+IFERROR(VLOOKUP(A862,[1]Directorio!$B$2:$Z$1100,18,FALSE),"")</f>
        <v/>
      </c>
      <c r="S862" s="43" t="str">
        <f>+IFERROR(VLOOKUP(A862,[1]Directorio!$B$2:$Z$1100,19,FALSE),"")</f>
        <v/>
      </c>
      <c r="T862" s="53" t="str">
        <f>+IFERROR(VLOOKUP(A862,[1]Directorio!$B$2:$Z$1100,20,FALSE),"")</f>
        <v/>
      </c>
      <c r="U862" s="53" t="str">
        <f>+IFERROR(VLOOKUP(A862,[1]Directorio!$B$2:$Z$1100,21,FALSE),"")</f>
        <v/>
      </c>
      <c r="V862" s="53" t="str">
        <f>+IFERROR(VLOOKUP(A862,[1]Directorio!$B$2:$Z$1100,22,FALSE),"")</f>
        <v/>
      </c>
      <c r="W862" s="54" t="str">
        <f>+IFERROR(VLOOKUP(A862,[1]Directorio!$B$2:$Z$1100,23,FALSE),"")</f>
        <v/>
      </c>
      <c r="X862" s="43" t="str">
        <f>+IFERROR(VLOOKUP(A862,[1]Directorio!$B$2:$Z$1100,24,FALSE),"")</f>
        <v/>
      </c>
      <c r="Y862" s="43" t="str">
        <f>+IFERROR(VLOOKUP(A862,[1]Directorio!$B$2:$Z$1100,25,FALSE),"")</f>
        <v/>
      </c>
      <c r="Z862" s="46"/>
      <c r="AA862" s="9"/>
      <c r="AB862" s="46"/>
      <c r="AC862" s="47"/>
      <c r="AD862" s="46"/>
      <c r="AE862" s="42"/>
      <c r="AF862" s="9"/>
      <c r="AG862" s="46"/>
      <c r="AH862" s="9"/>
      <c r="AI862" s="46"/>
      <c r="AJ862" s="46"/>
      <c r="AK862" s="48"/>
    </row>
    <row r="863" spans="1:37" x14ac:dyDescent="0.25">
      <c r="A863" s="42"/>
      <c r="B863" s="43" t="str">
        <f>+IFERROR(VLOOKUP(A863,[1]Directorio!$B$2:$Z$1100,2,FALSE),"")</f>
        <v/>
      </c>
      <c r="C863" s="44" t="str">
        <f>+IFERROR(VLOOKUP(A863,[1]Directorio!$B$2:$Z$1100,3,FALSE),"")</f>
        <v/>
      </c>
      <c r="D863" s="43" t="str">
        <f>+IFERROR(VLOOKUP(A863,[1]Directorio!$B$2:$Z$1100,4,FALSE),"")</f>
        <v/>
      </c>
      <c r="E863" s="43" t="str">
        <f>+IFERROR(VLOOKUP(A863,[1]Directorio!$B$2:$Z$1100,5,FALSE),"")</f>
        <v/>
      </c>
      <c r="F863" s="43" t="str">
        <f>+IFERROR(VLOOKUP(A863,[1]Directorio!$B$2:$Z$1100,6,FALSE),"")</f>
        <v/>
      </c>
      <c r="G863" s="43" t="str">
        <f>+IFERROR(VLOOKUP(A863,[1]Directorio!$B$2:$Z$1100,7,FALSE),"")</f>
        <v/>
      </c>
      <c r="H863" s="43" t="str">
        <f>+IFERROR(VLOOKUP(A863,[1]Directorio!$B$2:$Z$1100,8,FALSE),"")</f>
        <v/>
      </c>
      <c r="I863" s="43" t="str">
        <f>+IFERROR(VLOOKUP(A863,[1]Directorio!$B$2:$Z$1100,9,FALSE),"")</f>
        <v/>
      </c>
      <c r="J863" s="43" t="str">
        <f>+IFERROR(VLOOKUP(A863,[1]Directorio!$B$2:$Z$1100,10,FALSE),"")</f>
        <v/>
      </c>
      <c r="K863" s="43" t="str">
        <f>+IFERROR(VLOOKUP(A863,[1]Directorio!$B$2:$Z$1100,11,FALSE),"")</f>
        <v/>
      </c>
      <c r="L863" s="45" t="str">
        <f>+IFERROR(VLOOKUP(A863,[1]Directorio!$B$2:$Z$1100,12,FALSE),"")</f>
        <v/>
      </c>
      <c r="M863" s="43" t="str">
        <f>+IFERROR(VLOOKUP(A863,[1]Directorio!$B$2:$Z$1100,13,FALSE),"")</f>
        <v/>
      </c>
      <c r="N863" s="43" t="str">
        <f>+IFERROR(VLOOKUP(A863,[1]Directorio!$B$2:$Z$1100,14,FALSE),"")</f>
        <v/>
      </c>
      <c r="O863" s="43" t="str">
        <f>+IFERROR(VLOOKUP(A863,[1]Directorio!$B$2:$Z$1100,15,FALSE),"")</f>
        <v/>
      </c>
      <c r="P863" s="43" t="str">
        <f>+IFERROR(VLOOKUP(A863,[1]Directorio!$B$2:$Z$1100,16,FALSE),"")</f>
        <v/>
      </c>
      <c r="Q863" s="43" t="str">
        <f>+IFERROR(VLOOKUP(A863,[1]Directorio!$B$2:$Z$1100,17,FALSE),"")</f>
        <v/>
      </c>
      <c r="R863" s="43" t="str">
        <f>+IFERROR(VLOOKUP(A863,[1]Directorio!$B$2:$Z$1100,18,FALSE),"")</f>
        <v/>
      </c>
      <c r="S863" s="43" t="str">
        <f>+IFERROR(VLOOKUP(A863,[1]Directorio!$B$2:$Z$1100,19,FALSE),"")</f>
        <v/>
      </c>
      <c r="T863" s="53" t="str">
        <f>+IFERROR(VLOOKUP(A863,[1]Directorio!$B$2:$Z$1100,20,FALSE),"")</f>
        <v/>
      </c>
      <c r="U863" s="53" t="str">
        <f>+IFERROR(VLOOKUP(A863,[1]Directorio!$B$2:$Z$1100,21,FALSE),"")</f>
        <v/>
      </c>
      <c r="V863" s="53" t="str">
        <f>+IFERROR(VLOOKUP(A863,[1]Directorio!$B$2:$Z$1100,22,FALSE),"")</f>
        <v/>
      </c>
      <c r="W863" s="54" t="str">
        <f>+IFERROR(VLOOKUP(A863,[1]Directorio!$B$2:$Z$1100,23,FALSE),"")</f>
        <v/>
      </c>
      <c r="X863" s="43" t="str">
        <f>+IFERROR(VLOOKUP(A863,[1]Directorio!$B$2:$Z$1100,24,FALSE),"")</f>
        <v/>
      </c>
      <c r="Y863" s="43" t="str">
        <f>+IFERROR(VLOOKUP(A863,[1]Directorio!$B$2:$Z$1100,25,FALSE),"")</f>
        <v/>
      </c>
      <c r="Z863" s="46"/>
      <c r="AA863" s="9"/>
      <c r="AB863" s="46"/>
      <c r="AC863" s="47"/>
      <c r="AD863" s="46"/>
      <c r="AE863" s="42"/>
      <c r="AF863" s="9"/>
      <c r="AG863" s="46"/>
      <c r="AH863" s="9"/>
      <c r="AI863" s="46"/>
      <c r="AJ863" s="46"/>
      <c r="AK863" s="48"/>
    </row>
    <row r="864" spans="1:37" x14ac:dyDescent="0.25">
      <c r="A864" s="42"/>
      <c r="B864" s="43" t="str">
        <f>+IFERROR(VLOOKUP(A864,[1]Directorio!$B$2:$Z$1100,2,FALSE),"")</f>
        <v/>
      </c>
      <c r="C864" s="44" t="str">
        <f>+IFERROR(VLOOKUP(A864,[1]Directorio!$B$2:$Z$1100,3,FALSE),"")</f>
        <v/>
      </c>
      <c r="D864" s="43" t="str">
        <f>+IFERROR(VLOOKUP(A864,[1]Directorio!$B$2:$Z$1100,4,FALSE),"")</f>
        <v/>
      </c>
      <c r="E864" s="43" t="str">
        <f>+IFERROR(VLOOKUP(A864,[1]Directorio!$B$2:$Z$1100,5,FALSE),"")</f>
        <v/>
      </c>
      <c r="F864" s="43" t="str">
        <f>+IFERROR(VLOOKUP(A864,[1]Directorio!$B$2:$Z$1100,6,FALSE),"")</f>
        <v/>
      </c>
      <c r="G864" s="43" t="str">
        <f>+IFERROR(VLOOKUP(A864,[1]Directorio!$B$2:$Z$1100,7,FALSE),"")</f>
        <v/>
      </c>
      <c r="H864" s="43" t="str">
        <f>+IFERROR(VLOOKUP(A864,[1]Directorio!$B$2:$Z$1100,8,FALSE),"")</f>
        <v/>
      </c>
      <c r="I864" s="43" t="str">
        <f>+IFERROR(VLOOKUP(A864,[1]Directorio!$B$2:$Z$1100,9,FALSE),"")</f>
        <v/>
      </c>
      <c r="J864" s="43" t="str">
        <f>+IFERROR(VLOOKUP(A864,[1]Directorio!$B$2:$Z$1100,10,FALSE),"")</f>
        <v/>
      </c>
      <c r="K864" s="43" t="str">
        <f>+IFERROR(VLOOKUP(A864,[1]Directorio!$B$2:$Z$1100,11,FALSE),"")</f>
        <v/>
      </c>
      <c r="L864" s="45" t="str">
        <f>+IFERROR(VLOOKUP(A864,[1]Directorio!$B$2:$Z$1100,12,FALSE),"")</f>
        <v/>
      </c>
      <c r="M864" s="43" t="str">
        <f>+IFERROR(VLOOKUP(A864,[1]Directorio!$B$2:$Z$1100,13,FALSE),"")</f>
        <v/>
      </c>
      <c r="N864" s="43" t="str">
        <f>+IFERROR(VLOOKUP(A864,[1]Directorio!$B$2:$Z$1100,14,FALSE),"")</f>
        <v/>
      </c>
      <c r="O864" s="43" t="str">
        <f>+IFERROR(VLOOKUP(A864,[1]Directorio!$B$2:$Z$1100,15,FALSE),"")</f>
        <v/>
      </c>
      <c r="P864" s="43" t="str">
        <f>+IFERROR(VLOOKUP(A864,[1]Directorio!$B$2:$Z$1100,16,FALSE),"")</f>
        <v/>
      </c>
      <c r="Q864" s="43" t="str">
        <f>+IFERROR(VLOOKUP(A864,[1]Directorio!$B$2:$Z$1100,17,FALSE),"")</f>
        <v/>
      </c>
      <c r="R864" s="43" t="str">
        <f>+IFERROR(VLOOKUP(A864,[1]Directorio!$B$2:$Z$1100,18,FALSE),"")</f>
        <v/>
      </c>
      <c r="S864" s="43" t="str">
        <f>+IFERROR(VLOOKUP(A864,[1]Directorio!$B$2:$Z$1100,19,FALSE),"")</f>
        <v/>
      </c>
      <c r="T864" s="53" t="str">
        <f>+IFERROR(VLOOKUP(A864,[1]Directorio!$B$2:$Z$1100,20,FALSE),"")</f>
        <v/>
      </c>
      <c r="U864" s="53" t="str">
        <f>+IFERROR(VLOOKUP(A864,[1]Directorio!$B$2:$Z$1100,21,FALSE),"")</f>
        <v/>
      </c>
      <c r="V864" s="53" t="str">
        <f>+IFERROR(VLOOKUP(A864,[1]Directorio!$B$2:$Z$1100,22,FALSE),"")</f>
        <v/>
      </c>
      <c r="W864" s="54" t="str">
        <f>+IFERROR(VLOOKUP(A864,[1]Directorio!$B$2:$Z$1100,23,FALSE),"")</f>
        <v/>
      </c>
      <c r="X864" s="43" t="str">
        <f>+IFERROR(VLOOKUP(A864,[1]Directorio!$B$2:$Z$1100,24,FALSE),"")</f>
        <v/>
      </c>
      <c r="Y864" s="43" t="str">
        <f>+IFERROR(VLOOKUP(A864,[1]Directorio!$B$2:$Z$1100,25,FALSE),"")</f>
        <v/>
      </c>
      <c r="Z864" s="46"/>
      <c r="AA864" s="9"/>
      <c r="AB864" s="46"/>
      <c r="AC864" s="47"/>
      <c r="AD864" s="46"/>
      <c r="AE864" s="42"/>
      <c r="AF864" s="9"/>
      <c r="AG864" s="46"/>
      <c r="AH864" s="9"/>
      <c r="AI864" s="46"/>
      <c r="AJ864" s="46"/>
      <c r="AK864" s="48"/>
    </row>
    <row r="865" spans="1:37" x14ac:dyDescent="0.25">
      <c r="A865" s="42"/>
      <c r="B865" s="43" t="str">
        <f>+IFERROR(VLOOKUP(A865,[1]Directorio!$B$2:$Z$1100,2,FALSE),"")</f>
        <v/>
      </c>
      <c r="C865" s="44" t="str">
        <f>+IFERROR(VLOOKUP(A865,[1]Directorio!$B$2:$Z$1100,3,FALSE),"")</f>
        <v/>
      </c>
      <c r="D865" s="43" t="str">
        <f>+IFERROR(VLOOKUP(A865,[1]Directorio!$B$2:$Z$1100,4,FALSE),"")</f>
        <v/>
      </c>
      <c r="E865" s="43" t="str">
        <f>+IFERROR(VLOOKUP(A865,[1]Directorio!$B$2:$Z$1100,5,FALSE),"")</f>
        <v/>
      </c>
      <c r="F865" s="43" t="str">
        <f>+IFERROR(VLOOKUP(A865,[1]Directorio!$B$2:$Z$1100,6,FALSE),"")</f>
        <v/>
      </c>
      <c r="G865" s="43" t="str">
        <f>+IFERROR(VLOOKUP(A865,[1]Directorio!$B$2:$Z$1100,7,FALSE),"")</f>
        <v/>
      </c>
      <c r="H865" s="43" t="str">
        <f>+IFERROR(VLOOKUP(A865,[1]Directorio!$B$2:$Z$1100,8,FALSE),"")</f>
        <v/>
      </c>
      <c r="I865" s="43" t="str">
        <f>+IFERROR(VLOOKUP(A865,[1]Directorio!$B$2:$Z$1100,9,FALSE),"")</f>
        <v/>
      </c>
      <c r="J865" s="43" t="str">
        <f>+IFERROR(VLOOKUP(A865,[1]Directorio!$B$2:$Z$1100,10,FALSE),"")</f>
        <v/>
      </c>
      <c r="K865" s="43" t="str">
        <f>+IFERROR(VLOOKUP(A865,[1]Directorio!$B$2:$Z$1100,11,FALSE),"")</f>
        <v/>
      </c>
      <c r="L865" s="45" t="str">
        <f>+IFERROR(VLOOKUP(A865,[1]Directorio!$B$2:$Z$1100,12,FALSE),"")</f>
        <v/>
      </c>
      <c r="M865" s="43" t="str">
        <f>+IFERROR(VLOOKUP(A865,[1]Directorio!$B$2:$Z$1100,13,FALSE),"")</f>
        <v/>
      </c>
      <c r="N865" s="43" t="str">
        <f>+IFERROR(VLOOKUP(A865,[1]Directorio!$B$2:$Z$1100,14,FALSE),"")</f>
        <v/>
      </c>
      <c r="O865" s="43" t="str">
        <f>+IFERROR(VLOOKUP(A865,[1]Directorio!$B$2:$Z$1100,15,FALSE),"")</f>
        <v/>
      </c>
      <c r="P865" s="43" t="str">
        <f>+IFERROR(VLOOKUP(A865,[1]Directorio!$B$2:$Z$1100,16,FALSE),"")</f>
        <v/>
      </c>
      <c r="Q865" s="43" t="str">
        <f>+IFERROR(VLOOKUP(A865,[1]Directorio!$B$2:$Z$1100,17,FALSE),"")</f>
        <v/>
      </c>
      <c r="R865" s="43" t="str">
        <f>+IFERROR(VLOOKUP(A865,[1]Directorio!$B$2:$Z$1100,18,FALSE),"")</f>
        <v/>
      </c>
      <c r="S865" s="43" t="str">
        <f>+IFERROR(VLOOKUP(A865,[1]Directorio!$B$2:$Z$1100,19,FALSE),"")</f>
        <v/>
      </c>
      <c r="T865" s="53" t="str">
        <f>+IFERROR(VLOOKUP(A865,[1]Directorio!$B$2:$Z$1100,20,FALSE),"")</f>
        <v/>
      </c>
      <c r="U865" s="53" t="str">
        <f>+IFERROR(VLOOKUP(A865,[1]Directorio!$B$2:$Z$1100,21,FALSE),"")</f>
        <v/>
      </c>
      <c r="V865" s="53" t="str">
        <f>+IFERROR(VLOOKUP(A865,[1]Directorio!$B$2:$Z$1100,22,FALSE),"")</f>
        <v/>
      </c>
      <c r="W865" s="54" t="str">
        <f>+IFERROR(VLOOKUP(A865,[1]Directorio!$B$2:$Z$1100,23,FALSE),"")</f>
        <v/>
      </c>
      <c r="X865" s="43" t="str">
        <f>+IFERROR(VLOOKUP(A865,[1]Directorio!$B$2:$Z$1100,24,FALSE),"")</f>
        <v/>
      </c>
      <c r="Y865" s="43" t="str">
        <f>+IFERROR(VLOOKUP(A865,[1]Directorio!$B$2:$Z$1100,25,FALSE),"")</f>
        <v/>
      </c>
      <c r="Z865" s="46"/>
      <c r="AA865" s="9"/>
      <c r="AB865" s="46"/>
      <c r="AC865" s="47"/>
      <c r="AD865" s="46"/>
      <c r="AE865" s="42"/>
      <c r="AF865" s="9"/>
      <c r="AG865" s="46"/>
      <c r="AH865" s="9"/>
      <c r="AI865" s="46"/>
      <c r="AJ865" s="46"/>
      <c r="AK865" s="48"/>
    </row>
    <row r="866" spans="1:37" x14ac:dyDescent="0.25">
      <c r="A866" s="42"/>
      <c r="B866" s="43" t="str">
        <f>+IFERROR(VLOOKUP(A866,[1]Directorio!$B$2:$Z$1100,2,FALSE),"")</f>
        <v/>
      </c>
      <c r="C866" s="44" t="str">
        <f>+IFERROR(VLOOKUP(A866,[1]Directorio!$B$2:$Z$1100,3,FALSE),"")</f>
        <v/>
      </c>
      <c r="D866" s="43" t="str">
        <f>+IFERROR(VLOOKUP(A866,[1]Directorio!$B$2:$Z$1100,4,FALSE),"")</f>
        <v/>
      </c>
      <c r="E866" s="43" t="str">
        <f>+IFERROR(VLOOKUP(A866,[1]Directorio!$B$2:$Z$1100,5,FALSE),"")</f>
        <v/>
      </c>
      <c r="F866" s="43" t="str">
        <f>+IFERROR(VLOOKUP(A866,[1]Directorio!$B$2:$Z$1100,6,FALSE),"")</f>
        <v/>
      </c>
      <c r="G866" s="43" t="str">
        <f>+IFERROR(VLOOKUP(A866,[1]Directorio!$B$2:$Z$1100,7,FALSE),"")</f>
        <v/>
      </c>
      <c r="H866" s="43" t="str">
        <f>+IFERROR(VLOOKUP(A866,[1]Directorio!$B$2:$Z$1100,8,FALSE),"")</f>
        <v/>
      </c>
      <c r="I866" s="43" t="str">
        <f>+IFERROR(VLOOKUP(A866,[1]Directorio!$B$2:$Z$1100,9,FALSE),"")</f>
        <v/>
      </c>
      <c r="J866" s="43" t="str">
        <f>+IFERROR(VLOOKUP(A866,[1]Directorio!$B$2:$Z$1100,10,FALSE),"")</f>
        <v/>
      </c>
      <c r="K866" s="43" t="str">
        <f>+IFERROR(VLOOKUP(A866,[1]Directorio!$B$2:$Z$1100,11,FALSE),"")</f>
        <v/>
      </c>
      <c r="L866" s="45" t="str">
        <f>+IFERROR(VLOOKUP(A866,[1]Directorio!$B$2:$Z$1100,12,FALSE),"")</f>
        <v/>
      </c>
      <c r="M866" s="43" t="str">
        <f>+IFERROR(VLOOKUP(A866,[1]Directorio!$B$2:$Z$1100,13,FALSE),"")</f>
        <v/>
      </c>
      <c r="N866" s="43" t="str">
        <f>+IFERROR(VLOOKUP(A866,[1]Directorio!$B$2:$Z$1100,14,FALSE),"")</f>
        <v/>
      </c>
      <c r="O866" s="43" t="str">
        <f>+IFERROR(VLOOKUP(A866,[1]Directorio!$B$2:$Z$1100,15,FALSE),"")</f>
        <v/>
      </c>
      <c r="P866" s="43" t="str">
        <f>+IFERROR(VLOOKUP(A866,[1]Directorio!$B$2:$Z$1100,16,FALSE),"")</f>
        <v/>
      </c>
      <c r="Q866" s="43" t="str">
        <f>+IFERROR(VLOOKUP(A866,[1]Directorio!$B$2:$Z$1100,17,FALSE),"")</f>
        <v/>
      </c>
      <c r="R866" s="43" t="str">
        <f>+IFERROR(VLOOKUP(A866,[1]Directorio!$B$2:$Z$1100,18,FALSE),"")</f>
        <v/>
      </c>
      <c r="S866" s="43" t="str">
        <f>+IFERROR(VLOOKUP(A866,[1]Directorio!$B$2:$Z$1100,19,FALSE),"")</f>
        <v/>
      </c>
      <c r="T866" s="53" t="str">
        <f>+IFERROR(VLOOKUP(A866,[1]Directorio!$B$2:$Z$1100,20,FALSE),"")</f>
        <v/>
      </c>
      <c r="U866" s="53" t="str">
        <f>+IFERROR(VLOOKUP(A866,[1]Directorio!$B$2:$Z$1100,21,FALSE),"")</f>
        <v/>
      </c>
      <c r="V866" s="53" t="str">
        <f>+IFERROR(VLOOKUP(A866,[1]Directorio!$B$2:$Z$1100,22,FALSE),"")</f>
        <v/>
      </c>
      <c r="W866" s="54" t="str">
        <f>+IFERROR(VLOOKUP(A866,[1]Directorio!$B$2:$Z$1100,23,FALSE),"")</f>
        <v/>
      </c>
      <c r="X866" s="43" t="str">
        <f>+IFERROR(VLOOKUP(A866,[1]Directorio!$B$2:$Z$1100,24,FALSE),"")</f>
        <v/>
      </c>
      <c r="Y866" s="43" t="str">
        <f>+IFERROR(VLOOKUP(A866,[1]Directorio!$B$2:$Z$1100,25,FALSE),"")</f>
        <v/>
      </c>
      <c r="Z866" s="46"/>
      <c r="AA866" s="9"/>
      <c r="AB866" s="46"/>
      <c r="AC866" s="47"/>
      <c r="AD866" s="46"/>
      <c r="AE866" s="42"/>
      <c r="AF866" s="9"/>
      <c r="AG866" s="46"/>
      <c r="AH866" s="9"/>
      <c r="AI866" s="46"/>
      <c r="AJ866" s="46"/>
      <c r="AK866" s="48"/>
    </row>
    <row r="867" spans="1:37" x14ac:dyDescent="0.25">
      <c r="A867" s="42"/>
      <c r="B867" s="43" t="str">
        <f>+IFERROR(VLOOKUP(A867,[1]Directorio!$B$2:$Z$1100,2,FALSE),"")</f>
        <v/>
      </c>
      <c r="C867" s="44" t="str">
        <f>+IFERROR(VLOOKUP(A867,[1]Directorio!$B$2:$Z$1100,3,FALSE),"")</f>
        <v/>
      </c>
      <c r="D867" s="43" t="str">
        <f>+IFERROR(VLOOKUP(A867,[1]Directorio!$B$2:$Z$1100,4,FALSE),"")</f>
        <v/>
      </c>
      <c r="E867" s="43" t="str">
        <f>+IFERROR(VLOOKUP(A867,[1]Directorio!$B$2:$Z$1100,5,FALSE),"")</f>
        <v/>
      </c>
      <c r="F867" s="43" t="str">
        <f>+IFERROR(VLOOKUP(A867,[1]Directorio!$B$2:$Z$1100,6,FALSE),"")</f>
        <v/>
      </c>
      <c r="G867" s="43" t="str">
        <f>+IFERROR(VLOOKUP(A867,[1]Directorio!$B$2:$Z$1100,7,FALSE),"")</f>
        <v/>
      </c>
      <c r="H867" s="43" t="str">
        <f>+IFERROR(VLOOKUP(A867,[1]Directorio!$B$2:$Z$1100,8,FALSE),"")</f>
        <v/>
      </c>
      <c r="I867" s="43" t="str">
        <f>+IFERROR(VLOOKUP(A867,[1]Directorio!$B$2:$Z$1100,9,FALSE),"")</f>
        <v/>
      </c>
      <c r="J867" s="43" t="str">
        <f>+IFERROR(VLOOKUP(A867,[1]Directorio!$B$2:$Z$1100,10,FALSE),"")</f>
        <v/>
      </c>
      <c r="K867" s="43" t="str">
        <f>+IFERROR(VLOOKUP(A867,[1]Directorio!$B$2:$Z$1100,11,FALSE),"")</f>
        <v/>
      </c>
      <c r="L867" s="45" t="str">
        <f>+IFERROR(VLOOKUP(A867,[1]Directorio!$B$2:$Z$1100,12,FALSE),"")</f>
        <v/>
      </c>
      <c r="M867" s="43" t="str">
        <f>+IFERROR(VLOOKUP(A867,[1]Directorio!$B$2:$Z$1100,13,FALSE),"")</f>
        <v/>
      </c>
      <c r="N867" s="43" t="str">
        <f>+IFERROR(VLOOKUP(A867,[1]Directorio!$B$2:$Z$1100,14,FALSE),"")</f>
        <v/>
      </c>
      <c r="O867" s="43" t="str">
        <f>+IFERROR(VLOOKUP(A867,[1]Directorio!$B$2:$Z$1100,15,FALSE),"")</f>
        <v/>
      </c>
      <c r="P867" s="43" t="str">
        <f>+IFERROR(VLOOKUP(A867,[1]Directorio!$B$2:$Z$1100,16,FALSE),"")</f>
        <v/>
      </c>
      <c r="Q867" s="43" t="str">
        <f>+IFERROR(VLOOKUP(A867,[1]Directorio!$B$2:$Z$1100,17,FALSE),"")</f>
        <v/>
      </c>
      <c r="R867" s="43" t="str">
        <f>+IFERROR(VLOOKUP(A867,[1]Directorio!$B$2:$Z$1100,18,FALSE),"")</f>
        <v/>
      </c>
      <c r="S867" s="43" t="str">
        <f>+IFERROR(VLOOKUP(A867,[1]Directorio!$B$2:$Z$1100,19,FALSE),"")</f>
        <v/>
      </c>
      <c r="T867" s="53" t="str">
        <f>+IFERROR(VLOOKUP(A867,[1]Directorio!$B$2:$Z$1100,20,FALSE),"")</f>
        <v/>
      </c>
      <c r="U867" s="53" t="str">
        <f>+IFERROR(VLOOKUP(A867,[1]Directorio!$B$2:$Z$1100,21,FALSE),"")</f>
        <v/>
      </c>
      <c r="V867" s="53" t="str">
        <f>+IFERROR(VLOOKUP(A867,[1]Directorio!$B$2:$Z$1100,22,FALSE),"")</f>
        <v/>
      </c>
      <c r="W867" s="54" t="str">
        <f>+IFERROR(VLOOKUP(A867,[1]Directorio!$B$2:$Z$1100,23,FALSE),"")</f>
        <v/>
      </c>
      <c r="X867" s="43" t="str">
        <f>+IFERROR(VLOOKUP(A867,[1]Directorio!$B$2:$Z$1100,24,FALSE),"")</f>
        <v/>
      </c>
      <c r="Y867" s="43" t="str">
        <f>+IFERROR(VLOOKUP(A867,[1]Directorio!$B$2:$Z$1100,25,FALSE),"")</f>
        <v/>
      </c>
      <c r="Z867" s="46"/>
      <c r="AA867" s="9"/>
      <c r="AB867" s="46"/>
      <c r="AC867" s="47"/>
      <c r="AD867" s="46"/>
      <c r="AE867" s="42"/>
      <c r="AF867" s="9"/>
      <c r="AG867" s="46"/>
      <c r="AH867" s="9"/>
      <c r="AI867" s="46"/>
      <c r="AJ867" s="46"/>
      <c r="AK867" s="48"/>
    </row>
    <row r="868" spans="1:37" x14ac:dyDescent="0.25">
      <c r="A868" s="42"/>
      <c r="B868" s="43" t="str">
        <f>+IFERROR(VLOOKUP(A868,[1]Directorio!$B$2:$Z$1100,2,FALSE),"")</f>
        <v/>
      </c>
      <c r="C868" s="44" t="str">
        <f>+IFERROR(VLOOKUP(A868,[1]Directorio!$B$2:$Z$1100,3,FALSE),"")</f>
        <v/>
      </c>
      <c r="D868" s="43" t="str">
        <f>+IFERROR(VLOOKUP(A868,[1]Directorio!$B$2:$Z$1100,4,FALSE),"")</f>
        <v/>
      </c>
      <c r="E868" s="43" t="str">
        <f>+IFERROR(VLOOKUP(A868,[1]Directorio!$B$2:$Z$1100,5,FALSE),"")</f>
        <v/>
      </c>
      <c r="F868" s="43" t="str">
        <f>+IFERROR(VLOOKUP(A868,[1]Directorio!$B$2:$Z$1100,6,FALSE),"")</f>
        <v/>
      </c>
      <c r="G868" s="43" t="str">
        <f>+IFERROR(VLOOKUP(A868,[1]Directorio!$B$2:$Z$1100,7,FALSE),"")</f>
        <v/>
      </c>
      <c r="H868" s="43" t="str">
        <f>+IFERROR(VLOOKUP(A868,[1]Directorio!$B$2:$Z$1100,8,FALSE),"")</f>
        <v/>
      </c>
      <c r="I868" s="43" t="str">
        <f>+IFERROR(VLOOKUP(A868,[1]Directorio!$B$2:$Z$1100,9,FALSE),"")</f>
        <v/>
      </c>
      <c r="J868" s="43" t="str">
        <f>+IFERROR(VLOOKUP(A868,[1]Directorio!$B$2:$Z$1100,10,FALSE),"")</f>
        <v/>
      </c>
      <c r="K868" s="43" t="str">
        <f>+IFERROR(VLOOKUP(A868,[1]Directorio!$B$2:$Z$1100,11,FALSE),"")</f>
        <v/>
      </c>
      <c r="L868" s="45" t="str">
        <f>+IFERROR(VLOOKUP(A868,[1]Directorio!$B$2:$Z$1100,12,FALSE),"")</f>
        <v/>
      </c>
      <c r="M868" s="43" t="str">
        <f>+IFERROR(VLOOKUP(A868,[1]Directorio!$B$2:$Z$1100,13,FALSE),"")</f>
        <v/>
      </c>
      <c r="N868" s="43" t="str">
        <f>+IFERROR(VLOOKUP(A868,[1]Directorio!$B$2:$Z$1100,14,FALSE),"")</f>
        <v/>
      </c>
      <c r="O868" s="43" t="str">
        <f>+IFERROR(VLOOKUP(A868,[1]Directorio!$B$2:$Z$1100,15,FALSE),"")</f>
        <v/>
      </c>
      <c r="P868" s="43" t="str">
        <f>+IFERROR(VLOOKUP(A868,[1]Directorio!$B$2:$Z$1100,16,FALSE),"")</f>
        <v/>
      </c>
      <c r="Q868" s="43" t="str">
        <f>+IFERROR(VLOOKUP(A868,[1]Directorio!$B$2:$Z$1100,17,FALSE),"")</f>
        <v/>
      </c>
      <c r="R868" s="43" t="str">
        <f>+IFERROR(VLOOKUP(A868,[1]Directorio!$B$2:$Z$1100,18,FALSE),"")</f>
        <v/>
      </c>
      <c r="S868" s="43" t="str">
        <f>+IFERROR(VLOOKUP(A868,[1]Directorio!$B$2:$Z$1100,19,FALSE),"")</f>
        <v/>
      </c>
      <c r="T868" s="53" t="str">
        <f>+IFERROR(VLOOKUP(A868,[1]Directorio!$B$2:$Z$1100,20,FALSE),"")</f>
        <v/>
      </c>
      <c r="U868" s="53" t="str">
        <f>+IFERROR(VLOOKUP(A868,[1]Directorio!$B$2:$Z$1100,21,FALSE),"")</f>
        <v/>
      </c>
      <c r="V868" s="53" t="str">
        <f>+IFERROR(VLOOKUP(A868,[1]Directorio!$B$2:$Z$1100,22,FALSE),"")</f>
        <v/>
      </c>
      <c r="W868" s="54" t="str">
        <f>+IFERROR(VLOOKUP(A868,[1]Directorio!$B$2:$Z$1100,23,FALSE),"")</f>
        <v/>
      </c>
      <c r="X868" s="43" t="str">
        <f>+IFERROR(VLOOKUP(A868,[1]Directorio!$B$2:$Z$1100,24,FALSE),"")</f>
        <v/>
      </c>
      <c r="Y868" s="43" t="str">
        <f>+IFERROR(VLOOKUP(A868,[1]Directorio!$B$2:$Z$1100,25,FALSE),"")</f>
        <v/>
      </c>
      <c r="Z868" s="46"/>
      <c r="AA868" s="9"/>
      <c r="AB868" s="46"/>
      <c r="AC868" s="47"/>
      <c r="AD868" s="46"/>
      <c r="AE868" s="42"/>
      <c r="AF868" s="9"/>
      <c r="AG868" s="46"/>
      <c r="AH868" s="9"/>
      <c r="AI868" s="46"/>
      <c r="AJ868" s="46"/>
      <c r="AK868" s="48"/>
    </row>
    <row r="869" spans="1:37" x14ac:dyDescent="0.25">
      <c r="A869" s="42"/>
      <c r="B869" s="43" t="str">
        <f>+IFERROR(VLOOKUP(A869,[1]Directorio!$B$2:$Z$1100,2,FALSE),"")</f>
        <v/>
      </c>
      <c r="C869" s="44" t="str">
        <f>+IFERROR(VLOOKUP(A869,[1]Directorio!$B$2:$Z$1100,3,FALSE),"")</f>
        <v/>
      </c>
      <c r="D869" s="43" t="str">
        <f>+IFERROR(VLOOKUP(A869,[1]Directorio!$B$2:$Z$1100,4,FALSE),"")</f>
        <v/>
      </c>
      <c r="E869" s="43" t="str">
        <f>+IFERROR(VLOOKUP(A869,[1]Directorio!$B$2:$Z$1100,5,FALSE),"")</f>
        <v/>
      </c>
      <c r="F869" s="43" t="str">
        <f>+IFERROR(VLOOKUP(A869,[1]Directorio!$B$2:$Z$1100,6,FALSE),"")</f>
        <v/>
      </c>
      <c r="G869" s="43" t="str">
        <f>+IFERROR(VLOOKUP(A869,[1]Directorio!$B$2:$Z$1100,7,FALSE),"")</f>
        <v/>
      </c>
      <c r="H869" s="43" t="str">
        <f>+IFERROR(VLOOKUP(A869,[1]Directorio!$B$2:$Z$1100,8,FALSE),"")</f>
        <v/>
      </c>
      <c r="I869" s="43" t="str">
        <f>+IFERROR(VLOOKUP(A869,[1]Directorio!$B$2:$Z$1100,9,FALSE),"")</f>
        <v/>
      </c>
      <c r="J869" s="43" t="str">
        <f>+IFERROR(VLOOKUP(A869,[1]Directorio!$B$2:$Z$1100,10,FALSE),"")</f>
        <v/>
      </c>
      <c r="K869" s="43" t="str">
        <f>+IFERROR(VLOOKUP(A869,[1]Directorio!$B$2:$Z$1100,11,FALSE),"")</f>
        <v/>
      </c>
      <c r="L869" s="45" t="str">
        <f>+IFERROR(VLOOKUP(A869,[1]Directorio!$B$2:$Z$1100,12,FALSE),"")</f>
        <v/>
      </c>
      <c r="M869" s="43" t="str">
        <f>+IFERROR(VLOOKUP(A869,[1]Directorio!$B$2:$Z$1100,13,FALSE),"")</f>
        <v/>
      </c>
      <c r="N869" s="43" t="str">
        <f>+IFERROR(VLOOKUP(A869,[1]Directorio!$B$2:$Z$1100,14,FALSE),"")</f>
        <v/>
      </c>
      <c r="O869" s="43" t="str">
        <f>+IFERROR(VLOOKUP(A869,[1]Directorio!$B$2:$Z$1100,15,FALSE),"")</f>
        <v/>
      </c>
      <c r="P869" s="43" t="str">
        <f>+IFERROR(VLOOKUP(A869,[1]Directorio!$B$2:$Z$1100,16,FALSE),"")</f>
        <v/>
      </c>
      <c r="Q869" s="43" t="str">
        <f>+IFERROR(VLOOKUP(A869,[1]Directorio!$B$2:$Z$1100,17,FALSE),"")</f>
        <v/>
      </c>
      <c r="R869" s="43" t="str">
        <f>+IFERROR(VLOOKUP(A869,[1]Directorio!$B$2:$Z$1100,18,FALSE),"")</f>
        <v/>
      </c>
      <c r="S869" s="43" t="str">
        <f>+IFERROR(VLOOKUP(A869,[1]Directorio!$B$2:$Z$1100,19,FALSE),"")</f>
        <v/>
      </c>
      <c r="T869" s="53" t="str">
        <f>+IFERROR(VLOOKUP(A869,[1]Directorio!$B$2:$Z$1100,20,FALSE),"")</f>
        <v/>
      </c>
      <c r="U869" s="53" t="str">
        <f>+IFERROR(VLOOKUP(A869,[1]Directorio!$B$2:$Z$1100,21,FALSE),"")</f>
        <v/>
      </c>
      <c r="V869" s="53" t="str">
        <f>+IFERROR(VLOOKUP(A869,[1]Directorio!$B$2:$Z$1100,22,FALSE),"")</f>
        <v/>
      </c>
      <c r="W869" s="54" t="str">
        <f>+IFERROR(VLOOKUP(A869,[1]Directorio!$B$2:$Z$1100,23,FALSE),"")</f>
        <v/>
      </c>
      <c r="X869" s="43" t="str">
        <f>+IFERROR(VLOOKUP(A869,[1]Directorio!$B$2:$Z$1100,24,FALSE),"")</f>
        <v/>
      </c>
      <c r="Y869" s="43" t="str">
        <f>+IFERROR(VLOOKUP(A869,[1]Directorio!$B$2:$Z$1100,25,FALSE),"")</f>
        <v/>
      </c>
      <c r="Z869" s="46"/>
      <c r="AA869" s="9"/>
      <c r="AB869" s="46"/>
      <c r="AC869" s="47"/>
      <c r="AD869" s="46"/>
      <c r="AE869" s="42"/>
      <c r="AF869" s="9"/>
      <c r="AG869" s="46"/>
      <c r="AH869" s="9"/>
      <c r="AI869" s="46"/>
      <c r="AJ869" s="46"/>
      <c r="AK869" s="48"/>
    </row>
    <row r="870" spans="1:37" x14ac:dyDescent="0.25">
      <c r="A870" s="42"/>
      <c r="B870" s="43" t="str">
        <f>+IFERROR(VLOOKUP(A870,[1]Directorio!$B$2:$Z$1100,2,FALSE),"")</f>
        <v/>
      </c>
      <c r="C870" s="44" t="str">
        <f>+IFERROR(VLOOKUP(A870,[1]Directorio!$B$2:$Z$1100,3,FALSE),"")</f>
        <v/>
      </c>
      <c r="D870" s="43" t="str">
        <f>+IFERROR(VLOOKUP(A870,[1]Directorio!$B$2:$Z$1100,4,FALSE),"")</f>
        <v/>
      </c>
      <c r="E870" s="43" t="str">
        <f>+IFERROR(VLOOKUP(A870,[1]Directorio!$B$2:$Z$1100,5,FALSE),"")</f>
        <v/>
      </c>
      <c r="F870" s="43" t="str">
        <f>+IFERROR(VLOOKUP(A870,[1]Directorio!$B$2:$Z$1100,6,FALSE),"")</f>
        <v/>
      </c>
      <c r="G870" s="43" t="str">
        <f>+IFERROR(VLOOKUP(A870,[1]Directorio!$B$2:$Z$1100,7,FALSE),"")</f>
        <v/>
      </c>
      <c r="H870" s="43" t="str">
        <f>+IFERROR(VLOOKUP(A870,[1]Directorio!$B$2:$Z$1100,8,FALSE),"")</f>
        <v/>
      </c>
      <c r="I870" s="43" t="str">
        <f>+IFERROR(VLOOKUP(A870,[1]Directorio!$B$2:$Z$1100,9,FALSE),"")</f>
        <v/>
      </c>
      <c r="J870" s="43" t="str">
        <f>+IFERROR(VLOOKUP(A870,[1]Directorio!$B$2:$Z$1100,10,FALSE),"")</f>
        <v/>
      </c>
      <c r="K870" s="43" t="str">
        <f>+IFERROR(VLOOKUP(A870,[1]Directorio!$B$2:$Z$1100,11,FALSE),"")</f>
        <v/>
      </c>
      <c r="L870" s="45" t="str">
        <f>+IFERROR(VLOOKUP(A870,[1]Directorio!$B$2:$Z$1100,12,FALSE),"")</f>
        <v/>
      </c>
      <c r="M870" s="43" t="str">
        <f>+IFERROR(VLOOKUP(A870,[1]Directorio!$B$2:$Z$1100,13,FALSE),"")</f>
        <v/>
      </c>
      <c r="N870" s="43" t="str">
        <f>+IFERROR(VLOOKUP(A870,[1]Directorio!$B$2:$Z$1100,14,FALSE),"")</f>
        <v/>
      </c>
      <c r="O870" s="43" t="str">
        <f>+IFERROR(VLOOKUP(A870,[1]Directorio!$B$2:$Z$1100,15,FALSE),"")</f>
        <v/>
      </c>
      <c r="P870" s="43" t="str">
        <f>+IFERROR(VLOOKUP(A870,[1]Directorio!$B$2:$Z$1100,16,FALSE),"")</f>
        <v/>
      </c>
      <c r="Q870" s="43" t="str">
        <f>+IFERROR(VLOOKUP(A870,[1]Directorio!$B$2:$Z$1100,17,FALSE),"")</f>
        <v/>
      </c>
      <c r="R870" s="43" t="str">
        <f>+IFERROR(VLOOKUP(A870,[1]Directorio!$B$2:$Z$1100,18,FALSE),"")</f>
        <v/>
      </c>
      <c r="S870" s="43" t="str">
        <f>+IFERROR(VLOOKUP(A870,[1]Directorio!$B$2:$Z$1100,19,FALSE),"")</f>
        <v/>
      </c>
      <c r="T870" s="53" t="str">
        <f>+IFERROR(VLOOKUP(A870,[1]Directorio!$B$2:$Z$1100,20,FALSE),"")</f>
        <v/>
      </c>
      <c r="U870" s="53" t="str">
        <f>+IFERROR(VLOOKUP(A870,[1]Directorio!$B$2:$Z$1100,21,FALSE),"")</f>
        <v/>
      </c>
      <c r="V870" s="53" t="str">
        <f>+IFERROR(VLOOKUP(A870,[1]Directorio!$B$2:$Z$1100,22,FALSE),"")</f>
        <v/>
      </c>
      <c r="W870" s="54" t="str">
        <f>+IFERROR(VLOOKUP(A870,[1]Directorio!$B$2:$Z$1100,23,FALSE),"")</f>
        <v/>
      </c>
      <c r="X870" s="43" t="str">
        <f>+IFERROR(VLOOKUP(A870,[1]Directorio!$B$2:$Z$1100,24,FALSE),"")</f>
        <v/>
      </c>
      <c r="Y870" s="43" t="str">
        <f>+IFERROR(VLOOKUP(A870,[1]Directorio!$B$2:$Z$1100,25,FALSE),"")</f>
        <v/>
      </c>
      <c r="Z870" s="46"/>
      <c r="AA870" s="9"/>
      <c r="AB870" s="46"/>
      <c r="AC870" s="47"/>
      <c r="AD870" s="46"/>
      <c r="AE870" s="42"/>
      <c r="AF870" s="9"/>
      <c r="AG870" s="46"/>
      <c r="AH870" s="9"/>
      <c r="AI870" s="46"/>
      <c r="AJ870" s="46"/>
      <c r="AK870" s="48"/>
    </row>
    <row r="871" spans="1:37" x14ac:dyDescent="0.25">
      <c r="A871" s="42"/>
      <c r="B871" s="43" t="str">
        <f>+IFERROR(VLOOKUP(A871,[1]Directorio!$B$2:$Z$1100,2,FALSE),"")</f>
        <v/>
      </c>
      <c r="C871" s="44" t="str">
        <f>+IFERROR(VLOOKUP(A871,[1]Directorio!$B$2:$Z$1100,3,FALSE),"")</f>
        <v/>
      </c>
      <c r="D871" s="43" t="str">
        <f>+IFERROR(VLOOKUP(A871,[1]Directorio!$B$2:$Z$1100,4,FALSE),"")</f>
        <v/>
      </c>
      <c r="E871" s="43" t="str">
        <f>+IFERROR(VLOOKUP(A871,[1]Directorio!$B$2:$Z$1100,5,FALSE),"")</f>
        <v/>
      </c>
      <c r="F871" s="43" t="str">
        <f>+IFERROR(VLOOKUP(A871,[1]Directorio!$B$2:$Z$1100,6,FALSE),"")</f>
        <v/>
      </c>
      <c r="G871" s="43" t="str">
        <f>+IFERROR(VLOOKUP(A871,[1]Directorio!$B$2:$Z$1100,7,FALSE),"")</f>
        <v/>
      </c>
      <c r="H871" s="43" t="str">
        <f>+IFERROR(VLOOKUP(A871,[1]Directorio!$B$2:$Z$1100,8,FALSE),"")</f>
        <v/>
      </c>
      <c r="I871" s="43" t="str">
        <f>+IFERROR(VLOOKUP(A871,[1]Directorio!$B$2:$Z$1100,9,FALSE),"")</f>
        <v/>
      </c>
      <c r="J871" s="43" t="str">
        <f>+IFERROR(VLOOKUP(A871,[1]Directorio!$B$2:$Z$1100,10,FALSE),"")</f>
        <v/>
      </c>
      <c r="K871" s="43" t="str">
        <f>+IFERROR(VLOOKUP(A871,[1]Directorio!$B$2:$Z$1100,11,FALSE),"")</f>
        <v/>
      </c>
      <c r="L871" s="45" t="str">
        <f>+IFERROR(VLOOKUP(A871,[1]Directorio!$B$2:$Z$1100,12,FALSE),"")</f>
        <v/>
      </c>
      <c r="M871" s="43" t="str">
        <f>+IFERROR(VLOOKUP(A871,[1]Directorio!$B$2:$Z$1100,13,FALSE),"")</f>
        <v/>
      </c>
      <c r="N871" s="43" t="str">
        <f>+IFERROR(VLOOKUP(A871,[1]Directorio!$B$2:$Z$1100,14,FALSE),"")</f>
        <v/>
      </c>
      <c r="O871" s="43" t="str">
        <f>+IFERROR(VLOOKUP(A871,[1]Directorio!$B$2:$Z$1100,15,FALSE),"")</f>
        <v/>
      </c>
      <c r="P871" s="43" t="str">
        <f>+IFERROR(VLOOKUP(A871,[1]Directorio!$B$2:$Z$1100,16,FALSE),"")</f>
        <v/>
      </c>
      <c r="Q871" s="43" t="str">
        <f>+IFERROR(VLOOKUP(A871,[1]Directorio!$B$2:$Z$1100,17,FALSE),"")</f>
        <v/>
      </c>
      <c r="R871" s="43" t="str">
        <f>+IFERROR(VLOOKUP(A871,[1]Directorio!$B$2:$Z$1100,18,FALSE),"")</f>
        <v/>
      </c>
      <c r="S871" s="43" t="str">
        <f>+IFERROR(VLOOKUP(A871,[1]Directorio!$B$2:$Z$1100,19,FALSE),"")</f>
        <v/>
      </c>
      <c r="T871" s="53" t="str">
        <f>+IFERROR(VLOOKUP(A871,[1]Directorio!$B$2:$Z$1100,20,FALSE),"")</f>
        <v/>
      </c>
      <c r="U871" s="53" t="str">
        <f>+IFERROR(VLOOKUP(A871,[1]Directorio!$B$2:$Z$1100,21,FALSE),"")</f>
        <v/>
      </c>
      <c r="V871" s="53" t="str">
        <f>+IFERROR(VLOOKUP(A871,[1]Directorio!$B$2:$Z$1100,22,FALSE),"")</f>
        <v/>
      </c>
      <c r="W871" s="54" t="str">
        <f>+IFERROR(VLOOKUP(A871,[1]Directorio!$B$2:$Z$1100,23,FALSE),"")</f>
        <v/>
      </c>
      <c r="X871" s="43" t="str">
        <f>+IFERROR(VLOOKUP(A871,[1]Directorio!$B$2:$Z$1100,24,FALSE),"")</f>
        <v/>
      </c>
      <c r="Y871" s="43" t="str">
        <f>+IFERROR(VLOOKUP(A871,[1]Directorio!$B$2:$Z$1100,25,FALSE),"")</f>
        <v/>
      </c>
      <c r="Z871" s="46"/>
      <c r="AA871" s="9"/>
      <c r="AB871" s="46"/>
      <c r="AC871" s="47"/>
      <c r="AD871" s="46"/>
      <c r="AE871" s="42"/>
      <c r="AF871" s="9"/>
      <c r="AG871" s="46"/>
      <c r="AH871" s="9"/>
      <c r="AI871" s="46"/>
      <c r="AJ871" s="46"/>
      <c r="AK871" s="48"/>
    </row>
    <row r="872" spans="1:37" x14ac:dyDescent="0.25">
      <c r="A872" s="42"/>
      <c r="B872" s="43" t="str">
        <f>+IFERROR(VLOOKUP(A872,[1]Directorio!$B$2:$Z$1100,2,FALSE),"")</f>
        <v/>
      </c>
      <c r="C872" s="44" t="str">
        <f>+IFERROR(VLOOKUP(A872,[1]Directorio!$B$2:$Z$1100,3,FALSE),"")</f>
        <v/>
      </c>
      <c r="D872" s="43" t="str">
        <f>+IFERROR(VLOOKUP(A872,[1]Directorio!$B$2:$Z$1100,4,FALSE),"")</f>
        <v/>
      </c>
      <c r="E872" s="43" t="str">
        <f>+IFERROR(VLOOKUP(A872,[1]Directorio!$B$2:$Z$1100,5,FALSE),"")</f>
        <v/>
      </c>
      <c r="F872" s="43" t="str">
        <f>+IFERROR(VLOOKUP(A872,[1]Directorio!$B$2:$Z$1100,6,FALSE),"")</f>
        <v/>
      </c>
      <c r="G872" s="43" t="str">
        <f>+IFERROR(VLOOKUP(A872,[1]Directorio!$B$2:$Z$1100,7,FALSE),"")</f>
        <v/>
      </c>
      <c r="H872" s="43" t="str">
        <f>+IFERROR(VLOOKUP(A872,[1]Directorio!$B$2:$Z$1100,8,FALSE),"")</f>
        <v/>
      </c>
      <c r="I872" s="43" t="str">
        <f>+IFERROR(VLOOKUP(A872,[1]Directorio!$B$2:$Z$1100,9,FALSE),"")</f>
        <v/>
      </c>
      <c r="J872" s="43" t="str">
        <f>+IFERROR(VLOOKUP(A872,[1]Directorio!$B$2:$Z$1100,10,FALSE),"")</f>
        <v/>
      </c>
      <c r="K872" s="43" t="str">
        <f>+IFERROR(VLOOKUP(A872,[1]Directorio!$B$2:$Z$1100,11,FALSE),"")</f>
        <v/>
      </c>
      <c r="L872" s="45" t="str">
        <f>+IFERROR(VLOOKUP(A872,[1]Directorio!$B$2:$Z$1100,12,FALSE),"")</f>
        <v/>
      </c>
      <c r="M872" s="43" t="str">
        <f>+IFERROR(VLOOKUP(A872,[1]Directorio!$B$2:$Z$1100,13,FALSE),"")</f>
        <v/>
      </c>
      <c r="N872" s="43" t="str">
        <f>+IFERROR(VLOOKUP(A872,[1]Directorio!$B$2:$Z$1100,14,FALSE),"")</f>
        <v/>
      </c>
      <c r="O872" s="43" t="str">
        <f>+IFERROR(VLOOKUP(A872,[1]Directorio!$B$2:$Z$1100,15,FALSE),"")</f>
        <v/>
      </c>
      <c r="P872" s="43" t="str">
        <f>+IFERROR(VLOOKUP(A872,[1]Directorio!$B$2:$Z$1100,16,FALSE),"")</f>
        <v/>
      </c>
      <c r="Q872" s="43" t="str">
        <f>+IFERROR(VLOOKUP(A872,[1]Directorio!$B$2:$Z$1100,17,FALSE),"")</f>
        <v/>
      </c>
      <c r="R872" s="43" t="str">
        <f>+IFERROR(VLOOKUP(A872,[1]Directorio!$B$2:$Z$1100,18,FALSE),"")</f>
        <v/>
      </c>
      <c r="S872" s="43" t="str">
        <f>+IFERROR(VLOOKUP(A872,[1]Directorio!$B$2:$Z$1100,19,FALSE),"")</f>
        <v/>
      </c>
      <c r="T872" s="53" t="str">
        <f>+IFERROR(VLOOKUP(A872,[1]Directorio!$B$2:$Z$1100,20,FALSE),"")</f>
        <v/>
      </c>
      <c r="U872" s="53" t="str">
        <f>+IFERROR(VLOOKUP(A872,[1]Directorio!$B$2:$Z$1100,21,FALSE),"")</f>
        <v/>
      </c>
      <c r="V872" s="53" t="str">
        <f>+IFERROR(VLOOKUP(A872,[1]Directorio!$B$2:$Z$1100,22,FALSE),"")</f>
        <v/>
      </c>
      <c r="W872" s="54" t="str">
        <f>+IFERROR(VLOOKUP(A872,[1]Directorio!$B$2:$Z$1100,23,FALSE),"")</f>
        <v/>
      </c>
      <c r="X872" s="43" t="str">
        <f>+IFERROR(VLOOKUP(A872,[1]Directorio!$B$2:$Z$1100,24,FALSE),"")</f>
        <v/>
      </c>
      <c r="Y872" s="43" t="str">
        <f>+IFERROR(VLOOKUP(A872,[1]Directorio!$B$2:$Z$1100,25,FALSE),"")</f>
        <v/>
      </c>
      <c r="Z872" s="46"/>
      <c r="AA872" s="9"/>
      <c r="AB872" s="46"/>
      <c r="AC872" s="47"/>
      <c r="AD872" s="46"/>
      <c r="AE872" s="42"/>
      <c r="AF872" s="9"/>
      <c r="AG872" s="46"/>
      <c r="AH872" s="9"/>
      <c r="AI872" s="46"/>
      <c r="AJ872" s="46"/>
      <c r="AK872" s="48"/>
    </row>
    <row r="873" spans="1:37" x14ac:dyDescent="0.25">
      <c r="A873" s="42"/>
      <c r="B873" s="43" t="str">
        <f>+IFERROR(VLOOKUP(A873,[1]Directorio!$B$2:$Z$1100,2,FALSE),"")</f>
        <v/>
      </c>
      <c r="C873" s="44" t="str">
        <f>+IFERROR(VLOOKUP(A873,[1]Directorio!$B$2:$Z$1100,3,FALSE),"")</f>
        <v/>
      </c>
      <c r="D873" s="43" t="str">
        <f>+IFERROR(VLOOKUP(A873,[1]Directorio!$B$2:$Z$1100,4,FALSE),"")</f>
        <v/>
      </c>
      <c r="E873" s="43" t="str">
        <f>+IFERROR(VLOOKUP(A873,[1]Directorio!$B$2:$Z$1100,5,FALSE),"")</f>
        <v/>
      </c>
      <c r="F873" s="43" t="str">
        <f>+IFERROR(VLOOKUP(A873,[1]Directorio!$B$2:$Z$1100,6,FALSE),"")</f>
        <v/>
      </c>
      <c r="G873" s="43" t="str">
        <f>+IFERROR(VLOOKUP(A873,[1]Directorio!$B$2:$Z$1100,7,FALSE),"")</f>
        <v/>
      </c>
      <c r="H873" s="43" t="str">
        <f>+IFERROR(VLOOKUP(A873,[1]Directorio!$B$2:$Z$1100,8,FALSE),"")</f>
        <v/>
      </c>
      <c r="I873" s="43" t="str">
        <f>+IFERROR(VLOOKUP(A873,[1]Directorio!$B$2:$Z$1100,9,FALSE),"")</f>
        <v/>
      </c>
      <c r="J873" s="43" t="str">
        <f>+IFERROR(VLOOKUP(A873,[1]Directorio!$B$2:$Z$1100,10,FALSE),"")</f>
        <v/>
      </c>
      <c r="K873" s="43" t="str">
        <f>+IFERROR(VLOOKUP(A873,[1]Directorio!$B$2:$Z$1100,11,FALSE),"")</f>
        <v/>
      </c>
      <c r="L873" s="45" t="str">
        <f>+IFERROR(VLOOKUP(A873,[1]Directorio!$B$2:$Z$1100,12,FALSE),"")</f>
        <v/>
      </c>
      <c r="M873" s="43" t="str">
        <f>+IFERROR(VLOOKUP(A873,[1]Directorio!$B$2:$Z$1100,13,FALSE),"")</f>
        <v/>
      </c>
      <c r="N873" s="43" t="str">
        <f>+IFERROR(VLOOKUP(A873,[1]Directorio!$B$2:$Z$1100,14,FALSE),"")</f>
        <v/>
      </c>
      <c r="O873" s="43" t="str">
        <f>+IFERROR(VLOOKUP(A873,[1]Directorio!$B$2:$Z$1100,15,FALSE),"")</f>
        <v/>
      </c>
      <c r="P873" s="43" t="str">
        <f>+IFERROR(VLOOKUP(A873,[1]Directorio!$B$2:$Z$1100,16,FALSE),"")</f>
        <v/>
      </c>
      <c r="Q873" s="43" t="str">
        <f>+IFERROR(VLOOKUP(A873,[1]Directorio!$B$2:$Z$1100,17,FALSE),"")</f>
        <v/>
      </c>
      <c r="R873" s="43" t="str">
        <f>+IFERROR(VLOOKUP(A873,[1]Directorio!$B$2:$Z$1100,18,FALSE),"")</f>
        <v/>
      </c>
      <c r="S873" s="43" t="str">
        <f>+IFERROR(VLOOKUP(A873,[1]Directorio!$B$2:$Z$1100,19,FALSE),"")</f>
        <v/>
      </c>
      <c r="T873" s="53" t="str">
        <f>+IFERROR(VLOOKUP(A873,[1]Directorio!$B$2:$Z$1100,20,FALSE),"")</f>
        <v/>
      </c>
      <c r="U873" s="53" t="str">
        <f>+IFERROR(VLOOKUP(A873,[1]Directorio!$B$2:$Z$1100,21,FALSE),"")</f>
        <v/>
      </c>
      <c r="V873" s="53" t="str">
        <f>+IFERROR(VLOOKUP(A873,[1]Directorio!$B$2:$Z$1100,22,FALSE),"")</f>
        <v/>
      </c>
      <c r="W873" s="54" t="str">
        <f>+IFERROR(VLOOKUP(A873,[1]Directorio!$B$2:$Z$1100,23,FALSE),"")</f>
        <v/>
      </c>
      <c r="X873" s="43" t="str">
        <f>+IFERROR(VLOOKUP(A873,[1]Directorio!$B$2:$Z$1100,24,FALSE),"")</f>
        <v/>
      </c>
      <c r="Y873" s="43" t="str">
        <f>+IFERROR(VLOOKUP(A873,[1]Directorio!$B$2:$Z$1100,25,FALSE),"")</f>
        <v/>
      </c>
      <c r="Z873" s="46"/>
      <c r="AA873" s="9"/>
      <c r="AB873" s="46"/>
      <c r="AC873" s="47"/>
      <c r="AD873" s="46"/>
      <c r="AE873" s="42"/>
      <c r="AF873" s="9"/>
      <c r="AG873" s="46"/>
      <c r="AH873" s="9"/>
      <c r="AI873" s="46"/>
      <c r="AJ873" s="46"/>
      <c r="AK873" s="48"/>
    </row>
    <row r="874" spans="1:37" x14ac:dyDescent="0.25">
      <c r="A874" s="42"/>
      <c r="B874" s="43" t="str">
        <f>+IFERROR(VLOOKUP(A874,[1]Directorio!$B$2:$Z$1100,2,FALSE),"")</f>
        <v/>
      </c>
      <c r="C874" s="44" t="str">
        <f>+IFERROR(VLOOKUP(A874,[1]Directorio!$B$2:$Z$1100,3,FALSE),"")</f>
        <v/>
      </c>
      <c r="D874" s="43" t="str">
        <f>+IFERROR(VLOOKUP(A874,[1]Directorio!$B$2:$Z$1100,4,FALSE),"")</f>
        <v/>
      </c>
      <c r="E874" s="43" t="str">
        <f>+IFERROR(VLOOKUP(A874,[1]Directorio!$B$2:$Z$1100,5,FALSE),"")</f>
        <v/>
      </c>
      <c r="F874" s="43" t="str">
        <f>+IFERROR(VLOOKUP(A874,[1]Directorio!$B$2:$Z$1100,6,FALSE),"")</f>
        <v/>
      </c>
      <c r="G874" s="43" t="str">
        <f>+IFERROR(VLOOKUP(A874,[1]Directorio!$B$2:$Z$1100,7,FALSE),"")</f>
        <v/>
      </c>
      <c r="H874" s="43" t="str">
        <f>+IFERROR(VLOOKUP(A874,[1]Directorio!$B$2:$Z$1100,8,FALSE),"")</f>
        <v/>
      </c>
      <c r="I874" s="43" t="str">
        <f>+IFERROR(VLOOKUP(A874,[1]Directorio!$B$2:$Z$1100,9,FALSE),"")</f>
        <v/>
      </c>
      <c r="J874" s="43" t="str">
        <f>+IFERROR(VLOOKUP(A874,[1]Directorio!$B$2:$Z$1100,10,FALSE),"")</f>
        <v/>
      </c>
      <c r="K874" s="43" t="str">
        <f>+IFERROR(VLOOKUP(A874,[1]Directorio!$B$2:$Z$1100,11,FALSE),"")</f>
        <v/>
      </c>
      <c r="L874" s="45" t="str">
        <f>+IFERROR(VLOOKUP(A874,[1]Directorio!$B$2:$Z$1100,12,FALSE),"")</f>
        <v/>
      </c>
      <c r="M874" s="43" t="str">
        <f>+IFERROR(VLOOKUP(A874,[1]Directorio!$B$2:$Z$1100,13,FALSE),"")</f>
        <v/>
      </c>
      <c r="N874" s="43" t="str">
        <f>+IFERROR(VLOOKUP(A874,[1]Directorio!$B$2:$Z$1100,14,FALSE),"")</f>
        <v/>
      </c>
      <c r="O874" s="43" t="str">
        <f>+IFERROR(VLOOKUP(A874,[1]Directorio!$B$2:$Z$1100,15,FALSE),"")</f>
        <v/>
      </c>
      <c r="P874" s="43" t="str">
        <f>+IFERROR(VLOOKUP(A874,[1]Directorio!$B$2:$Z$1100,16,FALSE),"")</f>
        <v/>
      </c>
      <c r="Q874" s="43" t="str">
        <f>+IFERROR(VLOOKUP(A874,[1]Directorio!$B$2:$Z$1100,17,FALSE),"")</f>
        <v/>
      </c>
      <c r="R874" s="43" t="str">
        <f>+IFERROR(VLOOKUP(A874,[1]Directorio!$B$2:$Z$1100,18,FALSE),"")</f>
        <v/>
      </c>
      <c r="S874" s="43" t="str">
        <f>+IFERROR(VLOOKUP(A874,[1]Directorio!$B$2:$Z$1100,19,FALSE),"")</f>
        <v/>
      </c>
      <c r="T874" s="53" t="str">
        <f>+IFERROR(VLOOKUP(A874,[1]Directorio!$B$2:$Z$1100,20,FALSE),"")</f>
        <v/>
      </c>
      <c r="U874" s="53" t="str">
        <f>+IFERROR(VLOOKUP(A874,[1]Directorio!$B$2:$Z$1100,21,FALSE),"")</f>
        <v/>
      </c>
      <c r="V874" s="53" t="str">
        <f>+IFERROR(VLOOKUP(A874,[1]Directorio!$B$2:$Z$1100,22,FALSE),"")</f>
        <v/>
      </c>
      <c r="W874" s="54" t="str">
        <f>+IFERROR(VLOOKUP(A874,[1]Directorio!$B$2:$Z$1100,23,FALSE),"")</f>
        <v/>
      </c>
      <c r="X874" s="43" t="str">
        <f>+IFERROR(VLOOKUP(A874,[1]Directorio!$B$2:$Z$1100,24,FALSE),"")</f>
        <v/>
      </c>
      <c r="Y874" s="43" t="str">
        <f>+IFERROR(VLOOKUP(A874,[1]Directorio!$B$2:$Z$1100,25,FALSE),"")</f>
        <v/>
      </c>
      <c r="Z874" s="46"/>
      <c r="AA874" s="9"/>
      <c r="AB874" s="46"/>
      <c r="AC874" s="47"/>
      <c r="AD874" s="46"/>
      <c r="AE874" s="42"/>
      <c r="AF874" s="9"/>
      <c r="AG874" s="46"/>
      <c r="AH874" s="9"/>
      <c r="AI874" s="46"/>
      <c r="AJ874" s="46"/>
      <c r="AK874" s="48"/>
    </row>
    <row r="875" spans="1:37" x14ac:dyDescent="0.25">
      <c r="A875" s="42"/>
      <c r="B875" s="43" t="str">
        <f>+IFERROR(VLOOKUP(A875,[1]Directorio!$B$2:$Z$1100,2,FALSE),"")</f>
        <v/>
      </c>
      <c r="C875" s="44" t="str">
        <f>+IFERROR(VLOOKUP(A875,[1]Directorio!$B$2:$Z$1100,3,FALSE),"")</f>
        <v/>
      </c>
      <c r="D875" s="43" t="str">
        <f>+IFERROR(VLOOKUP(A875,[1]Directorio!$B$2:$Z$1100,4,FALSE),"")</f>
        <v/>
      </c>
      <c r="E875" s="43" t="str">
        <f>+IFERROR(VLOOKUP(A875,[1]Directorio!$B$2:$Z$1100,5,FALSE),"")</f>
        <v/>
      </c>
      <c r="F875" s="43" t="str">
        <f>+IFERROR(VLOOKUP(A875,[1]Directorio!$B$2:$Z$1100,6,FALSE),"")</f>
        <v/>
      </c>
      <c r="G875" s="43" t="str">
        <f>+IFERROR(VLOOKUP(A875,[1]Directorio!$B$2:$Z$1100,7,FALSE),"")</f>
        <v/>
      </c>
      <c r="H875" s="43" t="str">
        <f>+IFERROR(VLOOKUP(A875,[1]Directorio!$B$2:$Z$1100,8,FALSE),"")</f>
        <v/>
      </c>
      <c r="I875" s="43" t="str">
        <f>+IFERROR(VLOOKUP(A875,[1]Directorio!$B$2:$Z$1100,9,FALSE),"")</f>
        <v/>
      </c>
      <c r="J875" s="43" t="str">
        <f>+IFERROR(VLOOKUP(A875,[1]Directorio!$B$2:$Z$1100,10,FALSE),"")</f>
        <v/>
      </c>
      <c r="K875" s="43" t="str">
        <f>+IFERROR(VLOOKUP(A875,[1]Directorio!$B$2:$Z$1100,11,FALSE),"")</f>
        <v/>
      </c>
      <c r="L875" s="45" t="str">
        <f>+IFERROR(VLOOKUP(A875,[1]Directorio!$B$2:$Z$1100,12,FALSE),"")</f>
        <v/>
      </c>
      <c r="M875" s="43" t="str">
        <f>+IFERROR(VLOOKUP(A875,[1]Directorio!$B$2:$Z$1100,13,FALSE),"")</f>
        <v/>
      </c>
      <c r="N875" s="43" t="str">
        <f>+IFERROR(VLOOKUP(A875,[1]Directorio!$B$2:$Z$1100,14,FALSE),"")</f>
        <v/>
      </c>
      <c r="O875" s="43" t="str">
        <f>+IFERROR(VLOOKUP(A875,[1]Directorio!$B$2:$Z$1100,15,FALSE),"")</f>
        <v/>
      </c>
      <c r="P875" s="43" t="str">
        <f>+IFERROR(VLOOKUP(A875,[1]Directorio!$B$2:$Z$1100,16,FALSE),"")</f>
        <v/>
      </c>
      <c r="Q875" s="43" t="str">
        <f>+IFERROR(VLOOKUP(A875,[1]Directorio!$B$2:$Z$1100,17,FALSE),"")</f>
        <v/>
      </c>
      <c r="R875" s="43" t="str">
        <f>+IFERROR(VLOOKUP(A875,[1]Directorio!$B$2:$Z$1100,18,FALSE),"")</f>
        <v/>
      </c>
      <c r="S875" s="43" t="str">
        <f>+IFERROR(VLOOKUP(A875,[1]Directorio!$B$2:$Z$1100,19,FALSE),"")</f>
        <v/>
      </c>
      <c r="T875" s="53" t="str">
        <f>+IFERROR(VLOOKUP(A875,[1]Directorio!$B$2:$Z$1100,20,FALSE),"")</f>
        <v/>
      </c>
      <c r="U875" s="53" t="str">
        <f>+IFERROR(VLOOKUP(A875,[1]Directorio!$B$2:$Z$1100,21,FALSE),"")</f>
        <v/>
      </c>
      <c r="V875" s="53" t="str">
        <f>+IFERROR(VLOOKUP(A875,[1]Directorio!$B$2:$Z$1100,22,FALSE),"")</f>
        <v/>
      </c>
      <c r="W875" s="54" t="str">
        <f>+IFERROR(VLOOKUP(A875,[1]Directorio!$B$2:$Z$1100,23,FALSE),"")</f>
        <v/>
      </c>
      <c r="X875" s="43" t="str">
        <f>+IFERROR(VLOOKUP(A875,[1]Directorio!$B$2:$Z$1100,24,FALSE),"")</f>
        <v/>
      </c>
      <c r="Y875" s="43" t="str">
        <f>+IFERROR(VLOOKUP(A875,[1]Directorio!$B$2:$Z$1100,25,FALSE),"")</f>
        <v/>
      </c>
      <c r="Z875" s="46"/>
      <c r="AA875" s="9"/>
      <c r="AB875" s="46"/>
      <c r="AC875" s="47"/>
      <c r="AD875" s="46"/>
      <c r="AE875" s="42"/>
      <c r="AF875" s="9"/>
      <c r="AG875" s="46"/>
      <c r="AH875" s="9"/>
      <c r="AI875" s="46"/>
      <c r="AJ875" s="46"/>
      <c r="AK875" s="48"/>
    </row>
    <row r="876" spans="1:37" x14ac:dyDescent="0.25">
      <c r="A876" s="42"/>
      <c r="B876" s="43" t="str">
        <f>+IFERROR(VLOOKUP(A876,[1]Directorio!$B$2:$Z$1100,2,FALSE),"")</f>
        <v/>
      </c>
      <c r="C876" s="44" t="str">
        <f>+IFERROR(VLOOKUP(A876,[1]Directorio!$B$2:$Z$1100,3,FALSE),"")</f>
        <v/>
      </c>
      <c r="D876" s="43" t="str">
        <f>+IFERROR(VLOOKUP(A876,[1]Directorio!$B$2:$Z$1100,4,FALSE),"")</f>
        <v/>
      </c>
      <c r="E876" s="43" t="str">
        <f>+IFERROR(VLOOKUP(A876,[1]Directorio!$B$2:$Z$1100,5,FALSE),"")</f>
        <v/>
      </c>
      <c r="F876" s="43" t="str">
        <f>+IFERROR(VLOOKUP(A876,[1]Directorio!$B$2:$Z$1100,6,FALSE),"")</f>
        <v/>
      </c>
      <c r="G876" s="43" t="str">
        <f>+IFERROR(VLOOKUP(A876,[1]Directorio!$B$2:$Z$1100,7,FALSE),"")</f>
        <v/>
      </c>
      <c r="H876" s="43" t="str">
        <f>+IFERROR(VLOOKUP(A876,[1]Directorio!$B$2:$Z$1100,8,FALSE),"")</f>
        <v/>
      </c>
      <c r="I876" s="43" t="str">
        <f>+IFERROR(VLOOKUP(A876,[1]Directorio!$B$2:$Z$1100,9,FALSE),"")</f>
        <v/>
      </c>
      <c r="J876" s="43" t="str">
        <f>+IFERROR(VLOOKUP(A876,[1]Directorio!$B$2:$Z$1100,10,FALSE),"")</f>
        <v/>
      </c>
      <c r="K876" s="43" t="str">
        <f>+IFERROR(VLOOKUP(A876,[1]Directorio!$B$2:$Z$1100,11,FALSE),"")</f>
        <v/>
      </c>
      <c r="L876" s="45" t="str">
        <f>+IFERROR(VLOOKUP(A876,[1]Directorio!$B$2:$Z$1100,12,FALSE),"")</f>
        <v/>
      </c>
      <c r="M876" s="43" t="str">
        <f>+IFERROR(VLOOKUP(A876,[1]Directorio!$B$2:$Z$1100,13,FALSE),"")</f>
        <v/>
      </c>
      <c r="N876" s="43" t="str">
        <f>+IFERROR(VLOOKUP(A876,[1]Directorio!$B$2:$Z$1100,14,FALSE),"")</f>
        <v/>
      </c>
      <c r="O876" s="43" t="str">
        <f>+IFERROR(VLOOKUP(A876,[1]Directorio!$B$2:$Z$1100,15,FALSE),"")</f>
        <v/>
      </c>
      <c r="P876" s="43" t="str">
        <f>+IFERROR(VLOOKUP(A876,[1]Directorio!$B$2:$Z$1100,16,FALSE),"")</f>
        <v/>
      </c>
      <c r="Q876" s="43" t="str">
        <f>+IFERROR(VLOOKUP(A876,[1]Directorio!$B$2:$Z$1100,17,FALSE),"")</f>
        <v/>
      </c>
      <c r="R876" s="43" t="str">
        <f>+IFERROR(VLOOKUP(A876,[1]Directorio!$B$2:$Z$1100,18,FALSE),"")</f>
        <v/>
      </c>
      <c r="S876" s="43" t="str">
        <f>+IFERROR(VLOOKUP(A876,[1]Directorio!$B$2:$Z$1100,19,FALSE),"")</f>
        <v/>
      </c>
      <c r="T876" s="53" t="str">
        <f>+IFERROR(VLOOKUP(A876,[1]Directorio!$B$2:$Z$1100,20,FALSE),"")</f>
        <v/>
      </c>
      <c r="U876" s="53" t="str">
        <f>+IFERROR(VLOOKUP(A876,[1]Directorio!$B$2:$Z$1100,21,FALSE),"")</f>
        <v/>
      </c>
      <c r="V876" s="53" t="str">
        <f>+IFERROR(VLOOKUP(A876,[1]Directorio!$B$2:$Z$1100,22,FALSE),"")</f>
        <v/>
      </c>
      <c r="W876" s="54" t="str">
        <f>+IFERROR(VLOOKUP(A876,[1]Directorio!$B$2:$Z$1100,23,FALSE),"")</f>
        <v/>
      </c>
      <c r="X876" s="43" t="str">
        <f>+IFERROR(VLOOKUP(A876,[1]Directorio!$B$2:$Z$1100,24,FALSE),"")</f>
        <v/>
      </c>
      <c r="Y876" s="43" t="str">
        <f>+IFERROR(VLOOKUP(A876,[1]Directorio!$B$2:$Z$1100,25,FALSE),"")</f>
        <v/>
      </c>
      <c r="Z876" s="46"/>
      <c r="AA876" s="9"/>
      <c r="AB876" s="46"/>
      <c r="AC876" s="47"/>
      <c r="AD876" s="46"/>
      <c r="AE876" s="42"/>
      <c r="AF876" s="9"/>
      <c r="AG876" s="46"/>
      <c r="AH876" s="9"/>
      <c r="AI876" s="46"/>
      <c r="AJ876" s="46"/>
      <c r="AK876" s="48"/>
    </row>
    <row r="877" spans="1:37" x14ac:dyDescent="0.25">
      <c r="A877" s="42"/>
      <c r="B877" s="43" t="str">
        <f>+IFERROR(VLOOKUP(A877,[1]Directorio!$B$2:$Z$1100,2,FALSE),"")</f>
        <v/>
      </c>
      <c r="C877" s="44" t="str">
        <f>+IFERROR(VLOOKUP(A877,[1]Directorio!$B$2:$Z$1100,3,FALSE),"")</f>
        <v/>
      </c>
      <c r="D877" s="43" t="str">
        <f>+IFERROR(VLOOKUP(A877,[1]Directorio!$B$2:$Z$1100,4,FALSE),"")</f>
        <v/>
      </c>
      <c r="E877" s="43" t="str">
        <f>+IFERROR(VLOOKUP(A877,[1]Directorio!$B$2:$Z$1100,5,FALSE),"")</f>
        <v/>
      </c>
      <c r="F877" s="43" t="str">
        <f>+IFERROR(VLOOKUP(A877,[1]Directorio!$B$2:$Z$1100,6,FALSE),"")</f>
        <v/>
      </c>
      <c r="G877" s="43" t="str">
        <f>+IFERROR(VLOOKUP(A877,[1]Directorio!$B$2:$Z$1100,7,FALSE),"")</f>
        <v/>
      </c>
      <c r="H877" s="43" t="str">
        <f>+IFERROR(VLOOKUP(A877,[1]Directorio!$B$2:$Z$1100,8,FALSE),"")</f>
        <v/>
      </c>
      <c r="I877" s="43" t="str">
        <f>+IFERROR(VLOOKUP(A877,[1]Directorio!$B$2:$Z$1100,9,FALSE),"")</f>
        <v/>
      </c>
      <c r="J877" s="43" t="str">
        <f>+IFERROR(VLOOKUP(A877,[1]Directorio!$B$2:$Z$1100,10,FALSE),"")</f>
        <v/>
      </c>
      <c r="K877" s="43" t="str">
        <f>+IFERROR(VLOOKUP(A877,[1]Directorio!$B$2:$Z$1100,11,FALSE),"")</f>
        <v/>
      </c>
      <c r="L877" s="45" t="str">
        <f>+IFERROR(VLOOKUP(A877,[1]Directorio!$B$2:$Z$1100,12,FALSE),"")</f>
        <v/>
      </c>
      <c r="M877" s="43" t="str">
        <f>+IFERROR(VLOOKUP(A877,[1]Directorio!$B$2:$Z$1100,13,FALSE),"")</f>
        <v/>
      </c>
      <c r="N877" s="43" t="str">
        <f>+IFERROR(VLOOKUP(A877,[1]Directorio!$B$2:$Z$1100,14,FALSE),"")</f>
        <v/>
      </c>
      <c r="O877" s="43" t="str">
        <f>+IFERROR(VLOOKUP(A877,[1]Directorio!$B$2:$Z$1100,15,FALSE),"")</f>
        <v/>
      </c>
      <c r="P877" s="43" t="str">
        <f>+IFERROR(VLOOKUP(A877,[1]Directorio!$B$2:$Z$1100,16,FALSE),"")</f>
        <v/>
      </c>
      <c r="Q877" s="43" t="str">
        <f>+IFERROR(VLOOKUP(A877,[1]Directorio!$B$2:$Z$1100,17,FALSE),"")</f>
        <v/>
      </c>
      <c r="R877" s="43" t="str">
        <f>+IFERROR(VLOOKUP(A877,[1]Directorio!$B$2:$Z$1100,18,FALSE),"")</f>
        <v/>
      </c>
      <c r="S877" s="43" t="str">
        <f>+IFERROR(VLOOKUP(A877,[1]Directorio!$B$2:$Z$1100,19,FALSE),"")</f>
        <v/>
      </c>
      <c r="T877" s="53" t="str">
        <f>+IFERROR(VLOOKUP(A877,[1]Directorio!$B$2:$Z$1100,20,FALSE),"")</f>
        <v/>
      </c>
      <c r="U877" s="53" t="str">
        <f>+IFERROR(VLOOKUP(A877,[1]Directorio!$B$2:$Z$1100,21,FALSE),"")</f>
        <v/>
      </c>
      <c r="V877" s="53" t="str">
        <f>+IFERROR(VLOOKUP(A877,[1]Directorio!$B$2:$Z$1100,22,FALSE),"")</f>
        <v/>
      </c>
      <c r="W877" s="54" t="str">
        <f>+IFERROR(VLOOKUP(A877,[1]Directorio!$B$2:$Z$1100,23,FALSE),"")</f>
        <v/>
      </c>
      <c r="X877" s="43" t="str">
        <f>+IFERROR(VLOOKUP(A877,[1]Directorio!$B$2:$Z$1100,24,FALSE),"")</f>
        <v/>
      </c>
      <c r="Y877" s="43" t="str">
        <f>+IFERROR(VLOOKUP(A877,[1]Directorio!$B$2:$Z$1100,25,FALSE),"")</f>
        <v/>
      </c>
      <c r="Z877" s="46"/>
      <c r="AA877" s="9"/>
      <c r="AB877" s="46"/>
      <c r="AC877" s="47"/>
      <c r="AD877" s="46"/>
      <c r="AE877" s="42"/>
      <c r="AF877" s="9"/>
      <c r="AG877" s="46"/>
      <c r="AH877" s="9"/>
      <c r="AI877" s="46"/>
      <c r="AJ877" s="46"/>
      <c r="AK877" s="48"/>
    </row>
    <row r="878" spans="1:37" x14ac:dyDescent="0.25">
      <c r="A878" s="42"/>
      <c r="B878" s="43" t="str">
        <f>+IFERROR(VLOOKUP(A878,[1]Directorio!$B$2:$Z$1100,2,FALSE),"")</f>
        <v/>
      </c>
      <c r="C878" s="44" t="str">
        <f>+IFERROR(VLOOKUP(A878,[1]Directorio!$B$2:$Z$1100,3,FALSE),"")</f>
        <v/>
      </c>
      <c r="D878" s="43" t="str">
        <f>+IFERROR(VLOOKUP(A878,[1]Directorio!$B$2:$Z$1100,4,FALSE),"")</f>
        <v/>
      </c>
      <c r="E878" s="43" t="str">
        <f>+IFERROR(VLOOKUP(A878,[1]Directorio!$B$2:$Z$1100,5,FALSE),"")</f>
        <v/>
      </c>
      <c r="F878" s="43" t="str">
        <f>+IFERROR(VLOOKUP(A878,[1]Directorio!$B$2:$Z$1100,6,FALSE),"")</f>
        <v/>
      </c>
      <c r="G878" s="43" t="str">
        <f>+IFERROR(VLOOKUP(A878,[1]Directorio!$B$2:$Z$1100,7,FALSE),"")</f>
        <v/>
      </c>
      <c r="H878" s="43" t="str">
        <f>+IFERROR(VLOOKUP(A878,[1]Directorio!$B$2:$Z$1100,8,FALSE),"")</f>
        <v/>
      </c>
      <c r="I878" s="43" t="str">
        <f>+IFERROR(VLOOKUP(A878,[1]Directorio!$B$2:$Z$1100,9,FALSE),"")</f>
        <v/>
      </c>
      <c r="J878" s="43" t="str">
        <f>+IFERROR(VLOOKUP(A878,[1]Directorio!$B$2:$Z$1100,10,FALSE),"")</f>
        <v/>
      </c>
      <c r="K878" s="43" t="str">
        <f>+IFERROR(VLOOKUP(A878,[1]Directorio!$B$2:$Z$1100,11,FALSE),"")</f>
        <v/>
      </c>
      <c r="L878" s="45" t="str">
        <f>+IFERROR(VLOOKUP(A878,[1]Directorio!$B$2:$Z$1100,12,FALSE),"")</f>
        <v/>
      </c>
      <c r="M878" s="43" t="str">
        <f>+IFERROR(VLOOKUP(A878,[1]Directorio!$B$2:$Z$1100,13,FALSE),"")</f>
        <v/>
      </c>
      <c r="N878" s="43" t="str">
        <f>+IFERROR(VLOOKUP(A878,[1]Directorio!$B$2:$Z$1100,14,FALSE),"")</f>
        <v/>
      </c>
      <c r="O878" s="43" t="str">
        <f>+IFERROR(VLOOKUP(A878,[1]Directorio!$B$2:$Z$1100,15,FALSE),"")</f>
        <v/>
      </c>
      <c r="P878" s="43" t="str">
        <f>+IFERROR(VLOOKUP(A878,[1]Directorio!$B$2:$Z$1100,16,FALSE),"")</f>
        <v/>
      </c>
      <c r="Q878" s="43" t="str">
        <f>+IFERROR(VLOOKUP(A878,[1]Directorio!$B$2:$Z$1100,17,FALSE),"")</f>
        <v/>
      </c>
      <c r="R878" s="43" t="str">
        <f>+IFERROR(VLOOKUP(A878,[1]Directorio!$B$2:$Z$1100,18,FALSE),"")</f>
        <v/>
      </c>
      <c r="S878" s="43" t="str">
        <f>+IFERROR(VLOOKUP(A878,[1]Directorio!$B$2:$Z$1100,19,FALSE),"")</f>
        <v/>
      </c>
      <c r="T878" s="53" t="str">
        <f>+IFERROR(VLOOKUP(A878,[1]Directorio!$B$2:$Z$1100,20,FALSE),"")</f>
        <v/>
      </c>
      <c r="U878" s="53" t="str">
        <f>+IFERROR(VLOOKUP(A878,[1]Directorio!$B$2:$Z$1100,21,FALSE),"")</f>
        <v/>
      </c>
      <c r="V878" s="53" t="str">
        <f>+IFERROR(VLOOKUP(A878,[1]Directorio!$B$2:$Z$1100,22,FALSE),"")</f>
        <v/>
      </c>
      <c r="W878" s="54" t="str">
        <f>+IFERROR(VLOOKUP(A878,[1]Directorio!$B$2:$Z$1100,23,FALSE),"")</f>
        <v/>
      </c>
      <c r="X878" s="43" t="str">
        <f>+IFERROR(VLOOKUP(A878,[1]Directorio!$B$2:$Z$1100,24,FALSE),"")</f>
        <v/>
      </c>
      <c r="Y878" s="43" t="str">
        <f>+IFERROR(VLOOKUP(A878,[1]Directorio!$B$2:$Z$1100,25,FALSE),"")</f>
        <v/>
      </c>
      <c r="Z878" s="46"/>
      <c r="AA878" s="9"/>
      <c r="AB878" s="46"/>
      <c r="AC878" s="47"/>
      <c r="AD878" s="46"/>
      <c r="AE878" s="42"/>
      <c r="AF878" s="9"/>
      <c r="AG878" s="46"/>
      <c r="AH878" s="9"/>
      <c r="AI878" s="46"/>
      <c r="AJ878" s="46"/>
      <c r="AK878" s="48"/>
    </row>
    <row r="879" spans="1:37" x14ac:dyDescent="0.25">
      <c r="A879" s="42"/>
      <c r="B879" s="43" t="str">
        <f>+IFERROR(VLOOKUP(A879,[1]Directorio!$B$2:$Z$1100,2,FALSE),"")</f>
        <v/>
      </c>
      <c r="C879" s="44" t="str">
        <f>+IFERROR(VLOOKUP(A879,[1]Directorio!$B$2:$Z$1100,3,FALSE),"")</f>
        <v/>
      </c>
      <c r="D879" s="43" t="str">
        <f>+IFERROR(VLOOKUP(A879,[1]Directorio!$B$2:$Z$1100,4,FALSE),"")</f>
        <v/>
      </c>
      <c r="E879" s="43" t="str">
        <f>+IFERROR(VLOOKUP(A879,[1]Directorio!$B$2:$Z$1100,5,FALSE),"")</f>
        <v/>
      </c>
      <c r="F879" s="43" t="str">
        <f>+IFERROR(VLOOKUP(A879,[1]Directorio!$B$2:$Z$1100,6,FALSE),"")</f>
        <v/>
      </c>
      <c r="G879" s="43" t="str">
        <f>+IFERROR(VLOOKUP(A879,[1]Directorio!$B$2:$Z$1100,7,FALSE),"")</f>
        <v/>
      </c>
      <c r="H879" s="43" t="str">
        <f>+IFERROR(VLOOKUP(A879,[1]Directorio!$B$2:$Z$1100,8,FALSE),"")</f>
        <v/>
      </c>
      <c r="I879" s="43" t="str">
        <f>+IFERROR(VLOOKUP(A879,[1]Directorio!$B$2:$Z$1100,9,FALSE),"")</f>
        <v/>
      </c>
      <c r="J879" s="43" t="str">
        <f>+IFERROR(VLOOKUP(A879,[1]Directorio!$B$2:$Z$1100,10,FALSE),"")</f>
        <v/>
      </c>
      <c r="K879" s="43" t="str">
        <f>+IFERROR(VLOOKUP(A879,[1]Directorio!$B$2:$Z$1100,11,FALSE),"")</f>
        <v/>
      </c>
      <c r="L879" s="45" t="str">
        <f>+IFERROR(VLOOKUP(A879,[1]Directorio!$B$2:$Z$1100,12,FALSE),"")</f>
        <v/>
      </c>
      <c r="M879" s="43" t="str">
        <f>+IFERROR(VLOOKUP(A879,[1]Directorio!$B$2:$Z$1100,13,FALSE),"")</f>
        <v/>
      </c>
      <c r="N879" s="43" t="str">
        <f>+IFERROR(VLOOKUP(A879,[1]Directorio!$B$2:$Z$1100,14,FALSE),"")</f>
        <v/>
      </c>
      <c r="O879" s="43" t="str">
        <f>+IFERROR(VLOOKUP(A879,[1]Directorio!$B$2:$Z$1100,15,FALSE),"")</f>
        <v/>
      </c>
      <c r="P879" s="43" t="str">
        <f>+IFERROR(VLOOKUP(A879,[1]Directorio!$B$2:$Z$1100,16,FALSE),"")</f>
        <v/>
      </c>
      <c r="Q879" s="43" t="str">
        <f>+IFERROR(VLOOKUP(A879,[1]Directorio!$B$2:$Z$1100,17,FALSE),"")</f>
        <v/>
      </c>
      <c r="R879" s="43" t="str">
        <f>+IFERROR(VLOOKUP(A879,[1]Directorio!$B$2:$Z$1100,18,FALSE),"")</f>
        <v/>
      </c>
      <c r="S879" s="43" t="str">
        <f>+IFERROR(VLOOKUP(A879,[1]Directorio!$B$2:$Z$1100,19,FALSE),"")</f>
        <v/>
      </c>
      <c r="T879" s="53" t="str">
        <f>+IFERROR(VLOOKUP(A879,[1]Directorio!$B$2:$Z$1100,20,FALSE),"")</f>
        <v/>
      </c>
      <c r="U879" s="53" t="str">
        <f>+IFERROR(VLOOKUP(A879,[1]Directorio!$B$2:$Z$1100,21,FALSE),"")</f>
        <v/>
      </c>
      <c r="V879" s="53" t="str">
        <f>+IFERROR(VLOOKUP(A879,[1]Directorio!$B$2:$Z$1100,22,FALSE),"")</f>
        <v/>
      </c>
      <c r="W879" s="54" t="str">
        <f>+IFERROR(VLOOKUP(A879,[1]Directorio!$B$2:$Z$1100,23,FALSE),"")</f>
        <v/>
      </c>
      <c r="X879" s="43" t="str">
        <f>+IFERROR(VLOOKUP(A879,[1]Directorio!$B$2:$Z$1100,24,FALSE),"")</f>
        <v/>
      </c>
      <c r="Y879" s="43" t="str">
        <f>+IFERROR(VLOOKUP(A879,[1]Directorio!$B$2:$Z$1100,25,FALSE),"")</f>
        <v/>
      </c>
      <c r="Z879" s="46"/>
      <c r="AA879" s="9"/>
      <c r="AB879" s="46"/>
      <c r="AC879" s="47"/>
      <c r="AD879" s="46"/>
      <c r="AE879" s="42"/>
      <c r="AF879" s="9"/>
      <c r="AG879" s="46"/>
      <c r="AH879" s="9"/>
      <c r="AI879" s="46"/>
      <c r="AJ879" s="46"/>
      <c r="AK879" s="48"/>
    </row>
    <row r="880" spans="1:37" x14ac:dyDescent="0.25">
      <c r="A880" s="42"/>
      <c r="B880" s="43" t="str">
        <f>+IFERROR(VLOOKUP(A880,[1]Directorio!$B$2:$Z$1100,2,FALSE),"")</f>
        <v/>
      </c>
      <c r="C880" s="44" t="str">
        <f>+IFERROR(VLOOKUP(A880,[1]Directorio!$B$2:$Z$1100,3,FALSE),"")</f>
        <v/>
      </c>
      <c r="D880" s="43" t="str">
        <f>+IFERROR(VLOOKUP(A880,[1]Directorio!$B$2:$Z$1100,4,FALSE),"")</f>
        <v/>
      </c>
      <c r="E880" s="43" t="str">
        <f>+IFERROR(VLOOKUP(A880,[1]Directorio!$B$2:$Z$1100,5,FALSE),"")</f>
        <v/>
      </c>
      <c r="F880" s="43" t="str">
        <f>+IFERROR(VLOOKUP(A880,[1]Directorio!$B$2:$Z$1100,6,FALSE),"")</f>
        <v/>
      </c>
      <c r="G880" s="43" t="str">
        <f>+IFERROR(VLOOKUP(A880,[1]Directorio!$B$2:$Z$1100,7,FALSE),"")</f>
        <v/>
      </c>
      <c r="H880" s="43" t="str">
        <f>+IFERROR(VLOOKUP(A880,[1]Directorio!$B$2:$Z$1100,8,FALSE),"")</f>
        <v/>
      </c>
      <c r="I880" s="43" t="str">
        <f>+IFERROR(VLOOKUP(A880,[1]Directorio!$B$2:$Z$1100,9,FALSE),"")</f>
        <v/>
      </c>
      <c r="J880" s="43" t="str">
        <f>+IFERROR(VLOOKUP(A880,[1]Directorio!$B$2:$Z$1100,10,FALSE),"")</f>
        <v/>
      </c>
      <c r="K880" s="43" t="str">
        <f>+IFERROR(VLOOKUP(A880,[1]Directorio!$B$2:$Z$1100,11,FALSE),"")</f>
        <v/>
      </c>
      <c r="L880" s="45" t="str">
        <f>+IFERROR(VLOOKUP(A880,[1]Directorio!$B$2:$Z$1100,12,FALSE),"")</f>
        <v/>
      </c>
      <c r="M880" s="43" t="str">
        <f>+IFERROR(VLOOKUP(A880,[1]Directorio!$B$2:$Z$1100,13,FALSE),"")</f>
        <v/>
      </c>
      <c r="N880" s="43" t="str">
        <f>+IFERROR(VLOOKUP(A880,[1]Directorio!$B$2:$Z$1100,14,FALSE),"")</f>
        <v/>
      </c>
      <c r="O880" s="43" t="str">
        <f>+IFERROR(VLOOKUP(A880,[1]Directorio!$B$2:$Z$1100,15,FALSE),"")</f>
        <v/>
      </c>
      <c r="P880" s="43" t="str">
        <f>+IFERROR(VLOOKUP(A880,[1]Directorio!$B$2:$Z$1100,16,FALSE),"")</f>
        <v/>
      </c>
      <c r="Q880" s="43" t="str">
        <f>+IFERROR(VLOOKUP(A880,[1]Directorio!$B$2:$Z$1100,17,FALSE),"")</f>
        <v/>
      </c>
      <c r="R880" s="43" t="str">
        <f>+IFERROR(VLOOKUP(A880,[1]Directorio!$B$2:$Z$1100,18,FALSE),"")</f>
        <v/>
      </c>
      <c r="S880" s="43" t="str">
        <f>+IFERROR(VLOOKUP(A880,[1]Directorio!$B$2:$Z$1100,19,FALSE),"")</f>
        <v/>
      </c>
      <c r="T880" s="53" t="str">
        <f>+IFERROR(VLOOKUP(A880,[1]Directorio!$B$2:$Z$1100,20,FALSE),"")</f>
        <v/>
      </c>
      <c r="U880" s="53" t="str">
        <f>+IFERROR(VLOOKUP(A880,[1]Directorio!$B$2:$Z$1100,21,FALSE),"")</f>
        <v/>
      </c>
      <c r="V880" s="53" t="str">
        <f>+IFERROR(VLOOKUP(A880,[1]Directorio!$B$2:$Z$1100,22,FALSE),"")</f>
        <v/>
      </c>
      <c r="W880" s="54" t="str">
        <f>+IFERROR(VLOOKUP(A880,[1]Directorio!$B$2:$Z$1100,23,FALSE),"")</f>
        <v/>
      </c>
      <c r="X880" s="43" t="str">
        <f>+IFERROR(VLOOKUP(A880,[1]Directorio!$B$2:$Z$1100,24,FALSE),"")</f>
        <v/>
      </c>
      <c r="Y880" s="43" t="str">
        <f>+IFERROR(VLOOKUP(A880,[1]Directorio!$B$2:$Z$1100,25,FALSE),"")</f>
        <v/>
      </c>
      <c r="Z880" s="46"/>
      <c r="AA880" s="9"/>
      <c r="AB880" s="46"/>
      <c r="AC880" s="47"/>
      <c r="AD880" s="46"/>
      <c r="AE880" s="42"/>
      <c r="AF880" s="9"/>
      <c r="AG880" s="46"/>
      <c r="AH880" s="9"/>
      <c r="AI880" s="46"/>
      <c r="AJ880" s="46"/>
      <c r="AK880" s="48"/>
    </row>
    <row r="881" spans="1:37" x14ac:dyDescent="0.25">
      <c r="A881" s="42"/>
      <c r="B881" s="43" t="str">
        <f>+IFERROR(VLOOKUP(A881,[1]Directorio!$B$2:$Z$1100,2,FALSE),"")</f>
        <v/>
      </c>
      <c r="C881" s="44" t="str">
        <f>+IFERROR(VLOOKUP(A881,[1]Directorio!$B$2:$Z$1100,3,FALSE),"")</f>
        <v/>
      </c>
      <c r="D881" s="43" t="str">
        <f>+IFERROR(VLOOKUP(A881,[1]Directorio!$B$2:$Z$1100,4,FALSE),"")</f>
        <v/>
      </c>
      <c r="E881" s="43" t="str">
        <f>+IFERROR(VLOOKUP(A881,[1]Directorio!$B$2:$Z$1100,5,FALSE),"")</f>
        <v/>
      </c>
      <c r="F881" s="43" t="str">
        <f>+IFERROR(VLOOKUP(A881,[1]Directorio!$B$2:$Z$1100,6,FALSE),"")</f>
        <v/>
      </c>
      <c r="G881" s="43" t="str">
        <f>+IFERROR(VLOOKUP(A881,[1]Directorio!$B$2:$Z$1100,7,FALSE),"")</f>
        <v/>
      </c>
      <c r="H881" s="43" t="str">
        <f>+IFERROR(VLOOKUP(A881,[1]Directorio!$B$2:$Z$1100,8,FALSE),"")</f>
        <v/>
      </c>
      <c r="I881" s="43" t="str">
        <f>+IFERROR(VLOOKUP(A881,[1]Directorio!$B$2:$Z$1100,9,FALSE),"")</f>
        <v/>
      </c>
      <c r="J881" s="43" t="str">
        <f>+IFERROR(VLOOKUP(A881,[1]Directorio!$B$2:$Z$1100,10,FALSE),"")</f>
        <v/>
      </c>
      <c r="K881" s="43" t="str">
        <f>+IFERROR(VLOOKUP(A881,[1]Directorio!$B$2:$Z$1100,11,FALSE),"")</f>
        <v/>
      </c>
      <c r="L881" s="45" t="str">
        <f>+IFERROR(VLOOKUP(A881,[1]Directorio!$B$2:$Z$1100,12,FALSE),"")</f>
        <v/>
      </c>
      <c r="M881" s="43" t="str">
        <f>+IFERROR(VLOOKUP(A881,[1]Directorio!$B$2:$Z$1100,13,FALSE),"")</f>
        <v/>
      </c>
      <c r="N881" s="43" t="str">
        <f>+IFERROR(VLOOKUP(A881,[1]Directorio!$B$2:$Z$1100,14,FALSE),"")</f>
        <v/>
      </c>
      <c r="O881" s="43" t="str">
        <f>+IFERROR(VLOOKUP(A881,[1]Directorio!$B$2:$Z$1100,15,FALSE),"")</f>
        <v/>
      </c>
      <c r="P881" s="43" t="str">
        <f>+IFERROR(VLOOKUP(A881,[1]Directorio!$B$2:$Z$1100,16,FALSE),"")</f>
        <v/>
      </c>
      <c r="Q881" s="43" t="str">
        <f>+IFERROR(VLOOKUP(A881,[1]Directorio!$B$2:$Z$1100,17,FALSE),"")</f>
        <v/>
      </c>
      <c r="R881" s="43" t="str">
        <f>+IFERROR(VLOOKUP(A881,[1]Directorio!$B$2:$Z$1100,18,FALSE),"")</f>
        <v/>
      </c>
      <c r="S881" s="43" t="str">
        <f>+IFERROR(VLOOKUP(A881,[1]Directorio!$B$2:$Z$1100,19,FALSE),"")</f>
        <v/>
      </c>
      <c r="T881" s="53" t="str">
        <f>+IFERROR(VLOOKUP(A881,[1]Directorio!$B$2:$Z$1100,20,FALSE),"")</f>
        <v/>
      </c>
      <c r="U881" s="53" t="str">
        <f>+IFERROR(VLOOKUP(A881,[1]Directorio!$B$2:$Z$1100,21,FALSE),"")</f>
        <v/>
      </c>
      <c r="V881" s="53" t="str">
        <f>+IFERROR(VLOOKUP(A881,[1]Directorio!$B$2:$Z$1100,22,FALSE),"")</f>
        <v/>
      </c>
      <c r="W881" s="54" t="str">
        <f>+IFERROR(VLOOKUP(A881,[1]Directorio!$B$2:$Z$1100,23,FALSE),"")</f>
        <v/>
      </c>
      <c r="X881" s="43" t="str">
        <f>+IFERROR(VLOOKUP(A881,[1]Directorio!$B$2:$Z$1100,24,FALSE),"")</f>
        <v/>
      </c>
      <c r="Y881" s="43" t="str">
        <f>+IFERROR(VLOOKUP(A881,[1]Directorio!$B$2:$Z$1100,25,FALSE),"")</f>
        <v/>
      </c>
      <c r="Z881" s="46"/>
      <c r="AA881" s="9"/>
      <c r="AB881" s="46"/>
      <c r="AC881" s="47"/>
      <c r="AD881" s="46"/>
      <c r="AE881" s="42"/>
      <c r="AF881" s="9"/>
      <c r="AG881" s="46"/>
      <c r="AH881" s="9"/>
      <c r="AI881" s="46"/>
      <c r="AJ881" s="46"/>
      <c r="AK881" s="48"/>
    </row>
    <row r="882" spans="1:37" x14ac:dyDescent="0.25">
      <c r="A882" s="42"/>
      <c r="B882" s="43" t="str">
        <f>+IFERROR(VLOOKUP(A882,[1]Directorio!$B$2:$Z$1100,2,FALSE),"")</f>
        <v/>
      </c>
      <c r="C882" s="44" t="str">
        <f>+IFERROR(VLOOKUP(A882,[1]Directorio!$B$2:$Z$1100,3,FALSE),"")</f>
        <v/>
      </c>
      <c r="D882" s="43" t="str">
        <f>+IFERROR(VLOOKUP(A882,[1]Directorio!$B$2:$Z$1100,4,FALSE),"")</f>
        <v/>
      </c>
      <c r="E882" s="43" t="str">
        <f>+IFERROR(VLOOKUP(A882,[1]Directorio!$B$2:$Z$1100,5,FALSE),"")</f>
        <v/>
      </c>
      <c r="F882" s="43" t="str">
        <f>+IFERROR(VLOOKUP(A882,[1]Directorio!$B$2:$Z$1100,6,FALSE),"")</f>
        <v/>
      </c>
      <c r="G882" s="43" t="str">
        <f>+IFERROR(VLOOKUP(A882,[1]Directorio!$B$2:$Z$1100,7,FALSE),"")</f>
        <v/>
      </c>
      <c r="H882" s="43" t="str">
        <f>+IFERROR(VLOOKUP(A882,[1]Directorio!$B$2:$Z$1100,8,FALSE),"")</f>
        <v/>
      </c>
      <c r="I882" s="43" t="str">
        <f>+IFERROR(VLOOKUP(A882,[1]Directorio!$B$2:$Z$1100,9,FALSE),"")</f>
        <v/>
      </c>
      <c r="J882" s="43" t="str">
        <f>+IFERROR(VLOOKUP(A882,[1]Directorio!$B$2:$Z$1100,10,FALSE),"")</f>
        <v/>
      </c>
      <c r="K882" s="43" t="str">
        <f>+IFERROR(VLOOKUP(A882,[1]Directorio!$B$2:$Z$1100,11,FALSE),"")</f>
        <v/>
      </c>
      <c r="L882" s="45" t="str">
        <f>+IFERROR(VLOOKUP(A882,[1]Directorio!$B$2:$Z$1100,12,FALSE),"")</f>
        <v/>
      </c>
      <c r="M882" s="43" t="str">
        <f>+IFERROR(VLOOKUP(A882,[1]Directorio!$B$2:$Z$1100,13,FALSE),"")</f>
        <v/>
      </c>
      <c r="N882" s="43" t="str">
        <f>+IFERROR(VLOOKUP(A882,[1]Directorio!$B$2:$Z$1100,14,FALSE),"")</f>
        <v/>
      </c>
      <c r="O882" s="43" t="str">
        <f>+IFERROR(VLOOKUP(A882,[1]Directorio!$B$2:$Z$1100,15,FALSE),"")</f>
        <v/>
      </c>
      <c r="P882" s="43" t="str">
        <f>+IFERROR(VLOOKUP(A882,[1]Directorio!$B$2:$Z$1100,16,FALSE),"")</f>
        <v/>
      </c>
      <c r="Q882" s="43" t="str">
        <f>+IFERROR(VLOOKUP(A882,[1]Directorio!$B$2:$Z$1100,17,FALSE),"")</f>
        <v/>
      </c>
      <c r="R882" s="43" t="str">
        <f>+IFERROR(VLOOKUP(A882,[1]Directorio!$B$2:$Z$1100,18,FALSE),"")</f>
        <v/>
      </c>
      <c r="S882" s="43" t="str">
        <f>+IFERROR(VLOOKUP(A882,[1]Directorio!$B$2:$Z$1100,19,FALSE),"")</f>
        <v/>
      </c>
      <c r="T882" s="53" t="str">
        <f>+IFERROR(VLOOKUP(A882,[1]Directorio!$B$2:$Z$1100,20,FALSE),"")</f>
        <v/>
      </c>
      <c r="U882" s="53" t="str">
        <f>+IFERROR(VLOOKUP(A882,[1]Directorio!$B$2:$Z$1100,21,FALSE),"")</f>
        <v/>
      </c>
      <c r="V882" s="53" t="str">
        <f>+IFERROR(VLOOKUP(A882,[1]Directorio!$B$2:$Z$1100,22,FALSE),"")</f>
        <v/>
      </c>
      <c r="W882" s="54" t="str">
        <f>+IFERROR(VLOOKUP(A882,[1]Directorio!$B$2:$Z$1100,23,FALSE),"")</f>
        <v/>
      </c>
      <c r="X882" s="43" t="str">
        <f>+IFERROR(VLOOKUP(A882,[1]Directorio!$B$2:$Z$1100,24,FALSE),"")</f>
        <v/>
      </c>
      <c r="Y882" s="43" t="str">
        <f>+IFERROR(VLOOKUP(A882,[1]Directorio!$B$2:$Z$1100,25,FALSE),"")</f>
        <v/>
      </c>
      <c r="Z882" s="46"/>
      <c r="AA882" s="9"/>
      <c r="AB882" s="46"/>
      <c r="AC882" s="47"/>
      <c r="AD882" s="46"/>
      <c r="AE882" s="42"/>
      <c r="AF882" s="9"/>
      <c r="AG882" s="46"/>
      <c r="AH882" s="9"/>
      <c r="AI882" s="46"/>
      <c r="AJ882" s="46"/>
      <c r="AK882" s="48"/>
    </row>
    <row r="883" spans="1:37" x14ac:dyDescent="0.25">
      <c r="A883" s="42"/>
      <c r="B883" s="43" t="str">
        <f>+IFERROR(VLOOKUP(A883,[1]Directorio!$B$2:$Z$1100,2,FALSE),"")</f>
        <v/>
      </c>
      <c r="C883" s="44" t="str">
        <f>+IFERROR(VLOOKUP(A883,[1]Directorio!$B$2:$Z$1100,3,FALSE),"")</f>
        <v/>
      </c>
      <c r="D883" s="43" t="str">
        <f>+IFERROR(VLOOKUP(A883,[1]Directorio!$B$2:$Z$1100,4,FALSE),"")</f>
        <v/>
      </c>
      <c r="E883" s="43" t="str">
        <f>+IFERROR(VLOOKUP(A883,[1]Directorio!$B$2:$Z$1100,5,FALSE),"")</f>
        <v/>
      </c>
      <c r="F883" s="43" t="str">
        <f>+IFERROR(VLOOKUP(A883,[1]Directorio!$B$2:$Z$1100,6,FALSE),"")</f>
        <v/>
      </c>
      <c r="G883" s="43" t="str">
        <f>+IFERROR(VLOOKUP(A883,[1]Directorio!$B$2:$Z$1100,7,FALSE),"")</f>
        <v/>
      </c>
      <c r="H883" s="43" t="str">
        <f>+IFERROR(VLOOKUP(A883,[1]Directorio!$B$2:$Z$1100,8,FALSE),"")</f>
        <v/>
      </c>
      <c r="I883" s="43" t="str">
        <f>+IFERROR(VLOOKUP(A883,[1]Directorio!$B$2:$Z$1100,9,FALSE),"")</f>
        <v/>
      </c>
      <c r="J883" s="43" t="str">
        <f>+IFERROR(VLOOKUP(A883,[1]Directorio!$B$2:$Z$1100,10,FALSE),"")</f>
        <v/>
      </c>
      <c r="K883" s="43" t="str">
        <f>+IFERROR(VLOOKUP(A883,[1]Directorio!$B$2:$Z$1100,11,FALSE),"")</f>
        <v/>
      </c>
      <c r="L883" s="45" t="str">
        <f>+IFERROR(VLOOKUP(A883,[1]Directorio!$B$2:$Z$1100,12,FALSE),"")</f>
        <v/>
      </c>
      <c r="M883" s="43" t="str">
        <f>+IFERROR(VLOOKUP(A883,[1]Directorio!$B$2:$Z$1100,13,FALSE),"")</f>
        <v/>
      </c>
      <c r="N883" s="43" t="str">
        <f>+IFERROR(VLOOKUP(A883,[1]Directorio!$B$2:$Z$1100,14,FALSE),"")</f>
        <v/>
      </c>
      <c r="O883" s="43" t="str">
        <f>+IFERROR(VLOOKUP(A883,[1]Directorio!$B$2:$Z$1100,15,FALSE),"")</f>
        <v/>
      </c>
      <c r="P883" s="43" t="str">
        <f>+IFERROR(VLOOKUP(A883,[1]Directorio!$B$2:$Z$1100,16,FALSE),"")</f>
        <v/>
      </c>
      <c r="Q883" s="43" t="str">
        <f>+IFERROR(VLOOKUP(A883,[1]Directorio!$B$2:$Z$1100,17,FALSE),"")</f>
        <v/>
      </c>
      <c r="R883" s="43" t="str">
        <f>+IFERROR(VLOOKUP(A883,[1]Directorio!$B$2:$Z$1100,18,FALSE),"")</f>
        <v/>
      </c>
      <c r="S883" s="43" t="str">
        <f>+IFERROR(VLOOKUP(A883,[1]Directorio!$B$2:$Z$1100,19,FALSE),"")</f>
        <v/>
      </c>
      <c r="T883" s="53" t="str">
        <f>+IFERROR(VLOOKUP(A883,[1]Directorio!$B$2:$Z$1100,20,FALSE),"")</f>
        <v/>
      </c>
      <c r="U883" s="53" t="str">
        <f>+IFERROR(VLOOKUP(A883,[1]Directorio!$B$2:$Z$1100,21,FALSE),"")</f>
        <v/>
      </c>
      <c r="V883" s="53" t="str">
        <f>+IFERROR(VLOOKUP(A883,[1]Directorio!$B$2:$Z$1100,22,FALSE),"")</f>
        <v/>
      </c>
      <c r="W883" s="54" t="str">
        <f>+IFERROR(VLOOKUP(A883,[1]Directorio!$B$2:$Z$1100,23,FALSE),"")</f>
        <v/>
      </c>
      <c r="X883" s="43" t="str">
        <f>+IFERROR(VLOOKUP(A883,[1]Directorio!$B$2:$Z$1100,24,FALSE),"")</f>
        <v/>
      </c>
      <c r="Y883" s="43" t="str">
        <f>+IFERROR(VLOOKUP(A883,[1]Directorio!$B$2:$Z$1100,25,FALSE),"")</f>
        <v/>
      </c>
      <c r="Z883" s="46"/>
      <c r="AA883" s="9"/>
      <c r="AB883" s="46"/>
      <c r="AC883" s="47"/>
      <c r="AD883" s="46"/>
      <c r="AE883" s="42"/>
      <c r="AF883" s="9"/>
      <c r="AG883" s="46"/>
      <c r="AH883" s="9"/>
      <c r="AI883" s="46"/>
      <c r="AJ883" s="46"/>
      <c r="AK883" s="48"/>
    </row>
    <row r="884" spans="1:37" x14ac:dyDescent="0.25">
      <c r="A884" s="42"/>
      <c r="B884" s="43" t="str">
        <f>+IFERROR(VLOOKUP(A884,[1]Directorio!$B$2:$Z$1100,2,FALSE),"")</f>
        <v/>
      </c>
      <c r="C884" s="44" t="str">
        <f>+IFERROR(VLOOKUP(A884,[1]Directorio!$B$2:$Z$1100,3,FALSE),"")</f>
        <v/>
      </c>
      <c r="D884" s="43" t="str">
        <f>+IFERROR(VLOOKUP(A884,[1]Directorio!$B$2:$Z$1100,4,FALSE),"")</f>
        <v/>
      </c>
      <c r="E884" s="43" t="str">
        <f>+IFERROR(VLOOKUP(A884,[1]Directorio!$B$2:$Z$1100,5,FALSE),"")</f>
        <v/>
      </c>
      <c r="F884" s="43" t="str">
        <f>+IFERROR(VLOOKUP(A884,[1]Directorio!$B$2:$Z$1100,6,FALSE),"")</f>
        <v/>
      </c>
      <c r="G884" s="43" t="str">
        <f>+IFERROR(VLOOKUP(A884,[1]Directorio!$B$2:$Z$1100,7,FALSE),"")</f>
        <v/>
      </c>
      <c r="H884" s="43" t="str">
        <f>+IFERROR(VLOOKUP(A884,[1]Directorio!$B$2:$Z$1100,8,FALSE),"")</f>
        <v/>
      </c>
      <c r="I884" s="43" t="str">
        <f>+IFERROR(VLOOKUP(A884,[1]Directorio!$B$2:$Z$1100,9,FALSE),"")</f>
        <v/>
      </c>
      <c r="J884" s="43" t="str">
        <f>+IFERROR(VLOOKUP(A884,[1]Directorio!$B$2:$Z$1100,10,FALSE),"")</f>
        <v/>
      </c>
      <c r="K884" s="43" t="str">
        <f>+IFERROR(VLOOKUP(A884,[1]Directorio!$B$2:$Z$1100,11,FALSE),"")</f>
        <v/>
      </c>
      <c r="L884" s="45" t="str">
        <f>+IFERROR(VLOOKUP(A884,[1]Directorio!$B$2:$Z$1100,12,FALSE),"")</f>
        <v/>
      </c>
      <c r="M884" s="43" t="str">
        <f>+IFERROR(VLOOKUP(A884,[1]Directorio!$B$2:$Z$1100,13,FALSE),"")</f>
        <v/>
      </c>
      <c r="N884" s="43" t="str">
        <f>+IFERROR(VLOOKUP(A884,[1]Directorio!$B$2:$Z$1100,14,FALSE),"")</f>
        <v/>
      </c>
      <c r="O884" s="43" t="str">
        <f>+IFERROR(VLOOKUP(A884,[1]Directorio!$B$2:$Z$1100,15,FALSE),"")</f>
        <v/>
      </c>
      <c r="P884" s="43" t="str">
        <f>+IFERROR(VLOOKUP(A884,[1]Directorio!$B$2:$Z$1100,16,FALSE),"")</f>
        <v/>
      </c>
      <c r="Q884" s="43" t="str">
        <f>+IFERROR(VLOOKUP(A884,[1]Directorio!$B$2:$Z$1100,17,FALSE),"")</f>
        <v/>
      </c>
      <c r="R884" s="43" t="str">
        <f>+IFERROR(VLOOKUP(A884,[1]Directorio!$B$2:$Z$1100,18,FALSE),"")</f>
        <v/>
      </c>
      <c r="S884" s="43" t="str">
        <f>+IFERROR(VLOOKUP(A884,[1]Directorio!$B$2:$Z$1100,19,FALSE),"")</f>
        <v/>
      </c>
      <c r="T884" s="53" t="str">
        <f>+IFERROR(VLOOKUP(A884,[1]Directorio!$B$2:$Z$1100,20,FALSE),"")</f>
        <v/>
      </c>
      <c r="U884" s="53" t="str">
        <f>+IFERROR(VLOOKUP(A884,[1]Directorio!$B$2:$Z$1100,21,FALSE),"")</f>
        <v/>
      </c>
      <c r="V884" s="53" t="str">
        <f>+IFERROR(VLOOKUP(A884,[1]Directorio!$B$2:$Z$1100,22,FALSE),"")</f>
        <v/>
      </c>
      <c r="W884" s="54" t="str">
        <f>+IFERROR(VLOOKUP(A884,[1]Directorio!$B$2:$Z$1100,23,FALSE),"")</f>
        <v/>
      </c>
      <c r="X884" s="43" t="str">
        <f>+IFERROR(VLOOKUP(A884,[1]Directorio!$B$2:$Z$1100,24,FALSE),"")</f>
        <v/>
      </c>
      <c r="Y884" s="43" t="str">
        <f>+IFERROR(VLOOKUP(A884,[1]Directorio!$B$2:$Z$1100,25,FALSE),"")</f>
        <v/>
      </c>
      <c r="Z884" s="46"/>
      <c r="AA884" s="9"/>
      <c r="AB884" s="46"/>
      <c r="AC884" s="47"/>
      <c r="AD884" s="46"/>
      <c r="AE884" s="42"/>
      <c r="AF884" s="9"/>
      <c r="AG884" s="46"/>
      <c r="AH884" s="9"/>
      <c r="AI884" s="46"/>
      <c r="AJ884" s="46"/>
      <c r="AK884" s="48"/>
    </row>
    <row r="885" spans="1:37" x14ac:dyDescent="0.25">
      <c r="A885" s="42"/>
      <c r="B885" s="43" t="str">
        <f>+IFERROR(VLOOKUP(A885,[1]Directorio!$B$2:$Z$1100,2,FALSE),"")</f>
        <v/>
      </c>
      <c r="C885" s="44" t="str">
        <f>+IFERROR(VLOOKUP(A885,[1]Directorio!$B$2:$Z$1100,3,FALSE),"")</f>
        <v/>
      </c>
      <c r="D885" s="43" t="str">
        <f>+IFERROR(VLOOKUP(A885,[1]Directorio!$B$2:$Z$1100,4,FALSE),"")</f>
        <v/>
      </c>
      <c r="E885" s="43" t="str">
        <f>+IFERROR(VLOOKUP(A885,[1]Directorio!$B$2:$Z$1100,5,FALSE),"")</f>
        <v/>
      </c>
      <c r="F885" s="43" t="str">
        <f>+IFERROR(VLOOKUP(A885,[1]Directorio!$B$2:$Z$1100,6,FALSE),"")</f>
        <v/>
      </c>
      <c r="G885" s="43" t="str">
        <f>+IFERROR(VLOOKUP(A885,[1]Directorio!$B$2:$Z$1100,7,FALSE),"")</f>
        <v/>
      </c>
      <c r="H885" s="43" t="str">
        <f>+IFERROR(VLOOKUP(A885,[1]Directorio!$B$2:$Z$1100,8,FALSE),"")</f>
        <v/>
      </c>
      <c r="I885" s="43" t="str">
        <f>+IFERROR(VLOOKUP(A885,[1]Directorio!$B$2:$Z$1100,9,FALSE),"")</f>
        <v/>
      </c>
      <c r="J885" s="43" t="str">
        <f>+IFERROR(VLOOKUP(A885,[1]Directorio!$B$2:$Z$1100,10,FALSE),"")</f>
        <v/>
      </c>
      <c r="K885" s="43" t="str">
        <f>+IFERROR(VLOOKUP(A885,[1]Directorio!$B$2:$Z$1100,11,FALSE),"")</f>
        <v/>
      </c>
      <c r="L885" s="45" t="str">
        <f>+IFERROR(VLOOKUP(A885,[1]Directorio!$B$2:$Z$1100,12,FALSE),"")</f>
        <v/>
      </c>
      <c r="M885" s="43" t="str">
        <f>+IFERROR(VLOOKUP(A885,[1]Directorio!$B$2:$Z$1100,13,FALSE),"")</f>
        <v/>
      </c>
      <c r="N885" s="43" t="str">
        <f>+IFERROR(VLOOKUP(A885,[1]Directorio!$B$2:$Z$1100,14,FALSE),"")</f>
        <v/>
      </c>
      <c r="O885" s="43" t="str">
        <f>+IFERROR(VLOOKUP(A885,[1]Directorio!$B$2:$Z$1100,15,FALSE),"")</f>
        <v/>
      </c>
      <c r="P885" s="43" t="str">
        <f>+IFERROR(VLOOKUP(A885,[1]Directorio!$B$2:$Z$1100,16,FALSE),"")</f>
        <v/>
      </c>
      <c r="Q885" s="43" t="str">
        <f>+IFERROR(VLOOKUP(A885,[1]Directorio!$B$2:$Z$1100,17,FALSE),"")</f>
        <v/>
      </c>
      <c r="R885" s="43" t="str">
        <f>+IFERROR(VLOOKUP(A885,[1]Directorio!$B$2:$Z$1100,18,FALSE),"")</f>
        <v/>
      </c>
      <c r="S885" s="43" t="str">
        <f>+IFERROR(VLOOKUP(A885,[1]Directorio!$B$2:$Z$1100,19,FALSE),"")</f>
        <v/>
      </c>
      <c r="T885" s="53" t="str">
        <f>+IFERROR(VLOOKUP(A885,[1]Directorio!$B$2:$Z$1100,20,FALSE),"")</f>
        <v/>
      </c>
      <c r="U885" s="53" t="str">
        <f>+IFERROR(VLOOKUP(A885,[1]Directorio!$B$2:$Z$1100,21,FALSE),"")</f>
        <v/>
      </c>
      <c r="V885" s="53" t="str">
        <f>+IFERROR(VLOOKUP(A885,[1]Directorio!$B$2:$Z$1100,22,FALSE),"")</f>
        <v/>
      </c>
      <c r="W885" s="54" t="str">
        <f>+IFERROR(VLOOKUP(A885,[1]Directorio!$B$2:$Z$1100,23,FALSE),"")</f>
        <v/>
      </c>
      <c r="X885" s="43" t="str">
        <f>+IFERROR(VLOOKUP(A885,[1]Directorio!$B$2:$Z$1100,24,FALSE),"")</f>
        <v/>
      </c>
      <c r="Y885" s="43" t="str">
        <f>+IFERROR(VLOOKUP(A885,[1]Directorio!$B$2:$Z$1100,25,FALSE),"")</f>
        <v/>
      </c>
      <c r="Z885" s="46"/>
      <c r="AA885" s="9"/>
      <c r="AB885" s="46"/>
      <c r="AC885" s="47"/>
      <c r="AD885" s="46"/>
      <c r="AE885" s="42"/>
      <c r="AF885" s="9"/>
      <c r="AG885" s="46"/>
      <c r="AH885" s="9"/>
      <c r="AI885" s="46"/>
      <c r="AJ885" s="46"/>
      <c r="AK885" s="48"/>
    </row>
    <row r="886" spans="1:37" x14ac:dyDescent="0.25">
      <c r="A886" s="42"/>
      <c r="B886" s="43" t="str">
        <f>+IFERROR(VLOOKUP(A886,[1]Directorio!$B$2:$Z$1100,2,FALSE),"")</f>
        <v/>
      </c>
      <c r="C886" s="44" t="str">
        <f>+IFERROR(VLOOKUP(A886,[1]Directorio!$B$2:$Z$1100,3,FALSE),"")</f>
        <v/>
      </c>
      <c r="D886" s="43" t="str">
        <f>+IFERROR(VLOOKUP(A886,[1]Directorio!$B$2:$Z$1100,4,FALSE),"")</f>
        <v/>
      </c>
      <c r="E886" s="43" t="str">
        <f>+IFERROR(VLOOKUP(A886,[1]Directorio!$B$2:$Z$1100,5,FALSE),"")</f>
        <v/>
      </c>
      <c r="F886" s="43" t="str">
        <f>+IFERROR(VLOOKUP(A886,[1]Directorio!$B$2:$Z$1100,6,FALSE),"")</f>
        <v/>
      </c>
      <c r="G886" s="43" t="str">
        <f>+IFERROR(VLOOKUP(A886,[1]Directorio!$B$2:$Z$1100,7,FALSE),"")</f>
        <v/>
      </c>
      <c r="H886" s="43" t="str">
        <f>+IFERROR(VLOOKUP(A886,[1]Directorio!$B$2:$Z$1100,8,FALSE),"")</f>
        <v/>
      </c>
      <c r="I886" s="43" t="str">
        <f>+IFERROR(VLOOKUP(A886,[1]Directorio!$B$2:$Z$1100,9,FALSE),"")</f>
        <v/>
      </c>
      <c r="J886" s="43" t="str">
        <f>+IFERROR(VLOOKUP(A886,[1]Directorio!$B$2:$Z$1100,10,FALSE),"")</f>
        <v/>
      </c>
      <c r="K886" s="43" t="str">
        <f>+IFERROR(VLOOKUP(A886,[1]Directorio!$B$2:$Z$1100,11,FALSE),"")</f>
        <v/>
      </c>
      <c r="L886" s="45" t="str">
        <f>+IFERROR(VLOOKUP(A886,[1]Directorio!$B$2:$Z$1100,12,FALSE),"")</f>
        <v/>
      </c>
      <c r="M886" s="43" t="str">
        <f>+IFERROR(VLOOKUP(A886,[1]Directorio!$B$2:$Z$1100,13,FALSE),"")</f>
        <v/>
      </c>
      <c r="N886" s="43" t="str">
        <f>+IFERROR(VLOOKUP(A886,[1]Directorio!$B$2:$Z$1100,14,FALSE),"")</f>
        <v/>
      </c>
      <c r="O886" s="43" t="str">
        <f>+IFERROR(VLOOKUP(A886,[1]Directorio!$B$2:$Z$1100,15,FALSE),"")</f>
        <v/>
      </c>
      <c r="P886" s="43" t="str">
        <f>+IFERROR(VLOOKUP(A886,[1]Directorio!$B$2:$Z$1100,16,FALSE),"")</f>
        <v/>
      </c>
      <c r="Q886" s="43" t="str">
        <f>+IFERROR(VLOOKUP(A886,[1]Directorio!$B$2:$Z$1100,17,FALSE),"")</f>
        <v/>
      </c>
      <c r="R886" s="43" t="str">
        <f>+IFERROR(VLOOKUP(A886,[1]Directorio!$B$2:$Z$1100,18,FALSE),"")</f>
        <v/>
      </c>
      <c r="S886" s="43" t="str">
        <f>+IFERROR(VLOOKUP(A886,[1]Directorio!$B$2:$Z$1100,19,FALSE),"")</f>
        <v/>
      </c>
      <c r="T886" s="53" t="str">
        <f>+IFERROR(VLOOKUP(A886,[1]Directorio!$B$2:$Z$1100,20,FALSE),"")</f>
        <v/>
      </c>
      <c r="U886" s="53" t="str">
        <f>+IFERROR(VLOOKUP(A886,[1]Directorio!$B$2:$Z$1100,21,FALSE),"")</f>
        <v/>
      </c>
      <c r="V886" s="53" t="str">
        <f>+IFERROR(VLOOKUP(A886,[1]Directorio!$B$2:$Z$1100,22,FALSE),"")</f>
        <v/>
      </c>
      <c r="W886" s="54" t="str">
        <f>+IFERROR(VLOOKUP(A886,[1]Directorio!$B$2:$Z$1100,23,FALSE),"")</f>
        <v/>
      </c>
      <c r="X886" s="43" t="str">
        <f>+IFERROR(VLOOKUP(A886,[1]Directorio!$B$2:$Z$1100,24,FALSE),"")</f>
        <v/>
      </c>
      <c r="Y886" s="43" t="str">
        <f>+IFERROR(VLOOKUP(A886,[1]Directorio!$B$2:$Z$1100,25,FALSE),"")</f>
        <v/>
      </c>
      <c r="Z886" s="46"/>
      <c r="AA886" s="9"/>
      <c r="AB886" s="46"/>
      <c r="AC886" s="47"/>
      <c r="AD886" s="46"/>
      <c r="AE886" s="42"/>
      <c r="AF886" s="9"/>
      <c r="AG886" s="46"/>
      <c r="AH886" s="9"/>
      <c r="AI886" s="46"/>
      <c r="AJ886" s="46"/>
      <c r="AK886" s="48"/>
    </row>
    <row r="887" spans="1:37" x14ac:dyDescent="0.25">
      <c r="A887" s="42"/>
      <c r="B887" s="43" t="str">
        <f>+IFERROR(VLOOKUP(A887,[1]Directorio!$B$2:$Z$1100,2,FALSE),"")</f>
        <v/>
      </c>
      <c r="C887" s="44" t="str">
        <f>+IFERROR(VLOOKUP(A887,[1]Directorio!$B$2:$Z$1100,3,FALSE),"")</f>
        <v/>
      </c>
      <c r="D887" s="43" t="str">
        <f>+IFERROR(VLOOKUP(A887,[1]Directorio!$B$2:$Z$1100,4,FALSE),"")</f>
        <v/>
      </c>
      <c r="E887" s="43" t="str">
        <f>+IFERROR(VLOOKUP(A887,[1]Directorio!$B$2:$Z$1100,5,FALSE),"")</f>
        <v/>
      </c>
      <c r="F887" s="43" t="str">
        <f>+IFERROR(VLOOKUP(A887,[1]Directorio!$B$2:$Z$1100,6,FALSE),"")</f>
        <v/>
      </c>
      <c r="G887" s="43" t="str">
        <f>+IFERROR(VLOOKUP(A887,[1]Directorio!$B$2:$Z$1100,7,FALSE),"")</f>
        <v/>
      </c>
      <c r="H887" s="43" t="str">
        <f>+IFERROR(VLOOKUP(A887,[1]Directorio!$B$2:$Z$1100,8,FALSE),"")</f>
        <v/>
      </c>
      <c r="I887" s="43" t="str">
        <f>+IFERROR(VLOOKUP(A887,[1]Directorio!$B$2:$Z$1100,9,FALSE),"")</f>
        <v/>
      </c>
      <c r="J887" s="43" t="str">
        <f>+IFERROR(VLOOKUP(A887,[1]Directorio!$B$2:$Z$1100,10,FALSE),"")</f>
        <v/>
      </c>
      <c r="K887" s="43" t="str">
        <f>+IFERROR(VLOOKUP(A887,[1]Directorio!$B$2:$Z$1100,11,FALSE),"")</f>
        <v/>
      </c>
      <c r="L887" s="45" t="str">
        <f>+IFERROR(VLOOKUP(A887,[1]Directorio!$B$2:$Z$1100,12,FALSE),"")</f>
        <v/>
      </c>
      <c r="M887" s="43" t="str">
        <f>+IFERROR(VLOOKUP(A887,[1]Directorio!$B$2:$Z$1100,13,FALSE),"")</f>
        <v/>
      </c>
      <c r="N887" s="43" t="str">
        <f>+IFERROR(VLOOKUP(A887,[1]Directorio!$B$2:$Z$1100,14,FALSE),"")</f>
        <v/>
      </c>
      <c r="O887" s="43" t="str">
        <f>+IFERROR(VLOOKUP(A887,[1]Directorio!$B$2:$Z$1100,15,FALSE),"")</f>
        <v/>
      </c>
      <c r="P887" s="43" t="str">
        <f>+IFERROR(VLOOKUP(A887,[1]Directorio!$B$2:$Z$1100,16,FALSE),"")</f>
        <v/>
      </c>
      <c r="Q887" s="43" t="str">
        <f>+IFERROR(VLOOKUP(A887,[1]Directorio!$B$2:$Z$1100,17,FALSE),"")</f>
        <v/>
      </c>
      <c r="R887" s="43" t="str">
        <f>+IFERROR(VLOOKUP(A887,[1]Directorio!$B$2:$Z$1100,18,FALSE),"")</f>
        <v/>
      </c>
      <c r="S887" s="43" t="str">
        <f>+IFERROR(VLOOKUP(A887,[1]Directorio!$B$2:$Z$1100,19,FALSE),"")</f>
        <v/>
      </c>
      <c r="T887" s="53" t="str">
        <f>+IFERROR(VLOOKUP(A887,[1]Directorio!$B$2:$Z$1100,20,FALSE),"")</f>
        <v/>
      </c>
      <c r="U887" s="53" t="str">
        <f>+IFERROR(VLOOKUP(A887,[1]Directorio!$B$2:$Z$1100,21,FALSE),"")</f>
        <v/>
      </c>
      <c r="V887" s="53" t="str">
        <f>+IFERROR(VLOOKUP(A887,[1]Directorio!$B$2:$Z$1100,22,FALSE),"")</f>
        <v/>
      </c>
      <c r="W887" s="54" t="str">
        <f>+IFERROR(VLOOKUP(A887,[1]Directorio!$B$2:$Z$1100,23,FALSE),"")</f>
        <v/>
      </c>
      <c r="X887" s="43" t="str">
        <f>+IFERROR(VLOOKUP(A887,[1]Directorio!$B$2:$Z$1100,24,FALSE),"")</f>
        <v/>
      </c>
      <c r="Y887" s="43" t="str">
        <f>+IFERROR(VLOOKUP(A887,[1]Directorio!$B$2:$Z$1100,25,FALSE),"")</f>
        <v/>
      </c>
      <c r="Z887" s="46"/>
      <c r="AA887" s="9"/>
      <c r="AB887" s="46"/>
      <c r="AC887" s="47"/>
      <c r="AD887" s="46"/>
      <c r="AE887" s="42"/>
      <c r="AF887" s="9"/>
      <c r="AG887" s="46"/>
      <c r="AH887" s="9"/>
      <c r="AI887" s="46"/>
      <c r="AJ887" s="46"/>
      <c r="AK887" s="48"/>
    </row>
    <row r="888" spans="1:37" x14ac:dyDescent="0.25">
      <c r="A888" s="42"/>
      <c r="B888" s="43" t="str">
        <f>+IFERROR(VLOOKUP(A888,[1]Directorio!$B$2:$Z$1100,2,FALSE),"")</f>
        <v/>
      </c>
      <c r="C888" s="44" t="str">
        <f>+IFERROR(VLOOKUP(A888,[1]Directorio!$B$2:$Z$1100,3,FALSE),"")</f>
        <v/>
      </c>
      <c r="D888" s="43" t="str">
        <f>+IFERROR(VLOOKUP(A888,[1]Directorio!$B$2:$Z$1100,4,FALSE),"")</f>
        <v/>
      </c>
      <c r="E888" s="43" t="str">
        <f>+IFERROR(VLOOKUP(A888,[1]Directorio!$B$2:$Z$1100,5,FALSE),"")</f>
        <v/>
      </c>
      <c r="F888" s="43" t="str">
        <f>+IFERROR(VLOOKUP(A888,[1]Directorio!$B$2:$Z$1100,6,FALSE),"")</f>
        <v/>
      </c>
      <c r="G888" s="43" t="str">
        <f>+IFERROR(VLOOKUP(A888,[1]Directorio!$B$2:$Z$1100,7,FALSE),"")</f>
        <v/>
      </c>
      <c r="H888" s="43" t="str">
        <f>+IFERROR(VLOOKUP(A888,[1]Directorio!$B$2:$Z$1100,8,FALSE),"")</f>
        <v/>
      </c>
      <c r="I888" s="43" t="str">
        <f>+IFERROR(VLOOKUP(A888,[1]Directorio!$B$2:$Z$1100,9,FALSE),"")</f>
        <v/>
      </c>
      <c r="J888" s="43" t="str">
        <f>+IFERROR(VLOOKUP(A888,[1]Directorio!$B$2:$Z$1100,10,FALSE),"")</f>
        <v/>
      </c>
      <c r="K888" s="43" t="str">
        <f>+IFERROR(VLOOKUP(A888,[1]Directorio!$B$2:$Z$1100,11,FALSE),"")</f>
        <v/>
      </c>
      <c r="L888" s="45" t="str">
        <f>+IFERROR(VLOOKUP(A888,[1]Directorio!$B$2:$Z$1100,12,FALSE),"")</f>
        <v/>
      </c>
      <c r="M888" s="43" t="str">
        <f>+IFERROR(VLOOKUP(A888,[1]Directorio!$B$2:$Z$1100,13,FALSE),"")</f>
        <v/>
      </c>
      <c r="N888" s="43" t="str">
        <f>+IFERROR(VLOOKUP(A888,[1]Directorio!$B$2:$Z$1100,14,FALSE),"")</f>
        <v/>
      </c>
      <c r="O888" s="43" t="str">
        <f>+IFERROR(VLOOKUP(A888,[1]Directorio!$B$2:$Z$1100,15,FALSE),"")</f>
        <v/>
      </c>
      <c r="P888" s="43" t="str">
        <f>+IFERROR(VLOOKUP(A888,[1]Directorio!$B$2:$Z$1100,16,FALSE),"")</f>
        <v/>
      </c>
      <c r="Q888" s="43" t="str">
        <f>+IFERROR(VLOOKUP(A888,[1]Directorio!$B$2:$Z$1100,17,FALSE),"")</f>
        <v/>
      </c>
      <c r="R888" s="43" t="str">
        <f>+IFERROR(VLOOKUP(A888,[1]Directorio!$B$2:$Z$1100,18,FALSE),"")</f>
        <v/>
      </c>
      <c r="S888" s="43" t="str">
        <f>+IFERROR(VLOOKUP(A888,[1]Directorio!$B$2:$Z$1100,19,FALSE),"")</f>
        <v/>
      </c>
      <c r="T888" s="53" t="str">
        <f>+IFERROR(VLOOKUP(A888,[1]Directorio!$B$2:$Z$1100,20,FALSE),"")</f>
        <v/>
      </c>
      <c r="U888" s="53" t="str">
        <f>+IFERROR(VLOOKUP(A888,[1]Directorio!$B$2:$Z$1100,21,FALSE),"")</f>
        <v/>
      </c>
      <c r="V888" s="53" t="str">
        <f>+IFERROR(VLOOKUP(A888,[1]Directorio!$B$2:$Z$1100,22,FALSE),"")</f>
        <v/>
      </c>
      <c r="W888" s="54" t="str">
        <f>+IFERROR(VLOOKUP(A888,[1]Directorio!$B$2:$Z$1100,23,FALSE),"")</f>
        <v/>
      </c>
      <c r="X888" s="43" t="str">
        <f>+IFERROR(VLOOKUP(A888,[1]Directorio!$B$2:$Z$1100,24,FALSE),"")</f>
        <v/>
      </c>
      <c r="Y888" s="43" t="str">
        <f>+IFERROR(VLOOKUP(A888,[1]Directorio!$B$2:$Z$1100,25,FALSE),"")</f>
        <v/>
      </c>
      <c r="Z888" s="46"/>
      <c r="AA888" s="9"/>
      <c r="AB888" s="46"/>
      <c r="AC888" s="47"/>
      <c r="AD888" s="46"/>
      <c r="AE888" s="42"/>
      <c r="AF888" s="9"/>
      <c r="AG888" s="46"/>
      <c r="AH888" s="9"/>
      <c r="AI888" s="46"/>
      <c r="AJ888" s="46"/>
      <c r="AK888" s="48"/>
    </row>
    <row r="889" spans="1:37" x14ac:dyDescent="0.25">
      <c r="A889" s="42"/>
      <c r="B889" s="43" t="str">
        <f>+IFERROR(VLOOKUP(A889,[1]Directorio!$B$2:$Z$1100,2,FALSE),"")</f>
        <v/>
      </c>
      <c r="C889" s="44" t="str">
        <f>+IFERROR(VLOOKUP(A889,[1]Directorio!$B$2:$Z$1100,3,FALSE),"")</f>
        <v/>
      </c>
      <c r="D889" s="43" t="str">
        <f>+IFERROR(VLOOKUP(A889,[1]Directorio!$B$2:$Z$1100,4,FALSE),"")</f>
        <v/>
      </c>
      <c r="E889" s="43" t="str">
        <f>+IFERROR(VLOOKUP(A889,[1]Directorio!$B$2:$Z$1100,5,FALSE),"")</f>
        <v/>
      </c>
      <c r="F889" s="43" t="str">
        <f>+IFERROR(VLOOKUP(A889,[1]Directorio!$B$2:$Z$1100,6,FALSE),"")</f>
        <v/>
      </c>
      <c r="G889" s="43" t="str">
        <f>+IFERROR(VLOOKUP(A889,[1]Directorio!$B$2:$Z$1100,7,FALSE),"")</f>
        <v/>
      </c>
      <c r="H889" s="43" t="str">
        <f>+IFERROR(VLOOKUP(A889,[1]Directorio!$B$2:$Z$1100,8,FALSE),"")</f>
        <v/>
      </c>
      <c r="I889" s="43" t="str">
        <f>+IFERROR(VLOOKUP(A889,[1]Directorio!$B$2:$Z$1100,9,FALSE),"")</f>
        <v/>
      </c>
      <c r="J889" s="43" t="str">
        <f>+IFERROR(VLOOKUP(A889,[1]Directorio!$B$2:$Z$1100,10,FALSE),"")</f>
        <v/>
      </c>
      <c r="K889" s="43" t="str">
        <f>+IFERROR(VLOOKUP(A889,[1]Directorio!$B$2:$Z$1100,11,FALSE),"")</f>
        <v/>
      </c>
      <c r="L889" s="45" t="str">
        <f>+IFERROR(VLOOKUP(A889,[1]Directorio!$B$2:$Z$1100,12,FALSE),"")</f>
        <v/>
      </c>
      <c r="M889" s="43" t="str">
        <f>+IFERROR(VLOOKUP(A889,[1]Directorio!$B$2:$Z$1100,13,FALSE),"")</f>
        <v/>
      </c>
      <c r="N889" s="43" t="str">
        <f>+IFERROR(VLOOKUP(A889,[1]Directorio!$B$2:$Z$1100,14,FALSE),"")</f>
        <v/>
      </c>
      <c r="O889" s="43" t="str">
        <f>+IFERROR(VLOOKUP(A889,[1]Directorio!$B$2:$Z$1100,15,FALSE),"")</f>
        <v/>
      </c>
      <c r="P889" s="43" t="str">
        <f>+IFERROR(VLOOKUP(A889,[1]Directorio!$B$2:$Z$1100,16,FALSE),"")</f>
        <v/>
      </c>
      <c r="Q889" s="43" t="str">
        <f>+IFERROR(VLOOKUP(A889,[1]Directorio!$B$2:$Z$1100,17,FALSE),"")</f>
        <v/>
      </c>
      <c r="R889" s="43" t="str">
        <f>+IFERROR(VLOOKUP(A889,[1]Directorio!$B$2:$Z$1100,18,FALSE),"")</f>
        <v/>
      </c>
      <c r="S889" s="43" t="str">
        <f>+IFERROR(VLOOKUP(A889,[1]Directorio!$B$2:$Z$1100,19,FALSE),"")</f>
        <v/>
      </c>
      <c r="T889" s="53" t="str">
        <f>+IFERROR(VLOOKUP(A889,[1]Directorio!$B$2:$Z$1100,20,FALSE),"")</f>
        <v/>
      </c>
      <c r="U889" s="53" t="str">
        <f>+IFERROR(VLOOKUP(A889,[1]Directorio!$B$2:$Z$1100,21,FALSE),"")</f>
        <v/>
      </c>
      <c r="V889" s="53" t="str">
        <f>+IFERROR(VLOOKUP(A889,[1]Directorio!$B$2:$Z$1100,22,FALSE),"")</f>
        <v/>
      </c>
      <c r="W889" s="54" t="str">
        <f>+IFERROR(VLOOKUP(A889,[1]Directorio!$B$2:$Z$1100,23,FALSE),"")</f>
        <v/>
      </c>
      <c r="X889" s="43" t="str">
        <f>+IFERROR(VLOOKUP(A889,[1]Directorio!$B$2:$Z$1100,24,FALSE),"")</f>
        <v/>
      </c>
      <c r="Y889" s="43" t="str">
        <f>+IFERROR(VLOOKUP(A889,[1]Directorio!$B$2:$Z$1100,25,FALSE),"")</f>
        <v/>
      </c>
      <c r="Z889" s="46"/>
      <c r="AA889" s="9"/>
      <c r="AB889" s="46"/>
      <c r="AC889" s="47"/>
      <c r="AD889" s="46"/>
      <c r="AE889" s="42"/>
      <c r="AF889" s="9"/>
      <c r="AG889" s="46"/>
      <c r="AH889" s="9"/>
      <c r="AI889" s="46"/>
      <c r="AJ889" s="46"/>
      <c r="AK889" s="48"/>
    </row>
    <row r="890" spans="1:37" x14ac:dyDescent="0.25">
      <c r="A890" s="42"/>
      <c r="B890" s="43" t="str">
        <f>+IFERROR(VLOOKUP(A890,[1]Directorio!$B$2:$Z$1100,2,FALSE),"")</f>
        <v/>
      </c>
      <c r="C890" s="44" t="str">
        <f>+IFERROR(VLOOKUP(A890,[1]Directorio!$B$2:$Z$1100,3,FALSE),"")</f>
        <v/>
      </c>
      <c r="D890" s="43" t="str">
        <f>+IFERROR(VLOOKUP(A890,[1]Directorio!$B$2:$Z$1100,4,FALSE),"")</f>
        <v/>
      </c>
      <c r="E890" s="43" t="str">
        <f>+IFERROR(VLOOKUP(A890,[1]Directorio!$B$2:$Z$1100,5,FALSE),"")</f>
        <v/>
      </c>
      <c r="F890" s="43" t="str">
        <f>+IFERROR(VLOOKUP(A890,[1]Directorio!$B$2:$Z$1100,6,FALSE),"")</f>
        <v/>
      </c>
      <c r="G890" s="43" t="str">
        <f>+IFERROR(VLOOKUP(A890,[1]Directorio!$B$2:$Z$1100,7,FALSE),"")</f>
        <v/>
      </c>
      <c r="H890" s="43" t="str">
        <f>+IFERROR(VLOOKUP(A890,[1]Directorio!$B$2:$Z$1100,8,FALSE),"")</f>
        <v/>
      </c>
      <c r="I890" s="43" t="str">
        <f>+IFERROR(VLOOKUP(A890,[1]Directorio!$B$2:$Z$1100,9,FALSE),"")</f>
        <v/>
      </c>
      <c r="J890" s="43" t="str">
        <f>+IFERROR(VLOOKUP(A890,[1]Directorio!$B$2:$Z$1100,10,FALSE),"")</f>
        <v/>
      </c>
      <c r="K890" s="43" t="str">
        <f>+IFERROR(VLOOKUP(A890,[1]Directorio!$B$2:$Z$1100,11,FALSE),"")</f>
        <v/>
      </c>
      <c r="L890" s="45" t="str">
        <f>+IFERROR(VLOOKUP(A890,[1]Directorio!$B$2:$Z$1100,12,FALSE),"")</f>
        <v/>
      </c>
      <c r="M890" s="43" t="str">
        <f>+IFERROR(VLOOKUP(A890,[1]Directorio!$B$2:$Z$1100,13,FALSE),"")</f>
        <v/>
      </c>
      <c r="N890" s="43" t="str">
        <f>+IFERROR(VLOOKUP(A890,[1]Directorio!$B$2:$Z$1100,14,FALSE),"")</f>
        <v/>
      </c>
      <c r="O890" s="43" t="str">
        <f>+IFERROR(VLOOKUP(A890,[1]Directorio!$B$2:$Z$1100,15,FALSE),"")</f>
        <v/>
      </c>
      <c r="P890" s="43" t="str">
        <f>+IFERROR(VLOOKUP(A890,[1]Directorio!$B$2:$Z$1100,16,FALSE),"")</f>
        <v/>
      </c>
      <c r="Q890" s="43" t="str">
        <f>+IFERROR(VLOOKUP(A890,[1]Directorio!$B$2:$Z$1100,17,FALSE),"")</f>
        <v/>
      </c>
      <c r="R890" s="43" t="str">
        <f>+IFERROR(VLOOKUP(A890,[1]Directorio!$B$2:$Z$1100,18,FALSE),"")</f>
        <v/>
      </c>
      <c r="S890" s="43" t="str">
        <f>+IFERROR(VLOOKUP(A890,[1]Directorio!$B$2:$Z$1100,19,FALSE),"")</f>
        <v/>
      </c>
      <c r="T890" s="53" t="str">
        <f>+IFERROR(VLOOKUP(A890,[1]Directorio!$B$2:$Z$1100,20,FALSE),"")</f>
        <v/>
      </c>
      <c r="U890" s="53" t="str">
        <f>+IFERROR(VLOOKUP(A890,[1]Directorio!$B$2:$Z$1100,21,FALSE),"")</f>
        <v/>
      </c>
      <c r="V890" s="53" t="str">
        <f>+IFERROR(VLOOKUP(A890,[1]Directorio!$B$2:$Z$1100,22,FALSE),"")</f>
        <v/>
      </c>
      <c r="W890" s="54" t="str">
        <f>+IFERROR(VLOOKUP(A890,[1]Directorio!$B$2:$Z$1100,23,FALSE),"")</f>
        <v/>
      </c>
      <c r="X890" s="43" t="str">
        <f>+IFERROR(VLOOKUP(A890,[1]Directorio!$B$2:$Z$1100,24,FALSE),"")</f>
        <v/>
      </c>
      <c r="Y890" s="43" t="str">
        <f>+IFERROR(VLOOKUP(A890,[1]Directorio!$B$2:$Z$1100,25,FALSE),"")</f>
        <v/>
      </c>
      <c r="Z890" s="46"/>
      <c r="AA890" s="9"/>
      <c r="AB890" s="46"/>
      <c r="AC890" s="47"/>
      <c r="AD890" s="46"/>
      <c r="AE890" s="42"/>
      <c r="AF890" s="9"/>
      <c r="AG890" s="46"/>
      <c r="AH890" s="9"/>
      <c r="AI890" s="46"/>
      <c r="AJ890" s="46"/>
      <c r="AK890" s="48"/>
    </row>
    <row r="891" spans="1:37" x14ac:dyDescent="0.25">
      <c r="A891" s="42"/>
      <c r="B891" s="43" t="str">
        <f>+IFERROR(VLOOKUP(A891,[1]Directorio!$B$2:$Z$1100,2,FALSE),"")</f>
        <v/>
      </c>
      <c r="C891" s="44" t="str">
        <f>+IFERROR(VLOOKUP(A891,[1]Directorio!$B$2:$Z$1100,3,FALSE),"")</f>
        <v/>
      </c>
      <c r="D891" s="43" t="str">
        <f>+IFERROR(VLOOKUP(A891,[1]Directorio!$B$2:$Z$1100,4,FALSE),"")</f>
        <v/>
      </c>
      <c r="E891" s="43" t="str">
        <f>+IFERROR(VLOOKUP(A891,[1]Directorio!$B$2:$Z$1100,5,FALSE),"")</f>
        <v/>
      </c>
      <c r="F891" s="43" t="str">
        <f>+IFERROR(VLOOKUP(A891,[1]Directorio!$B$2:$Z$1100,6,FALSE),"")</f>
        <v/>
      </c>
      <c r="G891" s="43" t="str">
        <f>+IFERROR(VLOOKUP(A891,[1]Directorio!$B$2:$Z$1100,7,FALSE),"")</f>
        <v/>
      </c>
      <c r="H891" s="43" t="str">
        <f>+IFERROR(VLOOKUP(A891,[1]Directorio!$B$2:$Z$1100,8,FALSE),"")</f>
        <v/>
      </c>
      <c r="I891" s="43" t="str">
        <f>+IFERROR(VLOOKUP(A891,[1]Directorio!$B$2:$Z$1100,9,FALSE),"")</f>
        <v/>
      </c>
      <c r="J891" s="43" t="str">
        <f>+IFERROR(VLOOKUP(A891,[1]Directorio!$B$2:$Z$1100,10,FALSE),"")</f>
        <v/>
      </c>
      <c r="K891" s="43" t="str">
        <f>+IFERROR(VLOOKUP(A891,[1]Directorio!$B$2:$Z$1100,11,FALSE),"")</f>
        <v/>
      </c>
      <c r="L891" s="45" t="str">
        <f>+IFERROR(VLOOKUP(A891,[1]Directorio!$B$2:$Z$1100,12,FALSE),"")</f>
        <v/>
      </c>
      <c r="M891" s="43" t="str">
        <f>+IFERROR(VLOOKUP(A891,[1]Directorio!$B$2:$Z$1100,13,FALSE),"")</f>
        <v/>
      </c>
      <c r="N891" s="43" t="str">
        <f>+IFERROR(VLOOKUP(A891,[1]Directorio!$B$2:$Z$1100,14,FALSE),"")</f>
        <v/>
      </c>
      <c r="O891" s="43" t="str">
        <f>+IFERROR(VLOOKUP(A891,[1]Directorio!$B$2:$Z$1100,15,FALSE),"")</f>
        <v/>
      </c>
      <c r="P891" s="43" t="str">
        <f>+IFERROR(VLOOKUP(A891,[1]Directorio!$B$2:$Z$1100,16,FALSE),"")</f>
        <v/>
      </c>
      <c r="Q891" s="43" t="str">
        <f>+IFERROR(VLOOKUP(A891,[1]Directorio!$B$2:$Z$1100,17,FALSE),"")</f>
        <v/>
      </c>
      <c r="R891" s="43" t="str">
        <f>+IFERROR(VLOOKUP(A891,[1]Directorio!$B$2:$Z$1100,18,FALSE),"")</f>
        <v/>
      </c>
      <c r="S891" s="43" t="str">
        <f>+IFERROR(VLOOKUP(A891,[1]Directorio!$B$2:$Z$1100,19,FALSE),"")</f>
        <v/>
      </c>
      <c r="T891" s="53" t="str">
        <f>+IFERROR(VLOOKUP(A891,[1]Directorio!$B$2:$Z$1100,20,FALSE),"")</f>
        <v/>
      </c>
      <c r="U891" s="53" t="str">
        <f>+IFERROR(VLOOKUP(A891,[1]Directorio!$B$2:$Z$1100,21,FALSE),"")</f>
        <v/>
      </c>
      <c r="V891" s="53" t="str">
        <f>+IFERROR(VLOOKUP(A891,[1]Directorio!$B$2:$Z$1100,22,FALSE),"")</f>
        <v/>
      </c>
      <c r="W891" s="54" t="str">
        <f>+IFERROR(VLOOKUP(A891,[1]Directorio!$B$2:$Z$1100,23,FALSE),"")</f>
        <v/>
      </c>
      <c r="X891" s="43" t="str">
        <f>+IFERROR(VLOOKUP(A891,[1]Directorio!$B$2:$Z$1100,24,FALSE),"")</f>
        <v/>
      </c>
      <c r="Y891" s="43" t="str">
        <f>+IFERROR(VLOOKUP(A891,[1]Directorio!$B$2:$Z$1100,25,FALSE),"")</f>
        <v/>
      </c>
      <c r="Z891" s="46"/>
      <c r="AA891" s="9"/>
      <c r="AB891" s="46"/>
      <c r="AC891" s="47"/>
      <c r="AD891" s="46"/>
      <c r="AE891" s="42"/>
      <c r="AF891" s="9"/>
      <c r="AG891" s="46"/>
      <c r="AH891" s="9"/>
      <c r="AI891" s="46"/>
      <c r="AJ891" s="46"/>
      <c r="AK891" s="48"/>
    </row>
    <row r="892" spans="1:37" x14ac:dyDescent="0.25">
      <c r="A892" s="42"/>
      <c r="B892" s="43" t="str">
        <f>+IFERROR(VLOOKUP(A892,[1]Directorio!$B$2:$Z$1100,2,FALSE),"")</f>
        <v/>
      </c>
      <c r="C892" s="44" t="str">
        <f>+IFERROR(VLOOKUP(A892,[1]Directorio!$B$2:$Z$1100,3,FALSE),"")</f>
        <v/>
      </c>
      <c r="D892" s="43" t="str">
        <f>+IFERROR(VLOOKUP(A892,[1]Directorio!$B$2:$Z$1100,4,FALSE),"")</f>
        <v/>
      </c>
      <c r="E892" s="43" t="str">
        <f>+IFERROR(VLOOKUP(A892,[1]Directorio!$B$2:$Z$1100,5,FALSE),"")</f>
        <v/>
      </c>
      <c r="F892" s="43" t="str">
        <f>+IFERROR(VLOOKUP(A892,[1]Directorio!$B$2:$Z$1100,6,FALSE),"")</f>
        <v/>
      </c>
      <c r="G892" s="43" t="str">
        <f>+IFERROR(VLOOKUP(A892,[1]Directorio!$B$2:$Z$1100,7,FALSE),"")</f>
        <v/>
      </c>
      <c r="H892" s="43" t="str">
        <f>+IFERROR(VLOOKUP(A892,[1]Directorio!$B$2:$Z$1100,8,FALSE),"")</f>
        <v/>
      </c>
      <c r="I892" s="43" t="str">
        <f>+IFERROR(VLOOKUP(A892,[1]Directorio!$B$2:$Z$1100,9,FALSE),"")</f>
        <v/>
      </c>
      <c r="J892" s="43" t="str">
        <f>+IFERROR(VLOOKUP(A892,[1]Directorio!$B$2:$Z$1100,10,FALSE),"")</f>
        <v/>
      </c>
      <c r="K892" s="43" t="str">
        <f>+IFERROR(VLOOKUP(A892,[1]Directorio!$B$2:$Z$1100,11,FALSE),"")</f>
        <v/>
      </c>
      <c r="L892" s="45" t="str">
        <f>+IFERROR(VLOOKUP(A892,[1]Directorio!$B$2:$Z$1100,12,FALSE),"")</f>
        <v/>
      </c>
      <c r="M892" s="43" t="str">
        <f>+IFERROR(VLOOKUP(A892,[1]Directorio!$B$2:$Z$1100,13,FALSE),"")</f>
        <v/>
      </c>
      <c r="N892" s="43" t="str">
        <f>+IFERROR(VLOOKUP(A892,[1]Directorio!$B$2:$Z$1100,14,FALSE),"")</f>
        <v/>
      </c>
      <c r="O892" s="43" t="str">
        <f>+IFERROR(VLOOKUP(A892,[1]Directorio!$B$2:$Z$1100,15,FALSE),"")</f>
        <v/>
      </c>
      <c r="P892" s="43" t="str">
        <f>+IFERROR(VLOOKUP(A892,[1]Directorio!$B$2:$Z$1100,16,FALSE),"")</f>
        <v/>
      </c>
      <c r="Q892" s="43" t="str">
        <f>+IFERROR(VLOOKUP(A892,[1]Directorio!$B$2:$Z$1100,17,FALSE),"")</f>
        <v/>
      </c>
      <c r="R892" s="43" t="str">
        <f>+IFERROR(VLOOKUP(A892,[1]Directorio!$B$2:$Z$1100,18,FALSE),"")</f>
        <v/>
      </c>
      <c r="S892" s="43" t="str">
        <f>+IFERROR(VLOOKUP(A892,[1]Directorio!$B$2:$Z$1100,19,FALSE),"")</f>
        <v/>
      </c>
      <c r="T892" s="53" t="str">
        <f>+IFERROR(VLOOKUP(A892,[1]Directorio!$B$2:$Z$1100,20,FALSE),"")</f>
        <v/>
      </c>
      <c r="U892" s="53" t="str">
        <f>+IFERROR(VLOOKUP(A892,[1]Directorio!$B$2:$Z$1100,21,FALSE),"")</f>
        <v/>
      </c>
      <c r="V892" s="53" t="str">
        <f>+IFERROR(VLOOKUP(A892,[1]Directorio!$B$2:$Z$1100,22,FALSE),"")</f>
        <v/>
      </c>
      <c r="W892" s="54" t="str">
        <f>+IFERROR(VLOOKUP(A892,[1]Directorio!$B$2:$Z$1100,23,FALSE),"")</f>
        <v/>
      </c>
      <c r="X892" s="43" t="str">
        <f>+IFERROR(VLOOKUP(A892,[1]Directorio!$B$2:$Z$1100,24,FALSE),"")</f>
        <v/>
      </c>
      <c r="Y892" s="43" t="str">
        <f>+IFERROR(VLOOKUP(A892,[1]Directorio!$B$2:$Z$1100,25,FALSE),"")</f>
        <v/>
      </c>
      <c r="Z892" s="46"/>
      <c r="AA892" s="9"/>
      <c r="AB892" s="46"/>
      <c r="AC892" s="47"/>
      <c r="AD892" s="46"/>
      <c r="AE892" s="42"/>
      <c r="AF892" s="9"/>
      <c r="AG892" s="46"/>
      <c r="AH892" s="9"/>
      <c r="AI892" s="46"/>
      <c r="AJ892" s="46"/>
      <c r="AK892" s="48"/>
    </row>
    <row r="893" spans="1:37" x14ac:dyDescent="0.25">
      <c r="A893" s="42"/>
      <c r="B893" s="43" t="str">
        <f>+IFERROR(VLOOKUP(A893,[1]Directorio!$B$2:$Z$1100,2,FALSE),"")</f>
        <v/>
      </c>
      <c r="C893" s="44" t="str">
        <f>+IFERROR(VLOOKUP(A893,[1]Directorio!$B$2:$Z$1100,3,FALSE),"")</f>
        <v/>
      </c>
      <c r="D893" s="43" t="str">
        <f>+IFERROR(VLOOKUP(A893,[1]Directorio!$B$2:$Z$1100,4,FALSE),"")</f>
        <v/>
      </c>
      <c r="E893" s="43" t="str">
        <f>+IFERROR(VLOOKUP(A893,[1]Directorio!$B$2:$Z$1100,5,FALSE),"")</f>
        <v/>
      </c>
      <c r="F893" s="43" t="str">
        <f>+IFERROR(VLOOKUP(A893,[1]Directorio!$B$2:$Z$1100,6,FALSE),"")</f>
        <v/>
      </c>
      <c r="G893" s="43" t="str">
        <f>+IFERROR(VLOOKUP(A893,[1]Directorio!$B$2:$Z$1100,7,FALSE),"")</f>
        <v/>
      </c>
      <c r="H893" s="43" t="str">
        <f>+IFERROR(VLOOKUP(A893,[1]Directorio!$B$2:$Z$1100,8,FALSE),"")</f>
        <v/>
      </c>
      <c r="I893" s="43" t="str">
        <f>+IFERROR(VLOOKUP(A893,[1]Directorio!$B$2:$Z$1100,9,FALSE),"")</f>
        <v/>
      </c>
      <c r="J893" s="43" t="str">
        <f>+IFERROR(VLOOKUP(A893,[1]Directorio!$B$2:$Z$1100,10,FALSE),"")</f>
        <v/>
      </c>
      <c r="K893" s="43" t="str">
        <f>+IFERROR(VLOOKUP(A893,[1]Directorio!$B$2:$Z$1100,11,FALSE),"")</f>
        <v/>
      </c>
      <c r="L893" s="45" t="str">
        <f>+IFERROR(VLOOKUP(A893,[1]Directorio!$B$2:$Z$1100,12,FALSE),"")</f>
        <v/>
      </c>
      <c r="M893" s="43" t="str">
        <f>+IFERROR(VLOOKUP(A893,[1]Directorio!$B$2:$Z$1100,13,FALSE),"")</f>
        <v/>
      </c>
      <c r="N893" s="43" t="str">
        <f>+IFERROR(VLOOKUP(A893,[1]Directorio!$B$2:$Z$1100,14,FALSE),"")</f>
        <v/>
      </c>
      <c r="O893" s="43" t="str">
        <f>+IFERROR(VLOOKUP(A893,[1]Directorio!$B$2:$Z$1100,15,FALSE),"")</f>
        <v/>
      </c>
      <c r="P893" s="43" t="str">
        <f>+IFERROR(VLOOKUP(A893,[1]Directorio!$B$2:$Z$1100,16,FALSE),"")</f>
        <v/>
      </c>
      <c r="Q893" s="43" t="str">
        <f>+IFERROR(VLOOKUP(A893,[1]Directorio!$B$2:$Z$1100,17,FALSE),"")</f>
        <v/>
      </c>
      <c r="R893" s="43" t="str">
        <f>+IFERROR(VLOOKUP(A893,[1]Directorio!$B$2:$Z$1100,18,FALSE),"")</f>
        <v/>
      </c>
      <c r="S893" s="43" t="str">
        <f>+IFERROR(VLOOKUP(A893,[1]Directorio!$B$2:$Z$1100,19,FALSE),"")</f>
        <v/>
      </c>
      <c r="T893" s="53" t="str">
        <f>+IFERROR(VLOOKUP(A893,[1]Directorio!$B$2:$Z$1100,20,FALSE),"")</f>
        <v/>
      </c>
      <c r="U893" s="53" t="str">
        <f>+IFERROR(VLOOKUP(A893,[1]Directorio!$B$2:$Z$1100,21,FALSE),"")</f>
        <v/>
      </c>
      <c r="V893" s="53" t="str">
        <f>+IFERROR(VLOOKUP(A893,[1]Directorio!$B$2:$Z$1100,22,FALSE),"")</f>
        <v/>
      </c>
      <c r="W893" s="54" t="str">
        <f>+IFERROR(VLOOKUP(A893,[1]Directorio!$B$2:$Z$1100,23,FALSE),"")</f>
        <v/>
      </c>
      <c r="X893" s="43" t="str">
        <f>+IFERROR(VLOOKUP(A893,[1]Directorio!$B$2:$Z$1100,24,FALSE),"")</f>
        <v/>
      </c>
      <c r="Y893" s="43" t="str">
        <f>+IFERROR(VLOOKUP(A893,[1]Directorio!$B$2:$Z$1100,25,FALSE),"")</f>
        <v/>
      </c>
      <c r="Z893" s="46"/>
      <c r="AA893" s="9"/>
      <c r="AB893" s="46"/>
      <c r="AC893" s="47"/>
      <c r="AD893" s="46"/>
      <c r="AE893" s="42"/>
      <c r="AF893" s="9"/>
      <c r="AG893" s="46"/>
      <c r="AH893" s="9"/>
      <c r="AI893" s="46"/>
      <c r="AJ893" s="46"/>
      <c r="AK893" s="48"/>
    </row>
    <row r="894" spans="1:37" x14ac:dyDescent="0.25">
      <c r="A894" s="42"/>
      <c r="B894" s="43" t="str">
        <f>+IFERROR(VLOOKUP(A894,[1]Directorio!$B$2:$Z$1100,2,FALSE),"")</f>
        <v/>
      </c>
      <c r="C894" s="44" t="str">
        <f>+IFERROR(VLOOKUP(A894,[1]Directorio!$B$2:$Z$1100,3,FALSE),"")</f>
        <v/>
      </c>
      <c r="D894" s="43" t="str">
        <f>+IFERROR(VLOOKUP(A894,[1]Directorio!$B$2:$Z$1100,4,FALSE),"")</f>
        <v/>
      </c>
      <c r="E894" s="43" t="str">
        <f>+IFERROR(VLOOKUP(A894,[1]Directorio!$B$2:$Z$1100,5,FALSE),"")</f>
        <v/>
      </c>
      <c r="F894" s="43" t="str">
        <f>+IFERROR(VLOOKUP(A894,[1]Directorio!$B$2:$Z$1100,6,FALSE),"")</f>
        <v/>
      </c>
      <c r="G894" s="43" t="str">
        <f>+IFERROR(VLOOKUP(A894,[1]Directorio!$B$2:$Z$1100,7,FALSE),"")</f>
        <v/>
      </c>
      <c r="H894" s="43" t="str">
        <f>+IFERROR(VLOOKUP(A894,[1]Directorio!$B$2:$Z$1100,8,FALSE),"")</f>
        <v/>
      </c>
      <c r="I894" s="43" t="str">
        <f>+IFERROR(VLOOKUP(A894,[1]Directorio!$B$2:$Z$1100,9,FALSE),"")</f>
        <v/>
      </c>
      <c r="J894" s="43" t="str">
        <f>+IFERROR(VLOOKUP(A894,[1]Directorio!$B$2:$Z$1100,10,FALSE),"")</f>
        <v/>
      </c>
      <c r="K894" s="43" t="str">
        <f>+IFERROR(VLOOKUP(A894,[1]Directorio!$B$2:$Z$1100,11,FALSE),"")</f>
        <v/>
      </c>
      <c r="L894" s="45" t="str">
        <f>+IFERROR(VLOOKUP(A894,[1]Directorio!$B$2:$Z$1100,12,FALSE),"")</f>
        <v/>
      </c>
      <c r="M894" s="43" t="str">
        <f>+IFERROR(VLOOKUP(A894,[1]Directorio!$B$2:$Z$1100,13,FALSE),"")</f>
        <v/>
      </c>
      <c r="N894" s="43" t="str">
        <f>+IFERROR(VLOOKUP(A894,[1]Directorio!$B$2:$Z$1100,14,FALSE),"")</f>
        <v/>
      </c>
      <c r="O894" s="43" t="str">
        <f>+IFERROR(VLOOKUP(A894,[1]Directorio!$B$2:$Z$1100,15,FALSE),"")</f>
        <v/>
      </c>
      <c r="P894" s="43" t="str">
        <f>+IFERROR(VLOOKUP(A894,[1]Directorio!$B$2:$Z$1100,16,FALSE),"")</f>
        <v/>
      </c>
      <c r="Q894" s="43" t="str">
        <f>+IFERROR(VLOOKUP(A894,[1]Directorio!$B$2:$Z$1100,17,FALSE),"")</f>
        <v/>
      </c>
      <c r="R894" s="43" t="str">
        <f>+IFERROR(VLOOKUP(A894,[1]Directorio!$B$2:$Z$1100,18,FALSE),"")</f>
        <v/>
      </c>
      <c r="S894" s="43" t="str">
        <f>+IFERROR(VLOOKUP(A894,[1]Directorio!$B$2:$Z$1100,19,FALSE),"")</f>
        <v/>
      </c>
      <c r="T894" s="53" t="str">
        <f>+IFERROR(VLOOKUP(A894,[1]Directorio!$B$2:$Z$1100,20,FALSE),"")</f>
        <v/>
      </c>
      <c r="U894" s="53" t="str">
        <f>+IFERROR(VLOOKUP(A894,[1]Directorio!$B$2:$Z$1100,21,FALSE),"")</f>
        <v/>
      </c>
      <c r="V894" s="53" t="str">
        <f>+IFERROR(VLOOKUP(A894,[1]Directorio!$B$2:$Z$1100,22,FALSE),"")</f>
        <v/>
      </c>
      <c r="W894" s="54" t="str">
        <f>+IFERROR(VLOOKUP(A894,[1]Directorio!$B$2:$Z$1100,23,FALSE),"")</f>
        <v/>
      </c>
      <c r="X894" s="43" t="str">
        <f>+IFERROR(VLOOKUP(A894,[1]Directorio!$B$2:$Z$1100,24,FALSE),"")</f>
        <v/>
      </c>
      <c r="Y894" s="43" t="str">
        <f>+IFERROR(VLOOKUP(A894,[1]Directorio!$B$2:$Z$1100,25,FALSE),"")</f>
        <v/>
      </c>
      <c r="Z894" s="46"/>
      <c r="AA894" s="9"/>
      <c r="AB894" s="46"/>
      <c r="AC894" s="47"/>
      <c r="AD894" s="46"/>
      <c r="AE894" s="42"/>
      <c r="AF894" s="9"/>
      <c r="AG894" s="46"/>
      <c r="AH894" s="9"/>
      <c r="AI894" s="46"/>
      <c r="AJ894" s="46"/>
      <c r="AK894" s="48"/>
    </row>
    <row r="895" spans="1:37" x14ac:dyDescent="0.25">
      <c r="A895" s="42"/>
      <c r="B895" s="43" t="str">
        <f>+IFERROR(VLOOKUP(A895,[1]Directorio!$B$2:$Z$1100,2,FALSE),"")</f>
        <v/>
      </c>
      <c r="C895" s="44" t="str">
        <f>+IFERROR(VLOOKUP(A895,[1]Directorio!$B$2:$Z$1100,3,FALSE),"")</f>
        <v/>
      </c>
      <c r="D895" s="43" t="str">
        <f>+IFERROR(VLOOKUP(A895,[1]Directorio!$B$2:$Z$1100,4,FALSE),"")</f>
        <v/>
      </c>
      <c r="E895" s="43" t="str">
        <f>+IFERROR(VLOOKUP(A895,[1]Directorio!$B$2:$Z$1100,5,FALSE),"")</f>
        <v/>
      </c>
      <c r="F895" s="43" t="str">
        <f>+IFERROR(VLOOKUP(A895,[1]Directorio!$B$2:$Z$1100,6,FALSE),"")</f>
        <v/>
      </c>
      <c r="G895" s="43" t="str">
        <f>+IFERROR(VLOOKUP(A895,[1]Directorio!$B$2:$Z$1100,7,FALSE),"")</f>
        <v/>
      </c>
      <c r="H895" s="43" t="str">
        <f>+IFERROR(VLOOKUP(A895,[1]Directorio!$B$2:$Z$1100,8,FALSE),"")</f>
        <v/>
      </c>
      <c r="I895" s="43" t="str">
        <f>+IFERROR(VLOOKUP(A895,[1]Directorio!$B$2:$Z$1100,9,FALSE),"")</f>
        <v/>
      </c>
      <c r="J895" s="43" t="str">
        <f>+IFERROR(VLOOKUP(A895,[1]Directorio!$B$2:$Z$1100,10,FALSE),"")</f>
        <v/>
      </c>
      <c r="K895" s="43" t="str">
        <f>+IFERROR(VLOOKUP(A895,[1]Directorio!$B$2:$Z$1100,11,FALSE),"")</f>
        <v/>
      </c>
      <c r="L895" s="45" t="str">
        <f>+IFERROR(VLOOKUP(A895,[1]Directorio!$B$2:$Z$1100,12,FALSE),"")</f>
        <v/>
      </c>
      <c r="M895" s="43" t="str">
        <f>+IFERROR(VLOOKUP(A895,[1]Directorio!$B$2:$Z$1100,13,FALSE),"")</f>
        <v/>
      </c>
      <c r="N895" s="43" t="str">
        <f>+IFERROR(VLOOKUP(A895,[1]Directorio!$B$2:$Z$1100,14,FALSE),"")</f>
        <v/>
      </c>
      <c r="O895" s="43" t="str">
        <f>+IFERROR(VLOOKUP(A895,[1]Directorio!$B$2:$Z$1100,15,FALSE),"")</f>
        <v/>
      </c>
      <c r="P895" s="43" t="str">
        <f>+IFERROR(VLOOKUP(A895,[1]Directorio!$B$2:$Z$1100,16,FALSE),"")</f>
        <v/>
      </c>
      <c r="Q895" s="43" t="str">
        <f>+IFERROR(VLOOKUP(A895,[1]Directorio!$B$2:$Z$1100,17,FALSE),"")</f>
        <v/>
      </c>
      <c r="R895" s="43" t="str">
        <f>+IFERROR(VLOOKUP(A895,[1]Directorio!$B$2:$Z$1100,18,FALSE),"")</f>
        <v/>
      </c>
      <c r="S895" s="43" t="str">
        <f>+IFERROR(VLOOKUP(A895,[1]Directorio!$B$2:$Z$1100,19,FALSE),"")</f>
        <v/>
      </c>
      <c r="T895" s="53" t="str">
        <f>+IFERROR(VLOOKUP(A895,[1]Directorio!$B$2:$Z$1100,20,FALSE),"")</f>
        <v/>
      </c>
      <c r="U895" s="53" t="str">
        <f>+IFERROR(VLOOKUP(A895,[1]Directorio!$B$2:$Z$1100,21,FALSE),"")</f>
        <v/>
      </c>
      <c r="V895" s="53" t="str">
        <f>+IFERROR(VLOOKUP(A895,[1]Directorio!$B$2:$Z$1100,22,FALSE),"")</f>
        <v/>
      </c>
      <c r="W895" s="54" t="str">
        <f>+IFERROR(VLOOKUP(A895,[1]Directorio!$B$2:$Z$1100,23,FALSE),"")</f>
        <v/>
      </c>
      <c r="X895" s="43" t="str">
        <f>+IFERROR(VLOOKUP(A895,[1]Directorio!$B$2:$Z$1100,24,FALSE),"")</f>
        <v/>
      </c>
      <c r="Y895" s="43" t="str">
        <f>+IFERROR(VLOOKUP(A895,[1]Directorio!$B$2:$Z$1100,25,FALSE),"")</f>
        <v/>
      </c>
      <c r="Z895" s="46"/>
      <c r="AA895" s="9"/>
      <c r="AB895" s="46"/>
      <c r="AC895" s="47"/>
      <c r="AD895" s="46"/>
      <c r="AE895" s="42"/>
      <c r="AF895" s="9"/>
      <c r="AG895" s="46"/>
      <c r="AH895" s="9"/>
      <c r="AI895" s="46"/>
      <c r="AJ895" s="46"/>
      <c r="AK895" s="48"/>
    </row>
    <row r="896" spans="1:37" x14ac:dyDescent="0.25">
      <c r="A896" s="42"/>
      <c r="B896" s="43" t="str">
        <f>+IFERROR(VLOOKUP(A896,[1]Directorio!$B$2:$Z$1100,2,FALSE),"")</f>
        <v/>
      </c>
      <c r="C896" s="44" t="str">
        <f>+IFERROR(VLOOKUP(A896,[1]Directorio!$B$2:$Z$1100,3,FALSE),"")</f>
        <v/>
      </c>
      <c r="D896" s="43" t="str">
        <f>+IFERROR(VLOOKUP(A896,[1]Directorio!$B$2:$Z$1100,4,FALSE),"")</f>
        <v/>
      </c>
      <c r="E896" s="43" t="str">
        <f>+IFERROR(VLOOKUP(A896,[1]Directorio!$B$2:$Z$1100,5,FALSE),"")</f>
        <v/>
      </c>
      <c r="F896" s="43" t="str">
        <f>+IFERROR(VLOOKUP(A896,[1]Directorio!$B$2:$Z$1100,6,FALSE),"")</f>
        <v/>
      </c>
      <c r="G896" s="43" t="str">
        <f>+IFERROR(VLOOKUP(A896,[1]Directorio!$B$2:$Z$1100,7,FALSE),"")</f>
        <v/>
      </c>
      <c r="H896" s="43" t="str">
        <f>+IFERROR(VLOOKUP(A896,[1]Directorio!$B$2:$Z$1100,8,FALSE),"")</f>
        <v/>
      </c>
      <c r="I896" s="43" t="str">
        <f>+IFERROR(VLOOKUP(A896,[1]Directorio!$B$2:$Z$1100,9,FALSE),"")</f>
        <v/>
      </c>
      <c r="J896" s="43" t="str">
        <f>+IFERROR(VLOOKUP(A896,[1]Directorio!$B$2:$Z$1100,10,FALSE),"")</f>
        <v/>
      </c>
      <c r="K896" s="43" t="str">
        <f>+IFERROR(VLOOKUP(A896,[1]Directorio!$B$2:$Z$1100,11,FALSE),"")</f>
        <v/>
      </c>
      <c r="L896" s="45" t="str">
        <f>+IFERROR(VLOOKUP(A896,[1]Directorio!$B$2:$Z$1100,12,FALSE),"")</f>
        <v/>
      </c>
      <c r="M896" s="43" t="str">
        <f>+IFERROR(VLOOKUP(A896,[1]Directorio!$B$2:$Z$1100,13,FALSE),"")</f>
        <v/>
      </c>
      <c r="N896" s="43" t="str">
        <f>+IFERROR(VLOOKUP(A896,[1]Directorio!$B$2:$Z$1100,14,FALSE),"")</f>
        <v/>
      </c>
      <c r="O896" s="43" t="str">
        <f>+IFERROR(VLOOKUP(A896,[1]Directorio!$B$2:$Z$1100,15,FALSE),"")</f>
        <v/>
      </c>
      <c r="P896" s="43" t="str">
        <f>+IFERROR(VLOOKUP(A896,[1]Directorio!$B$2:$Z$1100,16,FALSE),"")</f>
        <v/>
      </c>
      <c r="Q896" s="43" t="str">
        <f>+IFERROR(VLOOKUP(A896,[1]Directorio!$B$2:$Z$1100,17,FALSE),"")</f>
        <v/>
      </c>
      <c r="R896" s="43" t="str">
        <f>+IFERROR(VLOOKUP(A896,[1]Directorio!$B$2:$Z$1100,18,FALSE),"")</f>
        <v/>
      </c>
      <c r="S896" s="43" t="str">
        <f>+IFERROR(VLOOKUP(A896,[1]Directorio!$B$2:$Z$1100,19,FALSE),"")</f>
        <v/>
      </c>
      <c r="T896" s="53" t="str">
        <f>+IFERROR(VLOOKUP(A896,[1]Directorio!$B$2:$Z$1100,20,FALSE),"")</f>
        <v/>
      </c>
      <c r="U896" s="53" t="str">
        <f>+IFERROR(VLOOKUP(A896,[1]Directorio!$B$2:$Z$1100,21,FALSE),"")</f>
        <v/>
      </c>
      <c r="V896" s="53" t="str">
        <f>+IFERROR(VLOOKUP(A896,[1]Directorio!$B$2:$Z$1100,22,FALSE),"")</f>
        <v/>
      </c>
      <c r="W896" s="54" t="str">
        <f>+IFERROR(VLOOKUP(A896,[1]Directorio!$B$2:$Z$1100,23,FALSE),"")</f>
        <v/>
      </c>
      <c r="X896" s="43" t="str">
        <f>+IFERROR(VLOOKUP(A896,[1]Directorio!$B$2:$Z$1100,24,FALSE),"")</f>
        <v/>
      </c>
      <c r="Y896" s="43" t="str">
        <f>+IFERROR(VLOOKUP(A896,[1]Directorio!$B$2:$Z$1100,25,FALSE),"")</f>
        <v/>
      </c>
      <c r="Z896" s="46"/>
      <c r="AA896" s="9"/>
      <c r="AB896" s="46"/>
      <c r="AC896" s="47"/>
      <c r="AD896" s="46"/>
      <c r="AE896" s="42"/>
      <c r="AF896" s="9"/>
      <c r="AG896" s="46"/>
      <c r="AH896" s="9"/>
      <c r="AI896" s="46"/>
      <c r="AJ896" s="46"/>
      <c r="AK896" s="48"/>
    </row>
    <row r="897" spans="1:37" x14ac:dyDescent="0.25">
      <c r="A897" s="42"/>
      <c r="B897" s="43" t="str">
        <f>+IFERROR(VLOOKUP(A897,[1]Directorio!$B$2:$Z$1100,2,FALSE),"")</f>
        <v/>
      </c>
      <c r="C897" s="44" t="str">
        <f>+IFERROR(VLOOKUP(A897,[1]Directorio!$B$2:$Z$1100,3,FALSE),"")</f>
        <v/>
      </c>
      <c r="D897" s="43" t="str">
        <f>+IFERROR(VLOOKUP(A897,[1]Directorio!$B$2:$Z$1100,4,FALSE),"")</f>
        <v/>
      </c>
      <c r="E897" s="43" t="str">
        <f>+IFERROR(VLOOKUP(A897,[1]Directorio!$B$2:$Z$1100,5,FALSE),"")</f>
        <v/>
      </c>
      <c r="F897" s="43" t="str">
        <f>+IFERROR(VLOOKUP(A897,[1]Directorio!$B$2:$Z$1100,6,FALSE),"")</f>
        <v/>
      </c>
      <c r="G897" s="43" t="str">
        <f>+IFERROR(VLOOKUP(A897,[1]Directorio!$B$2:$Z$1100,7,FALSE),"")</f>
        <v/>
      </c>
      <c r="H897" s="43" t="str">
        <f>+IFERROR(VLOOKUP(A897,[1]Directorio!$B$2:$Z$1100,8,FALSE),"")</f>
        <v/>
      </c>
      <c r="I897" s="43" t="str">
        <f>+IFERROR(VLOOKUP(A897,[1]Directorio!$B$2:$Z$1100,9,FALSE),"")</f>
        <v/>
      </c>
      <c r="J897" s="43" t="str">
        <f>+IFERROR(VLOOKUP(A897,[1]Directorio!$B$2:$Z$1100,10,FALSE),"")</f>
        <v/>
      </c>
      <c r="K897" s="43" t="str">
        <f>+IFERROR(VLOOKUP(A897,[1]Directorio!$B$2:$Z$1100,11,FALSE),"")</f>
        <v/>
      </c>
      <c r="L897" s="45" t="str">
        <f>+IFERROR(VLOOKUP(A897,[1]Directorio!$B$2:$Z$1100,12,FALSE),"")</f>
        <v/>
      </c>
      <c r="M897" s="43" t="str">
        <f>+IFERROR(VLOOKUP(A897,[1]Directorio!$B$2:$Z$1100,13,FALSE),"")</f>
        <v/>
      </c>
      <c r="N897" s="43" t="str">
        <f>+IFERROR(VLOOKUP(A897,[1]Directorio!$B$2:$Z$1100,14,FALSE),"")</f>
        <v/>
      </c>
      <c r="O897" s="43" t="str">
        <f>+IFERROR(VLOOKUP(A897,[1]Directorio!$B$2:$Z$1100,15,FALSE),"")</f>
        <v/>
      </c>
      <c r="P897" s="43" t="str">
        <f>+IFERROR(VLOOKUP(A897,[1]Directorio!$B$2:$Z$1100,16,FALSE),"")</f>
        <v/>
      </c>
      <c r="Q897" s="43" t="str">
        <f>+IFERROR(VLOOKUP(A897,[1]Directorio!$B$2:$Z$1100,17,FALSE),"")</f>
        <v/>
      </c>
      <c r="R897" s="43" t="str">
        <f>+IFERROR(VLOOKUP(A897,[1]Directorio!$B$2:$Z$1100,18,FALSE),"")</f>
        <v/>
      </c>
      <c r="S897" s="43" t="str">
        <f>+IFERROR(VLOOKUP(A897,[1]Directorio!$B$2:$Z$1100,19,FALSE),"")</f>
        <v/>
      </c>
      <c r="T897" s="53" t="str">
        <f>+IFERROR(VLOOKUP(A897,[1]Directorio!$B$2:$Z$1100,20,FALSE),"")</f>
        <v/>
      </c>
      <c r="U897" s="53" t="str">
        <f>+IFERROR(VLOOKUP(A897,[1]Directorio!$B$2:$Z$1100,21,FALSE),"")</f>
        <v/>
      </c>
      <c r="V897" s="53" t="str">
        <f>+IFERROR(VLOOKUP(A897,[1]Directorio!$B$2:$Z$1100,22,FALSE),"")</f>
        <v/>
      </c>
      <c r="W897" s="54" t="str">
        <f>+IFERROR(VLOOKUP(A897,[1]Directorio!$B$2:$Z$1100,23,FALSE),"")</f>
        <v/>
      </c>
      <c r="X897" s="43" t="str">
        <f>+IFERROR(VLOOKUP(A897,[1]Directorio!$B$2:$Z$1100,24,FALSE),"")</f>
        <v/>
      </c>
      <c r="Y897" s="43" t="str">
        <f>+IFERROR(VLOOKUP(A897,[1]Directorio!$B$2:$Z$1100,25,FALSE),"")</f>
        <v/>
      </c>
      <c r="Z897" s="46"/>
      <c r="AA897" s="9"/>
      <c r="AB897" s="46"/>
      <c r="AC897" s="47"/>
      <c r="AD897" s="46"/>
      <c r="AE897" s="42"/>
      <c r="AF897" s="9"/>
      <c r="AG897" s="46"/>
      <c r="AH897" s="9"/>
      <c r="AI897" s="46"/>
      <c r="AJ897" s="46"/>
      <c r="AK897" s="48"/>
    </row>
    <row r="898" spans="1:37" x14ac:dyDescent="0.25">
      <c r="A898" s="42"/>
      <c r="B898" s="43" t="str">
        <f>+IFERROR(VLOOKUP(A898,[1]Directorio!$B$2:$Z$1100,2,FALSE),"")</f>
        <v/>
      </c>
      <c r="C898" s="44" t="str">
        <f>+IFERROR(VLOOKUP(A898,[1]Directorio!$B$2:$Z$1100,3,FALSE),"")</f>
        <v/>
      </c>
      <c r="D898" s="43" t="str">
        <f>+IFERROR(VLOOKUP(A898,[1]Directorio!$B$2:$Z$1100,4,FALSE),"")</f>
        <v/>
      </c>
      <c r="E898" s="43" t="str">
        <f>+IFERROR(VLOOKUP(A898,[1]Directorio!$B$2:$Z$1100,5,FALSE),"")</f>
        <v/>
      </c>
      <c r="F898" s="43" t="str">
        <f>+IFERROR(VLOOKUP(A898,[1]Directorio!$B$2:$Z$1100,6,FALSE),"")</f>
        <v/>
      </c>
      <c r="G898" s="43" t="str">
        <f>+IFERROR(VLOOKUP(A898,[1]Directorio!$B$2:$Z$1100,7,FALSE),"")</f>
        <v/>
      </c>
      <c r="H898" s="43" t="str">
        <f>+IFERROR(VLOOKUP(A898,[1]Directorio!$B$2:$Z$1100,8,FALSE),"")</f>
        <v/>
      </c>
      <c r="I898" s="43" t="str">
        <f>+IFERROR(VLOOKUP(A898,[1]Directorio!$B$2:$Z$1100,9,FALSE),"")</f>
        <v/>
      </c>
      <c r="J898" s="43" t="str">
        <f>+IFERROR(VLOOKUP(A898,[1]Directorio!$B$2:$Z$1100,10,FALSE),"")</f>
        <v/>
      </c>
      <c r="K898" s="43" t="str">
        <f>+IFERROR(VLOOKUP(A898,[1]Directorio!$B$2:$Z$1100,11,FALSE),"")</f>
        <v/>
      </c>
      <c r="L898" s="45" t="str">
        <f>+IFERROR(VLOOKUP(A898,[1]Directorio!$B$2:$Z$1100,12,FALSE),"")</f>
        <v/>
      </c>
      <c r="M898" s="43" t="str">
        <f>+IFERROR(VLOOKUP(A898,[1]Directorio!$B$2:$Z$1100,13,FALSE),"")</f>
        <v/>
      </c>
      <c r="N898" s="43" t="str">
        <f>+IFERROR(VLOOKUP(A898,[1]Directorio!$B$2:$Z$1100,14,FALSE),"")</f>
        <v/>
      </c>
      <c r="O898" s="43" t="str">
        <f>+IFERROR(VLOOKUP(A898,[1]Directorio!$B$2:$Z$1100,15,FALSE),"")</f>
        <v/>
      </c>
      <c r="P898" s="43" t="str">
        <f>+IFERROR(VLOOKUP(A898,[1]Directorio!$B$2:$Z$1100,16,FALSE),"")</f>
        <v/>
      </c>
      <c r="Q898" s="43" t="str">
        <f>+IFERROR(VLOOKUP(A898,[1]Directorio!$B$2:$Z$1100,17,FALSE),"")</f>
        <v/>
      </c>
      <c r="R898" s="43" t="str">
        <f>+IFERROR(VLOOKUP(A898,[1]Directorio!$B$2:$Z$1100,18,FALSE),"")</f>
        <v/>
      </c>
      <c r="S898" s="43" t="str">
        <f>+IFERROR(VLOOKUP(A898,[1]Directorio!$B$2:$Z$1100,19,FALSE),"")</f>
        <v/>
      </c>
      <c r="T898" s="53" t="str">
        <f>+IFERROR(VLOOKUP(A898,[1]Directorio!$B$2:$Z$1100,20,FALSE),"")</f>
        <v/>
      </c>
      <c r="U898" s="53" t="str">
        <f>+IFERROR(VLOOKUP(A898,[1]Directorio!$B$2:$Z$1100,21,FALSE),"")</f>
        <v/>
      </c>
      <c r="V898" s="53" t="str">
        <f>+IFERROR(VLOOKUP(A898,[1]Directorio!$B$2:$Z$1100,22,FALSE),"")</f>
        <v/>
      </c>
      <c r="W898" s="54" t="str">
        <f>+IFERROR(VLOOKUP(A898,[1]Directorio!$B$2:$Z$1100,23,FALSE),"")</f>
        <v/>
      </c>
      <c r="X898" s="43" t="str">
        <f>+IFERROR(VLOOKUP(A898,[1]Directorio!$B$2:$Z$1100,24,FALSE),"")</f>
        <v/>
      </c>
      <c r="Y898" s="43" t="str">
        <f>+IFERROR(VLOOKUP(A898,[1]Directorio!$B$2:$Z$1100,25,FALSE),"")</f>
        <v/>
      </c>
      <c r="Z898" s="46"/>
      <c r="AA898" s="9"/>
      <c r="AB898" s="46"/>
      <c r="AC898" s="47"/>
      <c r="AD898" s="46"/>
      <c r="AE898" s="42"/>
      <c r="AF898" s="9"/>
      <c r="AG898" s="46"/>
      <c r="AH898" s="9"/>
      <c r="AI898" s="46"/>
      <c r="AJ898" s="46"/>
      <c r="AK898" s="48"/>
    </row>
    <row r="899" spans="1:37" x14ac:dyDescent="0.25">
      <c r="A899" s="42"/>
      <c r="B899" s="43" t="str">
        <f>+IFERROR(VLOOKUP(A899,[1]Directorio!$B$2:$Z$1100,2,FALSE),"")</f>
        <v/>
      </c>
      <c r="C899" s="44" t="str">
        <f>+IFERROR(VLOOKUP(A899,[1]Directorio!$B$2:$Z$1100,3,FALSE),"")</f>
        <v/>
      </c>
      <c r="D899" s="43" t="str">
        <f>+IFERROR(VLOOKUP(A899,[1]Directorio!$B$2:$Z$1100,4,FALSE),"")</f>
        <v/>
      </c>
      <c r="E899" s="43" t="str">
        <f>+IFERROR(VLOOKUP(A899,[1]Directorio!$B$2:$Z$1100,5,FALSE),"")</f>
        <v/>
      </c>
      <c r="F899" s="43" t="str">
        <f>+IFERROR(VLOOKUP(A899,[1]Directorio!$B$2:$Z$1100,6,FALSE),"")</f>
        <v/>
      </c>
      <c r="G899" s="43" t="str">
        <f>+IFERROR(VLOOKUP(A899,[1]Directorio!$B$2:$Z$1100,7,FALSE),"")</f>
        <v/>
      </c>
      <c r="H899" s="43" t="str">
        <f>+IFERROR(VLOOKUP(A899,[1]Directorio!$B$2:$Z$1100,8,FALSE),"")</f>
        <v/>
      </c>
      <c r="I899" s="43" t="str">
        <f>+IFERROR(VLOOKUP(A899,[1]Directorio!$B$2:$Z$1100,9,FALSE),"")</f>
        <v/>
      </c>
      <c r="J899" s="43" t="str">
        <f>+IFERROR(VLOOKUP(A899,[1]Directorio!$B$2:$Z$1100,10,FALSE),"")</f>
        <v/>
      </c>
      <c r="K899" s="43" t="str">
        <f>+IFERROR(VLOOKUP(A899,[1]Directorio!$B$2:$Z$1100,11,FALSE),"")</f>
        <v/>
      </c>
      <c r="L899" s="45" t="str">
        <f>+IFERROR(VLOOKUP(A899,[1]Directorio!$B$2:$Z$1100,12,FALSE),"")</f>
        <v/>
      </c>
      <c r="M899" s="43" t="str">
        <f>+IFERROR(VLOOKUP(A899,[1]Directorio!$B$2:$Z$1100,13,FALSE),"")</f>
        <v/>
      </c>
      <c r="N899" s="43" t="str">
        <f>+IFERROR(VLOOKUP(A899,[1]Directorio!$B$2:$Z$1100,14,FALSE),"")</f>
        <v/>
      </c>
      <c r="O899" s="43" t="str">
        <f>+IFERROR(VLOOKUP(A899,[1]Directorio!$B$2:$Z$1100,15,FALSE),"")</f>
        <v/>
      </c>
      <c r="P899" s="43" t="str">
        <f>+IFERROR(VLOOKUP(A899,[1]Directorio!$B$2:$Z$1100,16,FALSE),"")</f>
        <v/>
      </c>
      <c r="Q899" s="43" t="str">
        <f>+IFERROR(VLOOKUP(A899,[1]Directorio!$B$2:$Z$1100,17,FALSE),"")</f>
        <v/>
      </c>
      <c r="R899" s="43" t="str">
        <f>+IFERROR(VLOOKUP(A899,[1]Directorio!$B$2:$Z$1100,18,FALSE),"")</f>
        <v/>
      </c>
      <c r="S899" s="43" t="str">
        <f>+IFERROR(VLOOKUP(A899,[1]Directorio!$B$2:$Z$1100,19,FALSE),"")</f>
        <v/>
      </c>
      <c r="T899" s="53" t="str">
        <f>+IFERROR(VLOOKUP(A899,[1]Directorio!$B$2:$Z$1100,20,FALSE),"")</f>
        <v/>
      </c>
      <c r="U899" s="53" t="str">
        <f>+IFERROR(VLOOKUP(A899,[1]Directorio!$B$2:$Z$1100,21,FALSE),"")</f>
        <v/>
      </c>
      <c r="V899" s="53" t="str">
        <f>+IFERROR(VLOOKUP(A899,[1]Directorio!$B$2:$Z$1100,22,FALSE),"")</f>
        <v/>
      </c>
      <c r="W899" s="54" t="str">
        <f>+IFERROR(VLOOKUP(A899,[1]Directorio!$B$2:$Z$1100,23,FALSE),"")</f>
        <v/>
      </c>
      <c r="X899" s="43" t="str">
        <f>+IFERROR(VLOOKUP(A899,[1]Directorio!$B$2:$Z$1100,24,FALSE),"")</f>
        <v/>
      </c>
      <c r="Y899" s="43" t="str">
        <f>+IFERROR(VLOOKUP(A899,[1]Directorio!$B$2:$Z$1100,25,FALSE),"")</f>
        <v/>
      </c>
      <c r="Z899" s="46"/>
      <c r="AA899" s="9"/>
      <c r="AB899" s="46"/>
      <c r="AC899" s="47"/>
      <c r="AD899" s="46"/>
      <c r="AE899" s="42"/>
      <c r="AF899" s="9"/>
      <c r="AG899" s="46"/>
      <c r="AH899" s="9"/>
      <c r="AI899" s="46"/>
      <c r="AJ899" s="46"/>
      <c r="AK899" s="48"/>
    </row>
    <row r="900" spans="1:37" x14ac:dyDescent="0.25">
      <c r="A900" s="42"/>
      <c r="B900" s="43" t="str">
        <f>+IFERROR(VLOOKUP(A900,[1]Directorio!$B$2:$Z$1100,2,FALSE),"")</f>
        <v/>
      </c>
      <c r="C900" s="44" t="str">
        <f>+IFERROR(VLOOKUP(A900,[1]Directorio!$B$2:$Z$1100,3,FALSE),"")</f>
        <v/>
      </c>
      <c r="D900" s="43" t="str">
        <f>+IFERROR(VLOOKUP(A900,[1]Directorio!$B$2:$Z$1100,4,FALSE),"")</f>
        <v/>
      </c>
      <c r="E900" s="43" t="str">
        <f>+IFERROR(VLOOKUP(A900,[1]Directorio!$B$2:$Z$1100,5,FALSE),"")</f>
        <v/>
      </c>
      <c r="F900" s="43" t="str">
        <f>+IFERROR(VLOOKUP(A900,[1]Directorio!$B$2:$Z$1100,6,FALSE),"")</f>
        <v/>
      </c>
      <c r="G900" s="43" t="str">
        <f>+IFERROR(VLOOKUP(A900,[1]Directorio!$B$2:$Z$1100,7,FALSE),"")</f>
        <v/>
      </c>
      <c r="H900" s="43" t="str">
        <f>+IFERROR(VLOOKUP(A900,[1]Directorio!$B$2:$Z$1100,8,FALSE),"")</f>
        <v/>
      </c>
      <c r="I900" s="43" t="str">
        <f>+IFERROR(VLOOKUP(A900,[1]Directorio!$B$2:$Z$1100,9,FALSE),"")</f>
        <v/>
      </c>
      <c r="J900" s="43" t="str">
        <f>+IFERROR(VLOOKUP(A900,[1]Directorio!$B$2:$Z$1100,10,FALSE),"")</f>
        <v/>
      </c>
      <c r="K900" s="43" t="str">
        <f>+IFERROR(VLOOKUP(A900,[1]Directorio!$B$2:$Z$1100,11,FALSE),"")</f>
        <v/>
      </c>
      <c r="L900" s="45" t="str">
        <f>+IFERROR(VLOOKUP(A900,[1]Directorio!$B$2:$Z$1100,12,FALSE),"")</f>
        <v/>
      </c>
      <c r="M900" s="43" t="str">
        <f>+IFERROR(VLOOKUP(A900,[1]Directorio!$B$2:$Z$1100,13,FALSE),"")</f>
        <v/>
      </c>
      <c r="N900" s="43" t="str">
        <f>+IFERROR(VLOOKUP(A900,[1]Directorio!$B$2:$Z$1100,14,FALSE),"")</f>
        <v/>
      </c>
      <c r="O900" s="43" t="str">
        <f>+IFERROR(VLOOKUP(A900,[1]Directorio!$B$2:$Z$1100,15,FALSE),"")</f>
        <v/>
      </c>
      <c r="P900" s="43" t="str">
        <f>+IFERROR(VLOOKUP(A900,[1]Directorio!$B$2:$Z$1100,16,FALSE),"")</f>
        <v/>
      </c>
      <c r="Q900" s="43" t="str">
        <f>+IFERROR(VLOOKUP(A900,[1]Directorio!$B$2:$Z$1100,17,FALSE),"")</f>
        <v/>
      </c>
      <c r="R900" s="43" t="str">
        <f>+IFERROR(VLOOKUP(A900,[1]Directorio!$B$2:$Z$1100,18,FALSE),"")</f>
        <v/>
      </c>
      <c r="S900" s="43" t="str">
        <f>+IFERROR(VLOOKUP(A900,[1]Directorio!$B$2:$Z$1100,19,FALSE),"")</f>
        <v/>
      </c>
      <c r="T900" s="53" t="str">
        <f>+IFERROR(VLOOKUP(A900,[1]Directorio!$B$2:$Z$1100,20,FALSE),"")</f>
        <v/>
      </c>
      <c r="U900" s="53" t="str">
        <f>+IFERROR(VLOOKUP(A900,[1]Directorio!$B$2:$Z$1100,21,FALSE),"")</f>
        <v/>
      </c>
      <c r="V900" s="53" t="str">
        <f>+IFERROR(VLOOKUP(A900,[1]Directorio!$B$2:$Z$1100,22,FALSE),"")</f>
        <v/>
      </c>
      <c r="W900" s="54" t="str">
        <f>+IFERROR(VLOOKUP(A900,[1]Directorio!$B$2:$Z$1100,23,FALSE),"")</f>
        <v/>
      </c>
      <c r="X900" s="43" t="str">
        <f>+IFERROR(VLOOKUP(A900,[1]Directorio!$B$2:$Z$1100,24,FALSE),"")</f>
        <v/>
      </c>
      <c r="Y900" s="43" t="str">
        <f>+IFERROR(VLOOKUP(A900,[1]Directorio!$B$2:$Z$1100,25,FALSE),"")</f>
        <v/>
      </c>
      <c r="Z900" s="46"/>
      <c r="AA900" s="9"/>
      <c r="AB900" s="46"/>
      <c r="AC900" s="47"/>
      <c r="AD900" s="46"/>
      <c r="AE900" s="42"/>
      <c r="AF900" s="9"/>
      <c r="AG900" s="46"/>
      <c r="AH900" s="9"/>
      <c r="AI900" s="46"/>
      <c r="AJ900" s="46"/>
      <c r="AK900" s="48"/>
    </row>
    <row r="901" spans="1:37" x14ac:dyDescent="0.25">
      <c r="A901" s="42"/>
      <c r="B901" s="43" t="str">
        <f>+IFERROR(VLOOKUP(A901,[1]Directorio!$B$2:$Z$1100,2,FALSE),"")</f>
        <v/>
      </c>
      <c r="C901" s="44" t="str">
        <f>+IFERROR(VLOOKUP(A901,[1]Directorio!$B$2:$Z$1100,3,FALSE),"")</f>
        <v/>
      </c>
      <c r="D901" s="43" t="str">
        <f>+IFERROR(VLOOKUP(A901,[1]Directorio!$B$2:$Z$1100,4,FALSE),"")</f>
        <v/>
      </c>
      <c r="E901" s="43" t="str">
        <f>+IFERROR(VLOOKUP(A901,[1]Directorio!$B$2:$Z$1100,5,FALSE),"")</f>
        <v/>
      </c>
      <c r="F901" s="43" t="str">
        <f>+IFERROR(VLOOKUP(A901,[1]Directorio!$B$2:$Z$1100,6,FALSE),"")</f>
        <v/>
      </c>
      <c r="G901" s="43" t="str">
        <f>+IFERROR(VLOOKUP(A901,[1]Directorio!$B$2:$Z$1100,7,FALSE),"")</f>
        <v/>
      </c>
      <c r="H901" s="43" t="str">
        <f>+IFERROR(VLOOKUP(A901,[1]Directorio!$B$2:$Z$1100,8,FALSE),"")</f>
        <v/>
      </c>
      <c r="I901" s="43" t="str">
        <f>+IFERROR(VLOOKUP(A901,[1]Directorio!$B$2:$Z$1100,9,FALSE),"")</f>
        <v/>
      </c>
      <c r="J901" s="43" t="str">
        <f>+IFERROR(VLOOKUP(A901,[1]Directorio!$B$2:$Z$1100,10,FALSE),"")</f>
        <v/>
      </c>
      <c r="K901" s="43" t="str">
        <f>+IFERROR(VLOOKUP(A901,[1]Directorio!$B$2:$Z$1100,11,FALSE),"")</f>
        <v/>
      </c>
      <c r="L901" s="45" t="str">
        <f>+IFERROR(VLOOKUP(A901,[1]Directorio!$B$2:$Z$1100,12,FALSE),"")</f>
        <v/>
      </c>
      <c r="M901" s="43" t="str">
        <f>+IFERROR(VLOOKUP(A901,[1]Directorio!$B$2:$Z$1100,13,FALSE),"")</f>
        <v/>
      </c>
      <c r="N901" s="43" t="str">
        <f>+IFERROR(VLOOKUP(A901,[1]Directorio!$B$2:$Z$1100,14,FALSE),"")</f>
        <v/>
      </c>
      <c r="O901" s="43" t="str">
        <f>+IFERROR(VLOOKUP(A901,[1]Directorio!$B$2:$Z$1100,15,FALSE),"")</f>
        <v/>
      </c>
      <c r="P901" s="43" t="str">
        <f>+IFERROR(VLOOKUP(A901,[1]Directorio!$B$2:$Z$1100,16,FALSE),"")</f>
        <v/>
      </c>
      <c r="Q901" s="43" t="str">
        <f>+IFERROR(VLOOKUP(A901,[1]Directorio!$B$2:$Z$1100,17,FALSE),"")</f>
        <v/>
      </c>
      <c r="R901" s="43" t="str">
        <f>+IFERROR(VLOOKUP(A901,[1]Directorio!$B$2:$Z$1100,18,FALSE),"")</f>
        <v/>
      </c>
      <c r="S901" s="43" t="str">
        <f>+IFERROR(VLOOKUP(A901,[1]Directorio!$B$2:$Z$1100,19,FALSE),"")</f>
        <v/>
      </c>
      <c r="T901" s="53" t="str">
        <f>+IFERROR(VLOOKUP(A901,[1]Directorio!$B$2:$Z$1100,20,FALSE),"")</f>
        <v/>
      </c>
      <c r="U901" s="53" t="str">
        <f>+IFERROR(VLOOKUP(A901,[1]Directorio!$B$2:$Z$1100,21,FALSE),"")</f>
        <v/>
      </c>
      <c r="V901" s="53" t="str">
        <f>+IFERROR(VLOOKUP(A901,[1]Directorio!$B$2:$Z$1100,22,FALSE),"")</f>
        <v/>
      </c>
      <c r="W901" s="54" t="str">
        <f>+IFERROR(VLOOKUP(A901,[1]Directorio!$B$2:$Z$1100,23,FALSE),"")</f>
        <v/>
      </c>
      <c r="X901" s="43" t="str">
        <f>+IFERROR(VLOOKUP(A901,[1]Directorio!$B$2:$Z$1100,24,FALSE),"")</f>
        <v/>
      </c>
      <c r="Y901" s="43" t="str">
        <f>+IFERROR(VLOOKUP(A901,[1]Directorio!$B$2:$Z$1100,25,FALSE),"")</f>
        <v/>
      </c>
      <c r="Z901" s="46"/>
      <c r="AA901" s="9"/>
      <c r="AB901" s="46"/>
      <c r="AC901" s="47"/>
      <c r="AD901" s="46"/>
      <c r="AE901" s="42"/>
      <c r="AF901" s="9"/>
      <c r="AG901" s="46"/>
      <c r="AH901" s="9"/>
      <c r="AI901" s="46"/>
      <c r="AJ901" s="46"/>
      <c r="AK901" s="48"/>
    </row>
    <row r="902" spans="1:37" x14ac:dyDescent="0.25">
      <c r="A902" s="42"/>
      <c r="B902" s="43" t="str">
        <f>+IFERROR(VLOOKUP(A902,[1]Directorio!$B$2:$Z$1100,2,FALSE),"")</f>
        <v/>
      </c>
      <c r="C902" s="44" t="str">
        <f>+IFERROR(VLOOKUP(A902,[1]Directorio!$B$2:$Z$1100,3,FALSE),"")</f>
        <v/>
      </c>
      <c r="D902" s="43" t="str">
        <f>+IFERROR(VLOOKUP(A902,[1]Directorio!$B$2:$Z$1100,4,FALSE),"")</f>
        <v/>
      </c>
      <c r="E902" s="43" t="str">
        <f>+IFERROR(VLOOKUP(A902,[1]Directorio!$B$2:$Z$1100,5,FALSE),"")</f>
        <v/>
      </c>
      <c r="F902" s="43" t="str">
        <f>+IFERROR(VLOOKUP(A902,[1]Directorio!$B$2:$Z$1100,6,FALSE),"")</f>
        <v/>
      </c>
      <c r="G902" s="43" t="str">
        <f>+IFERROR(VLOOKUP(A902,[1]Directorio!$B$2:$Z$1100,7,FALSE),"")</f>
        <v/>
      </c>
      <c r="H902" s="43" t="str">
        <f>+IFERROR(VLOOKUP(A902,[1]Directorio!$B$2:$Z$1100,8,FALSE),"")</f>
        <v/>
      </c>
      <c r="I902" s="43" t="str">
        <f>+IFERROR(VLOOKUP(A902,[1]Directorio!$B$2:$Z$1100,9,FALSE),"")</f>
        <v/>
      </c>
      <c r="J902" s="43" t="str">
        <f>+IFERROR(VLOOKUP(A902,[1]Directorio!$B$2:$Z$1100,10,FALSE),"")</f>
        <v/>
      </c>
      <c r="K902" s="43" t="str">
        <f>+IFERROR(VLOOKUP(A902,[1]Directorio!$B$2:$Z$1100,11,FALSE),"")</f>
        <v/>
      </c>
      <c r="L902" s="45" t="str">
        <f>+IFERROR(VLOOKUP(A902,[1]Directorio!$B$2:$Z$1100,12,FALSE),"")</f>
        <v/>
      </c>
      <c r="M902" s="43" t="str">
        <f>+IFERROR(VLOOKUP(A902,[1]Directorio!$B$2:$Z$1100,13,FALSE),"")</f>
        <v/>
      </c>
      <c r="N902" s="43" t="str">
        <f>+IFERROR(VLOOKUP(A902,[1]Directorio!$B$2:$Z$1100,14,FALSE),"")</f>
        <v/>
      </c>
      <c r="O902" s="43" t="str">
        <f>+IFERROR(VLOOKUP(A902,[1]Directorio!$B$2:$Z$1100,15,FALSE),"")</f>
        <v/>
      </c>
      <c r="P902" s="43" t="str">
        <f>+IFERROR(VLOOKUP(A902,[1]Directorio!$B$2:$Z$1100,16,FALSE),"")</f>
        <v/>
      </c>
      <c r="Q902" s="43" t="str">
        <f>+IFERROR(VLOOKUP(A902,[1]Directorio!$B$2:$Z$1100,17,FALSE),"")</f>
        <v/>
      </c>
      <c r="R902" s="43" t="str">
        <f>+IFERROR(VLOOKUP(A902,[1]Directorio!$B$2:$Z$1100,18,FALSE),"")</f>
        <v/>
      </c>
      <c r="S902" s="43" t="str">
        <f>+IFERROR(VLOOKUP(A902,[1]Directorio!$B$2:$Z$1100,19,FALSE),"")</f>
        <v/>
      </c>
      <c r="T902" s="53" t="str">
        <f>+IFERROR(VLOOKUP(A902,[1]Directorio!$B$2:$Z$1100,20,FALSE),"")</f>
        <v/>
      </c>
      <c r="U902" s="53" t="str">
        <f>+IFERROR(VLOOKUP(A902,[1]Directorio!$B$2:$Z$1100,21,FALSE),"")</f>
        <v/>
      </c>
      <c r="V902" s="53" t="str">
        <f>+IFERROR(VLOOKUP(A902,[1]Directorio!$B$2:$Z$1100,22,FALSE),"")</f>
        <v/>
      </c>
      <c r="W902" s="54" t="str">
        <f>+IFERROR(VLOOKUP(A902,[1]Directorio!$B$2:$Z$1100,23,FALSE),"")</f>
        <v/>
      </c>
      <c r="X902" s="43" t="str">
        <f>+IFERROR(VLOOKUP(A902,[1]Directorio!$B$2:$Z$1100,24,FALSE),"")</f>
        <v/>
      </c>
      <c r="Y902" s="43" t="str">
        <f>+IFERROR(VLOOKUP(A902,[1]Directorio!$B$2:$Z$1100,25,FALSE),"")</f>
        <v/>
      </c>
      <c r="Z902" s="46"/>
      <c r="AA902" s="9"/>
      <c r="AB902" s="46"/>
      <c r="AC902" s="47"/>
      <c r="AD902" s="46"/>
      <c r="AE902" s="42"/>
      <c r="AF902" s="9"/>
      <c r="AG902" s="46"/>
      <c r="AH902" s="9"/>
      <c r="AI902" s="46"/>
      <c r="AJ902" s="46"/>
      <c r="AK902" s="48"/>
    </row>
    <row r="903" spans="1:37" x14ac:dyDescent="0.25">
      <c r="A903" s="42"/>
      <c r="B903" s="43" t="str">
        <f>+IFERROR(VLOOKUP(A903,[1]Directorio!$B$2:$Z$1100,2,FALSE),"")</f>
        <v/>
      </c>
      <c r="C903" s="44" t="str">
        <f>+IFERROR(VLOOKUP(A903,[1]Directorio!$B$2:$Z$1100,3,FALSE),"")</f>
        <v/>
      </c>
      <c r="D903" s="43" t="str">
        <f>+IFERROR(VLOOKUP(A903,[1]Directorio!$B$2:$Z$1100,4,FALSE),"")</f>
        <v/>
      </c>
      <c r="E903" s="43" t="str">
        <f>+IFERROR(VLOOKUP(A903,[1]Directorio!$B$2:$Z$1100,5,FALSE),"")</f>
        <v/>
      </c>
      <c r="F903" s="43" t="str">
        <f>+IFERROR(VLOOKUP(A903,[1]Directorio!$B$2:$Z$1100,6,FALSE),"")</f>
        <v/>
      </c>
      <c r="G903" s="43" t="str">
        <f>+IFERROR(VLOOKUP(A903,[1]Directorio!$B$2:$Z$1100,7,FALSE),"")</f>
        <v/>
      </c>
      <c r="H903" s="43" t="str">
        <f>+IFERROR(VLOOKUP(A903,[1]Directorio!$B$2:$Z$1100,8,FALSE),"")</f>
        <v/>
      </c>
      <c r="I903" s="43" t="str">
        <f>+IFERROR(VLOOKUP(A903,[1]Directorio!$B$2:$Z$1100,9,FALSE),"")</f>
        <v/>
      </c>
      <c r="J903" s="43" t="str">
        <f>+IFERROR(VLOOKUP(A903,[1]Directorio!$B$2:$Z$1100,10,FALSE),"")</f>
        <v/>
      </c>
      <c r="K903" s="43" t="str">
        <f>+IFERROR(VLOOKUP(A903,[1]Directorio!$B$2:$Z$1100,11,FALSE),"")</f>
        <v/>
      </c>
      <c r="L903" s="45" t="str">
        <f>+IFERROR(VLOOKUP(A903,[1]Directorio!$B$2:$Z$1100,12,FALSE),"")</f>
        <v/>
      </c>
      <c r="M903" s="43" t="str">
        <f>+IFERROR(VLOOKUP(A903,[1]Directorio!$B$2:$Z$1100,13,FALSE),"")</f>
        <v/>
      </c>
      <c r="N903" s="43" t="str">
        <f>+IFERROR(VLOOKUP(A903,[1]Directorio!$B$2:$Z$1100,14,FALSE),"")</f>
        <v/>
      </c>
      <c r="O903" s="43" t="str">
        <f>+IFERROR(VLOOKUP(A903,[1]Directorio!$B$2:$Z$1100,15,FALSE),"")</f>
        <v/>
      </c>
      <c r="P903" s="43" t="str">
        <f>+IFERROR(VLOOKUP(A903,[1]Directorio!$B$2:$Z$1100,16,FALSE),"")</f>
        <v/>
      </c>
      <c r="Q903" s="43" t="str">
        <f>+IFERROR(VLOOKUP(A903,[1]Directorio!$B$2:$Z$1100,17,FALSE),"")</f>
        <v/>
      </c>
      <c r="R903" s="43" t="str">
        <f>+IFERROR(VLOOKUP(A903,[1]Directorio!$B$2:$Z$1100,18,FALSE),"")</f>
        <v/>
      </c>
      <c r="S903" s="43" t="str">
        <f>+IFERROR(VLOOKUP(A903,[1]Directorio!$B$2:$Z$1100,19,FALSE),"")</f>
        <v/>
      </c>
      <c r="T903" s="53" t="str">
        <f>+IFERROR(VLOOKUP(A903,[1]Directorio!$B$2:$Z$1100,20,FALSE),"")</f>
        <v/>
      </c>
      <c r="U903" s="53" t="str">
        <f>+IFERROR(VLOOKUP(A903,[1]Directorio!$B$2:$Z$1100,21,FALSE),"")</f>
        <v/>
      </c>
      <c r="V903" s="53" t="str">
        <f>+IFERROR(VLOOKUP(A903,[1]Directorio!$B$2:$Z$1100,22,FALSE),"")</f>
        <v/>
      </c>
      <c r="W903" s="54" t="str">
        <f>+IFERROR(VLOOKUP(A903,[1]Directorio!$B$2:$Z$1100,23,FALSE),"")</f>
        <v/>
      </c>
      <c r="X903" s="43" t="str">
        <f>+IFERROR(VLOOKUP(A903,[1]Directorio!$B$2:$Z$1100,24,FALSE),"")</f>
        <v/>
      </c>
      <c r="Y903" s="43" t="str">
        <f>+IFERROR(VLOOKUP(A903,[1]Directorio!$B$2:$Z$1100,25,FALSE),"")</f>
        <v/>
      </c>
      <c r="Z903" s="46"/>
      <c r="AA903" s="9"/>
      <c r="AB903" s="46"/>
      <c r="AC903" s="47"/>
      <c r="AD903" s="46"/>
      <c r="AE903" s="42"/>
      <c r="AF903" s="9"/>
      <c r="AG903" s="46"/>
      <c r="AH903" s="9"/>
      <c r="AI903" s="46"/>
      <c r="AJ903" s="46"/>
      <c r="AK903" s="48"/>
    </row>
    <row r="904" spans="1:37" x14ac:dyDescent="0.25">
      <c r="A904" s="42"/>
      <c r="B904" s="43" t="str">
        <f>+IFERROR(VLOOKUP(A904,[1]Directorio!$B$2:$Z$1100,2,FALSE),"")</f>
        <v/>
      </c>
      <c r="C904" s="44" t="str">
        <f>+IFERROR(VLOOKUP(A904,[1]Directorio!$B$2:$Z$1100,3,FALSE),"")</f>
        <v/>
      </c>
      <c r="D904" s="43" t="str">
        <f>+IFERROR(VLOOKUP(A904,[1]Directorio!$B$2:$Z$1100,4,FALSE),"")</f>
        <v/>
      </c>
      <c r="E904" s="43" t="str">
        <f>+IFERROR(VLOOKUP(A904,[1]Directorio!$B$2:$Z$1100,5,FALSE),"")</f>
        <v/>
      </c>
      <c r="F904" s="43" t="str">
        <f>+IFERROR(VLOOKUP(A904,[1]Directorio!$B$2:$Z$1100,6,FALSE),"")</f>
        <v/>
      </c>
      <c r="G904" s="43" t="str">
        <f>+IFERROR(VLOOKUP(A904,[1]Directorio!$B$2:$Z$1100,7,FALSE),"")</f>
        <v/>
      </c>
      <c r="H904" s="43" t="str">
        <f>+IFERROR(VLOOKUP(A904,[1]Directorio!$B$2:$Z$1100,8,FALSE),"")</f>
        <v/>
      </c>
      <c r="I904" s="43" t="str">
        <f>+IFERROR(VLOOKUP(A904,[1]Directorio!$B$2:$Z$1100,9,FALSE),"")</f>
        <v/>
      </c>
      <c r="J904" s="43" t="str">
        <f>+IFERROR(VLOOKUP(A904,[1]Directorio!$B$2:$Z$1100,10,FALSE),"")</f>
        <v/>
      </c>
      <c r="K904" s="43" t="str">
        <f>+IFERROR(VLOOKUP(A904,[1]Directorio!$B$2:$Z$1100,11,FALSE),"")</f>
        <v/>
      </c>
      <c r="L904" s="45" t="str">
        <f>+IFERROR(VLOOKUP(A904,[1]Directorio!$B$2:$Z$1100,12,FALSE),"")</f>
        <v/>
      </c>
      <c r="M904" s="43" t="str">
        <f>+IFERROR(VLOOKUP(A904,[1]Directorio!$B$2:$Z$1100,13,FALSE),"")</f>
        <v/>
      </c>
      <c r="N904" s="43" t="str">
        <f>+IFERROR(VLOOKUP(A904,[1]Directorio!$B$2:$Z$1100,14,FALSE),"")</f>
        <v/>
      </c>
      <c r="O904" s="43" t="str">
        <f>+IFERROR(VLOOKUP(A904,[1]Directorio!$B$2:$Z$1100,15,FALSE),"")</f>
        <v/>
      </c>
      <c r="P904" s="43" t="str">
        <f>+IFERROR(VLOOKUP(A904,[1]Directorio!$B$2:$Z$1100,16,FALSE),"")</f>
        <v/>
      </c>
      <c r="Q904" s="43" t="str">
        <f>+IFERROR(VLOOKUP(A904,[1]Directorio!$B$2:$Z$1100,17,FALSE),"")</f>
        <v/>
      </c>
      <c r="R904" s="43" t="str">
        <f>+IFERROR(VLOOKUP(A904,[1]Directorio!$B$2:$Z$1100,18,FALSE),"")</f>
        <v/>
      </c>
      <c r="S904" s="43" t="str">
        <f>+IFERROR(VLOOKUP(A904,[1]Directorio!$B$2:$Z$1100,19,FALSE),"")</f>
        <v/>
      </c>
      <c r="T904" s="53" t="str">
        <f>+IFERROR(VLOOKUP(A904,[1]Directorio!$B$2:$Z$1100,20,FALSE),"")</f>
        <v/>
      </c>
      <c r="U904" s="53" t="str">
        <f>+IFERROR(VLOOKUP(A904,[1]Directorio!$B$2:$Z$1100,21,FALSE),"")</f>
        <v/>
      </c>
      <c r="V904" s="53" t="str">
        <f>+IFERROR(VLOOKUP(A904,[1]Directorio!$B$2:$Z$1100,22,FALSE),"")</f>
        <v/>
      </c>
      <c r="W904" s="54" t="str">
        <f>+IFERROR(VLOOKUP(A904,[1]Directorio!$B$2:$Z$1100,23,FALSE),"")</f>
        <v/>
      </c>
      <c r="X904" s="43" t="str">
        <f>+IFERROR(VLOOKUP(A904,[1]Directorio!$B$2:$Z$1100,24,FALSE),"")</f>
        <v/>
      </c>
      <c r="Y904" s="43" t="str">
        <f>+IFERROR(VLOOKUP(A904,[1]Directorio!$B$2:$Z$1100,25,FALSE),"")</f>
        <v/>
      </c>
      <c r="Z904" s="46"/>
      <c r="AA904" s="9"/>
      <c r="AB904" s="46"/>
      <c r="AC904" s="47"/>
      <c r="AD904" s="46"/>
      <c r="AE904" s="42"/>
      <c r="AF904" s="9"/>
      <c r="AG904" s="46"/>
      <c r="AH904" s="9"/>
      <c r="AI904" s="46"/>
      <c r="AJ904" s="46"/>
      <c r="AK904" s="48"/>
    </row>
    <row r="905" spans="1:37" x14ac:dyDescent="0.25">
      <c r="A905" s="42"/>
      <c r="B905" s="43" t="str">
        <f>+IFERROR(VLOOKUP(A905,[1]Directorio!$B$2:$Z$1100,2,FALSE),"")</f>
        <v/>
      </c>
      <c r="C905" s="44" t="str">
        <f>+IFERROR(VLOOKUP(A905,[1]Directorio!$B$2:$Z$1100,3,FALSE),"")</f>
        <v/>
      </c>
      <c r="D905" s="43" t="str">
        <f>+IFERROR(VLOOKUP(A905,[1]Directorio!$B$2:$Z$1100,4,FALSE),"")</f>
        <v/>
      </c>
      <c r="E905" s="43" t="str">
        <f>+IFERROR(VLOOKUP(A905,[1]Directorio!$B$2:$Z$1100,5,FALSE),"")</f>
        <v/>
      </c>
      <c r="F905" s="43" t="str">
        <f>+IFERROR(VLOOKUP(A905,[1]Directorio!$B$2:$Z$1100,6,FALSE),"")</f>
        <v/>
      </c>
      <c r="G905" s="43" t="str">
        <f>+IFERROR(VLOOKUP(A905,[1]Directorio!$B$2:$Z$1100,7,FALSE),"")</f>
        <v/>
      </c>
      <c r="H905" s="43" t="str">
        <f>+IFERROR(VLOOKUP(A905,[1]Directorio!$B$2:$Z$1100,8,FALSE),"")</f>
        <v/>
      </c>
      <c r="I905" s="43" t="str">
        <f>+IFERROR(VLOOKUP(A905,[1]Directorio!$B$2:$Z$1100,9,FALSE),"")</f>
        <v/>
      </c>
      <c r="J905" s="43" t="str">
        <f>+IFERROR(VLOOKUP(A905,[1]Directorio!$B$2:$Z$1100,10,FALSE),"")</f>
        <v/>
      </c>
      <c r="K905" s="43" t="str">
        <f>+IFERROR(VLOOKUP(A905,[1]Directorio!$B$2:$Z$1100,11,FALSE),"")</f>
        <v/>
      </c>
      <c r="L905" s="45" t="str">
        <f>+IFERROR(VLOOKUP(A905,[1]Directorio!$B$2:$Z$1100,12,FALSE),"")</f>
        <v/>
      </c>
      <c r="M905" s="43" t="str">
        <f>+IFERROR(VLOOKUP(A905,[1]Directorio!$B$2:$Z$1100,13,FALSE),"")</f>
        <v/>
      </c>
      <c r="N905" s="43" t="str">
        <f>+IFERROR(VLOOKUP(A905,[1]Directorio!$B$2:$Z$1100,14,FALSE),"")</f>
        <v/>
      </c>
      <c r="O905" s="43" t="str">
        <f>+IFERROR(VLOOKUP(A905,[1]Directorio!$B$2:$Z$1100,15,FALSE),"")</f>
        <v/>
      </c>
      <c r="P905" s="43" t="str">
        <f>+IFERROR(VLOOKUP(A905,[1]Directorio!$B$2:$Z$1100,16,FALSE),"")</f>
        <v/>
      </c>
      <c r="Q905" s="43" t="str">
        <f>+IFERROR(VLOOKUP(A905,[1]Directorio!$B$2:$Z$1100,17,FALSE),"")</f>
        <v/>
      </c>
      <c r="R905" s="43" t="str">
        <f>+IFERROR(VLOOKUP(A905,[1]Directorio!$B$2:$Z$1100,18,FALSE),"")</f>
        <v/>
      </c>
      <c r="S905" s="43" t="str">
        <f>+IFERROR(VLOOKUP(A905,[1]Directorio!$B$2:$Z$1100,19,FALSE),"")</f>
        <v/>
      </c>
      <c r="T905" s="53" t="str">
        <f>+IFERROR(VLOOKUP(A905,[1]Directorio!$B$2:$Z$1100,20,FALSE),"")</f>
        <v/>
      </c>
      <c r="U905" s="53" t="str">
        <f>+IFERROR(VLOOKUP(A905,[1]Directorio!$B$2:$Z$1100,21,FALSE),"")</f>
        <v/>
      </c>
      <c r="V905" s="53" t="str">
        <f>+IFERROR(VLOOKUP(A905,[1]Directorio!$B$2:$Z$1100,22,FALSE),"")</f>
        <v/>
      </c>
      <c r="W905" s="54" t="str">
        <f>+IFERROR(VLOOKUP(A905,[1]Directorio!$B$2:$Z$1100,23,FALSE),"")</f>
        <v/>
      </c>
      <c r="X905" s="43" t="str">
        <f>+IFERROR(VLOOKUP(A905,[1]Directorio!$B$2:$Z$1100,24,FALSE),"")</f>
        <v/>
      </c>
      <c r="Y905" s="43" t="str">
        <f>+IFERROR(VLOOKUP(A905,[1]Directorio!$B$2:$Z$1100,25,FALSE),"")</f>
        <v/>
      </c>
      <c r="Z905" s="46"/>
      <c r="AA905" s="9"/>
      <c r="AB905" s="46"/>
      <c r="AC905" s="47"/>
      <c r="AD905" s="46"/>
      <c r="AE905" s="42"/>
      <c r="AF905" s="9"/>
      <c r="AG905" s="46"/>
      <c r="AH905" s="9"/>
      <c r="AI905" s="46"/>
      <c r="AJ905" s="46"/>
      <c r="AK905" s="48"/>
    </row>
    <row r="906" spans="1:37" x14ac:dyDescent="0.25">
      <c r="A906" s="42"/>
      <c r="B906" s="43" t="str">
        <f>+IFERROR(VLOOKUP(A906,[1]Directorio!$B$2:$Z$1100,2,FALSE),"")</f>
        <v/>
      </c>
      <c r="C906" s="44" t="str">
        <f>+IFERROR(VLOOKUP(A906,[1]Directorio!$B$2:$Z$1100,3,FALSE),"")</f>
        <v/>
      </c>
      <c r="D906" s="43" t="str">
        <f>+IFERROR(VLOOKUP(A906,[1]Directorio!$B$2:$Z$1100,4,FALSE),"")</f>
        <v/>
      </c>
      <c r="E906" s="43" t="str">
        <f>+IFERROR(VLOOKUP(A906,[1]Directorio!$B$2:$Z$1100,5,FALSE),"")</f>
        <v/>
      </c>
      <c r="F906" s="43" t="str">
        <f>+IFERROR(VLOOKUP(A906,[1]Directorio!$B$2:$Z$1100,6,FALSE),"")</f>
        <v/>
      </c>
      <c r="G906" s="43" t="str">
        <f>+IFERROR(VLOOKUP(A906,[1]Directorio!$B$2:$Z$1100,7,FALSE),"")</f>
        <v/>
      </c>
      <c r="H906" s="43" t="str">
        <f>+IFERROR(VLOOKUP(A906,[1]Directorio!$B$2:$Z$1100,8,FALSE),"")</f>
        <v/>
      </c>
      <c r="I906" s="43" t="str">
        <f>+IFERROR(VLOOKUP(A906,[1]Directorio!$B$2:$Z$1100,9,FALSE),"")</f>
        <v/>
      </c>
      <c r="J906" s="43" t="str">
        <f>+IFERROR(VLOOKUP(A906,[1]Directorio!$B$2:$Z$1100,10,FALSE),"")</f>
        <v/>
      </c>
      <c r="K906" s="43" t="str">
        <f>+IFERROR(VLOOKUP(A906,[1]Directorio!$B$2:$Z$1100,11,FALSE),"")</f>
        <v/>
      </c>
      <c r="L906" s="45" t="str">
        <f>+IFERROR(VLOOKUP(A906,[1]Directorio!$B$2:$Z$1100,12,FALSE),"")</f>
        <v/>
      </c>
      <c r="M906" s="43" t="str">
        <f>+IFERROR(VLOOKUP(A906,[1]Directorio!$B$2:$Z$1100,13,FALSE),"")</f>
        <v/>
      </c>
      <c r="N906" s="43" t="str">
        <f>+IFERROR(VLOOKUP(A906,[1]Directorio!$B$2:$Z$1100,14,FALSE),"")</f>
        <v/>
      </c>
      <c r="O906" s="43" t="str">
        <f>+IFERROR(VLOOKUP(A906,[1]Directorio!$B$2:$Z$1100,15,FALSE),"")</f>
        <v/>
      </c>
      <c r="P906" s="43" t="str">
        <f>+IFERROR(VLOOKUP(A906,[1]Directorio!$B$2:$Z$1100,16,FALSE),"")</f>
        <v/>
      </c>
      <c r="Q906" s="43" t="str">
        <f>+IFERROR(VLOOKUP(A906,[1]Directorio!$B$2:$Z$1100,17,FALSE),"")</f>
        <v/>
      </c>
      <c r="R906" s="43" t="str">
        <f>+IFERROR(VLOOKUP(A906,[1]Directorio!$B$2:$Z$1100,18,FALSE),"")</f>
        <v/>
      </c>
      <c r="S906" s="43" t="str">
        <f>+IFERROR(VLOOKUP(A906,[1]Directorio!$B$2:$Z$1100,19,FALSE),"")</f>
        <v/>
      </c>
      <c r="T906" s="53" t="str">
        <f>+IFERROR(VLOOKUP(A906,[1]Directorio!$B$2:$Z$1100,20,FALSE),"")</f>
        <v/>
      </c>
      <c r="U906" s="53" t="str">
        <f>+IFERROR(VLOOKUP(A906,[1]Directorio!$B$2:$Z$1100,21,FALSE),"")</f>
        <v/>
      </c>
      <c r="V906" s="53" t="str">
        <f>+IFERROR(VLOOKUP(A906,[1]Directorio!$B$2:$Z$1100,22,FALSE),"")</f>
        <v/>
      </c>
      <c r="W906" s="54" t="str">
        <f>+IFERROR(VLOOKUP(A906,[1]Directorio!$B$2:$Z$1100,23,FALSE),"")</f>
        <v/>
      </c>
      <c r="X906" s="43" t="str">
        <f>+IFERROR(VLOOKUP(A906,[1]Directorio!$B$2:$Z$1100,24,FALSE),"")</f>
        <v/>
      </c>
      <c r="Y906" s="43" t="str">
        <f>+IFERROR(VLOOKUP(A906,[1]Directorio!$B$2:$Z$1100,25,FALSE),"")</f>
        <v/>
      </c>
      <c r="Z906" s="46"/>
      <c r="AA906" s="9"/>
      <c r="AB906" s="46"/>
      <c r="AC906" s="47"/>
      <c r="AD906" s="46"/>
      <c r="AE906" s="42"/>
      <c r="AF906" s="9"/>
      <c r="AG906" s="46"/>
      <c r="AH906" s="9"/>
      <c r="AI906" s="46"/>
      <c r="AJ906" s="46"/>
      <c r="AK906" s="48"/>
    </row>
    <row r="907" spans="1:37" x14ac:dyDescent="0.25">
      <c r="A907" s="42"/>
      <c r="B907" s="43" t="str">
        <f>+IFERROR(VLOOKUP(A907,[1]Directorio!$B$2:$Z$1100,2,FALSE),"")</f>
        <v/>
      </c>
      <c r="C907" s="44" t="str">
        <f>+IFERROR(VLOOKUP(A907,[1]Directorio!$B$2:$Z$1100,3,FALSE),"")</f>
        <v/>
      </c>
      <c r="D907" s="43" t="str">
        <f>+IFERROR(VLOOKUP(A907,[1]Directorio!$B$2:$Z$1100,4,FALSE),"")</f>
        <v/>
      </c>
      <c r="E907" s="43" t="str">
        <f>+IFERROR(VLOOKUP(A907,[1]Directorio!$B$2:$Z$1100,5,FALSE),"")</f>
        <v/>
      </c>
      <c r="F907" s="43" t="str">
        <f>+IFERROR(VLOOKUP(A907,[1]Directorio!$B$2:$Z$1100,6,FALSE),"")</f>
        <v/>
      </c>
      <c r="G907" s="43" t="str">
        <f>+IFERROR(VLOOKUP(A907,[1]Directorio!$B$2:$Z$1100,7,FALSE),"")</f>
        <v/>
      </c>
      <c r="H907" s="43" t="str">
        <f>+IFERROR(VLOOKUP(A907,[1]Directorio!$B$2:$Z$1100,8,FALSE),"")</f>
        <v/>
      </c>
      <c r="I907" s="43" t="str">
        <f>+IFERROR(VLOOKUP(A907,[1]Directorio!$B$2:$Z$1100,9,FALSE),"")</f>
        <v/>
      </c>
      <c r="J907" s="43" t="str">
        <f>+IFERROR(VLOOKUP(A907,[1]Directorio!$B$2:$Z$1100,10,FALSE),"")</f>
        <v/>
      </c>
      <c r="K907" s="43" t="str">
        <f>+IFERROR(VLOOKUP(A907,[1]Directorio!$B$2:$Z$1100,11,FALSE),"")</f>
        <v/>
      </c>
      <c r="L907" s="45" t="str">
        <f>+IFERROR(VLOOKUP(A907,[1]Directorio!$B$2:$Z$1100,12,FALSE),"")</f>
        <v/>
      </c>
      <c r="M907" s="43" t="str">
        <f>+IFERROR(VLOOKUP(A907,[1]Directorio!$B$2:$Z$1100,13,FALSE),"")</f>
        <v/>
      </c>
      <c r="N907" s="43" t="str">
        <f>+IFERROR(VLOOKUP(A907,[1]Directorio!$B$2:$Z$1100,14,FALSE),"")</f>
        <v/>
      </c>
      <c r="O907" s="43" t="str">
        <f>+IFERROR(VLOOKUP(A907,[1]Directorio!$B$2:$Z$1100,15,FALSE),"")</f>
        <v/>
      </c>
      <c r="P907" s="43" t="str">
        <f>+IFERROR(VLOOKUP(A907,[1]Directorio!$B$2:$Z$1100,16,FALSE),"")</f>
        <v/>
      </c>
      <c r="Q907" s="43" t="str">
        <f>+IFERROR(VLOOKUP(A907,[1]Directorio!$B$2:$Z$1100,17,FALSE),"")</f>
        <v/>
      </c>
      <c r="R907" s="43" t="str">
        <f>+IFERROR(VLOOKUP(A907,[1]Directorio!$B$2:$Z$1100,18,FALSE),"")</f>
        <v/>
      </c>
      <c r="S907" s="43" t="str">
        <f>+IFERROR(VLOOKUP(A907,[1]Directorio!$B$2:$Z$1100,19,FALSE),"")</f>
        <v/>
      </c>
      <c r="T907" s="53" t="str">
        <f>+IFERROR(VLOOKUP(A907,[1]Directorio!$B$2:$Z$1100,20,FALSE),"")</f>
        <v/>
      </c>
      <c r="U907" s="53" t="str">
        <f>+IFERROR(VLOOKUP(A907,[1]Directorio!$B$2:$Z$1100,21,FALSE),"")</f>
        <v/>
      </c>
      <c r="V907" s="53" t="str">
        <f>+IFERROR(VLOOKUP(A907,[1]Directorio!$B$2:$Z$1100,22,FALSE),"")</f>
        <v/>
      </c>
      <c r="W907" s="54" t="str">
        <f>+IFERROR(VLOOKUP(A907,[1]Directorio!$B$2:$Z$1100,23,FALSE),"")</f>
        <v/>
      </c>
      <c r="X907" s="43" t="str">
        <f>+IFERROR(VLOOKUP(A907,[1]Directorio!$B$2:$Z$1100,24,FALSE),"")</f>
        <v/>
      </c>
      <c r="Y907" s="43" t="str">
        <f>+IFERROR(VLOOKUP(A907,[1]Directorio!$B$2:$Z$1100,25,FALSE),"")</f>
        <v/>
      </c>
      <c r="Z907" s="46"/>
      <c r="AA907" s="9"/>
      <c r="AB907" s="46"/>
      <c r="AC907" s="47"/>
      <c r="AD907" s="46"/>
      <c r="AE907" s="42"/>
      <c r="AF907" s="9"/>
      <c r="AG907" s="46"/>
      <c r="AH907" s="9"/>
      <c r="AI907" s="46"/>
      <c r="AJ907" s="46"/>
      <c r="AK907" s="48"/>
    </row>
    <row r="908" spans="1:37" x14ac:dyDescent="0.25">
      <c r="A908" s="42"/>
      <c r="B908" s="43" t="str">
        <f>+IFERROR(VLOOKUP(A908,[1]Directorio!$B$2:$Z$1100,2,FALSE),"")</f>
        <v/>
      </c>
      <c r="C908" s="44" t="str">
        <f>+IFERROR(VLOOKUP(A908,[1]Directorio!$B$2:$Z$1100,3,FALSE),"")</f>
        <v/>
      </c>
      <c r="D908" s="43" t="str">
        <f>+IFERROR(VLOOKUP(A908,[1]Directorio!$B$2:$Z$1100,4,FALSE),"")</f>
        <v/>
      </c>
      <c r="E908" s="43" t="str">
        <f>+IFERROR(VLOOKUP(A908,[1]Directorio!$B$2:$Z$1100,5,FALSE),"")</f>
        <v/>
      </c>
      <c r="F908" s="43" t="str">
        <f>+IFERROR(VLOOKUP(A908,[1]Directorio!$B$2:$Z$1100,6,FALSE),"")</f>
        <v/>
      </c>
      <c r="G908" s="43" t="str">
        <f>+IFERROR(VLOOKUP(A908,[1]Directorio!$B$2:$Z$1100,7,FALSE),"")</f>
        <v/>
      </c>
      <c r="H908" s="43" t="str">
        <f>+IFERROR(VLOOKUP(A908,[1]Directorio!$B$2:$Z$1100,8,FALSE),"")</f>
        <v/>
      </c>
      <c r="I908" s="43" t="str">
        <f>+IFERROR(VLOOKUP(A908,[1]Directorio!$B$2:$Z$1100,9,FALSE),"")</f>
        <v/>
      </c>
      <c r="J908" s="43" t="str">
        <f>+IFERROR(VLOOKUP(A908,[1]Directorio!$B$2:$Z$1100,10,FALSE),"")</f>
        <v/>
      </c>
      <c r="K908" s="43" t="str">
        <f>+IFERROR(VLOOKUP(A908,[1]Directorio!$B$2:$Z$1100,11,FALSE),"")</f>
        <v/>
      </c>
      <c r="L908" s="45" t="str">
        <f>+IFERROR(VLOOKUP(A908,[1]Directorio!$B$2:$Z$1100,12,FALSE),"")</f>
        <v/>
      </c>
      <c r="M908" s="43" t="str">
        <f>+IFERROR(VLOOKUP(A908,[1]Directorio!$B$2:$Z$1100,13,FALSE),"")</f>
        <v/>
      </c>
      <c r="N908" s="43" t="str">
        <f>+IFERROR(VLOOKUP(A908,[1]Directorio!$B$2:$Z$1100,14,FALSE),"")</f>
        <v/>
      </c>
      <c r="O908" s="43" t="str">
        <f>+IFERROR(VLOOKUP(A908,[1]Directorio!$B$2:$Z$1100,15,FALSE),"")</f>
        <v/>
      </c>
      <c r="P908" s="43" t="str">
        <f>+IFERROR(VLOOKUP(A908,[1]Directorio!$B$2:$Z$1100,16,FALSE),"")</f>
        <v/>
      </c>
      <c r="Q908" s="43" t="str">
        <f>+IFERROR(VLOOKUP(A908,[1]Directorio!$B$2:$Z$1100,17,FALSE),"")</f>
        <v/>
      </c>
      <c r="R908" s="43" t="str">
        <f>+IFERROR(VLOOKUP(A908,[1]Directorio!$B$2:$Z$1100,18,FALSE),"")</f>
        <v/>
      </c>
      <c r="S908" s="43" t="str">
        <f>+IFERROR(VLOOKUP(A908,[1]Directorio!$B$2:$Z$1100,19,FALSE),"")</f>
        <v/>
      </c>
      <c r="T908" s="53" t="str">
        <f>+IFERROR(VLOOKUP(A908,[1]Directorio!$B$2:$Z$1100,20,FALSE),"")</f>
        <v/>
      </c>
      <c r="U908" s="53" t="str">
        <f>+IFERROR(VLOOKUP(A908,[1]Directorio!$B$2:$Z$1100,21,FALSE),"")</f>
        <v/>
      </c>
      <c r="V908" s="53" t="str">
        <f>+IFERROR(VLOOKUP(A908,[1]Directorio!$B$2:$Z$1100,22,FALSE),"")</f>
        <v/>
      </c>
      <c r="W908" s="54" t="str">
        <f>+IFERROR(VLOOKUP(A908,[1]Directorio!$B$2:$Z$1100,23,FALSE),"")</f>
        <v/>
      </c>
      <c r="X908" s="43" t="str">
        <f>+IFERROR(VLOOKUP(A908,[1]Directorio!$B$2:$Z$1100,24,FALSE),"")</f>
        <v/>
      </c>
      <c r="Y908" s="43" t="str">
        <f>+IFERROR(VLOOKUP(A908,[1]Directorio!$B$2:$Z$1100,25,FALSE),"")</f>
        <v/>
      </c>
      <c r="Z908" s="46"/>
      <c r="AA908" s="9"/>
      <c r="AB908" s="46"/>
      <c r="AC908" s="47"/>
      <c r="AD908" s="46"/>
      <c r="AE908" s="42"/>
      <c r="AF908" s="9"/>
      <c r="AG908" s="46"/>
      <c r="AH908" s="9"/>
      <c r="AI908" s="46"/>
      <c r="AJ908" s="46"/>
      <c r="AK908" s="48"/>
    </row>
    <row r="909" spans="1:37" x14ac:dyDescent="0.25">
      <c r="A909" s="42"/>
      <c r="B909" s="43" t="str">
        <f>+IFERROR(VLOOKUP(A909,[1]Directorio!$B$2:$Z$1100,2,FALSE),"")</f>
        <v/>
      </c>
      <c r="C909" s="44" t="str">
        <f>+IFERROR(VLOOKUP(A909,[1]Directorio!$B$2:$Z$1100,3,FALSE),"")</f>
        <v/>
      </c>
      <c r="D909" s="43" t="str">
        <f>+IFERROR(VLOOKUP(A909,[1]Directorio!$B$2:$Z$1100,4,FALSE),"")</f>
        <v/>
      </c>
      <c r="E909" s="43" t="str">
        <f>+IFERROR(VLOOKUP(A909,[1]Directorio!$B$2:$Z$1100,5,FALSE),"")</f>
        <v/>
      </c>
      <c r="F909" s="43" t="str">
        <f>+IFERROR(VLOOKUP(A909,[1]Directorio!$B$2:$Z$1100,6,FALSE),"")</f>
        <v/>
      </c>
      <c r="G909" s="43" t="str">
        <f>+IFERROR(VLOOKUP(A909,[1]Directorio!$B$2:$Z$1100,7,FALSE),"")</f>
        <v/>
      </c>
      <c r="H909" s="43" t="str">
        <f>+IFERROR(VLOOKUP(A909,[1]Directorio!$B$2:$Z$1100,8,FALSE),"")</f>
        <v/>
      </c>
      <c r="I909" s="43" t="str">
        <f>+IFERROR(VLOOKUP(A909,[1]Directorio!$B$2:$Z$1100,9,FALSE),"")</f>
        <v/>
      </c>
      <c r="J909" s="43" t="str">
        <f>+IFERROR(VLOOKUP(A909,[1]Directorio!$B$2:$Z$1100,10,FALSE),"")</f>
        <v/>
      </c>
      <c r="K909" s="43" t="str">
        <f>+IFERROR(VLOOKUP(A909,[1]Directorio!$B$2:$Z$1100,11,FALSE),"")</f>
        <v/>
      </c>
      <c r="L909" s="45" t="str">
        <f>+IFERROR(VLOOKUP(A909,[1]Directorio!$B$2:$Z$1100,12,FALSE),"")</f>
        <v/>
      </c>
      <c r="M909" s="43" t="str">
        <f>+IFERROR(VLOOKUP(A909,[1]Directorio!$B$2:$Z$1100,13,FALSE),"")</f>
        <v/>
      </c>
      <c r="N909" s="43" t="str">
        <f>+IFERROR(VLOOKUP(A909,[1]Directorio!$B$2:$Z$1100,14,FALSE),"")</f>
        <v/>
      </c>
      <c r="O909" s="43" t="str">
        <f>+IFERROR(VLOOKUP(A909,[1]Directorio!$B$2:$Z$1100,15,FALSE),"")</f>
        <v/>
      </c>
      <c r="P909" s="43" t="str">
        <f>+IFERROR(VLOOKUP(A909,[1]Directorio!$B$2:$Z$1100,16,FALSE),"")</f>
        <v/>
      </c>
      <c r="Q909" s="43" t="str">
        <f>+IFERROR(VLOOKUP(A909,[1]Directorio!$B$2:$Z$1100,17,FALSE),"")</f>
        <v/>
      </c>
      <c r="R909" s="43" t="str">
        <f>+IFERROR(VLOOKUP(A909,[1]Directorio!$B$2:$Z$1100,18,FALSE),"")</f>
        <v/>
      </c>
      <c r="S909" s="43" t="str">
        <f>+IFERROR(VLOOKUP(A909,[1]Directorio!$B$2:$Z$1100,19,FALSE),"")</f>
        <v/>
      </c>
      <c r="T909" s="53" t="str">
        <f>+IFERROR(VLOOKUP(A909,[1]Directorio!$B$2:$Z$1100,20,FALSE),"")</f>
        <v/>
      </c>
      <c r="U909" s="53" t="str">
        <f>+IFERROR(VLOOKUP(A909,[1]Directorio!$B$2:$Z$1100,21,FALSE),"")</f>
        <v/>
      </c>
      <c r="V909" s="53" t="str">
        <f>+IFERROR(VLOOKUP(A909,[1]Directorio!$B$2:$Z$1100,22,FALSE),"")</f>
        <v/>
      </c>
      <c r="W909" s="54" t="str">
        <f>+IFERROR(VLOOKUP(A909,[1]Directorio!$B$2:$Z$1100,23,FALSE),"")</f>
        <v/>
      </c>
      <c r="X909" s="43" t="str">
        <f>+IFERROR(VLOOKUP(A909,[1]Directorio!$B$2:$Z$1100,24,FALSE),"")</f>
        <v/>
      </c>
      <c r="Y909" s="43" t="str">
        <f>+IFERROR(VLOOKUP(A909,[1]Directorio!$B$2:$Z$1100,25,FALSE),"")</f>
        <v/>
      </c>
      <c r="Z909" s="46"/>
      <c r="AA909" s="9"/>
      <c r="AB909" s="46"/>
      <c r="AC909" s="47"/>
      <c r="AD909" s="46"/>
      <c r="AE909" s="42"/>
      <c r="AF909" s="9"/>
      <c r="AG909" s="46"/>
      <c r="AH909" s="9"/>
      <c r="AI909" s="46"/>
      <c r="AJ909" s="46"/>
      <c r="AK909" s="48"/>
    </row>
    <row r="910" spans="1:37" x14ac:dyDescent="0.25">
      <c r="A910" s="42"/>
      <c r="B910" s="43" t="str">
        <f>+IFERROR(VLOOKUP(A910,[1]Directorio!$B$2:$Z$1100,2,FALSE),"")</f>
        <v/>
      </c>
      <c r="C910" s="44" t="str">
        <f>+IFERROR(VLOOKUP(A910,[1]Directorio!$B$2:$Z$1100,3,FALSE),"")</f>
        <v/>
      </c>
      <c r="D910" s="43" t="str">
        <f>+IFERROR(VLOOKUP(A910,[1]Directorio!$B$2:$Z$1100,4,FALSE),"")</f>
        <v/>
      </c>
      <c r="E910" s="43" t="str">
        <f>+IFERROR(VLOOKUP(A910,[1]Directorio!$B$2:$Z$1100,5,FALSE),"")</f>
        <v/>
      </c>
      <c r="F910" s="43" t="str">
        <f>+IFERROR(VLOOKUP(A910,[1]Directorio!$B$2:$Z$1100,6,FALSE),"")</f>
        <v/>
      </c>
      <c r="G910" s="43" t="str">
        <f>+IFERROR(VLOOKUP(A910,[1]Directorio!$B$2:$Z$1100,7,FALSE),"")</f>
        <v/>
      </c>
      <c r="H910" s="43" t="str">
        <f>+IFERROR(VLOOKUP(A910,[1]Directorio!$B$2:$Z$1100,8,FALSE),"")</f>
        <v/>
      </c>
      <c r="I910" s="43" t="str">
        <f>+IFERROR(VLOOKUP(A910,[1]Directorio!$B$2:$Z$1100,9,FALSE),"")</f>
        <v/>
      </c>
      <c r="J910" s="43" t="str">
        <f>+IFERROR(VLOOKUP(A910,[1]Directorio!$B$2:$Z$1100,10,FALSE),"")</f>
        <v/>
      </c>
      <c r="K910" s="43" t="str">
        <f>+IFERROR(VLOOKUP(A910,[1]Directorio!$B$2:$Z$1100,11,FALSE),"")</f>
        <v/>
      </c>
      <c r="L910" s="45" t="str">
        <f>+IFERROR(VLOOKUP(A910,[1]Directorio!$B$2:$Z$1100,12,FALSE),"")</f>
        <v/>
      </c>
      <c r="M910" s="43" t="str">
        <f>+IFERROR(VLOOKUP(A910,[1]Directorio!$B$2:$Z$1100,13,FALSE),"")</f>
        <v/>
      </c>
      <c r="N910" s="43" t="str">
        <f>+IFERROR(VLOOKUP(A910,[1]Directorio!$B$2:$Z$1100,14,FALSE),"")</f>
        <v/>
      </c>
      <c r="O910" s="43" t="str">
        <f>+IFERROR(VLOOKUP(A910,[1]Directorio!$B$2:$Z$1100,15,FALSE),"")</f>
        <v/>
      </c>
      <c r="P910" s="43" t="str">
        <f>+IFERROR(VLOOKUP(A910,[1]Directorio!$B$2:$Z$1100,16,FALSE),"")</f>
        <v/>
      </c>
      <c r="Q910" s="43" t="str">
        <f>+IFERROR(VLOOKUP(A910,[1]Directorio!$B$2:$Z$1100,17,FALSE),"")</f>
        <v/>
      </c>
      <c r="R910" s="43" t="str">
        <f>+IFERROR(VLOOKUP(A910,[1]Directorio!$B$2:$Z$1100,18,FALSE),"")</f>
        <v/>
      </c>
      <c r="S910" s="43" t="str">
        <f>+IFERROR(VLOOKUP(A910,[1]Directorio!$B$2:$Z$1100,19,FALSE),"")</f>
        <v/>
      </c>
      <c r="T910" s="53" t="str">
        <f>+IFERROR(VLOOKUP(A910,[1]Directorio!$B$2:$Z$1100,20,FALSE),"")</f>
        <v/>
      </c>
      <c r="U910" s="53" t="str">
        <f>+IFERROR(VLOOKUP(A910,[1]Directorio!$B$2:$Z$1100,21,FALSE),"")</f>
        <v/>
      </c>
      <c r="V910" s="53" t="str">
        <f>+IFERROR(VLOOKUP(A910,[1]Directorio!$B$2:$Z$1100,22,FALSE),"")</f>
        <v/>
      </c>
      <c r="W910" s="54" t="str">
        <f>+IFERROR(VLOOKUP(A910,[1]Directorio!$B$2:$Z$1100,23,FALSE),"")</f>
        <v/>
      </c>
      <c r="X910" s="43" t="str">
        <f>+IFERROR(VLOOKUP(A910,[1]Directorio!$B$2:$Z$1100,24,FALSE),"")</f>
        <v/>
      </c>
      <c r="Y910" s="43" t="str">
        <f>+IFERROR(VLOOKUP(A910,[1]Directorio!$B$2:$Z$1100,25,FALSE),"")</f>
        <v/>
      </c>
      <c r="Z910" s="46"/>
      <c r="AA910" s="9"/>
      <c r="AB910" s="46"/>
      <c r="AC910" s="47"/>
      <c r="AD910" s="46"/>
      <c r="AE910" s="42"/>
      <c r="AF910" s="9"/>
      <c r="AG910" s="46"/>
      <c r="AH910" s="9"/>
      <c r="AI910" s="46"/>
      <c r="AJ910" s="46"/>
      <c r="AK910" s="48"/>
    </row>
    <row r="911" spans="1:37" x14ac:dyDescent="0.25">
      <c r="A911" s="42"/>
      <c r="B911" s="43" t="str">
        <f>+IFERROR(VLOOKUP(A911,[1]Directorio!$B$2:$Z$1100,2,FALSE),"")</f>
        <v/>
      </c>
      <c r="C911" s="44" t="str">
        <f>+IFERROR(VLOOKUP(A911,[1]Directorio!$B$2:$Z$1100,3,FALSE),"")</f>
        <v/>
      </c>
      <c r="D911" s="43" t="str">
        <f>+IFERROR(VLOOKUP(A911,[1]Directorio!$B$2:$Z$1100,4,FALSE),"")</f>
        <v/>
      </c>
      <c r="E911" s="43" t="str">
        <f>+IFERROR(VLOOKUP(A911,[1]Directorio!$B$2:$Z$1100,5,FALSE),"")</f>
        <v/>
      </c>
      <c r="F911" s="43" t="str">
        <f>+IFERROR(VLOOKUP(A911,[1]Directorio!$B$2:$Z$1100,6,FALSE),"")</f>
        <v/>
      </c>
      <c r="G911" s="43" t="str">
        <f>+IFERROR(VLOOKUP(A911,[1]Directorio!$B$2:$Z$1100,7,FALSE),"")</f>
        <v/>
      </c>
      <c r="H911" s="43" t="str">
        <f>+IFERROR(VLOOKUP(A911,[1]Directorio!$B$2:$Z$1100,8,FALSE),"")</f>
        <v/>
      </c>
      <c r="I911" s="43" t="str">
        <f>+IFERROR(VLOOKUP(A911,[1]Directorio!$B$2:$Z$1100,9,FALSE),"")</f>
        <v/>
      </c>
      <c r="J911" s="43" t="str">
        <f>+IFERROR(VLOOKUP(A911,[1]Directorio!$B$2:$Z$1100,10,FALSE),"")</f>
        <v/>
      </c>
      <c r="K911" s="43" t="str">
        <f>+IFERROR(VLOOKUP(A911,[1]Directorio!$B$2:$Z$1100,11,FALSE),"")</f>
        <v/>
      </c>
      <c r="L911" s="45" t="str">
        <f>+IFERROR(VLOOKUP(A911,[1]Directorio!$B$2:$Z$1100,12,FALSE),"")</f>
        <v/>
      </c>
      <c r="M911" s="43" t="str">
        <f>+IFERROR(VLOOKUP(A911,[1]Directorio!$B$2:$Z$1100,13,FALSE),"")</f>
        <v/>
      </c>
      <c r="N911" s="43" t="str">
        <f>+IFERROR(VLOOKUP(A911,[1]Directorio!$B$2:$Z$1100,14,FALSE),"")</f>
        <v/>
      </c>
      <c r="O911" s="43" t="str">
        <f>+IFERROR(VLOOKUP(A911,[1]Directorio!$B$2:$Z$1100,15,FALSE),"")</f>
        <v/>
      </c>
      <c r="P911" s="43" t="str">
        <f>+IFERROR(VLOOKUP(A911,[1]Directorio!$B$2:$Z$1100,16,FALSE),"")</f>
        <v/>
      </c>
      <c r="Q911" s="43" t="str">
        <f>+IFERROR(VLOOKUP(A911,[1]Directorio!$B$2:$Z$1100,17,FALSE),"")</f>
        <v/>
      </c>
      <c r="R911" s="43" t="str">
        <f>+IFERROR(VLOOKUP(A911,[1]Directorio!$B$2:$Z$1100,18,FALSE),"")</f>
        <v/>
      </c>
      <c r="S911" s="43" t="str">
        <f>+IFERROR(VLOOKUP(A911,[1]Directorio!$B$2:$Z$1100,19,FALSE),"")</f>
        <v/>
      </c>
      <c r="T911" s="53" t="str">
        <f>+IFERROR(VLOOKUP(A911,[1]Directorio!$B$2:$Z$1100,20,FALSE),"")</f>
        <v/>
      </c>
      <c r="U911" s="53" t="str">
        <f>+IFERROR(VLOOKUP(A911,[1]Directorio!$B$2:$Z$1100,21,FALSE),"")</f>
        <v/>
      </c>
      <c r="V911" s="53" t="str">
        <f>+IFERROR(VLOOKUP(A911,[1]Directorio!$B$2:$Z$1100,22,FALSE),"")</f>
        <v/>
      </c>
      <c r="W911" s="54" t="str">
        <f>+IFERROR(VLOOKUP(A911,[1]Directorio!$B$2:$Z$1100,23,FALSE),"")</f>
        <v/>
      </c>
      <c r="X911" s="43" t="str">
        <f>+IFERROR(VLOOKUP(A911,[1]Directorio!$B$2:$Z$1100,24,FALSE),"")</f>
        <v/>
      </c>
      <c r="Y911" s="43" t="str">
        <f>+IFERROR(VLOOKUP(A911,[1]Directorio!$B$2:$Z$1100,25,FALSE),"")</f>
        <v/>
      </c>
      <c r="Z911" s="46"/>
      <c r="AA911" s="9"/>
      <c r="AB911" s="46"/>
      <c r="AC911" s="47"/>
      <c r="AD911" s="46"/>
      <c r="AE911" s="42"/>
      <c r="AF911" s="9"/>
      <c r="AG911" s="46"/>
      <c r="AH911" s="9"/>
      <c r="AI911" s="46"/>
      <c r="AJ911" s="46"/>
      <c r="AK911" s="48"/>
    </row>
    <row r="912" spans="1:37" x14ac:dyDescent="0.25">
      <c r="A912" s="42"/>
      <c r="B912" s="43" t="str">
        <f>+IFERROR(VLOOKUP(A912,[1]Directorio!$B$2:$Z$1100,2,FALSE),"")</f>
        <v/>
      </c>
      <c r="C912" s="44" t="str">
        <f>+IFERROR(VLOOKUP(A912,[1]Directorio!$B$2:$Z$1100,3,FALSE),"")</f>
        <v/>
      </c>
      <c r="D912" s="43" t="str">
        <f>+IFERROR(VLOOKUP(A912,[1]Directorio!$B$2:$Z$1100,4,FALSE),"")</f>
        <v/>
      </c>
      <c r="E912" s="43" t="str">
        <f>+IFERROR(VLOOKUP(A912,[1]Directorio!$B$2:$Z$1100,5,FALSE),"")</f>
        <v/>
      </c>
      <c r="F912" s="43" t="str">
        <f>+IFERROR(VLOOKUP(A912,[1]Directorio!$B$2:$Z$1100,6,FALSE),"")</f>
        <v/>
      </c>
      <c r="G912" s="43" t="str">
        <f>+IFERROR(VLOOKUP(A912,[1]Directorio!$B$2:$Z$1100,7,FALSE),"")</f>
        <v/>
      </c>
      <c r="H912" s="43" t="str">
        <f>+IFERROR(VLOOKUP(A912,[1]Directorio!$B$2:$Z$1100,8,FALSE),"")</f>
        <v/>
      </c>
      <c r="I912" s="43" t="str">
        <f>+IFERROR(VLOOKUP(A912,[1]Directorio!$B$2:$Z$1100,9,FALSE),"")</f>
        <v/>
      </c>
      <c r="J912" s="43" t="str">
        <f>+IFERROR(VLOOKUP(A912,[1]Directorio!$B$2:$Z$1100,10,FALSE),"")</f>
        <v/>
      </c>
      <c r="K912" s="43" t="str">
        <f>+IFERROR(VLOOKUP(A912,[1]Directorio!$B$2:$Z$1100,11,FALSE),"")</f>
        <v/>
      </c>
      <c r="L912" s="45" t="str">
        <f>+IFERROR(VLOOKUP(A912,[1]Directorio!$B$2:$Z$1100,12,FALSE),"")</f>
        <v/>
      </c>
      <c r="M912" s="43" t="str">
        <f>+IFERROR(VLOOKUP(A912,[1]Directorio!$B$2:$Z$1100,13,FALSE),"")</f>
        <v/>
      </c>
      <c r="N912" s="43" t="str">
        <f>+IFERROR(VLOOKUP(A912,[1]Directorio!$B$2:$Z$1100,14,FALSE),"")</f>
        <v/>
      </c>
      <c r="O912" s="43" t="str">
        <f>+IFERROR(VLOOKUP(A912,[1]Directorio!$B$2:$Z$1100,15,FALSE),"")</f>
        <v/>
      </c>
      <c r="P912" s="43" t="str">
        <f>+IFERROR(VLOOKUP(A912,[1]Directorio!$B$2:$Z$1100,16,FALSE),"")</f>
        <v/>
      </c>
      <c r="Q912" s="43" t="str">
        <f>+IFERROR(VLOOKUP(A912,[1]Directorio!$B$2:$Z$1100,17,FALSE),"")</f>
        <v/>
      </c>
      <c r="R912" s="43" t="str">
        <f>+IFERROR(VLOOKUP(A912,[1]Directorio!$B$2:$Z$1100,18,FALSE),"")</f>
        <v/>
      </c>
      <c r="S912" s="43" t="str">
        <f>+IFERROR(VLOOKUP(A912,[1]Directorio!$B$2:$Z$1100,19,FALSE),"")</f>
        <v/>
      </c>
      <c r="T912" s="53" t="str">
        <f>+IFERROR(VLOOKUP(A912,[1]Directorio!$B$2:$Z$1100,20,FALSE),"")</f>
        <v/>
      </c>
      <c r="U912" s="53" t="str">
        <f>+IFERROR(VLOOKUP(A912,[1]Directorio!$B$2:$Z$1100,21,FALSE),"")</f>
        <v/>
      </c>
      <c r="V912" s="53" t="str">
        <f>+IFERROR(VLOOKUP(A912,[1]Directorio!$B$2:$Z$1100,22,FALSE),"")</f>
        <v/>
      </c>
      <c r="W912" s="54" t="str">
        <f>+IFERROR(VLOOKUP(A912,[1]Directorio!$B$2:$Z$1100,23,FALSE),"")</f>
        <v/>
      </c>
      <c r="X912" s="43" t="str">
        <f>+IFERROR(VLOOKUP(A912,[1]Directorio!$B$2:$Z$1100,24,FALSE),"")</f>
        <v/>
      </c>
      <c r="Y912" s="43" t="str">
        <f>+IFERROR(VLOOKUP(A912,[1]Directorio!$B$2:$Z$1100,25,FALSE),"")</f>
        <v/>
      </c>
      <c r="Z912" s="46"/>
      <c r="AA912" s="9"/>
      <c r="AB912" s="46"/>
      <c r="AC912" s="47"/>
      <c r="AD912" s="46"/>
      <c r="AE912" s="42"/>
      <c r="AF912" s="9"/>
      <c r="AG912" s="46"/>
      <c r="AH912" s="9"/>
      <c r="AI912" s="46"/>
      <c r="AJ912" s="46"/>
      <c r="AK912" s="48"/>
    </row>
    <row r="913" spans="1:37" x14ac:dyDescent="0.25">
      <c r="A913" s="42"/>
      <c r="B913" s="43" t="str">
        <f>+IFERROR(VLOOKUP(A913,[1]Directorio!$B$2:$Z$1100,2,FALSE),"")</f>
        <v/>
      </c>
      <c r="C913" s="44" t="str">
        <f>+IFERROR(VLOOKUP(A913,[1]Directorio!$B$2:$Z$1100,3,FALSE),"")</f>
        <v/>
      </c>
      <c r="D913" s="43" t="str">
        <f>+IFERROR(VLOOKUP(A913,[1]Directorio!$B$2:$Z$1100,4,FALSE),"")</f>
        <v/>
      </c>
      <c r="E913" s="43" t="str">
        <f>+IFERROR(VLOOKUP(A913,[1]Directorio!$B$2:$Z$1100,5,FALSE),"")</f>
        <v/>
      </c>
      <c r="F913" s="43" t="str">
        <f>+IFERROR(VLOOKUP(A913,[1]Directorio!$B$2:$Z$1100,6,FALSE),"")</f>
        <v/>
      </c>
      <c r="G913" s="43" t="str">
        <f>+IFERROR(VLOOKUP(A913,[1]Directorio!$B$2:$Z$1100,7,FALSE),"")</f>
        <v/>
      </c>
      <c r="H913" s="43" t="str">
        <f>+IFERROR(VLOOKUP(A913,[1]Directorio!$B$2:$Z$1100,8,FALSE),"")</f>
        <v/>
      </c>
      <c r="I913" s="43" t="str">
        <f>+IFERROR(VLOOKUP(A913,[1]Directorio!$B$2:$Z$1100,9,FALSE),"")</f>
        <v/>
      </c>
      <c r="J913" s="43" t="str">
        <f>+IFERROR(VLOOKUP(A913,[1]Directorio!$B$2:$Z$1100,10,FALSE),"")</f>
        <v/>
      </c>
      <c r="K913" s="43" t="str">
        <f>+IFERROR(VLOOKUP(A913,[1]Directorio!$B$2:$Z$1100,11,FALSE),"")</f>
        <v/>
      </c>
      <c r="L913" s="45" t="str">
        <f>+IFERROR(VLOOKUP(A913,[1]Directorio!$B$2:$Z$1100,12,FALSE),"")</f>
        <v/>
      </c>
      <c r="M913" s="43" t="str">
        <f>+IFERROR(VLOOKUP(A913,[1]Directorio!$B$2:$Z$1100,13,FALSE),"")</f>
        <v/>
      </c>
      <c r="N913" s="43" t="str">
        <f>+IFERROR(VLOOKUP(A913,[1]Directorio!$B$2:$Z$1100,14,FALSE),"")</f>
        <v/>
      </c>
      <c r="O913" s="43" t="str">
        <f>+IFERROR(VLOOKUP(A913,[1]Directorio!$B$2:$Z$1100,15,FALSE),"")</f>
        <v/>
      </c>
      <c r="P913" s="43" t="str">
        <f>+IFERROR(VLOOKUP(A913,[1]Directorio!$B$2:$Z$1100,16,FALSE),"")</f>
        <v/>
      </c>
      <c r="Q913" s="43" t="str">
        <f>+IFERROR(VLOOKUP(A913,[1]Directorio!$B$2:$Z$1100,17,FALSE),"")</f>
        <v/>
      </c>
      <c r="R913" s="43" t="str">
        <f>+IFERROR(VLOOKUP(A913,[1]Directorio!$B$2:$Z$1100,18,FALSE),"")</f>
        <v/>
      </c>
      <c r="S913" s="43" t="str">
        <f>+IFERROR(VLOOKUP(A913,[1]Directorio!$B$2:$Z$1100,19,FALSE),"")</f>
        <v/>
      </c>
      <c r="T913" s="53" t="str">
        <f>+IFERROR(VLOOKUP(A913,[1]Directorio!$B$2:$Z$1100,20,FALSE),"")</f>
        <v/>
      </c>
      <c r="U913" s="53" t="str">
        <f>+IFERROR(VLOOKUP(A913,[1]Directorio!$B$2:$Z$1100,21,FALSE),"")</f>
        <v/>
      </c>
      <c r="V913" s="53" t="str">
        <f>+IFERROR(VLOOKUP(A913,[1]Directorio!$B$2:$Z$1100,22,FALSE),"")</f>
        <v/>
      </c>
      <c r="W913" s="54" t="str">
        <f>+IFERROR(VLOOKUP(A913,[1]Directorio!$B$2:$Z$1100,23,FALSE),"")</f>
        <v/>
      </c>
      <c r="X913" s="43" t="str">
        <f>+IFERROR(VLOOKUP(A913,[1]Directorio!$B$2:$Z$1100,24,FALSE),"")</f>
        <v/>
      </c>
      <c r="Y913" s="43" t="str">
        <f>+IFERROR(VLOOKUP(A913,[1]Directorio!$B$2:$Z$1100,25,FALSE),"")</f>
        <v/>
      </c>
      <c r="Z913" s="46"/>
      <c r="AA913" s="9"/>
      <c r="AB913" s="46"/>
      <c r="AC913" s="47"/>
      <c r="AD913" s="46"/>
      <c r="AE913" s="42"/>
      <c r="AF913" s="9"/>
      <c r="AG913" s="46"/>
      <c r="AH913" s="9"/>
      <c r="AI913" s="46"/>
      <c r="AJ913" s="46"/>
      <c r="AK913" s="48"/>
    </row>
    <row r="914" spans="1:37" x14ac:dyDescent="0.25">
      <c r="A914" s="42"/>
      <c r="B914" s="43" t="str">
        <f>+IFERROR(VLOOKUP(A914,[1]Directorio!$B$2:$Z$1100,2,FALSE),"")</f>
        <v/>
      </c>
      <c r="C914" s="44" t="str">
        <f>+IFERROR(VLOOKUP(A914,[1]Directorio!$B$2:$Z$1100,3,FALSE),"")</f>
        <v/>
      </c>
      <c r="D914" s="43" t="str">
        <f>+IFERROR(VLOOKUP(A914,[1]Directorio!$B$2:$Z$1100,4,FALSE),"")</f>
        <v/>
      </c>
      <c r="E914" s="43" t="str">
        <f>+IFERROR(VLOOKUP(A914,[1]Directorio!$B$2:$Z$1100,5,FALSE),"")</f>
        <v/>
      </c>
      <c r="F914" s="43" t="str">
        <f>+IFERROR(VLOOKUP(A914,[1]Directorio!$B$2:$Z$1100,6,FALSE),"")</f>
        <v/>
      </c>
      <c r="G914" s="43" t="str">
        <f>+IFERROR(VLOOKUP(A914,[1]Directorio!$B$2:$Z$1100,7,FALSE),"")</f>
        <v/>
      </c>
      <c r="H914" s="43" t="str">
        <f>+IFERROR(VLOOKUP(A914,[1]Directorio!$B$2:$Z$1100,8,FALSE),"")</f>
        <v/>
      </c>
      <c r="I914" s="43" t="str">
        <f>+IFERROR(VLOOKUP(A914,[1]Directorio!$B$2:$Z$1100,9,FALSE),"")</f>
        <v/>
      </c>
      <c r="J914" s="43" t="str">
        <f>+IFERROR(VLOOKUP(A914,[1]Directorio!$B$2:$Z$1100,10,FALSE),"")</f>
        <v/>
      </c>
      <c r="K914" s="43" t="str">
        <f>+IFERROR(VLOOKUP(A914,[1]Directorio!$B$2:$Z$1100,11,FALSE),"")</f>
        <v/>
      </c>
      <c r="L914" s="45" t="str">
        <f>+IFERROR(VLOOKUP(A914,[1]Directorio!$B$2:$Z$1100,12,FALSE),"")</f>
        <v/>
      </c>
      <c r="M914" s="43" t="str">
        <f>+IFERROR(VLOOKUP(A914,[1]Directorio!$B$2:$Z$1100,13,FALSE),"")</f>
        <v/>
      </c>
      <c r="N914" s="43" t="str">
        <f>+IFERROR(VLOOKUP(A914,[1]Directorio!$B$2:$Z$1100,14,FALSE),"")</f>
        <v/>
      </c>
      <c r="O914" s="43" t="str">
        <f>+IFERROR(VLOOKUP(A914,[1]Directorio!$B$2:$Z$1100,15,FALSE),"")</f>
        <v/>
      </c>
      <c r="P914" s="43" t="str">
        <f>+IFERROR(VLOOKUP(A914,[1]Directorio!$B$2:$Z$1100,16,FALSE),"")</f>
        <v/>
      </c>
      <c r="Q914" s="43" t="str">
        <f>+IFERROR(VLOOKUP(A914,[1]Directorio!$B$2:$Z$1100,17,FALSE),"")</f>
        <v/>
      </c>
      <c r="R914" s="43" t="str">
        <f>+IFERROR(VLOOKUP(A914,[1]Directorio!$B$2:$Z$1100,18,FALSE),"")</f>
        <v/>
      </c>
      <c r="S914" s="43" t="str">
        <f>+IFERROR(VLOOKUP(A914,[1]Directorio!$B$2:$Z$1100,19,FALSE),"")</f>
        <v/>
      </c>
      <c r="T914" s="53" t="str">
        <f>+IFERROR(VLOOKUP(A914,[1]Directorio!$B$2:$Z$1100,20,FALSE),"")</f>
        <v/>
      </c>
      <c r="U914" s="53" t="str">
        <f>+IFERROR(VLOOKUP(A914,[1]Directorio!$B$2:$Z$1100,21,FALSE),"")</f>
        <v/>
      </c>
      <c r="V914" s="53" t="str">
        <f>+IFERROR(VLOOKUP(A914,[1]Directorio!$B$2:$Z$1100,22,FALSE),"")</f>
        <v/>
      </c>
      <c r="W914" s="54" t="str">
        <f>+IFERROR(VLOOKUP(A914,[1]Directorio!$B$2:$Z$1100,23,FALSE),"")</f>
        <v/>
      </c>
      <c r="X914" s="43" t="str">
        <f>+IFERROR(VLOOKUP(A914,[1]Directorio!$B$2:$Z$1100,24,FALSE),"")</f>
        <v/>
      </c>
      <c r="Y914" s="43" t="str">
        <f>+IFERROR(VLOOKUP(A914,[1]Directorio!$B$2:$Z$1100,25,FALSE),"")</f>
        <v/>
      </c>
      <c r="Z914" s="46"/>
      <c r="AA914" s="9"/>
      <c r="AB914" s="46"/>
      <c r="AC914" s="47"/>
      <c r="AD914" s="46"/>
      <c r="AE914" s="42"/>
      <c r="AF914" s="9"/>
      <c r="AG914" s="46"/>
      <c r="AH914" s="9"/>
      <c r="AI914" s="46"/>
      <c r="AJ914" s="46"/>
      <c r="AK914" s="48"/>
    </row>
    <row r="915" spans="1:37" x14ac:dyDescent="0.25">
      <c r="A915" s="42"/>
      <c r="B915" s="43" t="str">
        <f>+IFERROR(VLOOKUP(A915,[1]Directorio!$B$2:$Z$1100,2,FALSE),"")</f>
        <v/>
      </c>
      <c r="C915" s="44" t="str">
        <f>+IFERROR(VLOOKUP(A915,[1]Directorio!$B$2:$Z$1100,3,FALSE),"")</f>
        <v/>
      </c>
      <c r="D915" s="43" t="str">
        <f>+IFERROR(VLOOKUP(A915,[1]Directorio!$B$2:$Z$1100,4,FALSE),"")</f>
        <v/>
      </c>
      <c r="E915" s="43" t="str">
        <f>+IFERROR(VLOOKUP(A915,[1]Directorio!$B$2:$Z$1100,5,FALSE),"")</f>
        <v/>
      </c>
      <c r="F915" s="43" t="str">
        <f>+IFERROR(VLOOKUP(A915,[1]Directorio!$B$2:$Z$1100,6,FALSE),"")</f>
        <v/>
      </c>
      <c r="G915" s="43" t="str">
        <f>+IFERROR(VLOOKUP(A915,[1]Directorio!$B$2:$Z$1100,7,FALSE),"")</f>
        <v/>
      </c>
      <c r="H915" s="43" t="str">
        <f>+IFERROR(VLOOKUP(A915,[1]Directorio!$B$2:$Z$1100,8,FALSE),"")</f>
        <v/>
      </c>
      <c r="I915" s="43" t="str">
        <f>+IFERROR(VLOOKUP(A915,[1]Directorio!$B$2:$Z$1100,9,FALSE),"")</f>
        <v/>
      </c>
      <c r="J915" s="43" t="str">
        <f>+IFERROR(VLOOKUP(A915,[1]Directorio!$B$2:$Z$1100,10,FALSE),"")</f>
        <v/>
      </c>
      <c r="K915" s="43" t="str">
        <f>+IFERROR(VLOOKUP(A915,[1]Directorio!$B$2:$Z$1100,11,FALSE),"")</f>
        <v/>
      </c>
      <c r="L915" s="45" t="str">
        <f>+IFERROR(VLOOKUP(A915,[1]Directorio!$B$2:$Z$1100,12,FALSE),"")</f>
        <v/>
      </c>
      <c r="M915" s="43" t="str">
        <f>+IFERROR(VLOOKUP(A915,[1]Directorio!$B$2:$Z$1100,13,FALSE),"")</f>
        <v/>
      </c>
      <c r="N915" s="43" t="str">
        <f>+IFERROR(VLOOKUP(A915,[1]Directorio!$B$2:$Z$1100,14,FALSE),"")</f>
        <v/>
      </c>
      <c r="O915" s="43" t="str">
        <f>+IFERROR(VLOOKUP(A915,[1]Directorio!$B$2:$Z$1100,15,FALSE),"")</f>
        <v/>
      </c>
      <c r="P915" s="43" t="str">
        <f>+IFERROR(VLOOKUP(A915,[1]Directorio!$B$2:$Z$1100,16,FALSE),"")</f>
        <v/>
      </c>
      <c r="Q915" s="43" t="str">
        <f>+IFERROR(VLOOKUP(A915,[1]Directorio!$B$2:$Z$1100,17,FALSE),"")</f>
        <v/>
      </c>
      <c r="R915" s="43" t="str">
        <f>+IFERROR(VLOOKUP(A915,[1]Directorio!$B$2:$Z$1100,18,FALSE),"")</f>
        <v/>
      </c>
      <c r="S915" s="43" t="str">
        <f>+IFERROR(VLOOKUP(A915,[1]Directorio!$B$2:$Z$1100,19,FALSE),"")</f>
        <v/>
      </c>
      <c r="T915" s="53" t="str">
        <f>+IFERROR(VLOOKUP(A915,[1]Directorio!$B$2:$Z$1100,20,FALSE),"")</f>
        <v/>
      </c>
      <c r="U915" s="53" t="str">
        <f>+IFERROR(VLOOKUP(A915,[1]Directorio!$B$2:$Z$1100,21,FALSE),"")</f>
        <v/>
      </c>
      <c r="V915" s="53" t="str">
        <f>+IFERROR(VLOOKUP(A915,[1]Directorio!$B$2:$Z$1100,22,FALSE),"")</f>
        <v/>
      </c>
      <c r="W915" s="54" t="str">
        <f>+IFERROR(VLOOKUP(A915,[1]Directorio!$B$2:$Z$1100,23,FALSE),"")</f>
        <v/>
      </c>
      <c r="X915" s="43" t="str">
        <f>+IFERROR(VLOOKUP(A915,[1]Directorio!$B$2:$Z$1100,24,FALSE),"")</f>
        <v/>
      </c>
      <c r="Y915" s="43" t="str">
        <f>+IFERROR(VLOOKUP(A915,[1]Directorio!$B$2:$Z$1100,25,FALSE),"")</f>
        <v/>
      </c>
      <c r="Z915" s="46"/>
      <c r="AA915" s="9"/>
      <c r="AB915" s="46"/>
      <c r="AC915" s="47"/>
      <c r="AD915" s="46"/>
      <c r="AE915" s="42"/>
      <c r="AF915" s="9"/>
      <c r="AG915" s="46"/>
      <c r="AH915" s="9"/>
      <c r="AI915" s="46"/>
      <c r="AJ915" s="46"/>
      <c r="AK915" s="48"/>
    </row>
    <row r="916" spans="1:37" x14ac:dyDescent="0.25">
      <c r="A916" s="42"/>
      <c r="B916" s="43" t="str">
        <f>+IFERROR(VLOOKUP(A916,[1]Directorio!$B$2:$Z$1100,2,FALSE),"")</f>
        <v/>
      </c>
      <c r="C916" s="44" t="str">
        <f>+IFERROR(VLOOKUP(A916,[1]Directorio!$B$2:$Z$1100,3,FALSE),"")</f>
        <v/>
      </c>
      <c r="D916" s="43" t="str">
        <f>+IFERROR(VLOOKUP(A916,[1]Directorio!$B$2:$Z$1100,4,FALSE),"")</f>
        <v/>
      </c>
      <c r="E916" s="43" t="str">
        <f>+IFERROR(VLOOKUP(A916,[1]Directorio!$B$2:$Z$1100,5,FALSE),"")</f>
        <v/>
      </c>
      <c r="F916" s="43" t="str">
        <f>+IFERROR(VLOOKUP(A916,[1]Directorio!$B$2:$Z$1100,6,FALSE),"")</f>
        <v/>
      </c>
      <c r="G916" s="43" t="str">
        <f>+IFERROR(VLOOKUP(A916,[1]Directorio!$B$2:$Z$1100,7,FALSE),"")</f>
        <v/>
      </c>
      <c r="H916" s="43" t="str">
        <f>+IFERROR(VLOOKUP(A916,[1]Directorio!$B$2:$Z$1100,8,FALSE),"")</f>
        <v/>
      </c>
      <c r="I916" s="43" t="str">
        <f>+IFERROR(VLOOKUP(A916,[1]Directorio!$B$2:$Z$1100,9,FALSE),"")</f>
        <v/>
      </c>
      <c r="J916" s="43" t="str">
        <f>+IFERROR(VLOOKUP(A916,[1]Directorio!$B$2:$Z$1100,10,FALSE),"")</f>
        <v/>
      </c>
      <c r="K916" s="43" t="str">
        <f>+IFERROR(VLOOKUP(A916,[1]Directorio!$B$2:$Z$1100,11,FALSE),"")</f>
        <v/>
      </c>
      <c r="L916" s="45" t="str">
        <f>+IFERROR(VLOOKUP(A916,[1]Directorio!$B$2:$Z$1100,12,FALSE),"")</f>
        <v/>
      </c>
      <c r="M916" s="43" t="str">
        <f>+IFERROR(VLOOKUP(A916,[1]Directorio!$B$2:$Z$1100,13,FALSE),"")</f>
        <v/>
      </c>
      <c r="N916" s="43" t="str">
        <f>+IFERROR(VLOOKUP(A916,[1]Directorio!$B$2:$Z$1100,14,FALSE),"")</f>
        <v/>
      </c>
      <c r="O916" s="43" t="str">
        <f>+IFERROR(VLOOKUP(A916,[1]Directorio!$B$2:$Z$1100,15,FALSE),"")</f>
        <v/>
      </c>
      <c r="P916" s="43" t="str">
        <f>+IFERROR(VLOOKUP(A916,[1]Directorio!$B$2:$Z$1100,16,FALSE),"")</f>
        <v/>
      </c>
      <c r="Q916" s="43" t="str">
        <f>+IFERROR(VLOOKUP(A916,[1]Directorio!$B$2:$Z$1100,17,FALSE),"")</f>
        <v/>
      </c>
      <c r="R916" s="43" t="str">
        <f>+IFERROR(VLOOKUP(A916,[1]Directorio!$B$2:$Z$1100,18,FALSE),"")</f>
        <v/>
      </c>
      <c r="S916" s="43" t="str">
        <f>+IFERROR(VLOOKUP(A916,[1]Directorio!$B$2:$Z$1100,19,FALSE),"")</f>
        <v/>
      </c>
      <c r="T916" s="53" t="str">
        <f>+IFERROR(VLOOKUP(A916,[1]Directorio!$B$2:$Z$1100,20,FALSE),"")</f>
        <v/>
      </c>
      <c r="U916" s="53" t="str">
        <f>+IFERROR(VLOOKUP(A916,[1]Directorio!$B$2:$Z$1100,21,FALSE),"")</f>
        <v/>
      </c>
      <c r="V916" s="53" t="str">
        <f>+IFERROR(VLOOKUP(A916,[1]Directorio!$B$2:$Z$1100,22,FALSE),"")</f>
        <v/>
      </c>
      <c r="W916" s="54" t="str">
        <f>+IFERROR(VLOOKUP(A916,[1]Directorio!$B$2:$Z$1100,23,FALSE),"")</f>
        <v/>
      </c>
      <c r="X916" s="43" t="str">
        <f>+IFERROR(VLOOKUP(A916,[1]Directorio!$B$2:$Z$1100,24,FALSE),"")</f>
        <v/>
      </c>
      <c r="Y916" s="43" t="str">
        <f>+IFERROR(VLOOKUP(A916,[1]Directorio!$B$2:$Z$1100,25,FALSE),"")</f>
        <v/>
      </c>
      <c r="Z916" s="46"/>
      <c r="AA916" s="9"/>
      <c r="AB916" s="46"/>
      <c r="AC916" s="47"/>
      <c r="AD916" s="46"/>
      <c r="AE916" s="42"/>
      <c r="AF916" s="9"/>
      <c r="AG916" s="46"/>
      <c r="AH916" s="9"/>
      <c r="AI916" s="46"/>
      <c r="AJ916" s="46"/>
      <c r="AK916" s="48"/>
    </row>
    <row r="917" spans="1:37" x14ac:dyDescent="0.25">
      <c r="A917" s="42"/>
      <c r="B917" s="43" t="str">
        <f>+IFERROR(VLOOKUP(A917,[1]Directorio!$B$2:$Z$1100,2,FALSE),"")</f>
        <v/>
      </c>
      <c r="C917" s="44" t="str">
        <f>+IFERROR(VLOOKUP(A917,[1]Directorio!$B$2:$Z$1100,3,FALSE),"")</f>
        <v/>
      </c>
      <c r="D917" s="43" t="str">
        <f>+IFERROR(VLOOKUP(A917,[1]Directorio!$B$2:$Z$1100,4,FALSE),"")</f>
        <v/>
      </c>
      <c r="E917" s="43" t="str">
        <f>+IFERROR(VLOOKUP(A917,[1]Directorio!$B$2:$Z$1100,5,FALSE),"")</f>
        <v/>
      </c>
      <c r="F917" s="43" t="str">
        <f>+IFERROR(VLOOKUP(A917,[1]Directorio!$B$2:$Z$1100,6,FALSE),"")</f>
        <v/>
      </c>
      <c r="G917" s="43" t="str">
        <f>+IFERROR(VLOOKUP(A917,[1]Directorio!$B$2:$Z$1100,7,FALSE),"")</f>
        <v/>
      </c>
      <c r="H917" s="43" t="str">
        <f>+IFERROR(VLOOKUP(A917,[1]Directorio!$B$2:$Z$1100,8,FALSE),"")</f>
        <v/>
      </c>
      <c r="I917" s="43" t="str">
        <f>+IFERROR(VLOOKUP(A917,[1]Directorio!$B$2:$Z$1100,9,FALSE),"")</f>
        <v/>
      </c>
      <c r="J917" s="43" t="str">
        <f>+IFERROR(VLOOKUP(A917,[1]Directorio!$B$2:$Z$1100,10,FALSE),"")</f>
        <v/>
      </c>
      <c r="K917" s="43" t="str">
        <f>+IFERROR(VLOOKUP(A917,[1]Directorio!$B$2:$Z$1100,11,FALSE),"")</f>
        <v/>
      </c>
      <c r="L917" s="45" t="str">
        <f>+IFERROR(VLOOKUP(A917,[1]Directorio!$B$2:$Z$1100,12,FALSE),"")</f>
        <v/>
      </c>
      <c r="M917" s="43" t="str">
        <f>+IFERROR(VLOOKUP(A917,[1]Directorio!$B$2:$Z$1100,13,FALSE),"")</f>
        <v/>
      </c>
      <c r="N917" s="43" t="str">
        <f>+IFERROR(VLOOKUP(A917,[1]Directorio!$B$2:$Z$1100,14,FALSE),"")</f>
        <v/>
      </c>
      <c r="O917" s="43" t="str">
        <f>+IFERROR(VLOOKUP(A917,[1]Directorio!$B$2:$Z$1100,15,FALSE),"")</f>
        <v/>
      </c>
      <c r="P917" s="43" t="str">
        <f>+IFERROR(VLOOKUP(A917,[1]Directorio!$B$2:$Z$1100,16,FALSE),"")</f>
        <v/>
      </c>
      <c r="Q917" s="43" t="str">
        <f>+IFERROR(VLOOKUP(A917,[1]Directorio!$B$2:$Z$1100,17,FALSE),"")</f>
        <v/>
      </c>
      <c r="R917" s="43" t="str">
        <f>+IFERROR(VLOOKUP(A917,[1]Directorio!$B$2:$Z$1100,18,FALSE),"")</f>
        <v/>
      </c>
      <c r="S917" s="43" t="str">
        <f>+IFERROR(VLOOKUP(A917,[1]Directorio!$B$2:$Z$1100,19,FALSE),"")</f>
        <v/>
      </c>
      <c r="T917" s="53" t="str">
        <f>+IFERROR(VLOOKUP(A917,[1]Directorio!$B$2:$Z$1100,20,FALSE),"")</f>
        <v/>
      </c>
      <c r="U917" s="53" t="str">
        <f>+IFERROR(VLOOKUP(A917,[1]Directorio!$B$2:$Z$1100,21,FALSE),"")</f>
        <v/>
      </c>
      <c r="V917" s="53" t="str">
        <f>+IFERROR(VLOOKUP(A917,[1]Directorio!$B$2:$Z$1100,22,FALSE),"")</f>
        <v/>
      </c>
      <c r="W917" s="54" t="str">
        <f>+IFERROR(VLOOKUP(A917,[1]Directorio!$B$2:$Z$1100,23,FALSE),"")</f>
        <v/>
      </c>
      <c r="X917" s="43" t="str">
        <f>+IFERROR(VLOOKUP(A917,[1]Directorio!$B$2:$Z$1100,24,FALSE),"")</f>
        <v/>
      </c>
      <c r="Y917" s="43" t="str">
        <f>+IFERROR(VLOOKUP(A917,[1]Directorio!$B$2:$Z$1100,25,FALSE),"")</f>
        <v/>
      </c>
      <c r="Z917" s="46"/>
      <c r="AA917" s="9"/>
      <c r="AB917" s="46"/>
      <c r="AC917" s="47"/>
      <c r="AD917" s="46"/>
      <c r="AE917" s="42"/>
      <c r="AF917" s="9"/>
      <c r="AG917" s="46"/>
      <c r="AH917" s="9"/>
      <c r="AI917" s="46"/>
      <c r="AJ917" s="46"/>
      <c r="AK917" s="48"/>
    </row>
    <row r="918" spans="1:37" x14ac:dyDescent="0.25">
      <c r="A918" s="42"/>
      <c r="B918" s="43" t="str">
        <f>+IFERROR(VLOOKUP(A918,[1]Directorio!$B$2:$Z$1100,2,FALSE),"")</f>
        <v/>
      </c>
      <c r="C918" s="44" t="str">
        <f>+IFERROR(VLOOKUP(A918,[1]Directorio!$B$2:$Z$1100,3,FALSE),"")</f>
        <v/>
      </c>
      <c r="D918" s="43" t="str">
        <f>+IFERROR(VLOOKUP(A918,[1]Directorio!$B$2:$Z$1100,4,FALSE),"")</f>
        <v/>
      </c>
      <c r="E918" s="43" t="str">
        <f>+IFERROR(VLOOKUP(A918,[1]Directorio!$B$2:$Z$1100,5,FALSE),"")</f>
        <v/>
      </c>
      <c r="F918" s="43" t="str">
        <f>+IFERROR(VLOOKUP(A918,[1]Directorio!$B$2:$Z$1100,6,FALSE),"")</f>
        <v/>
      </c>
      <c r="G918" s="43" t="str">
        <f>+IFERROR(VLOOKUP(A918,[1]Directorio!$B$2:$Z$1100,7,FALSE),"")</f>
        <v/>
      </c>
      <c r="H918" s="43" t="str">
        <f>+IFERROR(VLOOKUP(A918,[1]Directorio!$B$2:$Z$1100,8,FALSE),"")</f>
        <v/>
      </c>
      <c r="I918" s="43" t="str">
        <f>+IFERROR(VLOOKUP(A918,[1]Directorio!$B$2:$Z$1100,9,FALSE),"")</f>
        <v/>
      </c>
      <c r="J918" s="43" t="str">
        <f>+IFERROR(VLOOKUP(A918,[1]Directorio!$B$2:$Z$1100,10,FALSE),"")</f>
        <v/>
      </c>
      <c r="K918" s="43" t="str">
        <f>+IFERROR(VLOOKUP(A918,[1]Directorio!$B$2:$Z$1100,11,FALSE),"")</f>
        <v/>
      </c>
      <c r="L918" s="45" t="str">
        <f>+IFERROR(VLOOKUP(A918,[1]Directorio!$B$2:$Z$1100,12,FALSE),"")</f>
        <v/>
      </c>
      <c r="M918" s="43" t="str">
        <f>+IFERROR(VLOOKUP(A918,[1]Directorio!$B$2:$Z$1100,13,FALSE),"")</f>
        <v/>
      </c>
      <c r="N918" s="43" t="str">
        <f>+IFERROR(VLOOKUP(A918,[1]Directorio!$B$2:$Z$1100,14,FALSE),"")</f>
        <v/>
      </c>
      <c r="O918" s="43" t="str">
        <f>+IFERROR(VLOOKUP(A918,[1]Directorio!$B$2:$Z$1100,15,FALSE),"")</f>
        <v/>
      </c>
      <c r="P918" s="43" t="str">
        <f>+IFERROR(VLOOKUP(A918,[1]Directorio!$B$2:$Z$1100,16,FALSE),"")</f>
        <v/>
      </c>
      <c r="Q918" s="43" t="str">
        <f>+IFERROR(VLOOKUP(A918,[1]Directorio!$B$2:$Z$1100,17,FALSE),"")</f>
        <v/>
      </c>
      <c r="R918" s="43" t="str">
        <f>+IFERROR(VLOOKUP(A918,[1]Directorio!$B$2:$Z$1100,18,FALSE),"")</f>
        <v/>
      </c>
      <c r="S918" s="43" t="str">
        <f>+IFERROR(VLOOKUP(A918,[1]Directorio!$B$2:$Z$1100,19,FALSE),"")</f>
        <v/>
      </c>
      <c r="T918" s="53" t="str">
        <f>+IFERROR(VLOOKUP(A918,[1]Directorio!$B$2:$Z$1100,20,FALSE),"")</f>
        <v/>
      </c>
      <c r="U918" s="53" t="str">
        <f>+IFERROR(VLOOKUP(A918,[1]Directorio!$B$2:$Z$1100,21,FALSE),"")</f>
        <v/>
      </c>
      <c r="V918" s="53" t="str">
        <f>+IFERROR(VLOOKUP(A918,[1]Directorio!$B$2:$Z$1100,22,FALSE),"")</f>
        <v/>
      </c>
      <c r="W918" s="54" t="str">
        <f>+IFERROR(VLOOKUP(A918,[1]Directorio!$B$2:$Z$1100,23,FALSE),"")</f>
        <v/>
      </c>
      <c r="X918" s="43" t="str">
        <f>+IFERROR(VLOOKUP(A918,[1]Directorio!$B$2:$Z$1100,24,FALSE),"")</f>
        <v/>
      </c>
      <c r="Y918" s="43" t="str">
        <f>+IFERROR(VLOOKUP(A918,[1]Directorio!$B$2:$Z$1100,25,FALSE),"")</f>
        <v/>
      </c>
      <c r="Z918" s="46"/>
      <c r="AA918" s="9"/>
      <c r="AB918" s="46"/>
      <c r="AC918" s="47"/>
      <c r="AD918" s="46"/>
      <c r="AE918" s="42"/>
      <c r="AF918" s="9"/>
      <c r="AG918" s="46"/>
      <c r="AH918" s="9"/>
      <c r="AI918" s="46"/>
      <c r="AJ918" s="46"/>
      <c r="AK918" s="48"/>
    </row>
    <row r="919" spans="1:37" x14ac:dyDescent="0.25">
      <c r="A919" s="42"/>
      <c r="B919" s="43" t="str">
        <f>+IFERROR(VLOOKUP(A919,[1]Directorio!$B$2:$Z$1100,2,FALSE),"")</f>
        <v/>
      </c>
      <c r="C919" s="44" t="str">
        <f>+IFERROR(VLOOKUP(A919,[1]Directorio!$B$2:$Z$1100,3,FALSE),"")</f>
        <v/>
      </c>
      <c r="D919" s="43" t="str">
        <f>+IFERROR(VLOOKUP(A919,[1]Directorio!$B$2:$Z$1100,4,FALSE),"")</f>
        <v/>
      </c>
      <c r="E919" s="43" t="str">
        <f>+IFERROR(VLOOKUP(A919,[1]Directorio!$B$2:$Z$1100,5,FALSE),"")</f>
        <v/>
      </c>
      <c r="F919" s="43" t="str">
        <f>+IFERROR(VLOOKUP(A919,[1]Directorio!$B$2:$Z$1100,6,FALSE),"")</f>
        <v/>
      </c>
      <c r="G919" s="43" t="str">
        <f>+IFERROR(VLOOKUP(A919,[1]Directorio!$B$2:$Z$1100,7,FALSE),"")</f>
        <v/>
      </c>
      <c r="H919" s="43" t="str">
        <f>+IFERROR(VLOOKUP(A919,[1]Directorio!$B$2:$Z$1100,8,FALSE),"")</f>
        <v/>
      </c>
      <c r="I919" s="43" t="str">
        <f>+IFERROR(VLOOKUP(A919,[1]Directorio!$B$2:$Z$1100,9,FALSE),"")</f>
        <v/>
      </c>
      <c r="J919" s="43" t="str">
        <f>+IFERROR(VLOOKUP(A919,[1]Directorio!$B$2:$Z$1100,10,FALSE),"")</f>
        <v/>
      </c>
      <c r="K919" s="43" t="str">
        <f>+IFERROR(VLOOKUP(A919,[1]Directorio!$B$2:$Z$1100,11,FALSE),"")</f>
        <v/>
      </c>
      <c r="L919" s="45" t="str">
        <f>+IFERROR(VLOOKUP(A919,[1]Directorio!$B$2:$Z$1100,12,FALSE),"")</f>
        <v/>
      </c>
      <c r="M919" s="43" t="str">
        <f>+IFERROR(VLOOKUP(A919,[1]Directorio!$B$2:$Z$1100,13,FALSE),"")</f>
        <v/>
      </c>
      <c r="N919" s="43" t="str">
        <f>+IFERROR(VLOOKUP(A919,[1]Directorio!$B$2:$Z$1100,14,FALSE),"")</f>
        <v/>
      </c>
      <c r="O919" s="43" t="str">
        <f>+IFERROR(VLOOKUP(A919,[1]Directorio!$B$2:$Z$1100,15,FALSE),"")</f>
        <v/>
      </c>
      <c r="P919" s="43" t="str">
        <f>+IFERROR(VLOOKUP(A919,[1]Directorio!$B$2:$Z$1100,16,FALSE),"")</f>
        <v/>
      </c>
      <c r="Q919" s="43" t="str">
        <f>+IFERROR(VLOOKUP(A919,[1]Directorio!$B$2:$Z$1100,17,FALSE),"")</f>
        <v/>
      </c>
      <c r="R919" s="43" t="str">
        <f>+IFERROR(VLOOKUP(A919,[1]Directorio!$B$2:$Z$1100,18,FALSE),"")</f>
        <v/>
      </c>
      <c r="S919" s="43" t="str">
        <f>+IFERROR(VLOOKUP(A919,[1]Directorio!$B$2:$Z$1100,19,FALSE),"")</f>
        <v/>
      </c>
      <c r="T919" s="53" t="str">
        <f>+IFERROR(VLOOKUP(A919,[1]Directorio!$B$2:$Z$1100,20,FALSE),"")</f>
        <v/>
      </c>
      <c r="U919" s="53" t="str">
        <f>+IFERROR(VLOOKUP(A919,[1]Directorio!$B$2:$Z$1100,21,FALSE),"")</f>
        <v/>
      </c>
      <c r="V919" s="53" t="str">
        <f>+IFERROR(VLOOKUP(A919,[1]Directorio!$B$2:$Z$1100,22,FALSE),"")</f>
        <v/>
      </c>
      <c r="W919" s="54" t="str">
        <f>+IFERROR(VLOOKUP(A919,[1]Directorio!$B$2:$Z$1100,23,FALSE),"")</f>
        <v/>
      </c>
      <c r="X919" s="43" t="str">
        <f>+IFERROR(VLOOKUP(A919,[1]Directorio!$B$2:$Z$1100,24,FALSE),"")</f>
        <v/>
      </c>
      <c r="Y919" s="43" t="str">
        <f>+IFERROR(VLOOKUP(A919,[1]Directorio!$B$2:$Z$1100,25,FALSE),"")</f>
        <v/>
      </c>
      <c r="Z919" s="46"/>
      <c r="AA919" s="9"/>
      <c r="AB919" s="46"/>
      <c r="AC919" s="47"/>
      <c r="AD919" s="46"/>
      <c r="AE919" s="42"/>
      <c r="AF919" s="9"/>
      <c r="AG919" s="46"/>
      <c r="AH919" s="9"/>
      <c r="AI919" s="46"/>
      <c r="AJ919" s="46"/>
      <c r="AK919" s="48"/>
    </row>
    <row r="920" spans="1:37" x14ac:dyDescent="0.25">
      <c r="A920" s="42"/>
      <c r="B920" s="43" t="str">
        <f>+IFERROR(VLOOKUP(A920,[1]Directorio!$B$2:$Z$1100,2,FALSE),"")</f>
        <v/>
      </c>
      <c r="C920" s="44" t="str">
        <f>+IFERROR(VLOOKUP(A920,[1]Directorio!$B$2:$Z$1100,3,FALSE),"")</f>
        <v/>
      </c>
      <c r="D920" s="43" t="str">
        <f>+IFERROR(VLOOKUP(A920,[1]Directorio!$B$2:$Z$1100,4,FALSE),"")</f>
        <v/>
      </c>
      <c r="E920" s="43" t="str">
        <f>+IFERROR(VLOOKUP(A920,[1]Directorio!$B$2:$Z$1100,5,FALSE),"")</f>
        <v/>
      </c>
      <c r="F920" s="43" t="str">
        <f>+IFERROR(VLOOKUP(A920,[1]Directorio!$B$2:$Z$1100,6,FALSE),"")</f>
        <v/>
      </c>
      <c r="G920" s="43" t="str">
        <f>+IFERROR(VLOOKUP(A920,[1]Directorio!$B$2:$Z$1100,7,FALSE),"")</f>
        <v/>
      </c>
      <c r="H920" s="43" t="str">
        <f>+IFERROR(VLOOKUP(A920,[1]Directorio!$B$2:$Z$1100,8,FALSE),"")</f>
        <v/>
      </c>
      <c r="I920" s="43" t="str">
        <f>+IFERROR(VLOOKUP(A920,[1]Directorio!$B$2:$Z$1100,9,FALSE),"")</f>
        <v/>
      </c>
      <c r="J920" s="43" t="str">
        <f>+IFERROR(VLOOKUP(A920,[1]Directorio!$B$2:$Z$1100,10,FALSE),"")</f>
        <v/>
      </c>
      <c r="K920" s="43" t="str">
        <f>+IFERROR(VLOOKUP(A920,[1]Directorio!$B$2:$Z$1100,11,FALSE),"")</f>
        <v/>
      </c>
      <c r="L920" s="45" t="str">
        <f>+IFERROR(VLOOKUP(A920,[1]Directorio!$B$2:$Z$1100,12,FALSE),"")</f>
        <v/>
      </c>
      <c r="M920" s="43" t="str">
        <f>+IFERROR(VLOOKUP(A920,[1]Directorio!$B$2:$Z$1100,13,FALSE),"")</f>
        <v/>
      </c>
      <c r="N920" s="43" t="str">
        <f>+IFERROR(VLOOKUP(A920,[1]Directorio!$B$2:$Z$1100,14,FALSE),"")</f>
        <v/>
      </c>
      <c r="O920" s="43" t="str">
        <f>+IFERROR(VLOOKUP(A920,[1]Directorio!$B$2:$Z$1100,15,FALSE),"")</f>
        <v/>
      </c>
      <c r="P920" s="43" t="str">
        <f>+IFERROR(VLOOKUP(A920,[1]Directorio!$B$2:$Z$1100,16,FALSE),"")</f>
        <v/>
      </c>
      <c r="Q920" s="43" t="str">
        <f>+IFERROR(VLOOKUP(A920,[1]Directorio!$B$2:$Z$1100,17,FALSE),"")</f>
        <v/>
      </c>
      <c r="R920" s="43" t="str">
        <f>+IFERROR(VLOOKUP(A920,[1]Directorio!$B$2:$Z$1100,18,FALSE),"")</f>
        <v/>
      </c>
      <c r="S920" s="43" t="str">
        <f>+IFERROR(VLOOKUP(A920,[1]Directorio!$B$2:$Z$1100,19,FALSE),"")</f>
        <v/>
      </c>
      <c r="T920" s="53" t="str">
        <f>+IFERROR(VLOOKUP(A920,[1]Directorio!$B$2:$Z$1100,20,FALSE),"")</f>
        <v/>
      </c>
      <c r="U920" s="53" t="str">
        <f>+IFERROR(VLOOKUP(A920,[1]Directorio!$B$2:$Z$1100,21,FALSE),"")</f>
        <v/>
      </c>
      <c r="V920" s="53" t="str">
        <f>+IFERROR(VLOOKUP(A920,[1]Directorio!$B$2:$Z$1100,22,FALSE),"")</f>
        <v/>
      </c>
      <c r="W920" s="54" t="str">
        <f>+IFERROR(VLOOKUP(A920,[1]Directorio!$B$2:$Z$1100,23,FALSE),"")</f>
        <v/>
      </c>
      <c r="X920" s="43" t="str">
        <f>+IFERROR(VLOOKUP(A920,[1]Directorio!$B$2:$Z$1100,24,FALSE),"")</f>
        <v/>
      </c>
      <c r="Y920" s="43" t="str">
        <f>+IFERROR(VLOOKUP(A920,[1]Directorio!$B$2:$Z$1100,25,FALSE),"")</f>
        <v/>
      </c>
      <c r="Z920" s="46"/>
      <c r="AA920" s="9"/>
      <c r="AB920" s="46"/>
      <c r="AC920" s="47"/>
      <c r="AD920" s="46"/>
      <c r="AE920" s="42"/>
      <c r="AF920" s="9"/>
      <c r="AG920" s="46"/>
      <c r="AH920" s="9"/>
      <c r="AI920" s="46"/>
      <c r="AJ920" s="46"/>
      <c r="AK920" s="48"/>
    </row>
    <row r="921" spans="1:37" x14ac:dyDescent="0.25">
      <c r="A921" s="42"/>
      <c r="B921" s="43" t="str">
        <f>+IFERROR(VLOOKUP(A921,[1]Directorio!$B$2:$Z$1100,2,FALSE),"")</f>
        <v/>
      </c>
      <c r="C921" s="44" t="str">
        <f>+IFERROR(VLOOKUP(A921,[1]Directorio!$B$2:$Z$1100,3,FALSE),"")</f>
        <v/>
      </c>
      <c r="D921" s="43" t="str">
        <f>+IFERROR(VLOOKUP(A921,[1]Directorio!$B$2:$Z$1100,4,FALSE),"")</f>
        <v/>
      </c>
      <c r="E921" s="43" t="str">
        <f>+IFERROR(VLOOKUP(A921,[1]Directorio!$B$2:$Z$1100,5,FALSE),"")</f>
        <v/>
      </c>
      <c r="F921" s="43" t="str">
        <f>+IFERROR(VLOOKUP(A921,[1]Directorio!$B$2:$Z$1100,6,FALSE),"")</f>
        <v/>
      </c>
      <c r="G921" s="43" t="str">
        <f>+IFERROR(VLOOKUP(A921,[1]Directorio!$B$2:$Z$1100,7,FALSE),"")</f>
        <v/>
      </c>
      <c r="H921" s="43" t="str">
        <f>+IFERROR(VLOOKUP(A921,[1]Directorio!$B$2:$Z$1100,8,FALSE),"")</f>
        <v/>
      </c>
      <c r="I921" s="43" t="str">
        <f>+IFERROR(VLOOKUP(A921,[1]Directorio!$B$2:$Z$1100,9,FALSE),"")</f>
        <v/>
      </c>
      <c r="J921" s="43" t="str">
        <f>+IFERROR(VLOOKUP(A921,[1]Directorio!$B$2:$Z$1100,10,FALSE),"")</f>
        <v/>
      </c>
      <c r="K921" s="43" t="str">
        <f>+IFERROR(VLOOKUP(A921,[1]Directorio!$B$2:$Z$1100,11,FALSE),"")</f>
        <v/>
      </c>
      <c r="L921" s="45" t="str">
        <f>+IFERROR(VLOOKUP(A921,[1]Directorio!$B$2:$Z$1100,12,FALSE),"")</f>
        <v/>
      </c>
      <c r="M921" s="43" t="str">
        <f>+IFERROR(VLOOKUP(A921,[1]Directorio!$B$2:$Z$1100,13,FALSE),"")</f>
        <v/>
      </c>
      <c r="N921" s="43" t="str">
        <f>+IFERROR(VLOOKUP(A921,[1]Directorio!$B$2:$Z$1100,14,FALSE),"")</f>
        <v/>
      </c>
      <c r="O921" s="43" t="str">
        <f>+IFERROR(VLOOKUP(A921,[1]Directorio!$B$2:$Z$1100,15,FALSE),"")</f>
        <v/>
      </c>
      <c r="P921" s="43" t="str">
        <f>+IFERROR(VLOOKUP(A921,[1]Directorio!$B$2:$Z$1100,16,FALSE),"")</f>
        <v/>
      </c>
      <c r="Q921" s="43" t="str">
        <f>+IFERROR(VLOOKUP(A921,[1]Directorio!$B$2:$Z$1100,17,FALSE),"")</f>
        <v/>
      </c>
      <c r="R921" s="43" t="str">
        <f>+IFERROR(VLOOKUP(A921,[1]Directorio!$B$2:$Z$1100,18,FALSE),"")</f>
        <v/>
      </c>
      <c r="S921" s="43" t="str">
        <f>+IFERROR(VLOOKUP(A921,[1]Directorio!$B$2:$Z$1100,19,FALSE),"")</f>
        <v/>
      </c>
      <c r="T921" s="53" t="str">
        <f>+IFERROR(VLOOKUP(A921,[1]Directorio!$B$2:$Z$1100,20,FALSE),"")</f>
        <v/>
      </c>
      <c r="U921" s="53" t="str">
        <f>+IFERROR(VLOOKUP(A921,[1]Directorio!$B$2:$Z$1100,21,FALSE),"")</f>
        <v/>
      </c>
      <c r="V921" s="53" t="str">
        <f>+IFERROR(VLOOKUP(A921,[1]Directorio!$B$2:$Z$1100,22,FALSE),"")</f>
        <v/>
      </c>
      <c r="W921" s="54" t="str">
        <f>+IFERROR(VLOOKUP(A921,[1]Directorio!$B$2:$Z$1100,23,FALSE),"")</f>
        <v/>
      </c>
      <c r="X921" s="43" t="str">
        <f>+IFERROR(VLOOKUP(A921,[1]Directorio!$B$2:$Z$1100,24,FALSE),"")</f>
        <v/>
      </c>
      <c r="Y921" s="43" t="str">
        <f>+IFERROR(VLOOKUP(A921,[1]Directorio!$B$2:$Z$1100,25,FALSE),"")</f>
        <v/>
      </c>
      <c r="Z921" s="46"/>
      <c r="AA921" s="9"/>
      <c r="AB921" s="46"/>
      <c r="AC921" s="47"/>
      <c r="AD921" s="46"/>
      <c r="AE921" s="42"/>
      <c r="AF921" s="9"/>
      <c r="AG921" s="46"/>
      <c r="AH921" s="9"/>
      <c r="AI921" s="46"/>
      <c r="AJ921" s="46"/>
      <c r="AK921" s="48"/>
    </row>
    <row r="922" spans="1:37" x14ac:dyDescent="0.25">
      <c r="A922" s="42"/>
      <c r="B922" s="43" t="str">
        <f>+IFERROR(VLOOKUP(A922,[1]Directorio!$B$2:$Z$1100,2,FALSE),"")</f>
        <v/>
      </c>
      <c r="C922" s="44" t="str">
        <f>+IFERROR(VLOOKUP(A922,[1]Directorio!$B$2:$Z$1100,3,FALSE),"")</f>
        <v/>
      </c>
      <c r="D922" s="43" t="str">
        <f>+IFERROR(VLOOKUP(A922,[1]Directorio!$B$2:$Z$1100,4,FALSE),"")</f>
        <v/>
      </c>
      <c r="E922" s="43" t="str">
        <f>+IFERROR(VLOOKUP(A922,[1]Directorio!$B$2:$Z$1100,5,FALSE),"")</f>
        <v/>
      </c>
      <c r="F922" s="43" t="str">
        <f>+IFERROR(VLOOKUP(A922,[1]Directorio!$B$2:$Z$1100,6,FALSE),"")</f>
        <v/>
      </c>
      <c r="G922" s="43" t="str">
        <f>+IFERROR(VLOOKUP(A922,[1]Directorio!$B$2:$Z$1100,7,FALSE),"")</f>
        <v/>
      </c>
      <c r="H922" s="43" t="str">
        <f>+IFERROR(VLOOKUP(A922,[1]Directorio!$B$2:$Z$1100,8,FALSE),"")</f>
        <v/>
      </c>
      <c r="I922" s="43" t="str">
        <f>+IFERROR(VLOOKUP(A922,[1]Directorio!$B$2:$Z$1100,9,FALSE),"")</f>
        <v/>
      </c>
      <c r="J922" s="43" t="str">
        <f>+IFERROR(VLOOKUP(A922,[1]Directorio!$B$2:$Z$1100,10,FALSE),"")</f>
        <v/>
      </c>
      <c r="K922" s="43" t="str">
        <f>+IFERROR(VLOOKUP(A922,[1]Directorio!$B$2:$Z$1100,11,FALSE),"")</f>
        <v/>
      </c>
      <c r="L922" s="45" t="str">
        <f>+IFERROR(VLOOKUP(A922,[1]Directorio!$B$2:$Z$1100,12,FALSE),"")</f>
        <v/>
      </c>
      <c r="M922" s="43" t="str">
        <f>+IFERROR(VLOOKUP(A922,[1]Directorio!$B$2:$Z$1100,13,FALSE),"")</f>
        <v/>
      </c>
      <c r="N922" s="43" t="str">
        <f>+IFERROR(VLOOKUP(A922,[1]Directorio!$B$2:$Z$1100,14,FALSE),"")</f>
        <v/>
      </c>
      <c r="O922" s="43" t="str">
        <f>+IFERROR(VLOOKUP(A922,[1]Directorio!$B$2:$Z$1100,15,FALSE),"")</f>
        <v/>
      </c>
      <c r="P922" s="43" t="str">
        <f>+IFERROR(VLOOKUP(A922,[1]Directorio!$B$2:$Z$1100,16,FALSE),"")</f>
        <v/>
      </c>
      <c r="Q922" s="43" t="str">
        <f>+IFERROR(VLOOKUP(A922,[1]Directorio!$B$2:$Z$1100,17,FALSE),"")</f>
        <v/>
      </c>
      <c r="R922" s="43" t="str">
        <f>+IFERROR(VLOOKUP(A922,[1]Directorio!$B$2:$Z$1100,18,FALSE),"")</f>
        <v/>
      </c>
      <c r="S922" s="43" t="str">
        <f>+IFERROR(VLOOKUP(A922,[1]Directorio!$B$2:$Z$1100,19,FALSE),"")</f>
        <v/>
      </c>
      <c r="T922" s="53" t="str">
        <f>+IFERROR(VLOOKUP(A922,[1]Directorio!$B$2:$Z$1100,20,FALSE),"")</f>
        <v/>
      </c>
      <c r="U922" s="53" t="str">
        <f>+IFERROR(VLOOKUP(A922,[1]Directorio!$B$2:$Z$1100,21,FALSE),"")</f>
        <v/>
      </c>
      <c r="V922" s="53" t="str">
        <f>+IFERROR(VLOOKUP(A922,[1]Directorio!$B$2:$Z$1100,22,FALSE),"")</f>
        <v/>
      </c>
      <c r="W922" s="54" t="str">
        <f>+IFERROR(VLOOKUP(A922,[1]Directorio!$B$2:$Z$1100,23,FALSE),"")</f>
        <v/>
      </c>
      <c r="X922" s="43" t="str">
        <f>+IFERROR(VLOOKUP(A922,[1]Directorio!$B$2:$Z$1100,24,FALSE),"")</f>
        <v/>
      </c>
      <c r="Y922" s="43" t="str">
        <f>+IFERROR(VLOOKUP(A922,[1]Directorio!$B$2:$Z$1100,25,FALSE),"")</f>
        <v/>
      </c>
      <c r="Z922" s="46"/>
      <c r="AA922" s="9"/>
      <c r="AB922" s="46"/>
      <c r="AC922" s="47"/>
      <c r="AD922" s="46"/>
      <c r="AE922" s="42"/>
      <c r="AF922" s="9"/>
      <c r="AG922" s="46"/>
      <c r="AH922" s="9"/>
      <c r="AI922" s="46"/>
      <c r="AJ922" s="46"/>
      <c r="AK922" s="48"/>
    </row>
    <row r="923" spans="1:37" x14ac:dyDescent="0.25">
      <c r="A923" s="42"/>
      <c r="B923" s="43" t="str">
        <f>+IFERROR(VLOOKUP(A923,[1]Directorio!$B$2:$Z$1100,2,FALSE),"")</f>
        <v/>
      </c>
      <c r="C923" s="44" t="str">
        <f>+IFERROR(VLOOKUP(A923,[1]Directorio!$B$2:$Z$1100,3,FALSE),"")</f>
        <v/>
      </c>
      <c r="D923" s="43" t="str">
        <f>+IFERROR(VLOOKUP(A923,[1]Directorio!$B$2:$Z$1100,4,FALSE),"")</f>
        <v/>
      </c>
      <c r="E923" s="43" t="str">
        <f>+IFERROR(VLOOKUP(A923,[1]Directorio!$B$2:$Z$1100,5,FALSE),"")</f>
        <v/>
      </c>
      <c r="F923" s="43" t="str">
        <f>+IFERROR(VLOOKUP(A923,[1]Directorio!$B$2:$Z$1100,6,FALSE),"")</f>
        <v/>
      </c>
      <c r="G923" s="43" t="str">
        <f>+IFERROR(VLOOKUP(A923,[1]Directorio!$B$2:$Z$1100,7,FALSE),"")</f>
        <v/>
      </c>
      <c r="H923" s="43" t="str">
        <f>+IFERROR(VLOOKUP(A923,[1]Directorio!$B$2:$Z$1100,8,FALSE),"")</f>
        <v/>
      </c>
      <c r="I923" s="43" t="str">
        <f>+IFERROR(VLOOKUP(A923,[1]Directorio!$B$2:$Z$1100,9,FALSE),"")</f>
        <v/>
      </c>
      <c r="J923" s="43" t="str">
        <f>+IFERROR(VLOOKUP(A923,[1]Directorio!$B$2:$Z$1100,10,FALSE),"")</f>
        <v/>
      </c>
      <c r="K923" s="43" t="str">
        <f>+IFERROR(VLOOKUP(A923,[1]Directorio!$B$2:$Z$1100,11,FALSE),"")</f>
        <v/>
      </c>
      <c r="L923" s="45" t="str">
        <f>+IFERROR(VLOOKUP(A923,[1]Directorio!$B$2:$Z$1100,12,FALSE),"")</f>
        <v/>
      </c>
      <c r="M923" s="43" t="str">
        <f>+IFERROR(VLOOKUP(A923,[1]Directorio!$B$2:$Z$1100,13,FALSE),"")</f>
        <v/>
      </c>
      <c r="N923" s="43" t="str">
        <f>+IFERROR(VLOOKUP(A923,[1]Directorio!$B$2:$Z$1100,14,FALSE),"")</f>
        <v/>
      </c>
      <c r="O923" s="43" t="str">
        <f>+IFERROR(VLOOKUP(A923,[1]Directorio!$B$2:$Z$1100,15,FALSE),"")</f>
        <v/>
      </c>
      <c r="P923" s="43" t="str">
        <f>+IFERROR(VLOOKUP(A923,[1]Directorio!$B$2:$Z$1100,16,FALSE),"")</f>
        <v/>
      </c>
      <c r="Q923" s="43" t="str">
        <f>+IFERROR(VLOOKUP(A923,[1]Directorio!$B$2:$Z$1100,17,FALSE),"")</f>
        <v/>
      </c>
      <c r="R923" s="43" t="str">
        <f>+IFERROR(VLOOKUP(A923,[1]Directorio!$B$2:$Z$1100,18,FALSE),"")</f>
        <v/>
      </c>
      <c r="S923" s="43" t="str">
        <f>+IFERROR(VLOOKUP(A923,[1]Directorio!$B$2:$Z$1100,19,FALSE),"")</f>
        <v/>
      </c>
      <c r="T923" s="53" t="str">
        <f>+IFERROR(VLOOKUP(A923,[1]Directorio!$B$2:$Z$1100,20,FALSE),"")</f>
        <v/>
      </c>
      <c r="U923" s="53" t="str">
        <f>+IFERROR(VLOOKUP(A923,[1]Directorio!$B$2:$Z$1100,21,FALSE),"")</f>
        <v/>
      </c>
      <c r="V923" s="53" t="str">
        <f>+IFERROR(VLOOKUP(A923,[1]Directorio!$B$2:$Z$1100,22,FALSE),"")</f>
        <v/>
      </c>
      <c r="W923" s="54" t="str">
        <f>+IFERROR(VLOOKUP(A923,[1]Directorio!$B$2:$Z$1100,23,FALSE),"")</f>
        <v/>
      </c>
      <c r="X923" s="43" t="str">
        <f>+IFERROR(VLOOKUP(A923,[1]Directorio!$B$2:$Z$1100,24,FALSE),"")</f>
        <v/>
      </c>
      <c r="Y923" s="43" t="str">
        <f>+IFERROR(VLOOKUP(A923,[1]Directorio!$B$2:$Z$1100,25,FALSE),"")</f>
        <v/>
      </c>
      <c r="Z923" s="46"/>
      <c r="AA923" s="9"/>
      <c r="AB923" s="46"/>
      <c r="AC923" s="47"/>
      <c r="AD923" s="46"/>
      <c r="AE923" s="42"/>
      <c r="AF923" s="9"/>
      <c r="AG923" s="46"/>
      <c r="AH923" s="9"/>
      <c r="AI923" s="46"/>
      <c r="AJ923" s="46"/>
      <c r="AK923" s="48"/>
    </row>
    <row r="924" spans="1:37" x14ac:dyDescent="0.25">
      <c r="A924" s="42"/>
      <c r="B924" s="43" t="str">
        <f>+IFERROR(VLOOKUP(A924,[1]Directorio!$B$2:$Z$1100,2,FALSE),"")</f>
        <v/>
      </c>
      <c r="C924" s="44" t="str">
        <f>+IFERROR(VLOOKUP(A924,[1]Directorio!$B$2:$Z$1100,3,FALSE),"")</f>
        <v/>
      </c>
      <c r="D924" s="43" t="str">
        <f>+IFERROR(VLOOKUP(A924,[1]Directorio!$B$2:$Z$1100,4,FALSE),"")</f>
        <v/>
      </c>
      <c r="E924" s="43" t="str">
        <f>+IFERROR(VLOOKUP(A924,[1]Directorio!$B$2:$Z$1100,5,FALSE),"")</f>
        <v/>
      </c>
      <c r="F924" s="43" t="str">
        <f>+IFERROR(VLOOKUP(A924,[1]Directorio!$B$2:$Z$1100,6,FALSE),"")</f>
        <v/>
      </c>
      <c r="G924" s="43" t="str">
        <f>+IFERROR(VLOOKUP(A924,[1]Directorio!$B$2:$Z$1100,7,FALSE),"")</f>
        <v/>
      </c>
      <c r="H924" s="43" t="str">
        <f>+IFERROR(VLOOKUP(A924,[1]Directorio!$B$2:$Z$1100,8,FALSE),"")</f>
        <v/>
      </c>
      <c r="I924" s="43" t="str">
        <f>+IFERROR(VLOOKUP(A924,[1]Directorio!$B$2:$Z$1100,9,FALSE),"")</f>
        <v/>
      </c>
      <c r="J924" s="43" t="str">
        <f>+IFERROR(VLOOKUP(A924,[1]Directorio!$B$2:$Z$1100,10,FALSE),"")</f>
        <v/>
      </c>
      <c r="K924" s="43" t="str">
        <f>+IFERROR(VLOOKUP(A924,[1]Directorio!$B$2:$Z$1100,11,FALSE),"")</f>
        <v/>
      </c>
      <c r="L924" s="45" t="str">
        <f>+IFERROR(VLOOKUP(A924,[1]Directorio!$B$2:$Z$1100,12,FALSE),"")</f>
        <v/>
      </c>
      <c r="M924" s="43" t="str">
        <f>+IFERROR(VLOOKUP(A924,[1]Directorio!$B$2:$Z$1100,13,FALSE),"")</f>
        <v/>
      </c>
      <c r="N924" s="43" t="str">
        <f>+IFERROR(VLOOKUP(A924,[1]Directorio!$B$2:$Z$1100,14,FALSE),"")</f>
        <v/>
      </c>
      <c r="O924" s="43" t="str">
        <f>+IFERROR(VLOOKUP(A924,[1]Directorio!$B$2:$Z$1100,15,FALSE),"")</f>
        <v/>
      </c>
      <c r="P924" s="43" t="str">
        <f>+IFERROR(VLOOKUP(A924,[1]Directorio!$B$2:$Z$1100,16,FALSE),"")</f>
        <v/>
      </c>
      <c r="Q924" s="43" t="str">
        <f>+IFERROR(VLOOKUP(A924,[1]Directorio!$B$2:$Z$1100,17,FALSE),"")</f>
        <v/>
      </c>
      <c r="R924" s="43" t="str">
        <f>+IFERROR(VLOOKUP(A924,[1]Directorio!$B$2:$Z$1100,18,FALSE),"")</f>
        <v/>
      </c>
      <c r="S924" s="43" t="str">
        <f>+IFERROR(VLOOKUP(A924,[1]Directorio!$B$2:$Z$1100,19,FALSE),"")</f>
        <v/>
      </c>
      <c r="T924" s="53" t="str">
        <f>+IFERROR(VLOOKUP(A924,[1]Directorio!$B$2:$Z$1100,20,FALSE),"")</f>
        <v/>
      </c>
      <c r="U924" s="53" t="str">
        <f>+IFERROR(VLOOKUP(A924,[1]Directorio!$B$2:$Z$1100,21,FALSE),"")</f>
        <v/>
      </c>
      <c r="V924" s="53" t="str">
        <f>+IFERROR(VLOOKUP(A924,[1]Directorio!$B$2:$Z$1100,22,FALSE),"")</f>
        <v/>
      </c>
      <c r="W924" s="54" t="str">
        <f>+IFERROR(VLOOKUP(A924,[1]Directorio!$B$2:$Z$1100,23,FALSE),"")</f>
        <v/>
      </c>
      <c r="X924" s="43" t="str">
        <f>+IFERROR(VLOOKUP(A924,[1]Directorio!$B$2:$Z$1100,24,FALSE),"")</f>
        <v/>
      </c>
      <c r="Y924" s="43" t="str">
        <f>+IFERROR(VLOOKUP(A924,[1]Directorio!$B$2:$Z$1100,25,FALSE),"")</f>
        <v/>
      </c>
      <c r="Z924" s="46"/>
      <c r="AA924" s="9"/>
      <c r="AB924" s="46"/>
      <c r="AC924" s="47"/>
      <c r="AD924" s="46"/>
      <c r="AE924" s="42"/>
      <c r="AF924" s="9"/>
      <c r="AG924" s="46"/>
      <c r="AH924" s="9"/>
      <c r="AI924" s="46"/>
      <c r="AJ924" s="46"/>
      <c r="AK924" s="48"/>
    </row>
    <row r="925" spans="1:37" x14ac:dyDescent="0.25">
      <c r="A925" s="42"/>
      <c r="B925" s="43" t="str">
        <f>+IFERROR(VLOOKUP(A925,[1]Directorio!$B$2:$Z$1100,2,FALSE),"")</f>
        <v/>
      </c>
      <c r="C925" s="44" t="str">
        <f>+IFERROR(VLOOKUP(A925,[1]Directorio!$B$2:$Z$1100,3,FALSE),"")</f>
        <v/>
      </c>
      <c r="D925" s="43" t="str">
        <f>+IFERROR(VLOOKUP(A925,[1]Directorio!$B$2:$Z$1100,4,FALSE),"")</f>
        <v/>
      </c>
      <c r="E925" s="43" t="str">
        <f>+IFERROR(VLOOKUP(A925,[1]Directorio!$B$2:$Z$1100,5,FALSE),"")</f>
        <v/>
      </c>
      <c r="F925" s="43" t="str">
        <f>+IFERROR(VLOOKUP(A925,[1]Directorio!$B$2:$Z$1100,6,FALSE),"")</f>
        <v/>
      </c>
      <c r="G925" s="43" t="str">
        <f>+IFERROR(VLOOKUP(A925,[1]Directorio!$B$2:$Z$1100,7,FALSE),"")</f>
        <v/>
      </c>
      <c r="H925" s="43" t="str">
        <f>+IFERROR(VLOOKUP(A925,[1]Directorio!$B$2:$Z$1100,8,FALSE),"")</f>
        <v/>
      </c>
      <c r="I925" s="43" t="str">
        <f>+IFERROR(VLOOKUP(A925,[1]Directorio!$B$2:$Z$1100,9,FALSE),"")</f>
        <v/>
      </c>
      <c r="J925" s="43" t="str">
        <f>+IFERROR(VLOOKUP(A925,[1]Directorio!$B$2:$Z$1100,10,FALSE),"")</f>
        <v/>
      </c>
      <c r="K925" s="43" t="str">
        <f>+IFERROR(VLOOKUP(A925,[1]Directorio!$B$2:$Z$1100,11,FALSE),"")</f>
        <v/>
      </c>
      <c r="L925" s="45" t="str">
        <f>+IFERROR(VLOOKUP(A925,[1]Directorio!$B$2:$Z$1100,12,FALSE),"")</f>
        <v/>
      </c>
      <c r="M925" s="43" t="str">
        <f>+IFERROR(VLOOKUP(A925,[1]Directorio!$B$2:$Z$1100,13,FALSE),"")</f>
        <v/>
      </c>
      <c r="N925" s="43" t="str">
        <f>+IFERROR(VLOOKUP(A925,[1]Directorio!$B$2:$Z$1100,14,FALSE),"")</f>
        <v/>
      </c>
      <c r="O925" s="43" t="str">
        <f>+IFERROR(VLOOKUP(A925,[1]Directorio!$B$2:$Z$1100,15,FALSE),"")</f>
        <v/>
      </c>
      <c r="P925" s="43" t="str">
        <f>+IFERROR(VLOOKUP(A925,[1]Directorio!$B$2:$Z$1100,16,FALSE),"")</f>
        <v/>
      </c>
      <c r="Q925" s="43" t="str">
        <f>+IFERROR(VLOOKUP(A925,[1]Directorio!$B$2:$Z$1100,17,FALSE),"")</f>
        <v/>
      </c>
      <c r="R925" s="43" t="str">
        <f>+IFERROR(VLOOKUP(A925,[1]Directorio!$B$2:$Z$1100,18,FALSE),"")</f>
        <v/>
      </c>
      <c r="S925" s="43" t="str">
        <f>+IFERROR(VLOOKUP(A925,[1]Directorio!$B$2:$Z$1100,19,FALSE),"")</f>
        <v/>
      </c>
      <c r="T925" s="53" t="str">
        <f>+IFERROR(VLOOKUP(A925,[1]Directorio!$B$2:$Z$1100,20,FALSE),"")</f>
        <v/>
      </c>
      <c r="U925" s="53" t="str">
        <f>+IFERROR(VLOOKUP(A925,[1]Directorio!$B$2:$Z$1100,21,FALSE),"")</f>
        <v/>
      </c>
      <c r="V925" s="53" t="str">
        <f>+IFERROR(VLOOKUP(A925,[1]Directorio!$B$2:$Z$1100,22,FALSE),"")</f>
        <v/>
      </c>
      <c r="W925" s="54" t="str">
        <f>+IFERROR(VLOOKUP(A925,[1]Directorio!$B$2:$Z$1100,23,FALSE),"")</f>
        <v/>
      </c>
      <c r="X925" s="43" t="str">
        <f>+IFERROR(VLOOKUP(A925,[1]Directorio!$B$2:$Z$1100,24,FALSE),"")</f>
        <v/>
      </c>
      <c r="Y925" s="43" t="str">
        <f>+IFERROR(VLOOKUP(A925,[1]Directorio!$B$2:$Z$1100,25,FALSE),"")</f>
        <v/>
      </c>
      <c r="Z925" s="46"/>
      <c r="AA925" s="9"/>
      <c r="AB925" s="46"/>
      <c r="AC925" s="47"/>
      <c r="AD925" s="46"/>
      <c r="AE925" s="42"/>
      <c r="AF925" s="9"/>
      <c r="AG925" s="46"/>
      <c r="AH925" s="9"/>
      <c r="AI925" s="46"/>
      <c r="AJ925" s="46"/>
      <c r="AK925" s="48"/>
    </row>
    <row r="926" spans="1:37" x14ac:dyDescent="0.25">
      <c r="A926" s="42"/>
      <c r="B926" s="43" t="str">
        <f>+IFERROR(VLOOKUP(A926,[1]Directorio!$B$2:$Z$1100,2,FALSE),"")</f>
        <v/>
      </c>
      <c r="C926" s="44" t="str">
        <f>+IFERROR(VLOOKUP(A926,[1]Directorio!$B$2:$Z$1100,3,FALSE),"")</f>
        <v/>
      </c>
      <c r="D926" s="43" t="str">
        <f>+IFERROR(VLOOKUP(A926,[1]Directorio!$B$2:$Z$1100,4,FALSE),"")</f>
        <v/>
      </c>
      <c r="E926" s="43" t="str">
        <f>+IFERROR(VLOOKUP(A926,[1]Directorio!$B$2:$Z$1100,5,FALSE),"")</f>
        <v/>
      </c>
      <c r="F926" s="43" t="str">
        <f>+IFERROR(VLOOKUP(A926,[1]Directorio!$B$2:$Z$1100,6,FALSE),"")</f>
        <v/>
      </c>
      <c r="G926" s="43" t="str">
        <f>+IFERROR(VLOOKUP(A926,[1]Directorio!$B$2:$Z$1100,7,FALSE),"")</f>
        <v/>
      </c>
      <c r="H926" s="43" t="str">
        <f>+IFERROR(VLOOKUP(A926,[1]Directorio!$B$2:$Z$1100,8,FALSE),"")</f>
        <v/>
      </c>
      <c r="I926" s="43" t="str">
        <f>+IFERROR(VLOOKUP(A926,[1]Directorio!$B$2:$Z$1100,9,FALSE),"")</f>
        <v/>
      </c>
      <c r="J926" s="43" t="str">
        <f>+IFERROR(VLOOKUP(A926,[1]Directorio!$B$2:$Z$1100,10,FALSE),"")</f>
        <v/>
      </c>
      <c r="K926" s="43" t="str">
        <f>+IFERROR(VLOOKUP(A926,[1]Directorio!$B$2:$Z$1100,11,FALSE),"")</f>
        <v/>
      </c>
      <c r="L926" s="45" t="str">
        <f>+IFERROR(VLOOKUP(A926,[1]Directorio!$B$2:$Z$1100,12,FALSE),"")</f>
        <v/>
      </c>
      <c r="M926" s="43" t="str">
        <f>+IFERROR(VLOOKUP(A926,[1]Directorio!$B$2:$Z$1100,13,FALSE),"")</f>
        <v/>
      </c>
      <c r="N926" s="43" t="str">
        <f>+IFERROR(VLOOKUP(A926,[1]Directorio!$B$2:$Z$1100,14,FALSE),"")</f>
        <v/>
      </c>
      <c r="O926" s="43" t="str">
        <f>+IFERROR(VLOOKUP(A926,[1]Directorio!$B$2:$Z$1100,15,FALSE),"")</f>
        <v/>
      </c>
      <c r="P926" s="43" t="str">
        <f>+IFERROR(VLOOKUP(A926,[1]Directorio!$B$2:$Z$1100,16,FALSE),"")</f>
        <v/>
      </c>
      <c r="Q926" s="43" t="str">
        <f>+IFERROR(VLOOKUP(A926,[1]Directorio!$B$2:$Z$1100,17,FALSE),"")</f>
        <v/>
      </c>
      <c r="R926" s="43" t="str">
        <f>+IFERROR(VLOOKUP(A926,[1]Directorio!$B$2:$Z$1100,18,FALSE),"")</f>
        <v/>
      </c>
      <c r="S926" s="43" t="str">
        <f>+IFERROR(VLOOKUP(A926,[1]Directorio!$B$2:$Z$1100,19,FALSE),"")</f>
        <v/>
      </c>
      <c r="T926" s="53" t="str">
        <f>+IFERROR(VLOOKUP(A926,[1]Directorio!$B$2:$Z$1100,20,FALSE),"")</f>
        <v/>
      </c>
      <c r="U926" s="53" t="str">
        <f>+IFERROR(VLOOKUP(A926,[1]Directorio!$B$2:$Z$1100,21,FALSE),"")</f>
        <v/>
      </c>
      <c r="V926" s="53" t="str">
        <f>+IFERROR(VLOOKUP(A926,[1]Directorio!$B$2:$Z$1100,22,FALSE),"")</f>
        <v/>
      </c>
      <c r="W926" s="54" t="str">
        <f>+IFERROR(VLOOKUP(A926,[1]Directorio!$B$2:$Z$1100,23,FALSE),"")</f>
        <v/>
      </c>
      <c r="X926" s="43" t="str">
        <f>+IFERROR(VLOOKUP(A926,[1]Directorio!$B$2:$Z$1100,24,FALSE),"")</f>
        <v/>
      </c>
      <c r="Y926" s="43" t="str">
        <f>+IFERROR(VLOOKUP(A926,[1]Directorio!$B$2:$Z$1100,25,FALSE),"")</f>
        <v/>
      </c>
      <c r="Z926" s="46"/>
      <c r="AA926" s="9"/>
      <c r="AB926" s="46"/>
      <c r="AC926" s="47"/>
      <c r="AD926" s="46"/>
      <c r="AE926" s="42"/>
      <c r="AF926" s="9"/>
      <c r="AG926" s="46"/>
      <c r="AH926" s="9"/>
      <c r="AI926" s="46"/>
      <c r="AJ926" s="46"/>
      <c r="AK926" s="48"/>
    </row>
    <row r="927" spans="1:37" x14ac:dyDescent="0.25">
      <c r="A927" s="42"/>
      <c r="B927" s="43" t="str">
        <f>+IFERROR(VLOOKUP(A927,[1]Directorio!$B$2:$Z$1100,2,FALSE),"")</f>
        <v/>
      </c>
      <c r="C927" s="44" t="str">
        <f>+IFERROR(VLOOKUP(A927,[1]Directorio!$B$2:$Z$1100,3,FALSE),"")</f>
        <v/>
      </c>
      <c r="D927" s="43" t="str">
        <f>+IFERROR(VLOOKUP(A927,[1]Directorio!$B$2:$Z$1100,4,FALSE),"")</f>
        <v/>
      </c>
      <c r="E927" s="43" t="str">
        <f>+IFERROR(VLOOKUP(A927,[1]Directorio!$B$2:$Z$1100,5,FALSE),"")</f>
        <v/>
      </c>
      <c r="F927" s="43" t="str">
        <f>+IFERROR(VLOOKUP(A927,[1]Directorio!$B$2:$Z$1100,6,FALSE),"")</f>
        <v/>
      </c>
      <c r="G927" s="43" t="str">
        <f>+IFERROR(VLOOKUP(A927,[1]Directorio!$B$2:$Z$1100,7,FALSE),"")</f>
        <v/>
      </c>
      <c r="H927" s="43" t="str">
        <f>+IFERROR(VLOOKUP(A927,[1]Directorio!$B$2:$Z$1100,8,FALSE),"")</f>
        <v/>
      </c>
      <c r="I927" s="43" t="str">
        <f>+IFERROR(VLOOKUP(A927,[1]Directorio!$B$2:$Z$1100,9,FALSE),"")</f>
        <v/>
      </c>
      <c r="J927" s="43" t="str">
        <f>+IFERROR(VLOOKUP(A927,[1]Directorio!$B$2:$Z$1100,10,FALSE),"")</f>
        <v/>
      </c>
      <c r="K927" s="43" t="str">
        <f>+IFERROR(VLOOKUP(A927,[1]Directorio!$B$2:$Z$1100,11,FALSE),"")</f>
        <v/>
      </c>
      <c r="L927" s="45" t="str">
        <f>+IFERROR(VLOOKUP(A927,[1]Directorio!$B$2:$Z$1100,12,FALSE),"")</f>
        <v/>
      </c>
      <c r="M927" s="43" t="str">
        <f>+IFERROR(VLOOKUP(A927,[1]Directorio!$B$2:$Z$1100,13,FALSE),"")</f>
        <v/>
      </c>
      <c r="N927" s="43" t="str">
        <f>+IFERROR(VLOOKUP(A927,[1]Directorio!$B$2:$Z$1100,14,FALSE),"")</f>
        <v/>
      </c>
      <c r="O927" s="43" t="str">
        <f>+IFERROR(VLOOKUP(A927,[1]Directorio!$B$2:$Z$1100,15,FALSE),"")</f>
        <v/>
      </c>
      <c r="P927" s="43" t="str">
        <f>+IFERROR(VLOOKUP(A927,[1]Directorio!$B$2:$Z$1100,16,FALSE),"")</f>
        <v/>
      </c>
      <c r="Q927" s="43" t="str">
        <f>+IFERROR(VLOOKUP(A927,[1]Directorio!$B$2:$Z$1100,17,FALSE),"")</f>
        <v/>
      </c>
      <c r="R927" s="43" t="str">
        <f>+IFERROR(VLOOKUP(A927,[1]Directorio!$B$2:$Z$1100,18,FALSE),"")</f>
        <v/>
      </c>
      <c r="S927" s="43" t="str">
        <f>+IFERROR(VLOOKUP(A927,[1]Directorio!$B$2:$Z$1100,19,FALSE),"")</f>
        <v/>
      </c>
      <c r="T927" s="53" t="str">
        <f>+IFERROR(VLOOKUP(A927,[1]Directorio!$B$2:$Z$1100,20,FALSE),"")</f>
        <v/>
      </c>
      <c r="U927" s="53" t="str">
        <f>+IFERROR(VLOOKUP(A927,[1]Directorio!$B$2:$Z$1100,21,FALSE),"")</f>
        <v/>
      </c>
      <c r="V927" s="53" t="str">
        <f>+IFERROR(VLOOKUP(A927,[1]Directorio!$B$2:$Z$1100,22,FALSE),"")</f>
        <v/>
      </c>
      <c r="W927" s="54" t="str">
        <f>+IFERROR(VLOOKUP(A927,[1]Directorio!$B$2:$Z$1100,23,FALSE),"")</f>
        <v/>
      </c>
      <c r="X927" s="43" t="str">
        <f>+IFERROR(VLOOKUP(A927,[1]Directorio!$B$2:$Z$1100,24,FALSE),"")</f>
        <v/>
      </c>
      <c r="Y927" s="43" t="str">
        <f>+IFERROR(VLOOKUP(A927,[1]Directorio!$B$2:$Z$1100,25,FALSE),"")</f>
        <v/>
      </c>
      <c r="Z927" s="46"/>
      <c r="AA927" s="9"/>
      <c r="AB927" s="46"/>
      <c r="AC927" s="47"/>
      <c r="AD927" s="46"/>
      <c r="AE927" s="42"/>
      <c r="AF927" s="9"/>
      <c r="AG927" s="46"/>
      <c r="AH927" s="9"/>
      <c r="AI927" s="46"/>
      <c r="AJ927" s="46"/>
      <c r="AK927" s="48"/>
    </row>
    <row r="928" spans="1:37" x14ac:dyDescent="0.25">
      <c r="A928" s="42"/>
      <c r="B928" s="43" t="str">
        <f>+IFERROR(VLOOKUP(A928,[1]Directorio!$B$2:$Z$1100,2,FALSE),"")</f>
        <v/>
      </c>
      <c r="C928" s="44" t="str">
        <f>+IFERROR(VLOOKUP(A928,[1]Directorio!$B$2:$Z$1100,3,FALSE),"")</f>
        <v/>
      </c>
      <c r="D928" s="43" t="str">
        <f>+IFERROR(VLOOKUP(A928,[1]Directorio!$B$2:$Z$1100,4,FALSE),"")</f>
        <v/>
      </c>
      <c r="E928" s="43" t="str">
        <f>+IFERROR(VLOOKUP(A928,[1]Directorio!$B$2:$Z$1100,5,FALSE),"")</f>
        <v/>
      </c>
      <c r="F928" s="43" t="str">
        <f>+IFERROR(VLOOKUP(A928,[1]Directorio!$B$2:$Z$1100,6,FALSE),"")</f>
        <v/>
      </c>
      <c r="G928" s="43" t="str">
        <f>+IFERROR(VLOOKUP(A928,[1]Directorio!$B$2:$Z$1100,7,FALSE),"")</f>
        <v/>
      </c>
      <c r="H928" s="43" t="str">
        <f>+IFERROR(VLOOKUP(A928,[1]Directorio!$B$2:$Z$1100,8,FALSE),"")</f>
        <v/>
      </c>
      <c r="I928" s="43" t="str">
        <f>+IFERROR(VLOOKUP(A928,[1]Directorio!$B$2:$Z$1100,9,FALSE),"")</f>
        <v/>
      </c>
      <c r="J928" s="43" t="str">
        <f>+IFERROR(VLOOKUP(A928,[1]Directorio!$B$2:$Z$1100,10,FALSE),"")</f>
        <v/>
      </c>
      <c r="K928" s="43" t="str">
        <f>+IFERROR(VLOOKUP(A928,[1]Directorio!$B$2:$Z$1100,11,FALSE),"")</f>
        <v/>
      </c>
      <c r="L928" s="45" t="str">
        <f>+IFERROR(VLOOKUP(A928,[1]Directorio!$B$2:$Z$1100,12,FALSE),"")</f>
        <v/>
      </c>
      <c r="M928" s="43" t="str">
        <f>+IFERROR(VLOOKUP(A928,[1]Directorio!$B$2:$Z$1100,13,FALSE),"")</f>
        <v/>
      </c>
      <c r="N928" s="43" t="str">
        <f>+IFERROR(VLOOKUP(A928,[1]Directorio!$B$2:$Z$1100,14,FALSE),"")</f>
        <v/>
      </c>
      <c r="O928" s="43" t="str">
        <f>+IFERROR(VLOOKUP(A928,[1]Directorio!$B$2:$Z$1100,15,FALSE),"")</f>
        <v/>
      </c>
      <c r="P928" s="43" t="str">
        <f>+IFERROR(VLOOKUP(A928,[1]Directorio!$B$2:$Z$1100,16,FALSE),"")</f>
        <v/>
      </c>
      <c r="Q928" s="43" t="str">
        <f>+IFERROR(VLOOKUP(A928,[1]Directorio!$B$2:$Z$1100,17,FALSE),"")</f>
        <v/>
      </c>
      <c r="R928" s="43" t="str">
        <f>+IFERROR(VLOOKUP(A928,[1]Directorio!$B$2:$Z$1100,18,FALSE),"")</f>
        <v/>
      </c>
      <c r="S928" s="43" t="str">
        <f>+IFERROR(VLOOKUP(A928,[1]Directorio!$B$2:$Z$1100,19,FALSE),"")</f>
        <v/>
      </c>
      <c r="T928" s="53" t="str">
        <f>+IFERROR(VLOOKUP(A928,[1]Directorio!$B$2:$Z$1100,20,FALSE),"")</f>
        <v/>
      </c>
      <c r="U928" s="53" t="str">
        <f>+IFERROR(VLOOKUP(A928,[1]Directorio!$B$2:$Z$1100,21,FALSE),"")</f>
        <v/>
      </c>
      <c r="V928" s="53" t="str">
        <f>+IFERROR(VLOOKUP(A928,[1]Directorio!$B$2:$Z$1100,22,FALSE),"")</f>
        <v/>
      </c>
      <c r="W928" s="54" t="str">
        <f>+IFERROR(VLOOKUP(A928,[1]Directorio!$B$2:$Z$1100,23,FALSE),"")</f>
        <v/>
      </c>
      <c r="X928" s="43" t="str">
        <f>+IFERROR(VLOOKUP(A928,[1]Directorio!$B$2:$Z$1100,24,FALSE),"")</f>
        <v/>
      </c>
      <c r="Y928" s="43" t="str">
        <f>+IFERROR(VLOOKUP(A928,[1]Directorio!$B$2:$Z$1100,25,FALSE),"")</f>
        <v/>
      </c>
      <c r="Z928" s="46"/>
      <c r="AA928" s="9"/>
      <c r="AB928" s="46"/>
      <c r="AC928" s="47"/>
      <c r="AD928" s="46"/>
      <c r="AE928" s="42"/>
      <c r="AF928" s="9"/>
      <c r="AG928" s="46"/>
      <c r="AH928" s="9"/>
      <c r="AI928" s="46"/>
      <c r="AJ928" s="46"/>
      <c r="AK928" s="48"/>
    </row>
    <row r="929" spans="1:37" x14ac:dyDescent="0.25">
      <c r="A929" s="42"/>
      <c r="B929" s="43" t="str">
        <f>+IFERROR(VLOOKUP(A929,[1]Directorio!$B$2:$Z$1100,2,FALSE),"")</f>
        <v/>
      </c>
      <c r="C929" s="44" t="str">
        <f>+IFERROR(VLOOKUP(A929,[1]Directorio!$B$2:$Z$1100,3,FALSE),"")</f>
        <v/>
      </c>
      <c r="D929" s="43" t="str">
        <f>+IFERROR(VLOOKUP(A929,[1]Directorio!$B$2:$Z$1100,4,FALSE),"")</f>
        <v/>
      </c>
      <c r="E929" s="43" t="str">
        <f>+IFERROR(VLOOKUP(A929,[1]Directorio!$B$2:$Z$1100,5,FALSE),"")</f>
        <v/>
      </c>
      <c r="F929" s="43" t="str">
        <f>+IFERROR(VLOOKUP(A929,[1]Directorio!$B$2:$Z$1100,6,FALSE),"")</f>
        <v/>
      </c>
      <c r="G929" s="43" t="str">
        <f>+IFERROR(VLOOKUP(A929,[1]Directorio!$B$2:$Z$1100,7,FALSE),"")</f>
        <v/>
      </c>
      <c r="H929" s="43" t="str">
        <f>+IFERROR(VLOOKUP(A929,[1]Directorio!$B$2:$Z$1100,8,FALSE),"")</f>
        <v/>
      </c>
      <c r="I929" s="43" t="str">
        <f>+IFERROR(VLOOKUP(A929,[1]Directorio!$B$2:$Z$1100,9,FALSE),"")</f>
        <v/>
      </c>
      <c r="J929" s="43" t="str">
        <f>+IFERROR(VLOOKUP(A929,[1]Directorio!$B$2:$Z$1100,10,FALSE),"")</f>
        <v/>
      </c>
      <c r="K929" s="43" t="str">
        <f>+IFERROR(VLOOKUP(A929,[1]Directorio!$B$2:$Z$1100,11,FALSE),"")</f>
        <v/>
      </c>
      <c r="L929" s="45" t="str">
        <f>+IFERROR(VLOOKUP(A929,[1]Directorio!$B$2:$Z$1100,12,FALSE),"")</f>
        <v/>
      </c>
      <c r="M929" s="43" t="str">
        <f>+IFERROR(VLOOKUP(A929,[1]Directorio!$B$2:$Z$1100,13,FALSE),"")</f>
        <v/>
      </c>
      <c r="N929" s="43" t="str">
        <f>+IFERROR(VLOOKUP(A929,[1]Directorio!$B$2:$Z$1100,14,FALSE),"")</f>
        <v/>
      </c>
      <c r="O929" s="43" t="str">
        <f>+IFERROR(VLOOKUP(A929,[1]Directorio!$B$2:$Z$1100,15,FALSE),"")</f>
        <v/>
      </c>
      <c r="P929" s="43" t="str">
        <f>+IFERROR(VLOOKUP(A929,[1]Directorio!$B$2:$Z$1100,16,FALSE),"")</f>
        <v/>
      </c>
      <c r="Q929" s="43" t="str">
        <f>+IFERROR(VLOOKUP(A929,[1]Directorio!$B$2:$Z$1100,17,FALSE),"")</f>
        <v/>
      </c>
      <c r="R929" s="43" t="str">
        <f>+IFERROR(VLOOKUP(A929,[1]Directorio!$B$2:$Z$1100,18,FALSE),"")</f>
        <v/>
      </c>
      <c r="S929" s="43" t="str">
        <f>+IFERROR(VLOOKUP(A929,[1]Directorio!$B$2:$Z$1100,19,FALSE),"")</f>
        <v/>
      </c>
      <c r="T929" s="53" t="str">
        <f>+IFERROR(VLOOKUP(A929,[1]Directorio!$B$2:$Z$1100,20,FALSE),"")</f>
        <v/>
      </c>
      <c r="U929" s="53" t="str">
        <f>+IFERROR(VLOOKUP(A929,[1]Directorio!$B$2:$Z$1100,21,FALSE),"")</f>
        <v/>
      </c>
      <c r="V929" s="53" t="str">
        <f>+IFERROR(VLOOKUP(A929,[1]Directorio!$B$2:$Z$1100,22,FALSE),"")</f>
        <v/>
      </c>
      <c r="W929" s="54" t="str">
        <f>+IFERROR(VLOOKUP(A929,[1]Directorio!$B$2:$Z$1100,23,FALSE),"")</f>
        <v/>
      </c>
      <c r="X929" s="43" t="str">
        <f>+IFERROR(VLOOKUP(A929,[1]Directorio!$B$2:$Z$1100,24,FALSE),"")</f>
        <v/>
      </c>
      <c r="Y929" s="43" t="str">
        <f>+IFERROR(VLOOKUP(A929,[1]Directorio!$B$2:$Z$1100,25,FALSE),"")</f>
        <v/>
      </c>
      <c r="Z929" s="46"/>
      <c r="AA929" s="9"/>
      <c r="AB929" s="46"/>
      <c r="AC929" s="47"/>
      <c r="AD929" s="46"/>
      <c r="AE929" s="42"/>
      <c r="AF929" s="9"/>
      <c r="AG929" s="46"/>
      <c r="AH929" s="9"/>
      <c r="AI929" s="46"/>
      <c r="AJ929" s="46"/>
      <c r="AK929" s="48"/>
    </row>
    <row r="930" spans="1:37" x14ac:dyDescent="0.25">
      <c r="A930" s="42"/>
      <c r="B930" s="43" t="str">
        <f>+IFERROR(VLOOKUP(A930,[1]Directorio!$B$2:$Z$1100,2,FALSE),"")</f>
        <v/>
      </c>
      <c r="C930" s="44" t="str">
        <f>+IFERROR(VLOOKUP(A930,[1]Directorio!$B$2:$Z$1100,3,FALSE),"")</f>
        <v/>
      </c>
      <c r="D930" s="43" t="str">
        <f>+IFERROR(VLOOKUP(A930,[1]Directorio!$B$2:$Z$1100,4,FALSE),"")</f>
        <v/>
      </c>
      <c r="E930" s="43" t="str">
        <f>+IFERROR(VLOOKUP(A930,[1]Directorio!$B$2:$Z$1100,5,FALSE),"")</f>
        <v/>
      </c>
      <c r="F930" s="43" t="str">
        <f>+IFERROR(VLOOKUP(A930,[1]Directorio!$B$2:$Z$1100,6,FALSE),"")</f>
        <v/>
      </c>
      <c r="G930" s="43" t="str">
        <f>+IFERROR(VLOOKUP(A930,[1]Directorio!$B$2:$Z$1100,7,FALSE),"")</f>
        <v/>
      </c>
      <c r="H930" s="43" t="str">
        <f>+IFERROR(VLOOKUP(A930,[1]Directorio!$B$2:$Z$1100,8,FALSE),"")</f>
        <v/>
      </c>
      <c r="I930" s="43" t="str">
        <f>+IFERROR(VLOOKUP(A930,[1]Directorio!$B$2:$Z$1100,9,FALSE),"")</f>
        <v/>
      </c>
      <c r="J930" s="43" t="str">
        <f>+IFERROR(VLOOKUP(A930,[1]Directorio!$B$2:$Z$1100,10,FALSE),"")</f>
        <v/>
      </c>
      <c r="K930" s="43" t="str">
        <f>+IFERROR(VLOOKUP(A930,[1]Directorio!$B$2:$Z$1100,11,FALSE),"")</f>
        <v/>
      </c>
      <c r="L930" s="45" t="str">
        <f>+IFERROR(VLOOKUP(A930,[1]Directorio!$B$2:$Z$1100,12,FALSE),"")</f>
        <v/>
      </c>
      <c r="M930" s="43" t="str">
        <f>+IFERROR(VLOOKUP(A930,[1]Directorio!$B$2:$Z$1100,13,FALSE),"")</f>
        <v/>
      </c>
      <c r="N930" s="43" t="str">
        <f>+IFERROR(VLOOKUP(A930,[1]Directorio!$B$2:$Z$1100,14,FALSE),"")</f>
        <v/>
      </c>
      <c r="O930" s="43" t="str">
        <f>+IFERROR(VLOOKUP(A930,[1]Directorio!$B$2:$Z$1100,15,FALSE),"")</f>
        <v/>
      </c>
      <c r="P930" s="43" t="str">
        <f>+IFERROR(VLOOKUP(A930,[1]Directorio!$B$2:$Z$1100,16,FALSE),"")</f>
        <v/>
      </c>
      <c r="Q930" s="43" t="str">
        <f>+IFERROR(VLOOKUP(A930,[1]Directorio!$B$2:$Z$1100,17,FALSE),"")</f>
        <v/>
      </c>
      <c r="R930" s="43" t="str">
        <f>+IFERROR(VLOOKUP(A930,[1]Directorio!$B$2:$Z$1100,18,FALSE),"")</f>
        <v/>
      </c>
      <c r="S930" s="43" t="str">
        <f>+IFERROR(VLOOKUP(A930,[1]Directorio!$B$2:$Z$1100,19,FALSE),"")</f>
        <v/>
      </c>
      <c r="T930" s="53" t="str">
        <f>+IFERROR(VLOOKUP(A930,[1]Directorio!$B$2:$Z$1100,20,FALSE),"")</f>
        <v/>
      </c>
      <c r="U930" s="53" t="str">
        <f>+IFERROR(VLOOKUP(A930,[1]Directorio!$B$2:$Z$1100,21,FALSE),"")</f>
        <v/>
      </c>
      <c r="V930" s="53" t="str">
        <f>+IFERROR(VLOOKUP(A930,[1]Directorio!$B$2:$Z$1100,22,FALSE),"")</f>
        <v/>
      </c>
      <c r="W930" s="54" t="str">
        <f>+IFERROR(VLOOKUP(A930,[1]Directorio!$B$2:$Z$1100,23,FALSE),"")</f>
        <v/>
      </c>
      <c r="X930" s="43" t="str">
        <f>+IFERROR(VLOOKUP(A930,[1]Directorio!$B$2:$Z$1100,24,FALSE),"")</f>
        <v/>
      </c>
      <c r="Y930" s="43" t="str">
        <f>+IFERROR(VLOOKUP(A930,[1]Directorio!$B$2:$Z$1100,25,FALSE),"")</f>
        <v/>
      </c>
      <c r="Z930" s="46"/>
      <c r="AA930" s="9"/>
      <c r="AB930" s="46"/>
      <c r="AC930" s="47"/>
      <c r="AD930" s="46"/>
      <c r="AE930" s="42"/>
      <c r="AF930" s="9"/>
      <c r="AG930" s="46"/>
      <c r="AH930" s="9"/>
      <c r="AI930" s="46"/>
      <c r="AJ930" s="46"/>
      <c r="AK930" s="48"/>
    </row>
    <row r="931" spans="1:37" x14ac:dyDescent="0.25">
      <c r="A931" s="42"/>
      <c r="B931" s="43" t="str">
        <f>+IFERROR(VLOOKUP(A931,[1]Directorio!$B$2:$Z$1100,2,FALSE),"")</f>
        <v/>
      </c>
      <c r="C931" s="44" t="str">
        <f>+IFERROR(VLOOKUP(A931,[1]Directorio!$B$2:$Z$1100,3,FALSE),"")</f>
        <v/>
      </c>
      <c r="D931" s="43" t="str">
        <f>+IFERROR(VLOOKUP(A931,[1]Directorio!$B$2:$Z$1100,4,FALSE),"")</f>
        <v/>
      </c>
      <c r="E931" s="43" t="str">
        <f>+IFERROR(VLOOKUP(A931,[1]Directorio!$B$2:$Z$1100,5,FALSE),"")</f>
        <v/>
      </c>
      <c r="F931" s="43" t="str">
        <f>+IFERROR(VLOOKUP(A931,[1]Directorio!$B$2:$Z$1100,6,FALSE),"")</f>
        <v/>
      </c>
      <c r="G931" s="43" t="str">
        <f>+IFERROR(VLOOKUP(A931,[1]Directorio!$B$2:$Z$1100,7,FALSE),"")</f>
        <v/>
      </c>
      <c r="H931" s="43" t="str">
        <f>+IFERROR(VLOOKUP(A931,[1]Directorio!$B$2:$Z$1100,8,FALSE),"")</f>
        <v/>
      </c>
      <c r="I931" s="43" t="str">
        <f>+IFERROR(VLOOKUP(A931,[1]Directorio!$B$2:$Z$1100,9,FALSE),"")</f>
        <v/>
      </c>
      <c r="J931" s="43" t="str">
        <f>+IFERROR(VLOOKUP(A931,[1]Directorio!$B$2:$Z$1100,10,FALSE),"")</f>
        <v/>
      </c>
      <c r="K931" s="43" t="str">
        <f>+IFERROR(VLOOKUP(A931,[1]Directorio!$B$2:$Z$1100,11,FALSE),"")</f>
        <v/>
      </c>
      <c r="L931" s="45" t="str">
        <f>+IFERROR(VLOOKUP(A931,[1]Directorio!$B$2:$Z$1100,12,FALSE),"")</f>
        <v/>
      </c>
      <c r="M931" s="43" t="str">
        <f>+IFERROR(VLOOKUP(A931,[1]Directorio!$B$2:$Z$1100,13,FALSE),"")</f>
        <v/>
      </c>
      <c r="N931" s="43" t="str">
        <f>+IFERROR(VLOOKUP(A931,[1]Directorio!$B$2:$Z$1100,14,FALSE),"")</f>
        <v/>
      </c>
      <c r="O931" s="43" t="str">
        <f>+IFERROR(VLOOKUP(A931,[1]Directorio!$B$2:$Z$1100,15,FALSE),"")</f>
        <v/>
      </c>
      <c r="P931" s="43" t="str">
        <f>+IFERROR(VLOOKUP(A931,[1]Directorio!$B$2:$Z$1100,16,FALSE),"")</f>
        <v/>
      </c>
      <c r="Q931" s="43" t="str">
        <f>+IFERROR(VLOOKUP(A931,[1]Directorio!$B$2:$Z$1100,17,FALSE),"")</f>
        <v/>
      </c>
      <c r="R931" s="43" t="str">
        <f>+IFERROR(VLOOKUP(A931,[1]Directorio!$B$2:$Z$1100,18,FALSE),"")</f>
        <v/>
      </c>
      <c r="S931" s="43" t="str">
        <f>+IFERROR(VLOOKUP(A931,[1]Directorio!$B$2:$Z$1100,19,FALSE),"")</f>
        <v/>
      </c>
      <c r="T931" s="53" t="str">
        <f>+IFERROR(VLOOKUP(A931,[1]Directorio!$B$2:$Z$1100,20,FALSE),"")</f>
        <v/>
      </c>
      <c r="U931" s="53" t="str">
        <f>+IFERROR(VLOOKUP(A931,[1]Directorio!$B$2:$Z$1100,21,FALSE),"")</f>
        <v/>
      </c>
      <c r="V931" s="53" t="str">
        <f>+IFERROR(VLOOKUP(A931,[1]Directorio!$B$2:$Z$1100,22,FALSE),"")</f>
        <v/>
      </c>
      <c r="W931" s="54" t="str">
        <f>+IFERROR(VLOOKUP(A931,[1]Directorio!$B$2:$Z$1100,23,FALSE),"")</f>
        <v/>
      </c>
      <c r="X931" s="43" t="str">
        <f>+IFERROR(VLOOKUP(A931,[1]Directorio!$B$2:$Z$1100,24,FALSE),"")</f>
        <v/>
      </c>
      <c r="Y931" s="43" t="str">
        <f>+IFERROR(VLOOKUP(A931,[1]Directorio!$B$2:$Z$1100,25,FALSE),"")</f>
        <v/>
      </c>
      <c r="Z931" s="46"/>
      <c r="AA931" s="9"/>
      <c r="AB931" s="46"/>
      <c r="AC931" s="47"/>
      <c r="AD931" s="46"/>
      <c r="AE931" s="42"/>
      <c r="AF931" s="9"/>
      <c r="AG931" s="46"/>
      <c r="AH931" s="9"/>
      <c r="AI931" s="46"/>
      <c r="AJ931" s="46"/>
      <c r="AK931" s="48"/>
    </row>
    <row r="932" spans="1:37" x14ac:dyDescent="0.25">
      <c r="A932" s="42"/>
      <c r="B932" s="43" t="str">
        <f>+IFERROR(VLOOKUP(A932,[1]Directorio!$B$2:$Z$1100,2,FALSE),"")</f>
        <v/>
      </c>
      <c r="C932" s="44" t="str">
        <f>+IFERROR(VLOOKUP(A932,[1]Directorio!$B$2:$Z$1100,3,FALSE),"")</f>
        <v/>
      </c>
      <c r="D932" s="43" t="str">
        <f>+IFERROR(VLOOKUP(A932,[1]Directorio!$B$2:$Z$1100,4,FALSE),"")</f>
        <v/>
      </c>
      <c r="E932" s="43" t="str">
        <f>+IFERROR(VLOOKUP(A932,[1]Directorio!$B$2:$Z$1100,5,FALSE),"")</f>
        <v/>
      </c>
      <c r="F932" s="43" t="str">
        <f>+IFERROR(VLOOKUP(A932,[1]Directorio!$B$2:$Z$1100,6,FALSE),"")</f>
        <v/>
      </c>
      <c r="G932" s="43" t="str">
        <f>+IFERROR(VLOOKUP(A932,[1]Directorio!$B$2:$Z$1100,7,FALSE),"")</f>
        <v/>
      </c>
      <c r="H932" s="43" t="str">
        <f>+IFERROR(VLOOKUP(A932,[1]Directorio!$B$2:$Z$1100,8,FALSE),"")</f>
        <v/>
      </c>
      <c r="I932" s="43" t="str">
        <f>+IFERROR(VLOOKUP(A932,[1]Directorio!$B$2:$Z$1100,9,FALSE),"")</f>
        <v/>
      </c>
      <c r="J932" s="43" t="str">
        <f>+IFERROR(VLOOKUP(A932,[1]Directorio!$B$2:$Z$1100,10,FALSE),"")</f>
        <v/>
      </c>
      <c r="K932" s="43" t="str">
        <f>+IFERROR(VLOOKUP(A932,[1]Directorio!$B$2:$Z$1100,11,FALSE),"")</f>
        <v/>
      </c>
      <c r="L932" s="45" t="str">
        <f>+IFERROR(VLOOKUP(A932,[1]Directorio!$B$2:$Z$1100,12,FALSE),"")</f>
        <v/>
      </c>
      <c r="M932" s="43" t="str">
        <f>+IFERROR(VLOOKUP(A932,[1]Directorio!$B$2:$Z$1100,13,FALSE),"")</f>
        <v/>
      </c>
      <c r="N932" s="43" t="str">
        <f>+IFERROR(VLOOKUP(A932,[1]Directorio!$B$2:$Z$1100,14,FALSE),"")</f>
        <v/>
      </c>
      <c r="O932" s="43" t="str">
        <f>+IFERROR(VLOOKUP(A932,[1]Directorio!$B$2:$Z$1100,15,FALSE),"")</f>
        <v/>
      </c>
      <c r="P932" s="43" t="str">
        <f>+IFERROR(VLOOKUP(A932,[1]Directorio!$B$2:$Z$1100,16,FALSE),"")</f>
        <v/>
      </c>
      <c r="Q932" s="43" t="str">
        <f>+IFERROR(VLOOKUP(A932,[1]Directorio!$B$2:$Z$1100,17,FALSE),"")</f>
        <v/>
      </c>
      <c r="R932" s="43" t="str">
        <f>+IFERROR(VLOOKUP(A932,[1]Directorio!$B$2:$Z$1100,18,FALSE),"")</f>
        <v/>
      </c>
      <c r="S932" s="43" t="str">
        <f>+IFERROR(VLOOKUP(A932,[1]Directorio!$B$2:$Z$1100,19,FALSE),"")</f>
        <v/>
      </c>
      <c r="T932" s="53" t="str">
        <f>+IFERROR(VLOOKUP(A932,[1]Directorio!$B$2:$Z$1100,20,FALSE),"")</f>
        <v/>
      </c>
      <c r="U932" s="53" t="str">
        <f>+IFERROR(VLOOKUP(A932,[1]Directorio!$B$2:$Z$1100,21,FALSE),"")</f>
        <v/>
      </c>
      <c r="V932" s="53" t="str">
        <f>+IFERROR(VLOOKUP(A932,[1]Directorio!$B$2:$Z$1100,22,FALSE),"")</f>
        <v/>
      </c>
      <c r="W932" s="54" t="str">
        <f>+IFERROR(VLOOKUP(A932,[1]Directorio!$B$2:$Z$1100,23,FALSE),"")</f>
        <v/>
      </c>
      <c r="X932" s="43" t="str">
        <f>+IFERROR(VLOOKUP(A932,[1]Directorio!$B$2:$Z$1100,24,FALSE),"")</f>
        <v/>
      </c>
      <c r="Y932" s="43" t="str">
        <f>+IFERROR(VLOOKUP(A932,[1]Directorio!$B$2:$Z$1100,25,FALSE),"")</f>
        <v/>
      </c>
      <c r="Z932" s="46"/>
      <c r="AA932" s="9"/>
      <c r="AB932" s="46"/>
      <c r="AC932" s="47"/>
      <c r="AD932" s="46"/>
      <c r="AE932" s="42"/>
      <c r="AF932" s="9"/>
      <c r="AG932" s="46"/>
      <c r="AH932" s="9"/>
      <c r="AI932" s="46"/>
      <c r="AJ932" s="46"/>
      <c r="AK932" s="48"/>
    </row>
    <row r="933" spans="1:37" x14ac:dyDescent="0.25">
      <c r="A933" s="42"/>
      <c r="B933" s="43" t="str">
        <f>+IFERROR(VLOOKUP(A933,[1]Directorio!$B$2:$Z$1100,2,FALSE),"")</f>
        <v/>
      </c>
      <c r="C933" s="44" t="str">
        <f>+IFERROR(VLOOKUP(A933,[1]Directorio!$B$2:$Z$1100,3,FALSE),"")</f>
        <v/>
      </c>
      <c r="D933" s="43" t="str">
        <f>+IFERROR(VLOOKUP(A933,[1]Directorio!$B$2:$Z$1100,4,FALSE),"")</f>
        <v/>
      </c>
      <c r="E933" s="43" t="str">
        <f>+IFERROR(VLOOKUP(A933,[1]Directorio!$B$2:$Z$1100,5,FALSE),"")</f>
        <v/>
      </c>
      <c r="F933" s="43" t="str">
        <f>+IFERROR(VLOOKUP(A933,[1]Directorio!$B$2:$Z$1100,6,FALSE),"")</f>
        <v/>
      </c>
      <c r="G933" s="43" t="str">
        <f>+IFERROR(VLOOKUP(A933,[1]Directorio!$B$2:$Z$1100,7,FALSE),"")</f>
        <v/>
      </c>
      <c r="H933" s="43" t="str">
        <f>+IFERROR(VLOOKUP(A933,[1]Directorio!$B$2:$Z$1100,8,FALSE),"")</f>
        <v/>
      </c>
      <c r="I933" s="43" t="str">
        <f>+IFERROR(VLOOKUP(A933,[1]Directorio!$B$2:$Z$1100,9,FALSE),"")</f>
        <v/>
      </c>
      <c r="J933" s="43" t="str">
        <f>+IFERROR(VLOOKUP(A933,[1]Directorio!$B$2:$Z$1100,10,FALSE),"")</f>
        <v/>
      </c>
      <c r="K933" s="43" t="str">
        <f>+IFERROR(VLOOKUP(A933,[1]Directorio!$B$2:$Z$1100,11,FALSE),"")</f>
        <v/>
      </c>
      <c r="L933" s="45" t="str">
        <f>+IFERROR(VLOOKUP(A933,[1]Directorio!$B$2:$Z$1100,12,FALSE),"")</f>
        <v/>
      </c>
      <c r="M933" s="43" t="str">
        <f>+IFERROR(VLOOKUP(A933,[1]Directorio!$B$2:$Z$1100,13,FALSE),"")</f>
        <v/>
      </c>
      <c r="N933" s="43" t="str">
        <f>+IFERROR(VLOOKUP(A933,[1]Directorio!$B$2:$Z$1100,14,FALSE),"")</f>
        <v/>
      </c>
      <c r="O933" s="43" t="str">
        <f>+IFERROR(VLOOKUP(A933,[1]Directorio!$B$2:$Z$1100,15,FALSE),"")</f>
        <v/>
      </c>
      <c r="P933" s="43" t="str">
        <f>+IFERROR(VLOOKUP(A933,[1]Directorio!$B$2:$Z$1100,16,FALSE),"")</f>
        <v/>
      </c>
      <c r="Q933" s="43" t="str">
        <f>+IFERROR(VLOOKUP(A933,[1]Directorio!$B$2:$Z$1100,17,FALSE),"")</f>
        <v/>
      </c>
      <c r="R933" s="43" t="str">
        <f>+IFERROR(VLOOKUP(A933,[1]Directorio!$B$2:$Z$1100,18,FALSE),"")</f>
        <v/>
      </c>
      <c r="S933" s="43" t="str">
        <f>+IFERROR(VLOOKUP(A933,[1]Directorio!$B$2:$Z$1100,19,FALSE),"")</f>
        <v/>
      </c>
      <c r="T933" s="53" t="str">
        <f>+IFERROR(VLOOKUP(A933,[1]Directorio!$B$2:$Z$1100,20,FALSE),"")</f>
        <v/>
      </c>
      <c r="U933" s="53" t="str">
        <f>+IFERROR(VLOOKUP(A933,[1]Directorio!$B$2:$Z$1100,21,FALSE),"")</f>
        <v/>
      </c>
      <c r="V933" s="53" t="str">
        <f>+IFERROR(VLOOKUP(A933,[1]Directorio!$B$2:$Z$1100,22,FALSE),"")</f>
        <v/>
      </c>
      <c r="W933" s="54" t="str">
        <f>+IFERROR(VLOOKUP(A933,[1]Directorio!$B$2:$Z$1100,23,FALSE),"")</f>
        <v/>
      </c>
      <c r="X933" s="43" t="str">
        <f>+IFERROR(VLOOKUP(A933,[1]Directorio!$B$2:$Z$1100,24,FALSE),"")</f>
        <v/>
      </c>
      <c r="Y933" s="43" t="str">
        <f>+IFERROR(VLOOKUP(A933,[1]Directorio!$B$2:$Z$1100,25,FALSE),"")</f>
        <v/>
      </c>
      <c r="Z933" s="46"/>
      <c r="AA933" s="9"/>
      <c r="AB933" s="46"/>
      <c r="AC933" s="47"/>
      <c r="AD933" s="46"/>
      <c r="AE933" s="42"/>
      <c r="AF933" s="9"/>
      <c r="AG933" s="46"/>
      <c r="AH933" s="9"/>
      <c r="AI933" s="46"/>
      <c r="AJ933" s="46"/>
      <c r="AK933" s="48"/>
    </row>
    <row r="934" spans="1:37" x14ac:dyDescent="0.25">
      <c r="A934" s="42"/>
      <c r="B934" s="43" t="str">
        <f>+IFERROR(VLOOKUP(A934,[1]Directorio!$B$2:$Z$1100,2,FALSE),"")</f>
        <v/>
      </c>
      <c r="C934" s="44" t="str">
        <f>+IFERROR(VLOOKUP(A934,[1]Directorio!$B$2:$Z$1100,3,FALSE),"")</f>
        <v/>
      </c>
      <c r="D934" s="43" t="str">
        <f>+IFERROR(VLOOKUP(A934,[1]Directorio!$B$2:$Z$1100,4,FALSE),"")</f>
        <v/>
      </c>
      <c r="E934" s="43" t="str">
        <f>+IFERROR(VLOOKUP(A934,[1]Directorio!$B$2:$Z$1100,5,FALSE),"")</f>
        <v/>
      </c>
      <c r="F934" s="43" t="str">
        <f>+IFERROR(VLOOKUP(A934,[1]Directorio!$B$2:$Z$1100,6,FALSE),"")</f>
        <v/>
      </c>
      <c r="G934" s="43" t="str">
        <f>+IFERROR(VLOOKUP(A934,[1]Directorio!$B$2:$Z$1100,7,FALSE),"")</f>
        <v/>
      </c>
      <c r="H934" s="43" t="str">
        <f>+IFERROR(VLOOKUP(A934,[1]Directorio!$B$2:$Z$1100,8,FALSE),"")</f>
        <v/>
      </c>
      <c r="I934" s="43" t="str">
        <f>+IFERROR(VLOOKUP(A934,[1]Directorio!$B$2:$Z$1100,9,FALSE),"")</f>
        <v/>
      </c>
      <c r="J934" s="43" t="str">
        <f>+IFERROR(VLOOKUP(A934,[1]Directorio!$B$2:$Z$1100,10,FALSE),"")</f>
        <v/>
      </c>
      <c r="K934" s="43" t="str">
        <f>+IFERROR(VLOOKUP(A934,[1]Directorio!$B$2:$Z$1100,11,FALSE),"")</f>
        <v/>
      </c>
      <c r="L934" s="45" t="str">
        <f>+IFERROR(VLOOKUP(A934,[1]Directorio!$B$2:$Z$1100,12,FALSE),"")</f>
        <v/>
      </c>
      <c r="M934" s="43" t="str">
        <f>+IFERROR(VLOOKUP(A934,[1]Directorio!$B$2:$Z$1100,13,FALSE),"")</f>
        <v/>
      </c>
      <c r="N934" s="43" t="str">
        <f>+IFERROR(VLOOKUP(A934,[1]Directorio!$B$2:$Z$1100,14,FALSE),"")</f>
        <v/>
      </c>
      <c r="O934" s="43" t="str">
        <f>+IFERROR(VLOOKUP(A934,[1]Directorio!$B$2:$Z$1100,15,FALSE),"")</f>
        <v/>
      </c>
      <c r="P934" s="43" t="str">
        <f>+IFERROR(VLOOKUP(A934,[1]Directorio!$B$2:$Z$1100,16,FALSE),"")</f>
        <v/>
      </c>
      <c r="Q934" s="43" t="str">
        <f>+IFERROR(VLOOKUP(A934,[1]Directorio!$B$2:$Z$1100,17,FALSE),"")</f>
        <v/>
      </c>
      <c r="R934" s="43" t="str">
        <f>+IFERROR(VLOOKUP(A934,[1]Directorio!$B$2:$Z$1100,18,FALSE),"")</f>
        <v/>
      </c>
      <c r="S934" s="43" t="str">
        <f>+IFERROR(VLOOKUP(A934,[1]Directorio!$B$2:$Z$1100,19,FALSE),"")</f>
        <v/>
      </c>
      <c r="T934" s="53" t="str">
        <f>+IFERROR(VLOOKUP(A934,[1]Directorio!$B$2:$Z$1100,20,FALSE),"")</f>
        <v/>
      </c>
      <c r="U934" s="53" t="str">
        <f>+IFERROR(VLOOKUP(A934,[1]Directorio!$B$2:$Z$1100,21,FALSE),"")</f>
        <v/>
      </c>
      <c r="V934" s="53" t="str">
        <f>+IFERROR(VLOOKUP(A934,[1]Directorio!$B$2:$Z$1100,22,FALSE),"")</f>
        <v/>
      </c>
      <c r="W934" s="54" t="str">
        <f>+IFERROR(VLOOKUP(A934,[1]Directorio!$B$2:$Z$1100,23,FALSE),"")</f>
        <v/>
      </c>
      <c r="X934" s="43" t="str">
        <f>+IFERROR(VLOOKUP(A934,[1]Directorio!$B$2:$Z$1100,24,FALSE),"")</f>
        <v/>
      </c>
      <c r="Y934" s="43" t="str">
        <f>+IFERROR(VLOOKUP(A934,[1]Directorio!$B$2:$Z$1100,25,FALSE),"")</f>
        <v/>
      </c>
      <c r="Z934" s="46"/>
      <c r="AA934" s="9"/>
      <c r="AB934" s="46"/>
      <c r="AC934" s="47"/>
      <c r="AD934" s="46"/>
      <c r="AE934" s="42"/>
      <c r="AF934" s="9"/>
      <c r="AG934" s="46"/>
      <c r="AH934" s="9"/>
      <c r="AI934" s="46"/>
      <c r="AJ934" s="46"/>
      <c r="AK934" s="48"/>
    </row>
    <row r="935" spans="1:37" x14ac:dyDescent="0.25">
      <c r="A935" s="42"/>
      <c r="B935" s="43" t="str">
        <f>+IFERROR(VLOOKUP(A935,[1]Directorio!$B$2:$Z$1100,2,FALSE),"")</f>
        <v/>
      </c>
      <c r="C935" s="44" t="str">
        <f>+IFERROR(VLOOKUP(A935,[1]Directorio!$B$2:$Z$1100,3,FALSE),"")</f>
        <v/>
      </c>
      <c r="D935" s="43" t="str">
        <f>+IFERROR(VLOOKUP(A935,[1]Directorio!$B$2:$Z$1100,4,FALSE),"")</f>
        <v/>
      </c>
      <c r="E935" s="43" t="str">
        <f>+IFERROR(VLOOKUP(A935,[1]Directorio!$B$2:$Z$1100,5,FALSE),"")</f>
        <v/>
      </c>
      <c r="F935" s="43" t="str">
        <f>+IFERROR(VLOOKUP(A935,[1]Directorio!$B$2:$Z$1100,6,FALSE),"")</f>
        <v/>
      </c>
      <c r="G935" s="43" t="str">
        <f>+IFERROR(VLOOKUP(A935,[1]Directorio!$B$2:$Z$1100,7,FALSE),"")</f>
        <v/>
      </c>
      <c r="H935" s="43" t="str">
        <f>+IFERROR(VLOOKUP(A935,[1]Directorio!$B$2:$Z$1100,8,FALSE),"")</f>
        <v/>
      </c>
      <c r="I935" s="43" t="str">
        <f>+IFERROR(VLOOKUP(A935,[1]Directorio!$B$2:$Z$1100,9,FALSE),"")</f>
        <v/>
      </c>
      <c r="J935" s="43" t="str">
        <f>+IFERROR(VLOOKUP(A935,[1]Directorio!$B$2:$Z$1100,10,FALSE),"")</f>
        <v/>
      </c>
      <c r="K935" s="43" t="str">
        <f>+IFERROR(VLOOKUP(A935,[1]Directorio!$B$2:$Z$1100,11,FALSE),"")</f>
        <v/>
      </c>
      <c r="L935" s="45" t="str">
        <f>+IFERROR(VLOOKUP(A935,[1]Directorio!$B$2:$Z$1100,12,FALSE),"")</f>
        <v/>
      </c>
      <c r="M935" s="43" t="str">
        <f>+IFERROR(VLOOKUP(A935,[1]Directorio!$B$2:$Z$1100,13,FALSE),"")</f>
        <v/>
      </c>
      <c r="N935" s="43" t="str">
        <f>+IFERROR(VLOOKUP(A935,[1]Directorio!$B$2:$Z$1100,14,FALSE),"")</f>
        <v/>
      </c>
      <c r="O935" s="43" t="str">
        <f>+IFERROR(VLOOKUP(A935,[1]Directorio!$B$2:$Z$1100,15,FALSE),"")</f>
        <v/>
      </c>
      <c r="P935" s="43" t="str">
        <f>+IFERROR(VLOOKUP(A935,[1]Directorio!$B$2:$Z$1100,16,FALSE),"")</f>
        <v/>
      </c>
      <c r="Q935" s="43" t="str">
        <f>+IFERROR(VLOOKUP(A935,[1]Directorio!$B$2:$Z$1100,17,FALSE),"")</f>
        <v/>
      </c>
      <c r="R935" s="43" t="str">
        <f>+IFERROR(VLOOKUP(A935,[1]Directorio!$B$2:$Z$1100,18,FALSE),"")</f>
        <v/>
      </c>
      <c r="S935" s="43" t="str">
        <f>+IFERROR(VLOOKUP(A935,[1]Directorio!$B$2:$Z$1100,19,FALSE),"")</f>
        <v/>
      </c>
      <c r="T935" s="53" t="str">
        <f>+IFERROR(VLOOKUP(A935,[1]Directorio!$B$2:$Z$1100,20,FALSE),"")</f>
        <v/>
      </c>
      <c r="U935" s="53" t="str">
        <f>+IFERROR(VLOOKUP(A935,[1]Directorio!$B$2:$Z$1100,21,FALSE),"")</f>
        <v/>
      </c>
      <c r="V935" s="53" t="str">
        <f>+IFERROR(VLOOKUP(A935,[1]Directorio!$B$2:$Z$1100,22,FALSE),"")</f>
        <v/>
      </c>
      <c r="W935" s="54" t="str">
        <f>+IFERROR(VLOOKUP(A935,[1]Directorio!$B$2:$Z$1100,23,FALSE),"")</f>
        <v/>
      </c>
      <c r="X935" s="43" t="str">
        <f>+IFERROR(VLOOKUP(A935,[1]Directorio!$B$2:$Z$1100,24,FALSE),"")</f>
        <v/>
      </c>
      <c r="Y935" s="43" t="str">
        <f>+IFERROR(VLOOKUP(A935,[1]Directorio!$B$2:$Z$1100,25,FALSE),"")</f>
        <v/>
      </c>
      <c r="Z935" s="46"/>
      <c r="AA935" s="9"/>
      <c r="AB935" s="46"/>
      <c r="AC935" s="47"/>
      <c r="AD935" s="46"/>
      <c r="AE935" s="42"/>
      <c r="AF935" s="9"/>
      <c r="AG935" s="46"/>
      <c r="AH935" s="9"/>
      <c r="AI935" s="46"/>
      <c r="AJ935" s="46"/>
      <c r="AK935" s="48"/>
    </row>
    <row r="936" spans="1:37" x14ac:dyDescent="0.25">
      <c r="A936" s="42"/>
      <c r="B936" s="43" t="str">
        <f>+IFERROR(VLOOKUP(A936,[1]Directorio!$B$2:$Z$1100,2,FALSE),"")</f>
        <v/>
      </c>
      <c r="C936" s="44" t="str">
        <f>+IFERROR(VLOOKUP(A936,[1]Directorio!$B$2:$Z$1100,3,FALSE),"")</f>
        <v/>
      </c>
      <c r="D936" s="43" t="str">
        <f>+IFERROR(VLOOKUP(A936,[1]Directorio!$B$2:$Z$1100,4,FALSE),"")</f>
        <v/>
      </c>
      <c r="E936" s="43" t="str">
        <f>+IFERROR(VLOOKUP(A936,[1]Directorio!$B$2:$Z$1100,5,FALSE),"")</f>
        <v/>
      </c>
      <c r="F936" s="43" t="str">
        <f>+IFERROR(VLOOKUP(A936,[1]Directorio!$B$2:$Z$1100,6,FALSE),"")</f>
        <v/>
      </c>
      <c r="G936" s="43" t="str">
        <f>+IFERROR(VLOOKUP(A936,[1]Directorio!$B$2:$Z$1100,7,FALSE),"")</f>
        <v/>
      </c>
      <c r="H936" s="43" t="str">
        <f>+IFERROR(VLOOKUP(A936,[1]Directorio!$B$2:$Z$1100,8,FALSE),"")</f>
        <v/>
      </c>
      <c r="I936" s="43" t="str">
        <f>+IFERROR(VLOOKUP(A936,[1]Directorio!$B$2:$Z$1100,9,FALSE),"")</f>
        <v/>
      </c>
      <c r="J936" s="43" t="str">
        <f>+IFERROR(VLOOKUP(A936,[1]Directorio!$B$2:$Z$1100,10,FALSE),"")</f>
        <v/>
      </c>
      <c r="K936" s="43" t="str">
        <f>+IFERROR(VLOOKUP(A936,[1]Directorio!$B$2:$Z$1100,11,FALSE),"")</f>
        <v/>
      </c>
      <c r="L936" s="45" t="str">
        <f>+IFERROR(VLOOKUP(A936,[1]Directorio!$B$2:$Z$1100,12,FALSE),"")</f>
        <v/>
      </c>
      <c r="M936" s="43" t="str">
        <f>+IFERROR(VLOOKUP(A936,[1]Directorio!$B$2:$Z$1100,13,FALSE),"")</f>
        <v/>
      </c>
      <c r="N936" s="43" t="str">
        <f>+IFERROR(VLOOKUP(A936,[1]Directorio!$B$2:$Z$1100,14,FALSE),"")</f>
        <v/>
      </c>
      <c r="O936" s="43" t="str">
        <f>+IFERROR(VLOOKUP(A936,[1]Directorio!$B$2:$Z$1100,15,FALSE),"")</f>
        <v/>
      </c>
      <c r="P936" s="43" t="str">
        <f>+IFERROR(VLOOKUP(A936,[1]Directorio!$B$2:$Z$1100,16,FALSE),"")</f>
        <v/>
      </c>
      <c r="Q936" s="43" t="str">
        <f>+IFERROR(VLOOKUP(A936,[1]Directorio!$B$2:$Z$1100,17,FALSE),"")</f>
        <v/>
      </c>
      <c r="R936" s="43" t="str">
        <f>+IFERROR(VLOOKUP(A936,[1]Directorio!$B$2:$Z$1100,18,FALSE),"")</f>
        <v/>
      </c>
      <c r="S936" s="43" t="str">
        <f>+IFERROR(VLOOKUP(A936,[1]Directorio!$B$2:$Z$1100,19,FALSE),"")</f>
        <v/>
      </c>
      <c r="T936" s="53" t="str">
        <f>+IFERROR(VLOOKUP(A936,[1]Directorio!$B$2:$Z$1100,20,FALSE),"")</f>
        <v/>
      </c>
      <c r="U936" s="53" t="str">
        <f>+IFERROR(VLOOKUP(A936,[1]Directorio!$B$2:$Z$1100,21,FALSE),"")</f>
        <v/>
      </c>
      <c r="V936" s="53" t="str">
        <f>+IFERROR(VLOOKUP(A936,[1]Directorio!$B$2:$Z$1100,22,FALSE),"")</f>
        <v/>
      </c>
      <c r="W936" s="54" t="str">
        <f>+IFERROR(VLOOKUP(A936,[1]Directorio!$B$2:$Z$1100,23,FALSE),"")</f>
        <v/>
      </c>
      <c r="X936" s="43" t="str">
        <f>+IFERROR(VLOOKUP(A936,[1]Directorio!$B$2:$Z$1100,24,FALSE),"")</f>
        <v/>
      </c>
      <c r="Y936" s="43" t="str">
        <f>+IFERROR(VLOOKUP(A936,[1]Directorio!$B$2:$Z$1100,25,FALSE),"")</f>
        <v/>
      </c>
      <c r="Z936" s="46"/>
      <c r="AA936" s="9"/>
      <c r="AB936" s="46"/>
      <c r="AC936" s="47"/>
      <c r="AD936" s="46"/>
      <c r="AE936" s="42"/>
      <c r="AF936" s="9"/>
      <c r="AG936" s="46"/>
      <c r="AH936" s="9"/>
      <c r="AI936" s="46"/>
      <c r="AJ936" s="46"/>
      <c r="AK936" s="48"/>
    </row>
    <row r="937" spans="1:37" x14ac:dyDescent="0.25">
      <c r="A937" s="42"/>
      <c r="B937" s="43" t="str">
        <f>+IFERROR(VLOOKUP(A937,[1]Directorio!$B$2:$Z$1100,2,FALSE),"")</f>
        <v/>
      </c>
      <c r="C937" s="44" t="str">
        <f>+IFERROR(VLOOKUP(A937,[1]Directorio!$B$2:$Z$1100,3,FALSE),"")</f>
        <v/>
      </c>
      <c r="D937" s="43" t="str">
        <f>+IFERROR(VLOOKUP(A937,[1]Directorio!$B$2:$Z$1100,4,FALSE),"")</f>
        <v/>
      </c>
      <c r="E937" s="43" t="str">
        <f>+IFERROR(VLOOKUP(A937,[1]Directorio!$B$2:$Z$1100,5,FALSE),"")</f>
        <v/>
      </c>
      <c r="F937" s="43" t="str">
        <f>+IFERROR(VLOOKUP(A937,[1]Directorio!$B$2:$Z$1100,6,FALSE),"")</f>
        <v/>
      </c>
      <c r="G937" s="43" t="str">
        <f>+IFERROR(VLOOKUP(A937,[1]Directorio!$B$2:$Z$1100,7,FALSE),"")</f>
        <v/>
      </c>
      <c r="H937" s="43" t="str">
        <f>+IFERROR(VLOOKUP(A937,[1]Directorio!$B$2:$Z$1100,8,FALSE),"")</f>
        <v/>
      </c>
      <c r="I937" s="43" t="str">
        <f>+IFERROR(VLOOKUP(A937,[1]Directorio!$B$2:$Z$1100,9,FALSE),"")</f>
        <v/>
      </c>
      <c r="J937" s="43" t="str">
        <f>+IFERROR(VLOOKUP(A937,[1]Directorio!$B$2:$Z$1100,10,FALSE),"")</f>
        <v/>
      </c>
      <c r="K937" s="43" t="str">
        <f>+IFERROR(VLOOKUP(A937,[1]Directorio!$B$2:$Z$1100,11,FALSE),"")</f>
        <v/>
      </c>
      <c r="L937" s="45" t="str">
        <f>+IFERROR(VLOOKUP(A937,[1]Directorio!$B$2:$Z$1100,12,FALSE),"")</f>
        <v/>
      </c>
      <c r="M937" s="43" t="str">
        <f>+IFERROR(VLOOKUP(A937,[1]Directorio!$B$2:$Z$1100,13,FALSE),"")</f>
        <v/>
      </c>
      <c r="N937" s="43" t="str">
        <f>+IFERROR(VLOOKUP(A937,[1]Directorio!$B$2:$Z$1100,14,FALSE),"")</f>
        <v/>
      </c>
      <c r="O937" s="43" t="str">
        <f>+IFERROR(VLOOKUP(A937,[1]Directorio!$B$2:$Z$1100,15,FALSE),"")</f>
        <v/>
      </c>
      <c r="P937" s="43" t="str">
        <f>+IFERROR(VLOOKUP(A937,[1]Directorio!$B$2:$Z$1100,16,FALSE),"")</f>
        <v/>
      </c>
      <c r="Q937" s="43" t="str">
        <f>+IFERROR(VLOOKUP(A937,[1]Directorio!$B$2:$Z$1100,17,FALSE),"")</f>
        <v/>
      </c>
      <c r="R937" s="43" t="str">
        <f>+IFERROR(VLOOKUP(A937,[1]Directorio!$B$2:$Z$1100,18,FALSE),"")</f>
        <v/>
      </c>
      <c r="S937" s="43" t="str">
        <f>+IFERROR(VLOOKUP(A937,[1]Directorio!$B$2:$Z$1100,19,FALSE),"")</f>
        <v/>
      </c>
      <c r="T937" s="53" t="str">
        <f>+IFERROR(VLOOKUP(A937,[1]Directorio!$B$2:$Z$1100,20,FALSE),"")</f>
        <v/>
      </c>
      <c r="U937" s="53" t="str">
        <f>+IFERROR(VLOOKUP(A937,[1]Directorio!$B$2:$Z$1100,21,FALSE),"")</f>
        <v/>
      </c>
      <c r="V937" s="53" t="str">
        <f>+IFERROR(VLOOKUP(A937,[1]Directorio!$B$2:$Z$1100,22,FALSE),"")</f>
        <v/>
      </c>
      <c r="W937" s="54" t="str">
        <f>+IFERROR(VLOOKUP(A937,[1]Directorio!$B$2:$Z$1100,23,FALSE),"")</f>
        <v/>
      </c>
      <c r="X937" s="43" t="str">
        <f>+IFERROR(VLOOKUP(A937,[1]Directorio!$B$2:$Z$1100,24,FALSE),"")</f>
        <v/>
      </c>
      <c r="Y937" s="43" t="str">
        <f>+IFERROR(VLOOKUP(A937,[1]Directorio!$B$2:$Z$1100,25,FALSE),"")</f>
        <v/>
      </c>
      <c r="Z937" s="46"/>
      <c r="AA937" s="9"/>
      <c r="AB937" s="46"/>
      <c r="AC937" s="47"/>
      <c r="AD937" s="46"/>
      <c r="AE937" s="42"/>
      <c r="AF937" s="9"/>
      <c r="AG937" s="46"/>
      <c r="AH937" s="9"/>
      <c r="AI937" s="46"/>
      <c r="AJ937" s="46"/>
      <c r="AK937" s="48"/>
    </row>
    <row r="938" spans="1:37" x14ac:dyDescent="0.25">
      <c r="A938" s="42"/>
      <c r="B938" s="43" t="str">
        <f>+IFERROR(VLOOKUP(A938,[1]Directorio!$B$2:$Z$1100,2,FALSE),"")</f>
        <v/>
      </c>
      <c r="C938" s="44" t="str">
        <f>+IFERROR(VLOOKUP(A938,[1]Directorio!$B$2:$Z$1100,3,FALSE),"")</f>
        <v/>
      </c>
      <c r="D938" s="43" t="str">
        <f>+IFERROR(VLOOKUP(A938,[1]Directorio!$B$2:$Z$1100,4,FALSE),"")</f>
        <v/>
      </c>
      <c r="E938" s="43" t="str">
        <f>+IFERROR(VLOOKUP(A938,[1]Directorio!$B$2:$Z$1100,5,FALSE),"")</f>
        <v/>
      </c>
      <c r="F938" s="43" t="str">
        <f>+IFERROR(VLOOKUP(A938,[1]Directorio!$B$2:$Z$1100,6,FALSE),"")</f>
        <v/>
      </c>
      <c r="G938" s="43" t="str">
        <f>+IFERROR(VLOOKUP(A938,[1]Directorio!$B$2:$Z$1100,7,FALSE),"")</f>
        <v/>
      </c>
      <c r="H938" s="43" t="str">
        <f>+IFERROR(VLOOKUP(A938,[1]Directorio!$B$2:$Z$1100,8,FALSE),"")</f>
        <v/>
      </c>
      <c r="I938" s="43" t="str">
        <f>+IFERROR(VLOOKUP(A938,[1]Directorio!$B$2:$Z$1100,9,FALSE),"")</f>
        <v/>
      </c>
      <c r="J938" s="43" t="str">
        <f>+IFERROR(VLOOKUP(A938,[1]Directorio!$B$2:$Z$1100,10,FALSE),"")</f>
        <v/>
      </c>
      <c r="K938" s="43" t="str">
        <f>+IFERROR(VLOOKUP(A938,[1]Directorio!$B$2:$Z$1100,11,FALSE),"")</f>
        <v/>
      </c>
      <c r="L938" s="45" t="str">
        <f>+IFERROR(VLOOKUP(A938,[1]Directorio!$B$2:$Z$1100,12,FALSE),"")</f>
        <v/>
      </c>
      <c r="M938" s="43" t="str">
        <f>+IFERROR(VLOOKUP(A938,[1]Directorio!$B$2:$Z$1100,13,FALSE),"")</f>
        <v/>
      </c>
      <c r="N938" s="43" t="str">
        <f>+IFERROR(VLOOKUP(A938,[1]Directorio!$B$2:$Z$1100,14,FALSE),"")</f>
        <v/>
      </c>
      <c r="O938" s="43" t="str">
        <f>+IFERROR(VLOOKUP(A938,[1]Directorio!$B$2:$Z$1100,15,FALSE),"")</f>
        <v/>
      </c>
      <c r="P938" s="43" t="str">
        <f>+IFERROR(VLOOKUP(A938,[1]Directorio!$B$2:$Z$1100,16,FALSE),"")</f>
        <v/>
      </c>
      <c r="Q938" s="43" t="str">
        <f>+IFERROR(VLOOKUP(A938,[1]Directorio!$B$2:$Z$1100,17,FALSE),"")</f>
        <v/>
      </c>
      <c r="R938" s="43" t="str">
        <f>+IFERROR(VLOOKUP(A938,[1]Directorio!$B$2:$Z$1100,18,FALSE),"")</f>
        <v/>
      </c>
      <c r="S938" s="43" t="str">
        <f>+IFERROR(VLOOKUP(A938,[1]Directorio!$B$2:$Z$1100,19,FALSE),"")</f>
        <v/>
      </c>
      <c r="T938" s="53" t="str">
        <f>+IFERROR(VLOOKUP(A938,[1]Directorio!$B$2:$Z$1100,20,FALSE),"")</f>
        <v/>
      </c>
      <c r="U938" s="53" t="str">
        <f>+IFERROR(VLOOKUP(A938,[1]Directorio!$B$2:$Z$1100,21,FALSE),"")</f>
        <v/>
      </c>
      <c r="V938" s="53" t="str">
        <f>+IFERROR(VLOOKUP(A938,[1]Directorio!$B$2:$Z$1100,22,FALSE),"")</f>
        <v/>
      </c>
      <c r="W938" s="54" t="str">
        <f>+IFERROR(VLOOKUP(A938,[1]Directorio!$B$2:$Z$1100,23,FALSE),"")</f>
        <v/>
      </c>
      <c r="X938" s="43" t="str">
        <f>+IFERROR(VLOOKUP(A938,[1]Directorio!$B$2:$Z$1100,24,FALSE),"")</f>
        <v/>
      </c>
      <c r="Y938" s="43" t="str">
        <f>+IFERROR(VLOOKUP(A938,[1]Directorio!$B$2:$Z$1100,25,FALSE),"")</f>
        <v/>
      </c>
      <c r="Z938" s="46"/>
      <c r="AA938" s="9"/>
      <c r="AB938" s="46"/>
      <c r="AC938" s="47"/>
      <c r="AD938" s="46"/>
      <c r="AE938" s="42"/>
      <c r="AF938" s="9"/>
      <c r="AG938" s="46"/>
      <c r="AH938" s="9"/>
      <c r="AI938" s="46"/>
      <c r="AJ938" s="46"/>
      <c r="AK938" s="48"/>
    </row>
    <row r="939" spans="1:37" x14ac:dyDescent="0.25">
      <c r="A939" s="42"/>
      <c r="B939" s="43" t="str">
        <f>+IFERROR(VLOOKUP(A939,[1]Directorio!$B$2:$Z$1100,2,FALSE),"")</f>
        <v/>
      </c>
      <c r="C939" s="44" t="str">
        <f>+IFERROR(VLOOKUP(A939,[1]Directorio!$B$2:$Z$1100,3,FALSE),"")</f>
        <v/>
      </c>
      <c r="D939" s="43" t="str">
        <f>+IFERROR(VLOOKUP(A939,[1]Directorio!$B$2:$Z$1100,4,FALSE),"")</f>
        <v/>
      </c>
      <c r="E939" s="43" t="str">
        <f>+IFERROR(VLOOKUP(A939,[1]Directorio!$B$2:$Z$1100,5,FALSE),"")</f>
        <v/>
      </c>
      <c r="F939" s="43" t="str">
        <f>+IFERROR(VLOOKUP(A939,[1]Directorio!$B$2:$Z$1100,6,FALSE),"")</f>
        <v/>
      </c>
      <c r="G939" s="43" t="str">
        <f>+IFERROR(VLOOKUP(A939,[1]Directorio!$B$2:$Z$1100,7,FALSE),"")</f>
        <v/>
      </c>
      <c r="H939" s="43" t="str">
        <f>+IFERROR(VLOOKUP(A939,[1]Directorio!$B$2:$Z$1100,8,FALSE),"")</f>
        <v/>
      </c>
      <c r="I939" s="43" t="str">
        <f>+IFERROR(VLOOKUP(A939,[1]Directorio!$B$2:$Z$1100,9,FALSE),"")</f>
        <v/>
      </c>
      <c r="J939" s="43" t="str">
        <f>+IFERROR(VLOOKUP(A939,[1]Directorio!$B$2:$Z$1100,10,FALSE),"")</f>
        <v/>
      </c>
      <c r="K939" s="43" t="str">
        <f>+IFERROR(VLOOKUP(A939,[1]Directorio!$B$2:$Z$1100,11,FALSE),"")</f>
        <v/>
      </c>
      <c r="L939" s="45" t="str">
        <f>+IFERROR(VLOOKUP(A939,[1]Directorio!$B$2:$Z$1100,12,FALSE),"")</f>
        <v/>
      </c>
      <c r="M939" s="43" t="str">
        <f>+IFERROR(VLOOKUP(A939,[1]Directorio!$B$2:$Z$1100,13,FALSE),"")</f>
        <v/>
      </c>
      <c r="N939" s="43" t="str">
        <f>+IFERROR(VLOOKUP(A939,[1]Directorio!$B$2:$Z$1100,14,FALSE),"")</f>
        <v/>
      </c>
      <c r="O939" s="43" t="str">
        <f>+IFERROR(VLOOKUP(A939,[1]Directorio!$B$2:$Z$1100,15,FALSE),"")</f>
        <v/>
      </c>
      <c r="P939" s="43" t="str">
        <f>+IFERROR(VLOOKUP(A939,[1]Directorio!$B$2:$Z$1100,16,FALSE),"")</f>
        <v/>
      </c>
      <c r="Q939" s="43" t="str">
        <f>+IFERROR(VLOOKUP(A939,[1]Directorio!$B$2:$Z$1100,17,FALSE),"")</f>
        <v/>
      </c>
      <c r="R939" s="43" t="str">
        <f>+IFERROR(VLOOKUP(A939,[1]Directorio!$B$2:$Z$1100,18,FALSE),"")</f>
        <v/>
      </c>
      <c r="S939" s="43" t="str">
        <f>+IFERROR(VLOOKUP(A939,[1]Directorio!$B$2:$Z$1100,19,FALSE),"")</f>
        <v/>
      </c>
      <c r="T939" s="53" t="str">
        <f>+IFERROR(VLOOKUP(A939,[1]Directorio!$B$2:$Z$1100,20,FALSE),"")</f>
        <v/>
      </c>
      <c r="U939" s="53" t="str">
        <f>+IFERROR(VLOOKUP(A939,[1]Directorio!$B$2:$Z$1100,21,FALSE),"")</f>
        <v/>
      </c>
      <c r="V939" s="53" t="str">
        <f>+IFERROR(VLOOKUP(A939,[1]Directorio!$B$2:$Z$1100,22,FALSE),"")</f>
        <v/>
      </c>
      <c r="W939" s="54" t="str">
        <f>+IFERROR(VLOOKUP(A939,[1]Directorio!$B$2:$Z$1100,23,FALSE),"")</f>
        <v/>
      </c>
      <c r="X939" s="43" t="str">
        <f>+IFERROR(VLOOKUP(A939,[1]Directorio!$B$2:$Z$1100,24,FALSE),"")</f>
        <v/>
      </c>
      <c r="Y939" s="43" t="str">
        <f>+IFERROR(VLOOKUP(A939,[1]Directorio!$B$2:$Z$1100,25,FALSE),"")</f>
        <v/>
      </c>
      <c r="Z939" s="46"/>
      <c r="AA939" s="9"/>
      <c r="AB939" s="46"/>
      <c r="AC939" s="47"/>
      <c r="AD939" s="46"/>
      <c r="AE939" s="42"/>
      <c r="AF939" s="9"/>
      <c r="AG939" s="46"/>
      <c r="AH939" s="9"/>
      <c r="AI939" s="46"/>
      <c r="AJ939" s="46"/>
      <c r="AK939" s="48"/>
    </row>
    <row r="940" spans="1:37" x14ac:dyDescent="0.25">
      <c r="A940" s="42"/>
      <c r="B940" s="43" t="str">
        <f>+IFERROR(VLOOKUP(A940,[1]Directorio!$B$2:$Z$1100,2,FALSE),"")</f>
        <v/>
      </c>
      <c r="C940" s="44" t="str">
        <f>+IFERROR(VLOOKUP(A940,[1]Directorio!$B$2:$Z$1100,3,FALSE),"")</f>
        <v/>
      </c>
      <c r="D940" s="43" t="str">
        <f>+IFERROR(VLOOKUP(A940,[1]Directorio!$B$2:$Z$1100,4,FALSE),"")</f>
        <v/>
      </c>
      <c r="E940" s="43" t="str">
        <f>+IFERROR(VLOOKUP(A940,[1]Directorio!$B$2:$Z$1100,5,FALSE),"")</f>
        <v/>
      </c>
      <c r="F940" s="43" t="str">
        <f>+IFERROR(VLOOKUP(A940,[1]Directorio!$B$2:$Z$1100,6,FALSE),"")</f>
        <v/>
      </c>
      <c r="G940" s="43" t="str">
        <f>+IFERROR(VLOOKUP(A940,[1]Directorio!$B$2:$Z$1100,7,FALSE),"")</f>
        <v/>
      </c>
      <c r="H940" s="43" t="str">
        <f>+IFERROR(VLOOKUP(A940,[1]Directorio!$B$2:$Z$1100,8,FALSE),"")</f>
        <v/>
      </c>
      <c r="I940" s="43" t="str">
        <f>+IFERROR(VLOOKUP(A940,[1]Directorio!$B$2:$Z$1100,9,FALSE),"")</f>
        <v/>
      </c>
      <c r="J940" s="43" t="str">
        <f>+IFERROR(VLOOKUP(A940,[1]Directorio!$B$2:$Z$1100,10,FALSE),"")</f>
        <v/>
      </c>
      <c r="K940" s="43" t="str">
        <f>+IFERROR(VLOOKUP(A940,[1]Directorio!$B$2:$Z$1100,11,FALSE),"")</f>
        <v/>
      </c>
      <c r="L940" s="45" t="str">
        <f>+IFERROR(VLOOKUP(A940,[1]Directorio!$B$2:$Z$1100,12,FALSE),"")</f>
        <v/>
      </c>
      <c r="M940" s="43" t="str">
        <f>+IFERROR(VLOOKUP(A940,[1]Directorio!$B$2:$Z$1100,13,FALSE),"")</f>
        <v/>
      </c>
      <c r="N940" s="43" t="str">
        <f>+IFERROR(VLOOKUP(A940,[1]Directorio!$B$2:$Z$1100,14,FALSE),"")</f>
        <v/>
      </c>
      <c r="O940" s="43" t="str">
        <f>+IFERROR(VLOOKUP(A940,[1]Directorio!$B$2:$Z$1100,15,FALSE),"")</f>
        <v/>
      </c>
      <c r="P940" s="43" t="str">
        <f>+IFERROR(VLOOKUP(A940,[1]Directorio!$B$2:$Z$1100,16,FALSE),"")</f>
        <v/>
      </c>
      <c r="Q940" s="43" t="str">
        <f>+IFERROR(VLOOKUP(A940,[1]Directorio!$B$2:$Z$1100,17,FALSE),"")</f>
        <v/>
      </c>
      <c r="R940" s="43" t="str">
        <f>+IFERROR(VLOOKUP(A940,[1]Directorio!$B$2:$Z$1100,18,FALSE),"")</f>
        <v/>
      </c>
      <c r="S940" s="43" t="str">
        <f>+IFERROR(VLOOKUP(A940,[1]Directorio!$B$2:$Z$1100,19,FALSE),"")</f>
        <v/>
      </c>
      <c r="T940" s="53" t="str">
        <f>+IFERROR(VLOOKUP(A940,[1]Directorio!$B$2:$Z$1100,20,FALSE),"")</f>
        <v/>
      </c>
      <c r="U940" s="53" t="str">
        <f>+IFERROR(VLOOKUP(A940,[1]Directorio!$B$2:$Z$1100,21,FALSE),"")</f>
        <v/>
      </c>
      <c r="V940" s="53" t="str">
        <f>+IFERROR(VLOOKUP(A940,[1]Directorio!$B$2:$Z$1100,22,FALSE),"")</f>
        <v/>
      </c>
      <c r="W940" s="54" t="str">
        <f>+IFERROR(VLOOKUP(A940,[1]Directorio!$B$2:$Z$1100,23,FALSE),"")</f>
        <v/>
      </c>
      <c r="X940" s="43" t="str">
        <f>+IFERROR(VLOOKUP(A940,[1]Directorio!$B$2:$Z$1100,24,FALSE),"")</f>
        <v/>
      </c>
      <c r="Y940" s="43" t="str">
        <f>+IFERROR(VLOOKUP(A940,[1]Directorio!$B$2:$Z$1100,25,FALSE),"")</f>
        <v/>
      </c>
      <c r="Z940" s="46"/>
      <c r="AA940" s="9"/>
      <c r="AB940" s="46"/>
      <c r="AC940" s="47"/>
      <c r="AD940" s="46"/>
      <c r="AE940" s="42"/>
      <c r="AF940" s="9"/>
      <c r="AG940" s="46"/>
      <c r="AH940" s="9"/>
      <c r="AI940" s="46"/>
      <c r="AJ940" s="46"/>
      <c r="AK940" s="48"/>
    </row>
    <row r="941" spans="1:37" x14ac:dyDescent="0.25">
      <c r="A941" s="42"/>
      <c r="B941" s="43" t="str">
        <f>+IFERROR(VLOOKUP(A941,[1]Directorio!$B$2:$Z$1100,2,FALSE),"")</f>
        <v/>
      </c>
      <c r="C941" s="44" t="str">
        <f>+IFERROR(VLOOKUP(A941,[1]Directorio!$B$2:$Z$1100,3,FALSE),"")</f>
        <v/>
      </c>
      <c r="D941" s="43" t="str">
        <f>+IFERROR(VLOOKUP(A941,[1]Directorio!$B$2:$Z$1100,4,FALSE),"")</f>
        <v/>
      </c>
      <c r="E941" s="43" t="str">
        <f>+IFERROR(VLOOKUP(A941,[1]Directorio!$B$2:$Z$1100,5,FALSE),"")</f>
        <v/>
      </c>
      <c r="F941" s="43" t="str">
        <f>+IFERROR(VLOOKUP(A941,[1]Directorio!$B$2:$Z$1100,6,FALSE),"")</f>
        <v/>
      </c>
      <c r="G941" s="43" t="str">
        <f>+IFERROR(VLOOKUP(A941,[1]Directorio!$B$2:$Z$1100,7,FALSE),"")</f>
        <v/>
      </c>
      <c r="H941" s="43" t="str">
        <f>+IFERROR(VLOOKUP(A941,[1]Directorio!$B$2:$Z$1100,8,FALSE),"")</f>
        <v/>
      </c>
      <c r="I941" s="43" t="str">
        <f>+IFERROR(VLOOKUP(A941,[1]Directorio!$B$2:$Z$1100,9,FALSE),"")</f>
        <v/>
      </c>
      <c r="J941" s="43" t="str">
        <f>+IFERROR(VLOOKUP(A941,[1]Directorio!$B$2:$Z$1100,10,FALSE),"")</f>
        <v/>
      </c>
      <c r="K941" s="43" t="str">
        <f>+IFERROR(VLOOKUP(A941,[1]Directorio!$B$2:$Z$1100,11,FALSE),"")</f>
        <v/>
      </c>
      <c r="L941" s="45" t="str">
        <f>+IFERROR(VLOOKUP(A941,[1]Directorio!$B$2:$Z$1100,12,FALSE),"")</f>
        <v/>
      </c>
      <c r="M941" s="43" t="str">
        <f>+IFERROR(VLOOKUP(A941,[1]Directorio!$B$2:$Z$1100,13,FALSE),"")</f>
        <v/>
      </c>
      <c r="N941" s="43" t="str">
        <f>+IFERROR(VLOOKUP(A941,[1]Directorio!$B$2:$Z$1100,14,FALSE),"")</f>
        <v/>
      </c>
      <c r="O941" s="43" t="str">
        <f>+IFERROR(VLOOKUP(A941,[1]Directorio!$B$2:$Z$1100,15,FALSE),"")</f>
        <v/>
      </c>
      <c r="P941" s="43" t="str">
        <f>+IFERROR(VLOOKUP(A941,[1]Directorio!$B$2:$Z$1100,16,FALSE),"")</f>
        <v/>
      </c>
      <c r="Q941" s="43" t="str">
        <f>+IFERROR(VLOOKUP(A941,[1]Directorio!$B$2:$Z$1100,17,FALSE),"")</f>
        <v/>
      </c>
      <c r="R941" s="43" t="str">
        <f>+IFERROR(VLOOKUP(A941,[1]Directorio!$B$2:$Z$1100,18,FALSE),"")</f>
        <v/>
      </c>
      <c r="S941" s="43" t="str">
        <f>+IFERROR(VLOOKUP(A941,[1]Directorio!$B$2:$Z$1100,19,FALSE),"")</f>
        <v/>
      </c>
      <c r="T941" s="53" t="str">
        <f>+IFERROR(VLOOKUP(A941,[1]Directorio!$B$2:$Z$1100,20,FALSE),"")</f>
        <v/>
      </c>
      <c r="U941" s="53" t="str">
        <f>+IFERROR(VLOOKUP(A941,[1]Directorio!$B$2:$Z$1100,21,FALSE),"")</f>
        <v/>
      </c>
      <c r="V941" s="53" t="str">
        <f>+IFERROR(VLOOKUP(A941,[1]Directorio!$B$2:$Z$1100,22,FALSE),"")</f>
        <v/>
      </c>
      <c r="W941" s="54" t="str">
        <f>+IFERROR(VLOOKUP(A941,[1]Directorio!$B$2:$Z$1100,23,FALSE),"")</f>
        <v/>
      </c>
      <c r="X941" s="43" t="str">
        <f>+IFERROR(VLOOKUP(A941,[1]Directorio!$B$2:$Z$1100,24,FALSE),"")</f>
        <v/>
      </c>
      <c r="Y941" s="43" t="str">
        <f>+IFERROR(VLOOKUP(A941,[1]Directorio!$B$2:$Z$1100,25,FALSE),"")</f>
        <v/>
      </c>
      <c r="Z941" s="46"/>
      <c r="AA941" s="9"/>
      <c r="AB941" s="46"/>
      <c r="AC941" s="47"/>
      <c r="AD941" s="46"/>
      <c r="AE941" s="42"/>
      <c r="AF941" s="9"/>
      <c r="AG941" s="46"/>
      <c r="AH941" s="9"/>
      <c r="AI941" s="46"/>
      <c r="AJ941" s="46"/>
      <c r="AK941" s="48"/>
    </row>
    <row r="942" spans="1:37" x14ac:dyDescent="0.25">
      <c r="A942" s="42"/>
      <c r="B942" s="43" t="str">
        <f>+IFERROR(VLOOKUP(A942,[1]Directorio!$B$2:$Z$1100,2,FALSE),"")</f>
        <v/>
      </c>
      <c r="C942" s="44" t="str">
        <f>+IFERROR(VLOOKUP(A942,[1]Directorio!$B$2:$Z$1100,3,FALSE),"")</f>
        <v/>
      </c>
      <c r="D942" s="43" t="str">
        <f>+IFERROR(VLOOKUP(A942,[1]Directorio!$B$2:$Z$1100,4,FALSE),"")</f>
        <v/>
      </c>
      <c r="E942" s="43" t="str">
        <f>+IFERROR(VLOOKUP(A942,[1]Directorio!$B$2:$Z$1100,5,FALSE),"")</f>
        <v/>
      </c>
      <c r="F942" s="43" t="str">
        <f>+IFERROR(VLOOKUP(A942,[1]Directorio!$B$2:$Z$1100,6,FALSE),"")</f>
        <v/>
      </c>
      <c r="G942" s="43" t="str">
        <f>+IFERROR(VLOOKUP(A942,[1]Directorio!$B$2:$Z$1100,7,FALSE),"")</f>
        <v/>
      </c>
      <c r="H942" s="43" t="str">
        <f>+IFERROR(VLOOKUP(A942,[1]Directorio!$B$2:$Z$1100,8,FALSE),"")</f>
        <v/>
      </c>
      <c r="I942" s="43" t="str">
        <f>+IFERROR(VLOOKUP(A942,[1]Directorio!$B$2:$Z$1100,9,FALSE),"")</f>
        <v/>
      </c>
      <c r="J942" s="43" t="str">
        <f>+IFERROR(VLOOKUP(A942,[1]Directorio!$B$2:$Z$1100,10,FALSE),"")</f>
        <v/>
      </c>
      <c r="K942" s="43" t="str">
        <f>+IFERROR(VLOOKUP(A942,[1]Directorio!$B$2:$Z$1100,11,FALSE),"")</f>
        <v/>
      </c>
      <c r="L942" s="45" t="str">
        <f>+IFERROR(VLOOKUP(A942,[1]Directorio!$B$2:$Z$1100,12,FALSE),"")</f>
        <v/>
      </c>
      <c r="M942" s="43" t="str">
        <f>+IFERROR(VLOOKUP(A942,[1]Directorio!$B$2:$Z$1100,13,FALSE),"")</f>
        <v/>
      </c>
      <c r="N942" s="43" t="str">
        <f>+IFERROR(VLOOKUP(A942,[1]Directorio!$B$2:$Z$1100,14,FALSE),"")</f>
        <v/>
      </c>
      <c r="O942" s="43" t="str">
        <f>+IFERROR(VLOOKUP(A942,[1]Directorio!$B$2:$Z$1100,15,FALSE),"")</f>
        <v/>
      </c>
      <c r="P942" s="43" t="str">
        <f>+IFERROR(VLOOKUP(A942,[1]Directorio!$B$2:$Z$1100,16,FALSE),"")</f>
        <v/>
      </c>
      <c r="Q942" s="43" t="str">
        <f>+IFERROR(VLOOKUP(A942,[1]Directorio!$B$2:$Z$1100,17,FALSE),"")</f>
        <v/>
      </c>
      <c r="R942" s="43" t="str">
        <f>+IFERROR(VLOOKUP(A942,[1]Directorio!$B$2:$Z$1100,18,FALSE),"")</f>
        <v/>
      </c>
      <c r="S942" s="43" t="str">
        <f>+IFERROR(VLOOKUP(A942,[1]Directorio!$B$2:$Z$1100,19,FALSE),"")</f>
        <v/>
      </c>
      <c r="T942" s="53" t="str">
        <f>+IFERROR(VLOOKUP(A942,[1]Directorio!$B$2:$Z$1100,20,FALSE),"")</f>
        <v/>
      </c>
      <c r="U942" s="53" t="str">
        <f>+IFERROR(VLOOKUP(A942,[1]Directorio!$B$2:$Z$1100,21,FALSE),"")</f>
        <v/>
      </c>
      <c r="V942" s="53" t="str">
        <f>+IFERROR(VLOOKUP(A942,[1]Directorio!$B$2:$Z$1100,22,FALSE),"")</f>
        <v/>
      </c>
      <c r="W942" s="54" t="str">
        <f>+IFERROR(VLOOKUP(A942,[1]Directorio!$B$2:$Z$1100,23,FALSE),"")</f>
        <v/>
      </c>
      <c r="X942" s="43" t="str">
        <f>+IFERROR(VLOOKUP(A942,[1]Directorio!$B$2:$Z$1100,24,FALSE),"")</f>
        <v/>
      </c>
      <c r="Y942" s="43" t="str">
        <f>+IFERROR(VLOOKUP(A942,[1]Directorio!$B$2:$Z$1100,25,FALSE),"")</f>
        <v/>
      </c>
      <c r="Z942" s="46"/>
      <c r="AA942" s="9"/>
      <c r="AB942" s="46"/>
      <c r="AC942" s="47"/>
      <c r="AD942" s="46"/>
      <c r="AE942" s="42"/>
      <c r="AF942" s="9"/>
      <c r="AG942" s="46"/>
      <c r="AH942" s="9"/>
      <c r="AI942" s="46"/>
      <c r="AJ942" s="46"/>
      <c r="AK942" s="48"/>
    </row>
    <row r="943" spans="1:37" x14ac:dyDescent="0.25">
      <c r="A943" s="42"/>
      <c r="B943" s="43" t="str">
        <f>+IFERROR(VLOOKUP(A943,[1]Directorio!$B$2:$Z$1100,2,FALSE),"")</f>
        <v/>
      </c>
      <c r="C943" s="44" t="str">
        <f>+IFERROR(VLOOKUP(A943,[1]Directorio!$B$2:$Z$1100,3,FALSE),"")</f>
        <v/>
      </c>
      <c r="D943" s="43" t="str">
        <f>+IFERROR(VLOOKUP(A943,[1]Directorio!$B$2:$Z$1100,4,FALSE),"")</f>
        <v/>
      </c>
      <c r="E943" s="43" t="str">
        <f>+IFERROR(VLOOKUP(A943,[1]Directorio!$B$2:$Z$1100,5,FALSE),"")</f>
        <v/>
      </c>
      <c r="F943" s="43" t="str">
        <f>+IFERROR(VLOOKUP(A943,[1]Directorio!$B$2:$Z$1100,6,FALSE),"")</f>
        <v/>
      </c>
      <c r="G943" s="43" t="str">
        <f>+IFERROR(VLOOKUP(A943,[1]Directorio!$B$2:$Z$1100,7,FALSE),"")</f>
        <v/>
      </c>
      <c r="H943" s="43" t="str">
        <f>+IFERROR(VLOOKUP(A943,[1]Directorio!$B$2:$Z$1100,8,FALSE),"")</f>
        <v/>
      </c>
      <c r="I943" s="43" t="str">
        <f>+IFERROR(VLOOKUP(A943,[1]Directorio!$B$2:$Z$1100,9,FALSE),"")</f>
        <v/>
      </c>
      <c r="J943" s="43" t="str">
        <f>+IFERROR(VLOOKUP(A943,[1]Directorio!$B$2:$Z$1100,10,FALSE),"")</f>
        <v/>
      </c>
      <c r="K943" s="43" t="str">
        <f>+IFERROR(VLOOKUP(A943,[1]Directorio!$B$2:$Z$1100,11,FALSE),"")</f>
        <v/>
      </c>
      <c r="L943" s="45" t="str">
        <f>+IFERROR(VLOOKUP(A943,[1]Directorio!$B$2:$Z$1100,12,FALSE),"")</f>
        <v/>
      </c>
      <c r="M943" s="43" t="str">
        <f>+IFERROR(VLOOKUP(A943,[1]Directorio!$B$2:$Z$1100,13,FALSE),"")</f>
        <v/>
      </c>
      <c r="N943" s="43" t="str">
        <f>+IFERROR(VLOOKUP(A943,[1]Directorio!$B$2:$Z$1100,14,FALSE),"")</f>
        <v/>
      </c>
      <c r="O943" s="43" t="str">
        <f>+IFERROR(VLOOKUP(A943,[1]Directorio!$B$2:$Z$1100,15,FALSE),"")</f>
        <v/>
      </c>
      <c r="P943" s="43" t="str">
        <f>+IFERROR(VLOOKUP(A943,[1]Directorio!$B$2:$Z$1100,16,FALSE),"")</f>
        <v/>
      </c>
      <c r="Q943" s="43" t="str">
        <f>+IFERROR(VLOOKUP(A943,[1]Directorio!$B$2:$Z$1100,17,FALSE),"")</f>
        <v/>
      </c>
      <c r="R943" s="43" t="str">
        <f>+IFERROR(VLOOKUP(A943,[1]Directorio!$B$2:$Z$1100,18,FALSE),"")</f>
        <v/>
      </c>
      <c r="S943" s="43" t="str">
        <f>+IFERROR(VLOOKUP(A943,[1]Directorio!$B$2:$Z$1100,19,FALSE),"")</f>
        <v/>
      </c>
      <c r="T943" s="53" t="str">
        <f>+IFERROR(VLOOKUP(A943,[1]Directorio!$B$2:$Z$1100,20,FALSE),"")</f>
        <v/>
      </c>
      <c r="U943" s="53" t="str">
        <f>+IFERROR(VLOOKUP(A943,[1]Directorio!$B$2:$Z$1100,21,FALSE),"")</f>
        <v/>
      </c>
      <c r="V943" s="53" t="str">
        <f>+IFERROR(VLOOKUP(A943,[1]Directorio!$B$2:$Z$1100,22,FALSE),"")</f>
        <v/>
      </c>
      <c r="W943" s="54" t="str">
        <f>+IFERROR(VLOOKUP(A943,[1]Directorio!$B$2:$Z$1100,23,FALSE),"")</f>
        <v/>
      </c>
      <c r="X943" s="43" t="str">
        <f>+IFERROR(VLOOKUP(A943,[1]Directorio!$B$2:$Z$1100,24,FALSE),"")</f>
        <v/>
      </c>
      <c r="Y943" s="43" t="str">
        <f>+IFERROR(VLOOKUP(A943,[1]Directorio!$B$2:$Z$1100,25,FALSE),"")</f>
        <v/>
      </c>
      <c r="Z943" s="46"/>
      <c r="AA943" s="9"/>
      <c r="AB943" s="46"/>
      <c r="AC943" s="47"/>
      <c r="AD943" s="46"/>
      <c r="AE943" s="42"/>
      <c r="AF943" s="9"/>
      <c r="AG943" s="46"/>
      <c r="AH943" s="9"/>
      <c r="AI943" s="46"/>
      <c r="AJ943" s="46"/>
      <c r="AK943" s="48"/>
    </row>
    <row r="944" spans="1:37" x14ac:dyDescent="0.25">
      <c r="A944" s="42"/>
      <c r="B944" s="43" t="str">
        <f>+IFERROR(VLOOKUP(A944,[1]Directorio!$B$2:$Z$1100,2,FALSE),"")</f>
        <v/>
      </c>
      <c r="C944" s="44" t="str">
        <f>+IFERROR(VLOOKUP(A944,[1]Directorio!$B$2:$Z$1100,3,FALSE),"")</f>
        <v/>
      </c>
      <c r="D944" s="43" t="str">
        <f>+IFERROR(VLOOKUP(A944,[1]Directorio!$B$2:$Z$1100,4,FALSE),"")</f>
        <v/>
      </c>
      <c r="E944" s="43" t="str">
        <f>+IFERROR(VLOOKUP(A944,[1]Directorio!$B$2:$Z$1100,5,FALSE),"")</f>
        <v/>
      </c>
      <c r="F944" s="43" t="str">
        <f>+IFERROR(VLOOKUP(A944,[1]Directorio!$B$2:$Z$1100,6,FALSE),"")</f>
        <v/>
      </c>
      <c r="G944" s="43" t="str">
        <f>+IFERROR(VLOOKUP(A944,[1]Directorio!$B$2:$Z$1100,7,FALSE),"")</f>
        <v/>
      </c>
      <c r="H944" s="43" t="str">
        <f>+IFERROR(VLOOKUP(A944,[1]Directorio!$B$2:$Z$1100,8,FALSE),"")</f>
        <v/>
      </c>
      <c r="I944" s="43" t="str">
        <f>+IFERROR(VLOOKUP(A944,[1]Directorio!$B$2:$Z$1100,9,FALSE),"")</f>
        <v/>
      </c>
      <c r="J944" s="43" t="str">
        <f>+IFERROR(VLOOKUP(A944,[1]Directorio!$B$2:$Z$1100,10,FALSE),"")</f>
        <v/>
      </c>
      <c r="K944" s="43" t="str">
        <f>+IFERROR(VLOOKUP(A944,[1]Directorio!$B$2:$Z$1100,11,FALSE),"")</f>
        <v/>
      </c>
      <c r="L944" s="45" t="str">
        <f>+IFERROR(VLOOKUP(A944,[1]Directorio!$B$2:$Z$1100,12,FALSE),"")</f>
        <v/>
      </c>
      <c r="M944" s="43" t="str">
        <f>+IFERROR(VLOOKUP(A944,[1]Directorio!$B$2:$Z$1100,13,FALSE),"")</f>
        <v/>
      </c>
      <c r="N944" s="43" t="str">
        <f>+IFERROR(VLOOKUP(A944,[1]Directorio!$B$2:$Z$1100,14,FALSE),"")</f>
        <v/>
      </c>
      <c r="O944" s="43" t="str">
        <f>+IFERROR(VLOOKUP(A944,[1]Directorio!$B$2:$Z$1100,15,FALSE),"")</f>
        <v/>
      </c>
      <c r="P944" s="43" t="str">
        <f>+IFERROR(VLOOKUP(A944,[1]Directorio!$B$2:$Z$1100,16,FALSE),"")</f>
        <v/>
      </c>
      <c r="Q944" s="43" t="str">
        <f>+IFERROR(VLOOKUP(A944,[1]Directorio!$B$2:$Z$1100,17,FALSE),"")</f>
        <v/>
      </c>
      <c r="R944" s="43" t="str">
        <f>+IFERROR(VLOOKUP(A944,[1]Directorio!$B$2:$Z$1100,18,FALSE),"")</f>
        <v/>
      </c>
      <c r="S944" s="43" t="str">
        <f>+IFERROR(VLOOKUP(A944,[1]Directorio!$B$2:$Z$1100,19,FALSE),"")</f>
        <v/>
      </c>
      <c r="T944" s="53" t="str">
        <f>+IFERROR(VLOOKUP(A944,[1]Directorio!$B$2:$Z$1100,20,FALSE),"")</f>
        <v/>
      </c>
      <c r="U944" s="53" t="str">
        <f>+IFERROR(VLOOKUP(A944,[1]Directorio!$B$2:$Z$1100,21,FALSE),"")</f>
        <v/>
      </c>
      <c r="V944" s="53" t="str">
        <f>+IFERROR(VLOOKUP(A944,[1]Directorio!$B$2:$Z$1100,22,FALSE),"")</f>
        <v/>
      </c>
      <c r="W944" s="54" t="str">
        <f>+IFERROR(VLOOKUP(A944,[1]Directorio!$B$2:$Z$1100,23,FALSE),"")</f>
        <v/>
      </c>
      <c r="X944" s="43" t="str">
        <f>+IFERROR(VLOOKUP(A944,[1]Directorio!$B$2:$Z$1100,24,FALSE),"")</f>
        <v/>
      </c>
      <c r="Y944" s="43" t="str">
        <f>+IFERROR(VLOOKUP(A944,[1]Directorio!$B$2:$Z$1100,25,FALSE),"")</f>
        <v/>
      </c>
      <c r="Z944" s="46"/>
      <c r="AA944" s="9"/>
      <c r="AB944" s="46"/>
      <c r="AC944" s="47"/>
      <c r="AD944" s="46"/>
      <c r="AE944" s="42"/>
      <c r="AF944" s="9"/>
      <c r="AG944" s="46"/>
      <c r="AH944" s="9"/>
      <c r="AI944" s="46"/>
      <c r="AJ944" s="46"/>
      <c r="AK944" s="48"/>
    </row>
    <row r="945" spans="1:37" x14ac:dyDescent="0.25">
      <c r="A945" s="42"/>
      <c r="B945" s="43" t="str">
        <f>+IFERROR(VLOOKUP(A945,[1]Directorio!$B$2:$Z$1100,2,FALSE),"")</f>
        <v/>
      </c>
      <c r="C945" s="44" t="str">
        <f>+IFERROR(VLOOKUP(A945,[1]Directorio!$B$2:$Z$1100,3,FALSE),"")</f>
        <v/>
      </c>
      <c r="D945" s="43" t="str">
        <f>+IFERROR(VLOOKUP(A945,[1]Directorio!$B$2:$Z$1100,4,FALSE),"")</f>
        <v/>
      </c>
      <c r="E945" s="43" t="str">
        <f>+IFERROR(VLOOKUP(A945,[1]Directorio!$B$2:$Z$1100,5,FALSE),"")</f>
        <v/>
      </c>
      <c r="F945" s="43" t="str">
        <f>+IFERROR(VLOOKUP(A945,[1]Directorio!$B$2:$Z$1100,6,FALSE),"")</f>
        <v/>
      </c>
      <c r="G945" s="43" t="str">
        <f>+IFERROR(VLOOKUP(A945,[1]Directorio!$B$2:$Z$1100,7,FALSE),"")</f>
        <v/>
      </c>
      <c r="H945" s="43" t="str">
        <f>+IFERROR(VLOOKUP(A945,[1]Directorio!$B$2:$Z$1100,8,FALSE),"")</f>
        <v/>
      </c>
      <c r="I945" s="43" t="str">
        <f>+IFERROR(VLOOKUP(A945,[1]Directorio!$B$2:$Z$1100,9,FALSE),"")</f>
        <v/>
      </c>
      <c r="J945" s="43" t="str">
        <f>+IFERROR(VLOOKUP(A945,[1]Directorio!$B$2:$Z$1100,10,FALSE),"")</f>
        <v/>
      </c>
      <c r="K945" s="43" t="str">
        <f>+IFERROR(VLOOKUP(A945,[1]Directorio!$B$2:$Z$1100,11,FALSE),"")</f>
        <v/>
      </c>
      <c r="L945" s="45" t="str">
        <f>+IFERROR(VLOOKUP(A945,[1]Directorio!$B$2:$Z$1100,12,FALSE),"")</f>
        <v/>
      </c>
      <c r="M945" s="43" t="str">
        <f>+IFERROR(VLOOKUP(A945,[1]Directorio!$B$2:$Z$1100,13,FALSE),"")</f>
        <v/>
      </c>
      <c r="N945" s="43" t="str">
        <f>+IFERROR(VLOOKUP(A945,[1]Directorio!$B$2:$Z$1100,14,FALSE),"")</f>
        <v/>
      </c>
      <c r="O945" s="43" t="str">
        <f>+IFERROR(VLOOKUP(A945,[1]Directorio!$B$2:$Z$1100,15,FALSE),"")</f>
        <v/>
      </c>
      <c r="P945" s="43" t="str">
        <f>+IFERROR(VLOOKUP(A945,[1]Directorio!$B$2:$Z$1100,16,FALSE),"")</f>
        <v/>
      </c>
      <c r="Q945" s="43" t="str">
        <f>+IFERROR(VLOOKUP(A945,[1]Directorio!$B$2:$Z$1100,17,FALSE),"")</f>
        <v/>
      </c>
      <c r="R945" s="43" t="str">
        <f>+IFERROR(VLOOKUP(A945,[1]Directorio!$B$2:$Z$1100,18,FALSE),"")</f>
        <v/>
      </c>
      <c r="S945" s="43" t="str">
        <f>+IFERROR(VLOOKUP(A945,[1]Directorio!$B$2:$Z$1100,19,FALSE),"")</f>
        <v/>
      </c>
      <c r="T945" s="53" t="str">
        <f>+IFERROR(VLOOKUP(A945,[1]Directorio!$B$2:$Z$1100,20,FALSE),"")</f>
        <v/>
      </c>
      <c r="U945" s="53" t="str">
        <f>+IFERROR(VLOOKUP(A945,[1]Directorio!$B$2:$Z$1100,21,FALSE),"")</f>
        <v/>
      </c>
      <c r="V945" s="53" t="str">
        <f>+IFERROR(VLOOKUP(A945,[1]Directorio!$B$2:$Z$1100,22,FALSE),"")</f>
        <v/>
      </c>
      <c r="W945" s="54" t="str">
        <f>+IFERROR(VLOOKUP(A945,[1]Directorio!$B$2:$Z$1100,23,FALSE),"")</f>
        <v/>
      </c>
      <c r="X945" s="43" t="str">
        <f>+IFERROR(VLOOKUP(A945,[1]Directorio!$B$2:$Z$1100,24,FALSE),"")</f>
        <v/>
      </c>
      <c r="Y945" s="43" t="str">
        <f>+IFERROR(VLOOKUP(A945,[1]Directorio!$B$2:$Z$1100,25,FALSE),"")</f>
        <v/>
      </c>
      <c r="Z945" s="46"/>
      <c r="AA945" s="9"/>
      <c r="AB945" s="46"/>
      <c r="AC945" s="47"/>
      <c r="AD945" s="46"/>
      <c r="AE945" s="42"/>
      <c r="AF945" s="9"/>
      <c r="AG945" s="46"/>
      <c r="AH945" s="9"/>
      <c r="AI945" s="46"/>
      <c r="AJ945" s="46"/>
      <c r="AK945" s="48"/>
    </row>
    <row r="946" spans="1:37" x14ac:dyDescent="0.25">
      <c r="A946" s="42"/>
      <c r="B946" s="43" t="str">
        <f>+IFERROR(VLOOKUP(A946,[1]Directorio!$B$2:$Z$1100,2,FALSE),"")</f>
        <v/>
      </c>
      <c r="C946" s="44" t="str">
        <f>+IFERROR(VLOOKUP(A946,[1]Directorio!$B$2:$Z$1100,3,FALSE),"")</f>
        <v/>
      </c>
      <c r="D946" s="43" t="str">
        <f>+IFERROR(VLOOKUP(A946,[1]Directorio!$B$2:$Z$1100,4,FALSE),"")</f>
        <v/>
      </c>
      <c r="E946" s="43" t="str">
        <f>+IFERROR(VLOOKUP(A946,[1]Directorio!$B$2:$Z$1100,5,FALSE),"")</f>
        <v/>
      </c>
      <c r="F946" s="43" t="str">
        <f>+IFERROR(VLOOKUP(A946,[1]Directorio!$B$2:$Z$1100,6,FALSE),"")</f>
        <v/>
      </c>
      <c r="G946" s="43" t="str">
        <f>+IFERROR(VLOOKUP(A946,[1]Directorio!$B$2:$Z$1100,7,FALSE),"")</f>
        <v/>
      </c>
      <c r="H946" s="43" t="str">
        <f>+IFERROR(VLOOKUP(A946,[1]Directorio!$B$2:$Z$1100,8,FALSE),"")</f>
        <v/>
      </c>
      <c r="I946" s="43" t="str">
        <f>+IFERROR(VLOOKUP(A946,[1]Directorio!$B$2:$Z$1100,9,FALSE),"")</f>
        <v/>
      </c>
      <c r="J946" s="43" t="str">
        <f>+IFERROR(VLOOKUP(A946,[1]Directorio!$B$2:$Z$1100,10,FALSE),"")</f>
        <v/>
      </c>
      <c r="K946" s="43" t="str">
        <f>+IFERROR(VLOOKUP(A946,[1]Directorio!$B$2:$Z$1100,11,FALSE),"")</f>
        <v/>
      </c>
      <c r="L946" s="45" t="str">
        <f>+IFERROR(VLOOKUP(A946,[1]Directorio!$B$2:$Z$1100,12,FALSE),"")</f>
        <v/>
      </c>
      <c r="M946" s="43" t="str">
        <f>+IFERROR(VLOOKUP(A946,[1]Directorio!$B$2:$Z$1100,13,FALSE),"")</f>
        <v/>
      </c>
      <c r="N946" s="43" t="str">
        <f>+IFERROR(VLOOKUP(A946,[1]Directorio!$B$2:$Z$1100,14,FALSE),"")</f>
        <v/>
      </c>
      <c r="O946" s="43" t="str">
        <f>+IFERROR(VLOOKUP(A946,[1]Directorio!$B$2:$Z$1100,15,FALSE),"")</f>
        <v/>
      </c>
      <c r="P946" s="43" t="str">
        <f>+IFERROR(VLOOKUP(A946,[1]Directorio!$B$2:$Z$1100,16,FALSE),"")</f>
        <v/>
      </c>
      <c r="Q946" s="43" t="str">
        <f>+IFERROR(VLOOKUP(A946,[1]Directorio!$B$2:$Z$1100,17,FALSE),"")</f>
        <v/>
      </c>
      <c r="R946" s="43" t="str">
        <f>+IFERROR(VLOOKUP(A946,[1]Directorio!$B$2:$Z$1100,18,FALSE),"")</f>
        <v/>
      </c>
      <c r="S946" s="43" t="str">
        <f>+IFERROR(VLOOKUP(A946,[1]Directorio!$B$2:$Z$1100,19,FALSE),"")</f>
        <v/>
      </c>
      <c r="T946" s="53" t="str">
        <f>+IFERROR(VLOOKUP(A946,[1]Directorio!$B$2:$Z$1100,20,FALSE),"")</f>
        <v/>
      </c>
      <c r="U946" s="53" t="str">
        <f>+IFERROR(VLOOKUP(A946,[1]Directorio!$B$2:$Z$1100,21,FALSE),"")</f>
        <v/>
      </c>
      <c r="V946" s="53" t="str">
        <f>+IFERROR(VLOOKUP(A946,[1]Directorio!$B$2:$Z$1100,22,FALSE),"")</f>
        <v/>
      </c>
      <c r="W946" s="54" t="str">
        <f>+IFERROR(VLOOKUP(A946,[1]Directorio!$B$2:$Z$1100,23,FALSE),"")</f>
        <v/>
      </c>
      <c r="X946" s="43" t="str">
        <f>+IFERROR(VLOOKUP(A946,[1]Directorio!$B$2:$Z$1100,24,FALSE),"")</f>
        <v/>
      </c>
      <c r="Y946" s="43" t="str">
        <f>+IFERROR(VLOOKUP(A946,[1]Directorio!$B$2:$Z$1100,25,FALSE),"")</f>
        <v/>
      </c>
      <c r="Z946" s="46"/>
      <c r="AA946" s="9"/>
      <c r="AB946" s="46"/>
      <c r="AC946" s="47"/>
      <c r="AD946" s="46"/>
      <c r="AE946" s="42"/>
      <c r="AF946" s="9"/>
      <c r="AG946" s="46"/>
      <c r="AH946" s="9"/>
      <c r="AI946" s="46"/>
      <c r="AJ946" s="46"/>
      <c r="AK946" s="48"/>
    </row>
    <row r="947" spans="1:37" x14ac:dyDescent="0.25">
      <c r="A947" s="42"/>
      <c r="B947" s="43" t="str">
        <f>+IFERROR(VLOOKUP(A947,[1]Directorio!$B$2:$Z$1100,2,FALSE),"")</f>
        <v/>
      </c>
      <c r="C947" s="44" t="str">
        <f>+IFERROR(VLOOKUP(A947,[1]Directorio!$B$2:$Z$1100,3,FALSE),"")</f>
        <v/>
      </c>
      <c r="D947" s="43" t="str">
        <f>+IFERROR(VLOOKUP(A947,[1]Directorio!$B$2:$Z$1100,4,FALSE),"")</f>
        <v/>
      </c>
      <c r="E947" s="43" t="str">
        <f>+IFERROR(VLOOKUP(A947,[1]Directorio!$B$2:$Z$1100,5,FALSE),"")</f>
        <v/>
      </c>
      <c r="F947" s="43" t="str">
        <f>+IFERROR(VLOOKUP(A947,[1]Directorio!$B$2:$Z$1100,6,FALSE),"")</f>
        <v/>
      </c>
      <c r="G947" s="43" t="str">
        <f>+IFERROR(VLOOKUP(A947,[1]Directorio!$B$2:$Z$1100,7,FALSE),"")</f>
        <v/>
      </c>
      <c r="H947" s="43" t="str">
        <f>+IFERROR(VLOOKUP(A947,[1]Directorio!$B$2:$Z$1100,8,FALSE),"")</f>
        <v/>
      </c>
      <c r="I947" s="43" t="str">
        <f>+IFERROR(VLOOKUP(A947,[1]Directorio!$B$2:$Z$1100,9,FALSE),"")</f>
        <v/>
      </c>
      <c r="J947" s="43" t="str">
        <f>+IFERROR(VLOOKUP(A947,[1]Directorio!$B$2:$Z$1100,10,FALSE),"")</f>
        <v/>
      </c>
      <c r="K947" s="43" t="str">
        <f>+IFERROR(VLOOKUP(A947,[1]Directorio!$B$2:$Z$1100,11,FALSE),"")</f>
        <v/>
      </c>
      <c r="L947" s="45" t="str">
        <f>+IFERROR(VLOOKUP(A947,[1]Directorio!$B$2:$Z$1100,12,FALSE),"")</f>
        <v/>
      </c>
      <c r="M947" s="43" t="str">
        <f>+IFERROR(VLOOKUP(A947,[1]Directorio!$B$2:$Z$1100,13,FALSE),"")</f>
        <v/>
      </c>
      <c r="N947" s="43" t="str">
        <f>+IFERROR(VLOOKUP(A947,[1]Directorio!$B$2:$Z$1100,14,FALSE),"")</f>
        <v/>
      </c>
      <c r="O947" s="43" t="str">
        <f>+IFERROR(VLOOKUP(A947,[1]Directorio!$B$2:$Z$1100,15,FALSE),"")</f>
        <v/>
      </c>
      <c r="P947" s="43" t="str">
        <f>+IFERROR(VLOOKUP(A947,[1]Directorio!$B$2:$Z$1100,16,FALSE),"")</f>
        <v/>
      </c>
      <c r="Q947" s="43" t="str">
        <f>+IFERROR(VLOOKUP(A947,[1]Directorio!$B$2:$Z$1100,17,FALSE),"")</f>
        <v/>
      </c>
      <c r="R947" s="43" t="str">
        <f>+IFERROR(VLOOKUP(A947,[1]Directorio!$B$2:$Z$1100,18,FALSE),"")</f>
        <v/>
      </c>
      <c r="S947" s="43" t="str">
        <f>+IFERROR(VLOOKUP(A947,[1]Directorio!$B$2:$Z$1100,19,FALSE),"")</f>
        <v/>
      </c>
      <c r="T947" s="53" t="str">
        <f>+IFERROR(VLOOKUP(A947,[1]Directorio!$B$2:$Z$1100,20,FALSE),"")</f>
        <v/>
      </c>
      <c r="U947" s="53" t="str">
        <f>+IFERROR(VLOOKUP(A947,[1]Directorio!$B$2:$Z$1100,21,FALSE),"")</f>
        <v/>
      </c>
      <c r="V947" s="53" t="str">
        <f>+IFERROR(VLOOKUP(A947,[1]Directorio!$B$2:$Z$1100,22,FALSE),"")</f>
        <v/>
      </c>
      <c r="W947" s="54" t="str">
        <f>+IFERROR(VLOOKUP(A947,[1]Directorio!$B$2:$Z$1100,23,FALSE),"")</f>
        <v/>
      </c>
      <c r="X947" s="43" t="str">
        <f>+IFERROR(VLOOKUP(A947,[1]Directorio!$B$2:$Z$1100,24,FALSE),"")</f>
        <v/>
      </c>
      <c r="Y947" s="43" t="str">
        <f>+IFERROR(VLOOKUP(A947,[1]Directorio!$B$2:$Z$1100,25,FALSE),"")</f>
        <v/>
      </c>
      <c r="Z947" s="46"/>
      <c r="AA947" s="9"/>
      <c r="AB947" s="46"/>
      <c r="AC947" s="47"/>
      <c r="AD947" s="46"/>
      <c r="AE947" s="42"/>
      <c r="AF947" s="9"/>
      <c r="AG947" s="46"/>
      <c r="AH947" s="9"/>
      <c r="AI947" s="46"/>
      <c r="AJ947" s="46"/>
      <c r="AK947" s="48"/>
    </row>
    <row r="948" spans="1:37" x14ac:dyDescent="0.25">
      <c r="A948" s="42"/>
      <c r="B948" s="43" t="str">
        <f>+IFERROR(VLOOKUP(A948,[1]Directorio!$B$2:$Z$1100,2,FALSE),"")</f>
        <v/>
      </c>
      <c r="C948" s="44" t="str">
        <f>+IFERROR(VLOOKUP(A948,[1]Directorio!$B$2:$Z$1100,3,FALSE),"")</f>
        <v/>
      </c>
      <c r="D948" s="43" t="str">
        <f>+IFERROR(VLOOKUP(A948,[1]Directorio!$B$2:$Z$1100,4,FALSE),"")</f>
        <v/>
      </c>
      <c r="E948" s="43" t="str">
        <f>+IFERROR(VLOOKUP(A948,[1]Directorio!$B$2:$Z$1100,5,FALSE),"")</f>
        <v/>
      </c>
      <c r="F948" s="43" t="str">
        <f>+IFERROR(VLOOKUP(A948,[1]Directorio!$B$2:$Z$1100,6,FALSE),"")</f>
        <v/>
      </c>
      <c r="G948" s="43" t="str">
        <f>+IFERROR(VLOOKUP(A948,[1]Directorio!$B$2:$Z$1100,7,FALSE),"")</f>
        <v/>
      </c>
      <c r="H948" s="43" t="str">
        <f>+IFERROR(VLOOKUP(A948,[1]Directorio!$B$2:$Z$1100,8,FALSE),"")</f>
        <v/>
      </c>
      <c r="I948" s="43" t="str">
        <f>+IFERROR(VLOOKUP(A948,[1]Directorio!$B$2:$Z$1100,9,FALSE),"")</f>
        <v/>
      </c>
      <c r="J948" s="43" t="str">
        <f>+IFERROR(VLOOKUP(A948,[1]Directorio!$B$2:$Z$1100,10,FALSE),"")</f>
        <v/>
      </c>
      <c r="K948" s="43" t="str">
        <f>+IFERROR(VLOOKUP(A948,[1]Directorio!$B$2:$Z$1100,11,FALSE),"")</f>
        <v/>
      </c>
      <c r="L948" s="45" t="str">
        <f>+IFERROR(VLOOKUP(A948,[1]Directorio!$B$2:$Z$1100,12,FALSE),"")</f>
        <v/>
      </c>
      <c r="M948" s="43" t="str">
        <f>+IFERROR(VLOOKUP(A948,[1]Directorio!$B$2:$Z$1100,13,FALSE),"")</f>
        <v/>
      </c>
      <c r="N948" s="43" t="str">
        <f>+IFERROR(VLOOKUP(A948,[1]Directorio!$B$2:$Z$1100,14,FALSE),"")</f>
        <v/>
      </c>
      <c r="O948" s="43" t="str">
        <f>+IFERROR(VLOOKUP(A948,[1]Directorio!$B$2:$Z$1100,15,FALSE),"")</f>
        <v/>
      </c>
      <c r="P948" s="43" t="str">
        <f>+IFERROR(VLOOKUP(A948,[1]Directorio!$B$2:$Z$1100,16,FALSE),"")</f>
        <v/>
      </c>
      <c r="Q948" s="43" t="str">
        <f>+IFERROR(VLOOKUP(A948,[1]Directorio!$B$2:$Z$1100,17,FALSE),"")</f>
        <v/>
      </c>
      <c r="R948" s="43" t="str">
        <f>+IFERROR(VLOOKUP(A948,[1]Directorio!$B$2:$Z$1100,18,FALSE),"")</f>
        <v/>
      </c>
      <c r="S948" s="43" t="str">
        <f>+IFERROR(VLOOKUP(A948,[1]Directorio!$B$2:$Z$1100,19,FALSE),"")</f>
        <v/>
      </c>
      <c r="T948" s="53" t="str">
        <f>+IFERROR(VLOOKUP(A948,[1]Directorio!$B$2:$Z$1100,20,FALSE),"")</f>
        <v/>
      </c>
      <c r="U948" s="53" t="str">
        <f>+IFERROR(VLOOKUP(A948,[1]Directorio!$B$2:$Z$1100,21,FALSE),"")</f>
        <v/>
      </c>
      <c r="V948" s="53" t="str">
        <f>+IFERROR(VLOOKUP(A948,[1]Directorio!$B$2:$Z$1100,22,FALSE),"")</f>
        <v/>
      </c>
      <c r="W948" s="54" t="str">
        <f>+IFERROR(VLOOKUP(A948,[1]Directorio!$B$2:$Z$1100,23,FALSE),"")</f>
        <v/>
      </c>
      <c r="X948" s="43" t="str">
        <f>+IFERROR(VLOOKUP(A948,[1]Directorio!$B$2:$Z$1100,24,FALSE),"")</f>
        <v/>
      </c>
      <c r="Y948" s="43" t="str">
        <f>+IFERROR(VLOOKUP(A948,[1]Directorio!$B$2:$Z$1100,25,FALSE),"")</f>
        <v/>
      </c>
      <c r="Z948" s="46"/>
      <c r="AA948" s="9"/>
      <c r="AB948" s="46"/>
      <c r="AC948" s="47"/>
      <c r="AD948" s="46"/>
      <c r="AE948" s="42"/>
      <c r="AF948" s="9"/>
      <c r="AG948" s="46"/>
      <c r="AH948" s="9"/>
      <c r="AI948" s="46"/>
      <c r="AJ948" s="46"/>
      <c r="AK948" s="48"/>
    </row>
    <row r="949" spans="1:37" x14ac:dyDescent="0.25">
      <c r="A949" s="42"/>
      <c r="B949" s="43" t="str">
        <f>+IFERROR(VLOOKUP(A949,[1]Directorio!$B$2:$Z$1100,2,FALSE),"")</f>
        <v/>
      </c>
      <c r="C949" s="44" t="str">
        <f>+IFERROR(VLOOKUP(A949,[1]Directorio!$B$2:$Z$1100,3,FALSE),"")</f>
        <v/>
      </c>
      <c r="D949" s="43" t="str">
        <f>+IFERROR(VLOOKUP(A949,[1]Directorio!$B$2:$Z$1100,4,FALSE),"")</f>
        <v/>
      </c>
      <c r="E949" s="43" t="str">
        <f>+IFERROR(VLOOKUP(A949,[1]Directorio!$B$2:$Z$1100,5,FALSE),"")</f>
        <v/>
      </c>
      <c r="F949" s="43" t="str">
        <f>+IFERROR(VLOOKUP(A949,[1]Directorio!$B$2:$Z$1100,6,FALSE),"")</f>
        <v/>
      </c>
      <c r="G949" s="43" t="str">
        <f>+IFERROR(VLOOKUP(A949,[1]Directorio!$B$2:$Z$1100,7,FALSE),"")</f>
        <v/>
      </c>
      <c r="H949" s="43" t="str">
        <f>+IFERROR(VLOOKUP(A949,[1]Directorio!$B$2:$Z$1100,8,FALSE),"")</f>
        <v/>
      </c>
      <c r="I949" s="43" t="str">
        <f>+IFERROR(VLOOKUP(A949,[1]Directorio!$B$2:$Z$1100,9,FALSE),"")</f>
        <v/>
      </c>
      <c r="J949" s="43" t="str">
        <f>+IFERROR(VLOOKUP(A949,[1]Directorio!$B$2:$Z$1100,10,FALSE),"")</f>
        <v/>
      </c>
      <c r="K949" s="43" t="str">
        <f>+IFERROR(VLOOKUP(A949,[1]Directorio!$B$2:$Z$1100,11,FALSE),"")</f>
        <v/>
      </c>
      <c r="L949" s="45" t="str">
        <f>+IFERROR(VLOOKUP(A949,[1]Directorio!$B$2:$Z$1100,12,FALSE),"")</f>
        <v/>
      </c>
      <c r="M949" s="43" t="str">
        <f>+IFERROR(VLOOKUP(A949,[1]Directorio!$B$2:$Z$1100,13,FALSE),"")</f>
        <v/>
      </c>
      <c r="N949" s="43" t="str">
        <f>+IFERROR(VLOOKUP(A949,[1]Directorio!$B$2:$Z$1100,14,FALSE),"")</f>
        <v/>
      </c>
      <c r="O949" s="43" t="str">
        <f>+IFERROR(VLOOKUP(A949,[1]Directorio!$B$2:$Z$1100,15,FALSE),"")</f>
        <v/>
      </c>
      <c r="P949" s="43" t="str">
        <f>+IFERROR(VLOOKUP(A949,[1]Directorio!$B$2:$Z$1100,16,FALSE),"")</f>
        <v/>
      </c>
      <c r="Q949" s="43" t="str">
        <f>+IFERROR(VLOOKUP(A949,[1]Directorio!$B$2:$Z$1100,17,FALSE),"")</f>
        <v/>
      </c>
      <c r="R949" s="43" t="str">
        <f>+IFERROR(VLOOKUP(A949,[1]Directorio!$B$2:$Z$1100,18,FALSE),"")</f>
        <v/>
      </c>
      <c r="S949" s="43" t="str">
        <f>+IFERROR(VLOOKUP(A949,[1]Directorio!$B$2:$Z$1100,19,FALSE),"")</f>
        <v/>
      </c>
      <c r="T949" s="53" t="str">
        <f>+IFERROR(VLOOKUP(A949,[1]Directorio!$B$2:$Z$1100,20,FALSE),"")</f>
        <v/>
      </c>
      <c r="U949" s="53" t="str">
        <f>+IFERROR(VLOOKUP(A949,[1]Directorio!$B$2:$Z$1100,21,FALSE),"")</f>
        <v/>
      </c>
      <c r="V949" s="53" t="str">
        <f>+IFERROR(VLOOKUP(A949,[1]Directorio!$B$2:$Z$1100,22,FALSE),"")</f>
        <v/>
      </c>
      <c r="W949" s="54" t="str">
        <f>+IFERROR(VLOOKUP(A949,[1]Directorio!$B$2:$Z$1100,23,FALSE),"")</f>
        <v/>
      </c>
      <c r="X949" s="43" t="str">
        <f>+IFERROR(VLOOKUP(A949,[1]Directorio!$B$2:$Z$1100,24,FALSE),"")</f>
        <v/>
      </c>
      <c r="Y949" s="43" t="str">
        <f>+IFERROR(VLOOKUP(A949,[1]Directorio!$B$2:$Z$1100,25,FALSE),"")</f>
        <v/>
      </c>
      <c r="Z949" s="46"/>
      <c r="AA949" s="9"/>
      <c r="AB949" s="46"/>
      <c r="AC949" s="47"/>
      <c r="AD949" s="46"/>
      <c r="AE949" s="42"/>
      <c r="AF949" s="9"/>
      <c r="AG949" s="46"/>
      <c r="AH949" s="9"/>
      <c r="AI949" s="46"/>
      <c r="AJ949" s="46"/>
      <c r="AK949" s="48"/>
    </row>
    <row r="950" spans="1:37" x14ac:dyDescent="0.25">
      <c r="A950" s="42"/>
      <c r="B950" s="43" t="str">
        <f>+IFERROR(VLOOKUP(A950,[1]Directorio!$B$2:$Z$1100,2,FALSE),"")</f>
        <v/>
      </c>
      <c r="C950" s="44" t="str">
        <f>+IFERROR(VLOOKUP(A950,[1]Directorio!$B$2:$Z$1100,3,FALSE),"")</f>
        <v/>
      </c>
      <c r="D950" s="43" t="str">
        <f>+IFERROR(VLOOKUP(A950,[1]Directorio!$B$2:$Z$1100,4,FALSE),"")</f>
        <v/>
      </c>
      <c r="E950" s="43" t="str">
        <f>+IFERROR(VLOOKUP(A950,[1]Directorio!$B$2:$Z$1100,5,FALSE),"")</f>
        <v/>
      </c>
      <c r="F950" s="43" t="str">
        <f>+IFERROR(VLOOKUP(A950,[1]Directorio!$B$2:$Z$1100,6,FALSE),"")</f>
        <v/>
      </c>
      <c r="G950" s="43" t="str">
        <f>+IFERROR(VLOOKUP(A950,[1]Directorio!$B$2:$Z$1100,7,FALSE),"")</f>
        <v/>
      </c>
      <c r="H950" s="43" t="str">
        <f>+IFERROR(VLOOKUP(A950,[1]Directorio!$B$2:$Z$1100,8,FALSE),"")</f>
        <v/>
      </c>
      <c r="I950" s="43" t="str">
        <f>+IFERROR(VLOOKUP(A950,[1]Directorio!$B$2:$Z$1100,9,FALSE),"")</f>
        <v/>
      </c>
      <c r="J950" s="43" t="str">
        <f>+IFERROR(VLOOKUP(A950,[1]Directorio!$B$2:$Z$1100,10,FALSE),"")</f>
        <v/>
      </c>
      <c r="K950" s="43" t="str">
        <f>+IFERROR(VLOOKUP(A950,[1]Directorio!$B$2:$Z$1100,11,FALSE),"")</f>
        <v/>
      </c>
      <c r="L950" s="45" t="str">
        <f>+IFERROR(VLOOKUP(A950,[1]Directorio!$B$2:$Z$1100,12,FALSE),"")</f>
        <v/>
      </c>
      <c r="M950" s="43" t="str">
        <f>+IFERROR(VLOOKUP(A950,[1]Directorio!$B$2:$Z$1100,13,FALSE),"")</f>
        <v/>
      </c>
      <c r="N950" s="43" t="str">
        <f>+IFERROR(VLOOKUP(A950,[1]Directorio!$B$2:$Z$1100,14,FALSE),"")</f>
        <v/>
      </c>
      <c r="O950" s="43" t="str">
        <f>+IFERROR(VLOOKUP(A950,[1]Directorio!$B$2:$Z$1100,15,FALSE),"")</f>
        <v/>
      </c>
      <c r="P950" s="43" t="str">
        <f>+IFERROR(VLOOKUP(A950,[1]Directorio!$B$2:$Z$1100,16,FALSE),"")</f>
        <v/>
      </c>
      <c r="Q950" s="43" t="str">
        <f>+IFERROR(VLOOKUP(A950,[1]Directorio!$B$2:$Z$1100,17,FALSE),"")</f>
        <v/>
      </c>
      <c r="R950" s="43" t="str">
        <f>+IFERROR(VLOOKUP(A950,[1]Directorio!$B$2:$Z$1100,18,FALSE),"")</f>
        <v/>
      </c>
      <c r="S950" s="43" t="str">
        <f>+IFERROR(VLOOKUP(A950,[1]Directorio!$B$2:$Z$1100,19,FALSE),"")</f>
        <v/>
      </c>
      <c r="T950" s="53" t="str">
        <f>+IFERROR(VLOOKUP(A950,[1]Directorio!$B$2:$Z$1100,20,FALSE),"")</f>
        <v/>
      </c>
      <c r="U950" s="53" t="str">
        <f>+IFERROR(VLOOKUP(A950,[1]Directorio!$B$2:$Z$1100,21,FALSE),"")</f>
        <v/>
      </c>
      <c r="V950" s="53" t="str">
        <f>+IFERROR(VLOOKUP(A950,[1]Directorio!$B$2:$Z$1100,22,FALSE),"")</f>
        <v/>
      </c>
      <c r="W950" s="54" t="str">
        <f>+IFERROR(VLOOKUP(A950,[1]Directorio!$B$2:$Z$1100,23,FALSE),"")</f>
        <v/>
      </c>
      <c r="X950" s="43" t="str">
        <f>+IFERROR(VLOOKUP(A950,[1]Directorio!$B$2:$Z$1100,24,FALSE),"")</f>
        <v/>
      </c>
      <c r="Y950" s="43" t="str">
        <f>+IFERROR(VLOOKUP(A950,[1]Directorio!$B$2:$Z$1100,25,FALSE),"")</f>
        <v/>
      </c>
      <c r="Z950" s="46"/>
      <c r="AA950" s="9"/>
      <c r="AB950" s="46"/>
      <c r="AC950" s="47"/>
      <c r="AD950" s="46"/>
      <c r="AE950" s="42"/>
      <c r="AF950" s="9"/>
      <c r="AG950" s="46"/>
      <c r="AH950" s="9"/>
      <c r="AI950" s="46"/>
      <c r="AJ950" s="46"/>
      <c r="AK950" s="48"/>
    </row>
    <row r="951" spans="1:37" x14ac:dyDescent="0.25">
      <c r="A951" s="42"/>
      <c r="B951" s="43" t="str">
        <f>+IFERROR(VLOOKUP(A951,[1]Directorio!$B$2:$Z$1100,2,FALSE),"")</f>
        <v/>
      </c>
      <c r="C951" s="44" t="str">
        <f>+IFERROR(VLOOKUP(A951,[1]Directorio!$B$2:$Z$1100,3,FALSE),"")</f>
        <v/>
      </c>
      <c r="D951" s="43" t="str">
        <f>+IFERROR(VLOOKUP(A951,[1]Directorio!$B$2:$Z$1100,4,FALSE),"")</f>
        <v/>
      </c>
      <c r="E951" s="43" t="str">
        <f>+IFERROR(VLOOKUP(A951,[1]Directorio!$B$2:$Z$1100,5,FALSE),"")</f>
        <v/>
      </c>
      <c r="F951" s="43" t="str">
        <f>+IFERROR(VLOOKUP(A951,[1]Directorio!$B$2:$Z$1100,6,FALSE),"")</f>
        <v/>
      </c>
      <c r="G951" s="43" t="str">
        <f>+IFERROR(VLOOKUP(A951,[1]Directorio!$B$2:$Z$1100,7,FALSE),"")</f>
        <v/>
      </c>
      <c r="H951" s="43" t="str">
        <f>+IFERROR(VLOOKUP(A951,[1]Directorio!$B$2:$Z$1100,8,FALSE),"")</f>
        <v/>
      </c>
      <c r="I951" s="43" t="str">
        <f>+IFERROR(VLOOKUP(A951,[1]Directorio!$B$2:$Z$1100,9,FALSE),"")</f>
        <v/>
      </c>
      <c r="J951" s="43" t="str">
        <f>+IFERROR(VLOOKUP(A951,[1]Directorio!$B$2:$Z$1100,10,FALSE),"")</f>
        <v/>
      </c>
      <c r="K951" s="43" t="str">
        <f>+IFERROR(VLOOKUP(A951,[1]Directorio!$B$2:$Z$1100,11,FALSE),"")</f>
        <v/>
      </c>
      <c r="L951" s="45" t="str">
        <f>+IFERROR(VLOOKUP(A951,[1]Directorio!$B$2:$Z$1100,12,FALSE),"")</f>
        <v/>
      </c>
      <c r="M951" s="43" t="str">
        <f>+IFERROR(VLOOKUP(A951,[1]Directorio!$B$2:$Z$1100,13,FALSE),"")</f>
        <v/>
      </c>
      <c r="N951" s="43" t="str">
        <f>+IFERROR(VLOOKUP(A951,[1]Directorio!$B$2:$Z$1100,14,FALSE),"")</f>
        <v/>
      </c>
      <c r="O951" s="43" t="str">
        <f>+IFERROR(VLOOKUP(A951,[1]Directorio!$B$2:$Z$1100,15,FALSE),"")</f>
        <v/>
      </c>
      <c r="P951" s="43" t="str">
        <f>+IFERROR(VLOOKUP(A951,[1]Directorio!$B$2:$Z$1100,16,FALSE),"")</f>
        <v/>
      </c>
      <c r="Q951" s="43" t="str">
        <f>+IFERROR(VLOOKUP(A951,[1]Directorio!$B$2:$Z$1100,17,FALSE),"")</f>
        <v/>
      </c>
      <c r="R951" s="43" t="str">
        <f>+IFERROR(VLOOKUP(A951,[1]Directorio!$B$2:$Z$1100,18,FALSE),"")</f>
        <v/>
      </c>
      <c r="S951" s="43" t="str">
        <f>+IFERROR(VLOOKUP(A951,[1]Directorio!$B$2:$Z$1100,19,FALSE),"")</f>
        <v/>
      </c>
      <c r="T951" s="53" t="str">
        <f>+IFERROR(VLOOKUP(A951,[1]Directorio!$B$2:$Z$1100,20,FALSE),"")</f>
        <v/>
      </c>
      <c r="U951" s="53" t="str">
        <f>+IFERROR(VLOOKUP(A951,[1]Directorio!$B$2:$Z$1100,21,FALSE),"")</f>
        <v/>
      </c>
      <c r="V951" s="53" t="str">
        <f>+IFERROR(VLOOKUP(A951,[1]Directorio!$B$2:$Z$1100,22,FALSE),"")</f>
        <v/>
      </c>
      <c r="W951" s="54" t="str">
        <f>+IFERROR(VLOOKUP(A951,[1]Directorio!$B$2:$Z$1100,23,FALSE),"")</f>
        <v/>
      </c>
      <c r="X951" s="43" t="str">
        <f>+IFERROR(VLOOKUP(A951,[1]Directorio!$B$2:$Z$1100,24,FALSE),"")</f>
        <v/>
      </c>
      <c r="Y951" s="43" t="str">
        <f>+IFERROR(VLOOKUP(A951,[1]Directorio!$B$2:$Z$1100,25,FALSE),"")</f>
        <v/>
      </c>
      <c r="Z951" s="46"/>
      <c r="AA951" s="9"/>
      <c r="AB951" s="46"/>
      <c r="AC951" s="47"/>
      <c r="AD951" s="46"/>
      <c r="AE951" s="42"/>
      <c r="AF951" s="9"/>
      <c r="AG951" s="46"/>
      <c r="AH951" s="9"/>
      <c r="AI951" s="46"/>
      <c r="AJ951" s="46"/>
      <c r="AK951" s="48"/>
    </row>
    <row r="952" spans="1:37" x14ac:dyDescent="0.25">
      <c r="A952" s="42"/>
      <c r="B952" s="43" t="str">
        <f>+IFERROR(VLOOKUP(A952,[1]Directorio!$B$2:$Z$1100,2,FALSE),"")</f>
        <v/>
      </c>
      <c r="C952" s="44" t="str">
        <f>+IFERROR(VLOOKUP(A952,[1]Directorio!$B$2:$Z$1100,3,FALSE),"")</f>
        <v/>
      </c>
      <c r="D952" s="43" t="str">
        <f>+IFERROR(VLOOKUP(A952,[1]Directorio!$B$2:$Z$1100,4,FALSE),"")</f>
        <v/>
      </c>
      <c r="E952" s="43" t="str">
        <f>+IFERROR(VLOOKUP(A952,[1]Directorio!$B$2:$Z$1100,5,FALSE),"")</f>
        <v/>
      </c>
      <c r="F952" s="43" t="str">
        <f>+IFERROR(VLOOKUP(A952,[1]Directorio!$B$2:$Z$1100,6,FALSE),"")</f>
        <v/>
      </c>
      <c r="G952" s="43" t="str">
        <f>+IFERROR(VLOOKUP(A952,[1]Directorio!$B$2:$Z$1100,7,FALSE),"")</f>
        <v/>
      </c>
      <c r="H952" s="43" t="str">
        <f>+IFERROR(VLOOKUP(A952,[1]Directorio!$B$2:$Z$1100,8,FALSE),"")</f>
        <v/>
      </c>
      <c r="I952" s="43" t="str">
        <f>+IFERROR(VLOOKUP(A952,[1]Directorio!$B$2:$Z$1100,9,FALSE),"")</f>
        <v/>
      </c>
      <c r="J952" s="43" t="str">
        <f>+IFERROR(VLOOKUP(A952,[1]Directorio!$B$2:$Z$1100,10,FALSE),"")</f>
        <v/>
      </c>
      <c r="K952" s="43" t="str">
        <f>+IFERROR(VLOOKUP(A952,[1]Directorio!$B$2:$Z$1100,11,FALSE),"")</f>
        <v/>
      </c>
      <c r="L952" s="45" t="str">
        <f>+IFERROR(VLOOKUP(A952,[1]Directorio!$B$2:$Z$1100,12,FALSE),"")</f>
        <v/>
      </c>
      <c r="M952" s="43" t="str">
        <f>+IFERROR(VLOOKUP(A952,[1]Directorio!$B$2:$Z$1100,13,FALSE),"")</f>
        <v/>
      </c>
      <c r="N952" s="43" t="str">
        <f>+IFERROR(VLOOKUP(A952,[1]Directorio!$B$2:$Z$1100,14,FALSE),"")</f>
        <v/>
      </c>
      <c r="O952" s="43" t="str">
        <f>+IFERROR(VLOOKUP(A952,[1]Directorio!$B$2:$Z$1100,15,FALSE),"")</f>
        <v/>
      </c>
      <c r="P952" s="43" t="str">
        <f>+IFERROR(VLOOKUP(A952,[1]Directorio!$B$2:$Z$1100,16,FALSE),"")</f>
        <v/>
      </c>
      <c r="Q952" s="43" t="str">
        <f>+IFERROR(VLOOKUP(A952,[1]Directorio!$B$2:$Z$1100,17,FALSE),"")</f>
        <v/>
      </c>
      <c r="R952" s="43" t="str">
        <f>+IFERROR(VLOOKUP(A952,[1]Directorio!$B$2:$Z$1100,18,FALSE),"")</f>
        <v/>
      </c>
      <c r="S952" s="43" t="str">
        <f>+IFERROR(VLOOKUP(A952,[1]Directorio!$B$2:$Z$1100,19,FALSE),"")</f>
        <v/>
      </c>
      <c r="T952" s="53" t="str">
        <f>+IFERROR(VLOOKUP(A952,[1]Directorio!$B$2:$Z$1100,20,FALSE),"")</f>
        <v/>
      </c>
      <c r="U952" s="53" t="str">
        <f>+IFERROR(VLOOKUP(A952,[1]Directorio!$B$2:$Z$1100,21,FALSE),"")</f>
        <v/>
      </c>
      <c r="V952" s="53" t="str">
        <f>+IFERROR(VLOOKUP(A952,[1]Directorio!$B$2:$Z$1100,22,FALSE),"")</f>
        <v/>
      </c>
      <c r="W952" s="54" t="str">
        <f>+IFERROR(VLOOKUP(A952,[1]Directorio!$B$2:$Z$1100,23,FALSE),"")</f>
        <v/>
      </c>
      <c r="X952" s="43" t="str">
        <f>+IFERROR(VLOOKUP(A952,[1]Directorio!$B$2:$Z$1100,24,FALSE),"")</f>
        <v/>
      </c>
      <c r="Y952" s="43" t="str">
        <f>+IFERROR(VLOOKUP(A952,[1]Directorio!$B$2:$Z$1100,25,FALSE),"")</f>
        <v/>
      </c>
      <c r="Z952" s="46"/>
      <c r="AA952" s="9"/>
      <c r="AB952" s="46"/>
      <c r="AC952" s="47"/>
      <c r="AD952" s="46"/>
      <c r="AE952" s="42"/>
      <c r="AF952" s="9"/>
      <c r="AG952" s="46"/>
      <c r="AH952" s="9"/>
      <c r="AI952" s="46"/>
      <c r="AJ952" s="46"/>
      <c r="AK952" s="48"/>
    </row>
    <row r="953" spans="1:37" x14ac:dyDescent="0.25">
      <c r="A953" s="42"/>
      <c r="B953" s="43" t="str">
        <f>+IFERROR(VLOOKUP(A953,[1]Directorio!$B$2:$Z$1100,2,FALSE),"")</f>
        <v/>
      </c>
      <c r="C953" s="44" t="str">
        <f>+IFERROR(VLOOKUP(A953,[1]Directorio!$B$2:$Z$1100,3,FALSE),"")</f>
        <v/>
      </c>
      <c r="D953" s="43" t="str">
        <f>+IFERROR(VLOOKUP(A953,[1]Directorio!$B$2:$Z$1100,4,FALSE),"")</f>
        <v/>
      </c>
      <c r="E953" s="43" t="str">
        <f>+IFERROR(VLOOKUP(A953,[1]Directorio!$B$2:$Z$1100,5,FALSE),"")</f>
        <v/>
      </c>
      <c r="F953" s="43" t="str">
        <f>+IFERROR(VLOOKUP(A953,[1]Directorio!$B$2:$Z$1100,6,FALSE),"")</f>
        <v/>
      </c>
      <c r="G953" s="43" t="str">
        <f>+IFERROR(VLOOKUP(A953,[1]Directorio!$B$2:$Z$1100,7,FALSE),"")</f>
        <v/>
      </c>
      <c r="H953" s="43" t="str">
        <f>+IFERROR(VLOOKUP(A953,[1]Directorio!$B$2:$Z$1100,8,FALSE),"")</f>
        <v/>
      </c>
      <c r="I953" s="43" t="str">
        <f>+IFERROR(VLOOKUP(A953,[1]Directorio!$B$2:$Z$1100,9,FALSE),"")</f>
        <v/>
      </c>
      <c r="J953" s="43" t="str">
        <f>+IFERROR(VLOOKUP(A953,[1]Directorio!$B$2:$Z$1100,10,FALSE),"")</f>
        <v/>
      </c>
      <c r="K953" s="43" t="str">
        <f>+IFERROR(VLOOKUP(A953,[1]Directorio!$B$2:$Z$1100,11,FALSE),"")</f>
        <v/>
      </c>
      <c r="L953" s="45" t="str">
        <f>+IFERROR(VLOOKUP(A953,[1]Directorio!$B$2:$Z$1100,12,FALSE),"")</f>
        <v/>
      </c>
      <c r="M953" s="43" t="str">
        <f>+IFERROR(VLOOKUP(A953,[1]Directorio!$B$2:$Z$1100,13,FALSE),"")</f>
        <v/>
      </c>
      <c r="N953" s="43" t="str">
        <f>+IFERROR(VLOOKUP(A953,[1]Directorio!$B$2:$Z$1100,14,FALSE),"")</f>
        <v/>
      </c>
      <c r="O953" s="43" t="str">
        <f>+IFERROR(VLOOKUP(A953,[1]Directorio!$B$2:$Z$1100,15,FALSE),"")</f>
        <v/>
      </c>
      <c r="P953" s="43" t="str">
        <f>+IFERROR(VLOOKUP(A953,[1]Directorio!$B$2:$Z$1100,16,FALSE),"")</f>
        <v/>
      </c>
      <c r="Q953" s="43" t="str">
        <f>+IFERROR(VLOOKUP(A953,[1]Directorio!$B$2:$Z$1100,17,FALSE),"")</f>
        <v/>
      </c>
      <c r="R953" s="43" t="str">
        <f>+IFERROR(VLOOKUP(A953,[1]Directorio!$B$2:$Z$1100,18,FALSE),"")</f>
        <v/>
      </c>
      <c r="S953" s="43" t="str">
        <f>+IFERROR(VLOOKUP(A953,[1]Directorio!$B$2:$Z$1100,19,FALSE),"")</f>
        <v/>
      </c>
      <c r="T953" s="53" t="str">
        <f>+IFERROR(VLOOKUP(A953,[1]Directorio!$B$2:$Z$1100,20,FALSE),"")</f>
        <v/>
      </c>
      <c r="U953" s="53" t="str">
        <f>+IFERROR(VLOOKUP(A953,[1]Directorio!$B$2:$Z$1100,21,FALSE),"")</f>
        <v/>
      </c>
      <c r="V953" s="53" t="str">
        <f>+IFERROR(VLOOKUP(A953,[1]Directorio!$B$2:$Z$1100,22,FALSE),"")</f>
        <v/>
      </c>
      <c r="W953" s="54" t="str">
        <f>+IFERROR(VLOOKUP(A953,[1]Directorio!$B$2:$Z$1100,23,FALSE),"")</f>
        <v/>
      </c>
      <c r="X953" s="43" t="str">
        <f>+IFERROR(VLOOKUP(A953,[1]Directorio!$B$2:$Z$1100,24,FALSE),"")</f>
        <v/>
      </c>
      <c r="Y953" s="43" t="str">
        <f>+IFERROR(VLOOKUP(A953,[1]Directorio!$B$2:$Z$1100,25,FALSE),"")</f>
        <v/>
      </c>
      <c r="Z953" s="46"/>
      <c r="AA953" s="9"/>
      <c r="AB953" s="46"/>
      <c r="AC953" s="47"/>
      <c r="AD953" s="46"/>
      <c r="AE953" s="42"/>
      <c r="AF953" s="9"/>
      <c r="AG953" s="46"/>
      <c r="AH953" s="9"/>
      <c r="AI953" s="46"/>
      <c r="AJ953" s="46"/>
      <c r="AK953" s="48"/>
    </row>
    <row r="954" spans="1:37" x14ac:dyDescent="0.25">
      <c r="A954" s="42"/>
      <c r="B954" s="43" t="str">
        <f>+IFERROR(VLOOKUP(A954,[1]Directorio!$B$2:$Z$1100,2,FALSE),"")</f>
        <v/>
      </c>
      <c r="C954" s="44" t="str">
        <f>+IFERROR(VLOOKUP(A954,[1]Directorio!$B$2:$Z$1100,3,FALSE),"")</f>
        <v/>
      </c>
      <c r="D954" s="43" t="str">
        <f>+IFERROR(VLOOKUP(A954,[1]Directorio!$B$2:$Z$1100,4,FALSE),"")</f>
        <v/>
      </c>
      <c r="E954" s="43" t="str">
        <f>+IFERROR(VLOOKUP(A954,[1]Directorio!$B$2:$Z$1100,5,FALSE),"")</f>
        <v/>
      </c>
      <c r="F954" s="43" t="str">
        <f>+IFERROR(VLOOKUP(A954,[1]Directorio!$B$2:$Z$1100,6,FALSE),"")</f>
        <v/>
      </c>
      <c r="G954" s="43" t="str">
        <f>+IFERROR(VLOOKUP(A954,[1]Directorio!$B$2:$Z$1100,7,FALSE),"")</f>
        <v/>
      </c>
      <c r="H954" s="43" t="str">
        <f>+IFERROR(VLOOKUP(A954,[1]Directorio!$B$2:$Z$1100,8,FALSE),"")</f>
        <v/>
      </c>
      <c r="I954" s="43" t="str">
        <f>+IFERROR(VLOOKUP(A954,[1]Directorio!$B$2:$Z$1100,9,FALSE),"")</f>
        <v/>
      </c>
      <c r="J954" s="43" t="str">
        <f>+IFERROR(VLOOKUP(A954,[1]Directorio!$B$2:$Z$1100,10,FALSE),"")</f>
        <v/>
      </c>
      <c r="K954" s="43" t="str">
        <f>+IFERROR(VLOOKUP(A954,[1]Directorio!$B$2:$Z$1100,11,FALSE),"")</f>
        <v/>
      </c>
      <c r="L954" s="45" t="str">
        <f>+IFERROR(VLOOKUP(A954,[1]Directorio!$B$2:$Z$1100,12,FALSE),"")</f>
        <v/>
      </c>
      <c r="M954" s="43" t="str">
        <f>+IFERROR(VLOOKUP(A954,[1]Directorio!$B$2:$Z$1100,13,FALSE),"")</f>
        <v/>
      </c>
      <c r="N954" s="43" t="str">
        <f>+IFERROR(VLOOKUP(A954,[1]Directorio!$B$2:$Z$1100,14,FALSE),"")</f>
        <v/>
      </c>
      <c r="O954" s="43" t="str">
        <f>+IFERROR(VLOOKUP(A954,[1]Directorio!$B$2:$Z$1100,15,FALSE),"")</f>
        <v/>
      </c>
      <c r="P954" s="43" t="str">
        <f>+IFERROR(VLOOKUP(A954,[1]Directorio!$B$2:$Z$1100,16,FALSE),"")</f>
        <v/>
      </c>
      <c r="Q954" s="43" t="str">
        <f>+IFERROR(VLOOKUP(A954,[1]Directorio!$B$2:$Z$1100,17,FALSE),"")</f>
        <v/>
      </c>
      <c r="R954" s="43" t="str">
        <f>+IFERROR(VLOOKUP(A954,[1]Directorio!$B$2:$Z$1100,18,FALSE),"")</f>
        <v/>
      </c>
      <c r="S954" s="43" t="str">
        <f>+IFERROR(VLOOKUP(A954,[1]Directorio!$B$2:$Z$1100,19,FALSE),"")</f>
        <v/>
      </c>
      <c r="T954" s="53" t="str">
        <f>+IFERROR(VLOOKUP(A954,[1]Directorio!$B$2:$Z$1100,20,FALSE),"")</f>
        <v/>
      </c>
      <c r="U954" s="53" t="str">
        <f>+IFERROR(VLOOKUP(A954,[1]Directorio!$B$2:$Z$1100,21,FALSE),"")</f>
        <v/>
      </c>
      <c r="V954" s="53" t="str">
        <f>+IFERROR(VLOOKUP(A954,[1]Directorio!$B$2:$Z$1100,22,FALSE),"")</f>
        <v/>
      </c>
      <c r="W954" s="54" t="str">
        <f>+IFERROR(VLOOKUP(A954,[1]Directorio!$B$2:$Z$1100,23,FALSE),"")</f>
        <v/>
      </c>
      <c r="X954" s="43" t="str">
        <f>+IFERROR(VLOOKUP(A954,[1]Directorio!$B$2:$Z$1100,24,FALSE),"")</f>
        <v/>
      </c>
      <c r="Y954" s="43" t="str">
        <f>+IFERROR(VLOOKUP(A954,[1]Directorio!$B$2:$Z$1100,25,FALSE),"")</f>
        <v/>
      </c>
      <c r="Z954" s="46"/>
      <c r="AA954" s="9"/>
      <c r="AB954" s="46"/>
      <c r="AC954" s="47"/>
      <c r="AD954" s="46"/>
      <c r="AE954" s="42"/>
      <c r="AF954" s="9"/>
      <c r="AG954" s="46"/>
      <c r="AH954" s="9"/>
      <c r="AI954" s="46"/>
      <c r="AJ954" s="46"/>
      <c r="AK954" s="48"/>
    </row>
    <row r="955" spans="1:37" x14ac:dyDescent="0.25">
      <c r="A955" s="42"/>
      <c r="B955" s="43" t="str">
        <f>+IFERROR(VLOOKUP(A955,[1]Directorio!$B$2:$Z$1100,2,FALSE),"")</f>
        <v/>
      </c>
      <c r="C955" s="44" t="str">
        <f>+IFERROR(VLOOKUP(A955,[1]Directorio!$B$2:$Z$1100,3,FALSE),"")</f>
        <v/>
      </c>
      <c r="D955" s="43" t="str">
        <f>+IFERROR(VLOOKUP(A955,[1]Directorio!$B$2:$Z$1100,4,FALSE),"")</f>
        <v/>
      </c>
      <c r="E955" s="43" t="str">
        <f>+IFERROR(VLOOKUP(A955,[1]Directorio!$B$2:$Z$1100,5,FALSE),"")</f>
        <v/>
      </c>
      <c r="F955" s="43" t="str">
        <f>+IFERROR(VLOOKUP(A955,[1]Directorio!$B$2:$Z$1100,6,FALSE),"")</f>
        <v/>
      </c>
      <c r="G955" s="43" t="str">
        <f>+IFERROR(VLOOKUP(A955,[1]Directorio!$B$2:$Z$1100,7,FALSE),"")</f>
        <v/>
      </c>
      <c r="H955" s="43" t="str">
        <f>+IFERROR(VLOOKUP(A955,[1]Directorio!$B$2:$Z$1100,8,FALSE),"")</f>
        <v/>
      </c>
      <c r="I955" s="43" t="str">
        <f>+IFERROR(VLOOKUP(A955,[1]Directorio!$B$2:$Z$1100,9,FALSE),"")</f>
        <v/>
      </c>
      <c r="J955" s="43" t="str">
        <f>+IFERROR(VLOOKUP(A955,[1]Directorio!$B$2:$Z$1100,10,FALSE),"")</f>
        <v/>
      </c>
      <c r="K955" s="43" t="str">
        <f>+IFERROR(VLOOKUP(A955,[1]Directorio!$B$2:$Z$1100,11,FALSE),"")</f>
        <v/>
      </c>
      <c r="L955" s="45" t="str">
        <f>+IFERROR(VLOOKUP(A955,[1]Directorio!$B$2:$Z$1100,12,FALSE),"")</f>
        <v/>
      </c>
      <c r="M955" s="43" t="str">
        <f>+IFERROR(VLOOKUP(A955,[1]Directorio!$B$2:$Z$1100,13,FALSE),"")</f>
        <v/>
      </c>
      <c r="N955" s="43" t="str">
        <f>+IFERROR(VLOOKUP(A955,[1]Directorio!$B$2:$Z$1100,14,FALSE),"")</f>
        <v/>
      </c>
      <c r="O955" s="43" t="str">
        <f>+IFERROR(VLOOKUP(A955,[1]Directorio!$B$2:$Z$1100,15,FALSE),"")</f>
        <v/>
      </c>
      <c r="P955" s="43" t="str">
        <f>+IFERROR(VLOOKUP(A955,[1]Directorio!$B$2:$Z$1100,16,FALSE),"")</f>
        <v/>
      </c>
      <c r="Q955" s="43" t="str">
        <f>+IFERROR(VLOOKUP(A955,[1]Directorio!$B$2:$Z$1100,17,FALSE),"")</f>
        <v/>
      </c>
      <c r="R955" s="43" t="str">
        <f>+IFERROR(VLOOKUP(A955,[1]Directorio!$B$2:$Z$1100,18,FALSE),"")</f>
        <v/>
      </c>
      <c r="S955" s="43" t="str">
        <f>+IFERROR(VLOOKUP(A955,[1]Directorio!$B$2:$Z$1100,19,FALSE),"")</f>
        <v/>
      </c>
      <c r="T955" s="53" t="str">
        <f>+IFERROR(VLOOKUP(A955,[1]Directorio!$B$2:$Z$1100,20,FALSE),"")</f>
        <v/>
      </c>
      <c r="U955" s="53" t="str">
        <f>+IFERROR(VLOOKUP(A955,[1]Directorio!$B$2:$Z$1100,21,FALSE),"")</f>
        <v/>
      </c>
      <c r="V955" s="53" t="str">
        <f>+IFERROR(VLOOKUP(A955,[1]Directorio!$B$2:$Z$1100,22,FALSE),"")</f>
        <v/>
      </c>
      <c r="W955" s="54" t="str">
        <f>+IFERROR(VLOOKUP(A955,[1]Directorio!$B$2:$Z$1100,23,FALSE),"")</f>
        <v/>
      </c>
      <c r="X955" s="43" t="str">
        <f>+IFERROR(VLOOKUP(A955,[1]Directorio!$B$2:$Z$1100,24,FALSE),"")</f>
        <v/>
      </c>
      <c r="Y955" s="43" t="str">
        <f>+IFERROR(VLOOKUP(A955,[1]Directorio!$B$2:$Z$1100,25,FALSE),"")</f>
        <v/>
      </c>
      <c r="Z955" s="46"/>
      <c r="AA955" s="9"/>
      <c r="AB955" s="46"/>
      <c r="AC955" s="47"/>
      <c r="AD955" s="46"/>
      <c r="AE955" s="42"/>
      <c r="AF955" s="9"/>
      <c r="AG955" s="46"/>
      <c r="AH955" s="9"/>
      <c r="AI955" s="46"/>
      <c r="AJ955" s="46"/>
      <c r="AK955" s="48"/>
    </row>
    <row r="956" spans="1:37" x14ac:dyDescent="0.25">
      <c r="A956" s="42"/>
      <c r="B956" s="43" t="str">
        <f>+IFERROR(VLOOKUP(A956,[1]Directorio!$B$2:$Z$1100,2,FALSE),"")</f>
        <v/>
      </c>
      <c r="C956" s="44" t="str">
        <f>+IFERROR(VLOOKUP(A956,[1]Directorio!$B$2:$Z$1100,3,FALSE),"")</f>
        <v/>
      </c>
      <c r="D956" s="43" t="str">
        <f>+IFERROR(VLOOKUP(A956,[1]Directorio!$B$2:$Z$1100,4,FALSE),"")</f>
        <v/>
      </c>
      <c r="E956" s="43" t="str">
        <f>+IFERROR(VLOOKUP(A956,[1]Directorio!$B$2:$Z$1100,5,FALSE),"")</f>
        <v/>
      </c>
      <c r="F956" s="43" t="str">
        <f>+IFERROR(VLOOKUP(A956,[1]Directorio!$B$2:$Z$1100,6,FALSE),"")</f>
        <v/>
      </c>
      <c r="G956" s="43" t="str">
        <f>+IFERROR(VLOOKUP(A956,[1]Directorio!$B$2:$Z$1100,7,FALSE),"")</f>
        <v/>
      </c>
      <c r="H956" s="43" t="str">
        <f>+IFERROR(VLOOKUP(A956,[1]Directorio!$B$2:$Z$1100,8,FALSE),"")</f>
        <v/>
      </c>
      <c r="I956" s="43" t="str">
        <f>+IFERROR(VLOOKUP(A956,[1]Directorio!$B$2:$Z$1100,9,FALSE),"")</f>
        <v/>
      </c>
      <c r="J956" s="43" t="str">
        <f>+IFERROR(VLOOKUP(A956,[1]Directorio!$B$2:$Z$1100,10,FALSE),"")</f>
        <v/>
      </c>
      <c r="K956" s="43" t="str">
        <f>+IFERROR(VLOOKUP(A956,[1]Directorio!$B$2:$Z$1100,11,FALSE),"")</f>
        <v/>
      </c>
      <c r="L956" s="45" t="str">
        <f>+IFERROR(VLOOKUP(A956,[1]Directorio!$B$2:$Z$1100,12,FALSE),"")</f>
        <v/>
      </c>
      <c r="M956" s="43" t="str">
        <f>+IFERROR(VLOOKUP(A956,[1]Directorio!$B$2:$Z$1100,13,FALSE),"")</f>
        <v/>
      </c>
      <c r="N956" s="43" t="str">
        <f>+IFERROR(VLOOKUP(A956,[1]Directorio!$B$2:$Z$1100,14,FALSE),"")</f>
        <v/>
      </c>
      <c r="O956" s="43" t="str">
        <f>+IFERROR(VLOOKUP(A956,[1]Directorio!$B$2:$Z$1100,15,FALSE),"")</f>
        <v/>
      </c>
      <c r="P956" s="43" t="str">
        <f>+IFERROR(VLOOKUP(A956,[1]Directorio!$B$2:$Z$1100,16,FALSE),"")</f>
        <v/>
      </c>
      <c r="Q956" s="43" t="str">
        <f>+IFERROR(VLOOKUP(A956,[1]Directorio!$B$2:$Z$1100,17,FALSE),"")</f>
        <v/>
      </c>
      <c r="R956" s="43" t="str">
        <f>+IFERROR(VLOOKUP(A956,[1]Directorio!$B$2:$Z$1100,18,FALSE),"")</f>
        <v/>
      </c>
      <c r="S956" s="43" t="str">
        <f>+IFERROR(VLOOKUP(A956,[1]Directorio!$B$2:$Z$1100,19,FALSE),"")</f>
        <v/>
      </c>
      <c r="T956" s="53" t="str">
        <f>+IFERROR(VLOOKUP(A956,[1]Directorio!$B$2:$Z$1100,20,FALSE),"")</f>
        <v/>
      </c>
      <c r="U956" s="53" t="str">
        <f>+IFERROR(VLOOKUP(A956,[1]Directorio!$B$2:$Z$1100,21,FALSE),"")</f>
        <v/>
      </c>
      <c r="V956" s="53" t="str">
        <f>+IFERROR(VLOOKUP(A956,[1]Directorio!$B$2:$Z$1100,22,FALSE),"")</f>
        <v/>
      </c>
      <c r="W956" s="54" t="str">
        <f>+IFERROR(VLOOKUP(A956,[1]Directorio!$B$2:$Z$1100,23,FALSE),"")</f>
        <v/>
      </c>
      <c r="X956" s="43" t="str">
        <f>+IFERROR(VLOOKUP(A956,[1]Directorio!$B$2:$Z$1100,24,FALSE),"")</f>
        <v/>
      </c>
      <c r="Y956" s="43" t="str">
        <f>+IFERROR(VLOOKUP(A956,[1]Directorio!$B$2:$Z$1100,25,FALSE),"")</f>
        <v/>
      </c>
      <c r="Z956" s="46"/>
      <c r="AA956" s="9"/>
      <c r="AB956" s="46"/>
      <c r="AC956" s="47"/>
      <c r="AD956" s="46"/>
      <c r="AE956" s="42"/>
      <c r="AF956" s="9"/>
      <c r="AG956" s="46"/>
      <c r="AH956" s="9"/>
      <c r="AI956" s="46"/>
      <c r="AJ956" s="46"/>
      <c r="AK956" s="48"/>
    </row>
    <row r="957" spans="1:37" x14ac:dyDescent="0.25">
      <c r="A957" s="42"/>
      <c r="B957" s="43" t="str">
        <f>+IFERROR(VLOOKUP(A957,[1]Directorio!$B$2:$Z$1100,2,FALSE),"")</f>
        <v/>
      </c>
      <c r="C957" s="44" t="str">
        <f>+IFERROR(VLOOKUP(A957,[1]Directorio!$B$2:$Z$1100,3,FALSE),"")</f>
        <v/>
      </c>
      <c r="D957" s="43" t="str">
        <f>+IFERROR(VLOOKUP(A957,[1]Directorio!$B$2:$Z$1100,4,FALSE),"")</f>
        <v/>
      </c>
      <c r="E957" s="43" t="str">
        <f>+IFERROR(VLOOKUP(A957,[1]Directorio!$B$2:$Z$1100,5,FALSE),"")</f>
        <v/>
      </c>
      <c r="F957" s="43" t="str">
        <f>+IFERROR(VLOOKUP(A957,[1]Directorio!$B$2:$Z$1100,6,FALSE),"")</f>
        <v/>
      </c>
      <c r="G957" s="43" t="str">
        <f>+IFERROR(VLOOKUP(A957,[1]Directorio!$B$2:$Z$1100,7,FALSE),"")</f>
        <v/>
      </c>
      <c r="H957" s="43" t="str">
        <f>+IFERROR(VLOOKUP(A957,[1]Directorio!$B$2:$Z$1100,8,FALSE),"")</f>
        <v/>
      </c>
      <c r="I957" s="43" t="str">
        <f>+IFERROR(VLOOKUP(A957,[1]Directorio!$B$2:$Z$1100,9,FALSE),"")</f>
        <v/>
      </c>
      <c r="J957" s="43" t="str">
        <f>+IFERROR(VLOOKUP(A957,[1]Directorio!$B$2:$Z$1100,10,FALSE),"")</f>
        <v/>
      </c>
      <c r="K957" s="43" t="str">
        <f>+IFERROR(VLOOKUP(A957,[1]Directorio!$B$2:$Z$1100,11,FALSE),"")</f>
        <v/>
      </c>
      <c r="L957" s="45" t="str">
        <f>+IFERROR(VLOOKUP(A957,[1]Directorio!$B$2:$Z$1100,12,FALSE),"")</f>
        <v/>
      </c>
      <c r="M957" s="43" t="str">
        <f>+IFERROR(VLOOKUP(A957,[1]Directorio!$B$2:$Z$1100,13,FALSE),"")</f>
        <v/>
      </c>
      <c r="N957" s="43" t="str">
        <f>+IFERROR(VLOOKUP(A957,[1]Directorio!$B$2:$Z$1100,14,FALSE),"")</f>
        <v/>
      </c>
      <c r="O957" s="43" t="str">
        <f>+IFERROR(VLOOKUP(A957,[1]Directorio!$B$2:$Z$1100,15,FALSE),"")</f>
        <v/>
      </c>
      <c r="P957" s="43" t="str">
        <f>+IFERROR(VLOOKUP(A957,[1]Directorio!$B$2:$Z$1100,16,FALSE),"")</f>
        <v/>
      </c>
      <c r="Q957" s="43" t="str">
        <f>+IFERROR(VLOOKUP(A957,[1]Directorio!$B$2:$Z$1100,17,FALSE),"")</f>
        <v/>
      </c>
      <c r="R957" s="43" t="str">
        <f>+IFERROR(VLOOKUP(A957,[1]Directorio!$B$2:$Z$1100,18,FALSE),"")</f>
        <v/>
      </c>
      <c r="S957" s="43" t="str">
        <f>+IFERROR(VLOOKUP(A957,[1]Directorio!$B$2:$Z$1100,19,FALSE),"")</f>
        <v/>
      </c>
      <c r="T957" s="53" t="str">
        <f>+IFERROR(VLOOKUP(A957,[1]Directorio!$B$2:$Z$1100,20,FALSE),"")</f>
        <v/>
      </c>
      <c r="U957" s="53" t="str">
        <f>+IFERROR(VLOOKUP(A957,[1]Directorio!$B$2:$Z$1100,21,FALSE),"")</f>
        <v/>
      </c>
      <c r="V957" s="53" t="str">
        <f>+IFERROR(VLOOKUP(A957,[1]Directorio!$B$2:$Z$1100,22,FALSE),"")</f>
        <v/>
      </c>
      <c r="W957" s="54" t="str">
        <f>+IFERROR(VLOOKUP(A957,[1]Directorio!$B$2:$Z$1100,23,FALSE),"")</f>
        <v/>
      </c>
      <c r="X957" s="43" t="str">
        <f>+IFERROR(VLOOKUP(A957,[1]Directorio!$B$2:$Z$1100,24,FALSE),"")</f>
        <v/>
      </c>
      <c r="Y957" s="43" t="str">
        <f>+IFERROR(VLOOKUP(A957,[1]Directorio!$B$2:$Z$1100,25,FALSE),"")</f>
        <v/>
      </c>
      <c r="Z957" s="46"/>
      <c r="AA957" s="9"/>
      <c r="AB957" s="46"/>
      <c r="AC957" s="47"/>
      <c r="AD957" s="46"/>
      <c r="AE957" s="42"/>
      <c r="AF957" s="9"/>
      <c r="AG957" s="46"/>
      <c r="AH957" s="9"/>
      <c r="AI957" s="46"/>
      <c r="AJ957" s="46"/>
      <c r="AK957" s="48"/>
    </row>
    <row r="958" spans="1:37" x14ac:dyDescent="0.25">
      <c r="A958" s="42"/>
      <c r="B958" s="43" t="str">
        <f>+IFERROR(VLOOKUP(A958,[1]Directorio!$B$2:$Z$1100,2,FALSE),"")</f>
        <v/>
      </c>
      <c r="C958" s="44" t="str">
        <f>+IFERROR(VLOOKUP(A958,[1]Directorio!$B$2:$Z$1100,3,FALSE),"")</f>
        <v/>
      </c>
      <c r="D958" s="43" t="str">
        <f>+IFERROR(VLOOKUP(A958,[1]Directorio!$B$2:$Z$1100,4,FALSE),"")</f>
        <v/>
      </c>
      <c r="E958" s="43" t="str">
        <f>+IFERROR(VLOOKUP(A958,[1]Directorio!$B$2:$Z$1100,5,FALSE),"")</f>
        <v/>
      </c>
      <c r="F958" s="43" t="str">
        <f>+IFERROR(VLOOKUP(A958,[1]Directorio!$B$2:$Z$1100,6,FALSE),"")</f>
        <v/>
      </c>
      <c r="G958" s="43" t="str">
        <f>+IFERROR(VLOOKUP(A958,[1]Directorio!$B$2:$Z$1100,7,FALSE),"")</f>
        <v/>
      </c>
      <c r="H958" s="43" t="str">
        <f>+IFERROR(VLOOKUP(A958,[1]Directorio!$B$2:$Z$1100,8,FALSE),"")</f>
        <v/>
      </c>
      <c r="I958" s="43" t="str">
        <f>+IFERROR(VLOOKUP(A958,[1]Directorio!$B$2:$Z$1100,9,FALSE),"")</f>
        <v/>
      </c>
      <c r="J958" s="43" t="str">
        <f>+IFERROR(VLOOKUP(A958,[1]Directorio!$B$2:$Z$1100,10,FALSE),"")</f>
        <v/>
      </c>
      <c r="K958" s="43" t="str">
        <f>+IFERROR(VLOOKUP(A958,[1]Directorio!$B$2:$Z$1100,11,FALSE),"")</f>
        <v/>
      </c>
      <c r="L958" s="45" t="str">
        <f>+IFERROR(VLOOKUP(A958,[1]Directorio!$B$2:$Z$1100,12,FALSE),"")</f>
        <v/>
      </c>
      <c r="M958" s="43" t="str">
        <f>+IFERROR(VLOOKUP(A958,[1]Directorio!$B$2:$Z$1100,13,FALSE),"")</f>
        <v/>
      </c>
      <c r="N958" s="43" t="str">
        <f>+IFERROR(VLOOKUP(A958,[1]Directorio!$B$2:$Z$1100,14,FALSE),"")</f>
        <v/>
      </c>
      <c r="O958" s="43" t="str">
        <f>+IFERROR(VLOOKUP(A958,[1]Directorio!$B$2:$Z$1100,15,FALSE),"")</f>
        <v/>
      </c>
      <c r="P958" s="43" t="str">
        <f>+IFERROR(VLOOKUP(A958,[1]Directorio!$B$2:$Z$1100,16,FALSE),"")</f>
        <v/>
      </c>
      <c r="Q958" s="43" t="str">
        <f>+IFERROR(VLOOKUP(A958,[1]Directorio!$B$2:$Z$1100,17,FALSE),"")</f>
        <v/>
      </c>
      <c r="R958" s="43" t="str">
        <f>+IFERROR(VLOOKUP(A958,[1]Directorio!$B$2:$Z$1100,18,FALSE),"")</f>
        <v/>
      </c>
      <c r="S958" s="43" t="str">
        <f>+IFERROR(VLOOKUP(A958,[1]Directorio!$B$2:$Z$1100,19,FALSE),"")</f>
        <v/>
      </c>
      <c r="T958" s="53" t="str">
        <f>+IFERROR(VLOOKUP(A958,[1]Directorio!$B$2:$Z$1100,20,FALSE),"")</f>
        <v/>
      </c>
      <c r="U958" s="53" t="str">
        <f>+IFERROR(VLOOKUP(A958,[1]Directorio!$B$2:$Z$1100,21,FALSE),"")</f>
        <v/>
      </c>
      <c r="V958" s="53" t="str">
        <f>+IFERROR(VLOOKUP(A958,[1]Directorio!$B$2:$Z$1100,22,FALSE),"")</f>
        <v/>
      </c>
      <c r="W958" s="54" t="str">
        <f>+IFERROR(VLOOKUP(A958,[1]Directorio!$B$2:$Z$1100,23,FALSE),"")</f>
        <v/>
      </c>
      <c r="X958" s="43" t="str">
        <f>+IFERROR(VLOOKUP(A958,[1]Directorio!$B$2:$Z$1100,24,FALSE),"")</f>
        <v/>
      </c>
      <c r="Y958" s="43" t="str">
        <f>+IFERROR(VLOOKUP(A958,[1]Directorio!$B$2:$Z$1100,25,FALSE),"")</f>
        <v/>
      </c>
      <c r="Z958" s="46"/>
      <c r="AA958" s="9"/>
      <c r="AB958" s="46"/>
      <c r="AC958" s="47"/>
      <c r="AD958" s="46"/>
      <c r="AE958" s="42"/>
      <c r="AF958" s="9"/>
      <c r="AG958" s="46"/>
      <c r="AH958" s="9"/>
      <c r="AI958" s="46"/>
      <c r="AJ958" s="46"/>
      <c r="AK958" s="48"/>
    </row>
    <row r="959" spans="1:37" x14ac:dyDescent="0.25">
      <c r="A959" s="42"/>
      <c r="B959" s="43" t="str">
        <f>+IFERROR(VLOOKUP(A959,[1]Directorio!$B$2:$Z$1100,2,FALSE),"")</f>
        <v/>
      </c>
      <c r="C959" s="44" t="str">
        <f>+IFERROR(VLOOKUP(A959,[1]Directorio!$B$2:$Z$1100,3,FALSE),"")</f>
        <v/>
      </c>
      <c r="D959" s="43" t="str">
        <f>+IFERROR(VLOOKUP(A959,[1]Directorio!$B$2:$Z$1100,4,FALSE),"")</f>
        <v/>
      </c>
      <c r="E959" s="43" t="str">
        <f>+IFERROR(VLOOKUP(A959,[1]Directorio!$B$2:$Z$1100,5,FALSE),"")</f>
        <v/>
      </c>
      <c r="F959" s="43" t="str">
        <f>+IFERROR(VLOOKUP(A959,[1]Directorio!$B$2:$Z$1100,6,FALSE),"")</f>
        <v/>
      </c>
      <c r="G959" s="43" t="str">
        <f>+IFERROR(VLOOKUP(A959,[1]Directorio!$B$2:$Z$1100,7,FALSE),"")</f>
        <v/>
      </c>
      <c r="H959" s="43" t="str">
        <f>+IFERROR(VLOOKUP(A959,[1]Directorio!$B$2:$Z$1100,8,FALSE),"")</f>
        <v/>
      </c>
      <c r="I959" s="43" t="str">
        <f>+IFERROR(VLOOKUP(A959,[1]Directorio!$B$2:$Z$1100,9,FALSE),"")</f>
        <v/>
      </c>
      <c r="J959" s="43" t="str">
        <f>+IFERROR(VLOOKUP(A959,[1]Directorio!$B$2:$Z$1100,10,FALSE),"")</f>
        <v/>
      </c>
      <c r="K959" s="43" t="str">
        <f>+IFERROR(VLOOKUP(A959,[1]Directorio!$B$2:$Z$1100,11,FALSE),"")</f>
        <v/>
      </c>
      <c r="L959" s="45" t="str">
        <f>+IFERROR(VLOOKUP(A959,[1]Directorio!$B$2:$Z$1100,12,FALSE),"")</f>
        <v/>
      </c>
      <c r="M959" s="43" t="str">
        <f>+IFERROR(VLOOKUP(A959,[1]Directorio!$B$2:$Z$1100,13,FALSE),"")</f>
        <v/>
      </c>
      <c r="N959" s="43" t="str">
        <f>+IFERROR(VLOOKUP(A959,[1]Directorio!$B$2:$Z$1100,14,FALSE),"")</f>
        <v/>
      </c>
      <c r="O959" s="43" t="str">
        <f>+IFERROR(VLOOKUP(A959,[1]Directorio!$B$2:$Z$1100,15,FALSE),"")</f>
        <v/>
      </c>
      <c r="P959" s="43" t="str">
        <f>+IFERROR(VLOOKUP(A959,[1]Directorio!$B$2:$Z$1100,16,FALSE),"")</f>
        <v/>
      </c>
      <c r="Q959" s="43" t="str">
        <f>+IFERROR(VLOOKUP(A959,[1]Directorio!$B$2:$Z$1100,17,FALSE),"")</f>
        <v/>
      </c>
      <c r="R959" s="43" t="str">
        <f>+IFERROR(VLOOKUP(A959,[1]Directorio!$B$2:$Z$1100,18,FALSE),"")</f>
        <v/>
      </c>
      <c r="S959" s="43" t="str">
        <f>+IFERROR(VLOOKUP(A959,[1]Directorio!$B$2:$Z$1100,19,FALSE),"")</f>
        <v/>
      </c>
      <c r="T959" s="53" t="str">
        <f>+IFERROR(VLOOKUP(A959,[1]Directorio!$B$2:$Z$1100,20,FALSE),"")</f>
        <v/>
      </c>
      <c r="U959" s="53" t="str">
        <f>+IFERROR(VLOOKUP(A959,[1]Directorio!$B$2:$Z$1100,21,FALSE),"")</f>
        <v/>
      </c>
      <c r="V959" s="53" t="str">
        <f>+IFERROR(VLOOKUP(A959,[1]Directorio!$B$2:$Z$1100,22,FALSE),"")</f>
        <v/>
      </c>
      <c r="W959" s="54" t="str">
        <f>+IFERROR(VLOOKUP(A959,[1]Directorio!$B$2:$Z$1100,23,FALSE),"")</f>
        <v/>
      </c>
      <c r="X959" s="43" t="str">
        <f>+IFERROR(VLOOKUP(A959,[1]Directorio!$B$2:$Z$1100,24,FALSE),"")</f>
        <v/>
      </c>
      <c r="Y959" s="43" t="str">
        <f>+IFERROR(VLOOKUP(A959,[1]Directorio!$B$2:$Z$1100,25,FALSE),"")</f>
        <v/>
      </c>
      <c r="Z959" s="46"/>
      <c r="AA959" s="9"/>
      <c r="AB959" s="46"/>
      <c r="AC959" s="47"/>
      <c r="AD959" s="46"/>
      <c r="AE959" s="42"/>
      <c r="AF959" s="9"/>
      <c r="AG959" s="46"/>
      <c r="AH959" s="9"/>
      <c r="AI959" s="46"/>
      <c r="AJ959" s="46"/>
      <c r="AK959" s="48"/>
    </row>
    <row r="960" spans="1:37" x14ac:dyDescent="0.25">
      <c r="A960" s="42"/>
      <c r="B960" s="43" t="str">
        <f>+IFERROR(VLOOKUP(A960,[1]Directorio!$B$2:$Z$1100,2,FALSE),"")</f>
        <v/>
      </c>
      <c r="C960" s="44" t="str">
        <f>+IFERROR(VLOOKUP(A960,[1]Directorio!$B$2:$Z$1100,3,FALSE),"")</f>
        <v/>
      </c>
      <c r="D960" s="43" t="str">
        <f>+IFERROR(VLOOKUP(A960,[1]Directorio!$B$2:$Z$1100,4,FALSE),"")</f>
        <v/>
      </c>
      <c r="E960" s="43" t="str">
        <f>+IFERROR(VLOOKUP(A960,[1]Directorio!$B$2:$Z$1100,5,FALSE),"")</f>
        <v/>
      </c>
      <c r="F960" s="43" t="str">
        <f>+IFERROR(VLOOKUP(A960,[1]Directorio!$B$2:$Z$1100,6,FALSE),"")</f>
        <v/>
      </c>
      <c r="G960" s="43" t="str">
        <f>+IFERROR(VLOOKUP(A960,[1]Directorio!$B$2:$Z$1100,7,FALSE),"")</f>
        <v/>
      </c>
      <c r="H960" s="43" t="str">
        <f>+IFERROR(VLOOKUP(A960,[1]Directorio!$B$2:$Z$1100,8,FALSE),"")</f>
        <v/>
      </c>
      <c r="I960" s="43" t="str">
        <f>+IFERROR(VLOOKUP(A960,[1]Directorio!$B$2:$Z$1100,9,FALSE),"")</f>
        <v/>
      </c>
      <c r="J960" s="43" t="str">
        <f>+IFERROR(VLOOKUP(A960,[1]Directorio!$B$2:$Z$1100,10,FALSE),"")</f>
        <v/>
      </c>
      <c r="K960" s="43" t="str">
        <f>+IFERROR(VLOOKUP(A960,[1]Directorio!$B$2:$Z$1100,11,FALSE),"")</f>
        <v/>
      </c>
      <c r="L960" s="45" t="str">
        <f>+IFERROR(VLOOKUP(A960,[1]Directorio!$B$2:$Z$1100,12,FALSE),"")</f>
        <v/>
      </c>
      <c r="M960" s="43" t="str">
        <f>+IFERROR(VLOOKUP(A960,[1]Directorio!$B$2:$Z$1100,13,FALSE),"")</f>
        <v/>
      </c>
      <c r="N960" s="43" t="str">
        <f>+IFERROR(VLOOKUP(A960,[1]Directorio!$B$2:$Z$1100,14,FALSE),"")</f>
        <v/>
      </c>
      <c r="O960" s="43" t="str">
        <f>+IFERROR(VLOOKUP(A960,[1]Directorio!$B$2:$Z$1100,15,FALSE),"")</f>
        <v/>
      </c>
      <c r="P960" s="43" t="str">
        <f>+IFERROR(VLOOKUP(A960,[1]Directorio!$B$2:$Z$1100,16,FALSE),"")</f>
        <v/>
      </c>
      <c r="Q960" s="43" t="str">
        <f>+IFERROR(VLOOKUP(A960,[1]Directorio!$B$2:$Z$1100,17,FALSE),"")</f>
        <v/>
      </c>
      <c r="R960" s="43" t="str">
        <f>+IFERROR(VLOOKUP(A960,[1]Directorio!$B$2:$Z$1100,18,FALSE),"")</f>
        <v/>
      </c>
      <c r="S960" s="43" t="str">
        <f>+IFERROR(VLOOKUP(A960,[1]Directorio!$B$2:$Z$1100,19,FALSE),"")</f>
        <v/>
      </c>
      <c r="T960" s="53" t="str">
        <f>+IFERROR(VLOOKUP(A960,[1]Directorio!$B$2:$Z$1100,20,FALSE),"")</f>
        <v/>
      </c>
      <c r="U960" s="53" t="str">
        <f>+IFERROR(VLOOKUP(A960,[1]Directorio!$B$2:$Z$1100,21,FALSE),"")</f>
        <v/>
      </c>
      <c r="V960" s="53" t="str">
        <f>+IFERROR(VLOOKUP(A960,[1]Directorio!$B$2:$Z$1100,22,FALSE),"")</f>
        <v/>
      </c>
      <c r="W960" s="54" t="str">
        <f>+IFERROR(VLOOKUP(A960,[1]Directorio!$B$2:$Z$1100,23,FALSE),"")</f>
        <v/>
      </c>
      <c r="X960" s="43" t="str">
        <f>+IFERROR(VLOOKUP(A960,[1]Directorio!$B$2:$Z$1100,24,FALSE),"")</f>
        <v/>
      </c>
      <c r="Y960" s="43" t="str">
        <f>+IFERROR(VLOOKUP(A960,[1]Directorio!$B$2:$Z$1100,25,FALSE),"")</f>
        <v/>
      </c>
      <c r="Z960" s="46"/>
      <c r="AA960" s="9"/>
      <c r="AB960" s="46"/>
      <c r="AC960" s="47"/>
      <c r="AD960" s="46"/>
      <c r="AE960" s="42"/>
      <c r="AF960" s="9"/>
      <c r="AG960" s="46"/>
      <c r="AH960" s="9"/>
      <c r="AI960" s="46"/>
      <c r="AJ960" s="46"/>
      <c r="AK960" s="48"/>
    </row>
    <row r="961" spans="1:37" x14ac:dyDescent="0.25">
      <c r="A961" s="42"/>
      <c r="B961" s="43" t="str">
        <f>+IFERROR(VLOOKUP(A961,[1]Directorio!$B$2:$Z$1100,2,FALSE),"")</f>
        <v/>
      </c>
      <c r="C961" s="44" t="str">
        <f>+IFERROR(VLOOKUP(A961,[1]Directorio!$B$2:$Z$1100,3,FALSE),"")</f>
        <v/>
      </c>
      <c r="D961" s="43" t="str">
        <f>+IFERROR(VLOOKUP(A961,[1]Directorio!$B$2:$Z$1100,4,FALSE),"")</f>
        <v/>
      </c>
      <c r="E961" s="43" t="str">
        <f>+IFERROR(VLOOKUP(A961,[1]Directorio!$B$2:$Z$1100,5,FALSE),"")</f>
        <v/>
      </c>
      <c r="F961" s="43" t="str">
        <f>+IFERROR(VLOOKUP(A961,[1]Directorio!$B$2:$Z$1100,6,FALSE),"")</f>
        <v/>
      </c>
      <c r="G961" s="43" t="str">
        <f>+IFERROR(VLOOKUP(A961,[1]Directorio!$B$2:$Z$1100,7,FALSE),"")</f>
        <v/>
      </c>
      <c r="H961" s="43" t="str">
        <f>+IFERROR(VLOOKUP(A961,[1]Directorio!$B$2:$Z$1100,8,FALSE),"")</f>
        <v/>
      </c>
      <c r="I961" s="43" t="str">
        <f>+IFERROR(VLOOKUP(A961,[1]Directorio!$B$2:$Z$1100,9,FALSE),"")</f>
        <v/>
      </c>
      <c r="J961" s="43" t="str">
        <f>+IFERROR(VLOOKUP(A961,[1]Directorio!$B$2:$Z$1100,10,FALSE),"")</f>
        <v/>
      </c>
      <c r="K961" s="43" t="str">
        <f>+IFERROR(VLOOKUP(A961,[1]Directorio!$B$2:$Z$1100,11,FALSE),"")</f>
        <v/>
      </c>
      <c r="L961" s="45" t="str">
        <f>+IFERROR(VLOOKUP(A961,[1]Directorio!$B$2:$Z$1100,12,FALSE),"")</f>
        <v/>
      </c>
      <c r="M961" s="43" t="str">
        <f>+IFERROR(VLOOKUP(A961,[1]Directorio!$B$2:$Z$1100,13,FALSE),"")</f>
        <v/>
      </c>
      <c r="N961" s="43" t="str">
        <f>+IFERROR(VLOOKUP(A961,[1]Directorio!$B$2:$Z$1100,14,FALSE),"")</f>
        <v/>
      </c>
      <c r="O961" s="43" t="str">
        <f>+IFERROR(VLOOKUP(A961,[1]Directorio!$B$2:$Z$1100,15,FALSE),"")</f>
        <v/>
      </c>
      <c r="P961" s="43" t="str">
        <f>+IFERROR(VLOOKUP(A961,[1]Directorio!$B$2:$Z$1100,16,FALSE),"")</f>
        <v/>
      </c>
      <c r="Q961" s="43" t="str">
        <f>+IFERROR(VLOOKUP(A961,[1]Directorio!$B$2:$Z$1100,17,FALSE),"")</f>
        <v/>
      </c>
      <c r="R961" s="43" t="str">
        <f>+IFERROR(VLOOKUP(A961,[1]Directorio!$B$2:$Z$1100,18,FALSE),"")</f>
        <v/>
      </c>
      <c r="S961" s="43" t="str">
        <f>+IFERROR(VLOOKUP(A961,[1]Directorio!$B$2:$Z$1100,19,FALSE),"")</f>
        <v/>
      </c>
      <c r="T961" s="53" t="str">
        <f>+IFERROR(VLOOKUP(A961,[1]Directorio!$B$2:$Z$1100,20,FALSE),"")</f>
        <v/>
      </c>
      <c r="U961" s="53" t="str">
        <f>+IFERROR(VLOOKUP(A961,[1]Directorio!$B$2:$Z$1100,21,FALSE),"")</f>
        <v/>
      </c>
      <c r="V961" s="53" t="str">
        <f>+IFERROR(VLOOKUP(A961,[1]Directorio!$B$2:$Z$1100,22,FALSE),"")</f>
        <v/>
      </c>
      <c r="W961" s="54" t="str">
        <f>+IFERROR(VLOOKUP(A961,[1]Directorio!$B$2:$Z$1100,23,FALSE),"")</f>
        <v/>
      </c>
      <c r="X961" s="43" t="str">
        <f>+IFERROR(VLOOKUP(A961,[1]Directorio!$B$2:$Z$1100,24,FALSE),"")</f>
        <v/>
      </c>
      <c r="Y961" s="43" t="str">
        <f>+IFERROR(VLOOKUP(A961,[1]Directorio!$B$2:$Z$1100,25,FALSE),"")</f>
        <v/>
      </c>
      <c r="Z961" s="46"/>
      <c r="AA961" s="9"/>
      <c r="AB961" s="46"/>
      <c r="AC961" s="47"/>
      <c r="AD961" s="46"/>
      <c r="AE961" s="42"/>
      <c r="AF961" s="9"/>
      <c r="AG961" s="46"/>
      <c r="AH961" s="9"/>
      <c r="AI961" s="46"/>
      <c r="AJ961" s="46"/>
      <c r="AK961" s="48"/>
    </row>
    <row r="962" spans="1:37" x14ac:dyDescent="0.25">
      <c r="A962" s="42"/>
      <c r="B962" s="43" t="str">
        <f>+IFERROR(VLOOKUP(A962,[1]Directorio!$B$2:$Z$1100,2,FALSE),"")</f>
        <v/>
      </c>
      <c r="C962" s="44" t="str">
        <f>+IFERROR(VLOOKUP(A962,[1]Directorio!$B$2:$Z$1100,3,FALSE),"")</f>
        <v/>
      </c>
      <c r="D962" s="43" t="str">
        <f>+IFERROR(VLOOKUP(A962,[1]Directorio!$B$2:$Z$1100,4,FALSE),"")</f>
        <v/>
      </c>
      <c r="E962" s="43" t="str">
        <f>+IFERROR(VLOOKUP(A962,[1]Directorio!$B$2:$Z$1100,5,FALSE),"")</f>
        <v/>
      </c>
      <c r="F962" s="43" t="str">
        <f>+IFERROR(VLOOKUP(A962,[1]Directorio!$B$2:$Z$1100,6,FALSE),"")</f>
        <v/>
      </c>
      <c r="G962" s="43" t="str">
        <f>+IFERROR(VLOOKUP(A962,[1]Directorio!$B$2:$Z$1100,7,FALSE),"")</f>
        <v/>
      </c>
      <c r="H962" s="43" t="str">
        <f>+IFERROR(VLOOKUP(A962,[1]Directorio!$B$2:$Z$1100,8,FALSE),"")</f>
        <v/>
      </c>
      <c r="I962" s="43" t="str">
        <f>+IFERROR(VLOOKUP(A962,[1]Directorio!$B$2:$Z$1100,9,FALSE),"")</f>
        <v/>
      </c>
      <c r="J962" s="43" t="str">
        <f>+IFERROR(VLOOKUP(A962,[1]Directorio!$B$2:$Z$1100,10,FALSE),"")</f>
        <v/>
      </c>
      <c r="K962" s="43" t="str">
        <f>+IFERROR(VLOOKUP(A962,[1]Directorio!$B$2:$Z$1100,11,FALSE),"")</f>
        <v/>
      </c>
      <c r="L962" s="45" t="str">
        <f>+IFERROR(VLOOKUP(A962,[1]Directorio!$B$2:$Z$1100,12,FALSE),"")</f>
        <v/>
      </c>
      <c r="M962" s="43" t="str">
        <f>+IFERROR(VLOOKUP(A962,[1]Directorio!$B$2:$Z$1100,13,FALSE),"")</f>
        <v/>
      </c>
      <c r="N962" s="43" t="str">
        <f>+IFERROR(VLOOKUP(A962,[1]Directorio!$B$2:$Z$1100,14,FALSE),"")</f>
        <v/>
      </c>
      <c r="O962" s="43" t="str">
        <f>+IFERROR(VLOOKUP(A962,[1]Directorio!$B$2:$Z$1100,15,FALSE),"")</f>
        <v/>
      </c>
      <c r="P962" s="43" t="str">
        <f>+IFERROR(VLOOKUP(A962,[1]Directorio!$B$2:$Z$1100,16,FALSE),"")</f>
        <v/>
      </c>
      <c r="Q962" s="43" t="str">
        <f>+IFERROR(VLOOKUP(A962,[1]Directorio!$B$2:$Z$1100,17,FALSE),"")</f>
        <v/>
      </c>
      <c r="R962" s="43" t="str">
        <f>+IFERROR(VLOOKUP(A962,[1]Directorio!$B$2:$Z$1100,18,FALSE),"")</f>
        <v/>
      </c>
      <c r="S962" s="43" t="str">
        <f>+IFERROR(VLOOKUP(A962,[1]Directorio!$B$2:$Z$1100,19,FALSE),"")</f>
        <v/>
      </c>
      <c r="T962" s="53" t="str">
        <f>+IFERROR(VLOOKUP(A962,[1]Directorio!$B$2:$Z$1100,20,FALSE),"")</f>
        <v/>
      </c>
      <c r="U962" s="53" t="str">
        <f>+IFERROR(VLOOKUP(A962,[1]Directorio!$B$2:$Z$1100,21,FALSE),"")</f>
        <v/>
      </c>
      <c r="V962" s="53" t="str">
        <f>+IFERROR(VLOOKUP(A962,[1]Directorio!$B$2:$Z$1100,22,FALSE),"")</f>
        <v/>
      </c>
      <c r="W962" s="54" t="str">
        <f>+IFERROR(VLOOKUP(A962,[1]Directorio!$B$2:$Z$1100,23,FALSE),"")</f>
        <v/>
      </c>
      <c r="X962" s="43" t="str">
        <f>+IFERROR(VLOOKUP(A962,[1]Directorio!$B$2:$Z$1100,24,FALSE),"")</f>
        <v/>
      </c>
      <c r="Y962" s="43" t="str">
        <f>+IFERROR(VLOOKUP(A962,[1]Directorio!$B$2:$Z$1100,25,FALSE),"")</f>
        <v/>
      </c>
      <c r="Z962" s="46"/>
      <c r="AA962" s="9"/>
      <c r="AB962" s="46"/>
      <c r="AC962" s="47"/>
      <c r="AD962" s="46"/>
      <c r="AE962" s="42"/>
      <c r="AF962" s="9"/>
      <c r="AG962" s="46"/>
      <c r="AH962" s="9"/>
      <c r="AI962" s="46"/>
      <c r="AJ962" s="46"/>
      <c r="AK962" s="48"/>
    </row>
    <row r="963" spans="1:37" x14ac:dyDescent="0.25">
      <c r="A963" s="42"/>
      <c r="B963" s="43" t="str">
        <f>+IFERROR(VLOOKUP(A963,[1]Directorio!$B$2:$Z$1100,2,FALSE),"")</f>
        <v/>
      </c>
      <c r="C963" s="44" t="str">
        <f>+IFERROR(VLOOKUP(A963,[1]Directorio!$B$2:$Z$1100,3,FALSE),"")</f>
        <v/>
      </c>
      <c r="D963" s="43" t="str">
        <f>+IFERROR(VLOOKUP(A963,[1]Directorio!$B$2:$Z$1100,4,FALSE),"")</f>
        <v/>
      </c>
      <c r="E963" s="43" t="str">
        <f>+IFERROR(VLOOKUP(A963,[1]Directorio!$B$2:$Z$1100,5,FALSE),"")</f>
        <v/>
      </c>
      <c r="F963" s="43" t="str">
        <f>+IFERROR(VLOOKUP(A963,[1]Directorio!$B$2:$Z$1100,6,FALSE),"")</f>
        <v/>
      </c>
      <c r="G963" s="43" t="str">
        <f>+IFERROR(VLOOKUP(A963,[1]Directorio!$B$2:$Z$1100,7,FALSE),"")</f>
        <v/>
      </c>
      <c r="H963" s="43" t="str">
        <f>+IFERROR(VLOOKUP(A963,[1]Directorio!$B$2:$Z$1100,8,FALSE),"")</f>
        <v/>
      </c>
      <c r="I963" s="43" t="str">
        <f>+IFERROR(VLOOKUP(A963,[1]Directorio!$B$2:$Z$1100,9,FALSE),"")</f>
        <v/>
      </c>
      <c r="J963" s="43" t="str">
        <f>+IFERROR(VLOOKUP(A963,[1]Directorio!$B$2:$Z$1100,10,FALSE),"")</f>
        <v/>
      </c>
      <c r="K963" s="43" t="str">
        <f>+IFERROR(VLOOKUP(A963,[1]Directorio!$B$2:$Z$1100,11,FALSE),"")</f>
        <v/>
      </c>
      <c r="L963" s="45" t="str">
        <f>+IFERROR(VLOOKUP(A963,[1]Directorio!$B$2:$Z$1100,12,FALSE),"")</f>
        <v/>
      </c>
      <c r="M963" s="43" t="str">
        <f>+IFERROR(VLOOKUP(A963,[1]Directorio!$B$2:$Z$1100,13,FALSE),"")</f>
        <v/>
      </c>
      <c r="N963" s="43" t="str">
        <f>+IFERROR(VLOOKUP(A963,[1]Directorio!$B$2:$Z$1100,14,FALSE),"")</f>
        <v/>
      </c>
      <c r="O963" s="43" t="str">
        <f>+IFERROR(VLOOKUP(A963,[1]Directorio!$B$2:$Z$1100,15,FALSE),"")</f>
        <v/>
      </c>
      <c r="P963" s="43" t="str">
        <f>+IFERROR(VLOOKUP(A963,[1]Directorio!$B$2:$Z$1100,16,FALSE),"")</f>
        <v/>
      </c>
      <c r="Q963" s="43" t="str">
        <f>+IFERROR(VLOOKUP(A963,[1]Directorio!$B$2:$Z$1100,17,FALSE),"")</f>
        <v/>
      </c>
      <c r="R963" s="43" t="str">
        <f>+IFERROR(VLOOKUP(A963,[1]Directorio!$B$2:$Z$1100,18,FALSE),"")</f>
        <v/>
      </c>
      <c r="S963" s="43" t="str">
        <f>+IFERROR(VLOOKUP(A963,[1]Directorio!$B$2:$Z$1100,19,FALSE),"")</f>
        <v/>
      </c>
      <c r="T963" s="53" t="str">
        <f>+IFERROR(VLOOKUP(A963,[1]Directorio!$B$2:$Z$1100,20,FALSE),"")</f>
        <v/>
      </c>
      <c r="U963" s="53" t="str">
        <f>+IFERROR(VLOOKUP(A963,[1]Directorio!$B$2:$Z$1100,21,FALSE),"")</f>
        <v/>
      </c>
      <c r="V963" s="53" t="str">
        <f>+IFERROR(VLOOKUP(A963,[1]Directorio!$B$2:$Z$1100,22,FALSE),"")</f>
        <v/>
      </c>
      <c r="W963" s="54" t="str">
        <f>+IFERROR(VLOOKUP(A963,[1]Directorio!$B$2:$Z$1100,23,FALSE),"")</f>
        <v/>
      </c>
      <c r="X963" s="43" t="str">
        <f>+IFERROR(VLOOKUP(A963,[1]Directorio!$B$2:$Z$1100,24,FALSE),"")</f>
        <v/>
      </c>
      <c r="Y963" s="43" t="str">
        <f>+IFERROR(VLOOKUP(A963,[1]Directorio!$B$2:$Z$1100,25,FALSE),"")</f>
        <v/>
      </c>
      <c r="Z963" s="46"/>
      <c r="AA963" s="9"/>
      <c r="AB963" s="46"/>
      <c r="AC963" s="47"/>
      <c r="AD963" s="46"/>
      <c r="AE963" s="42"/>
      <c r="AF963" s="9"/>
      <c r="AG963" s="46"/>
      <c r="AH963" s="9"/>
      <c r="AI963" s="46"/>
      <c r="AJ963" s="46"/>
      <c r="AK963" s="48"/>
    </row>
    <row r="964" spans="1:37" x14ac:dyDescent="0.25">
      <c r="A964" s="42"/>
      <c r="B964" s="43" t="str">
        <f>+IFERROR(VLOOKUP(A964,[1]Directorio!$B$2:$Z$1100,2,FALSE),"")</f>
        <v/>
      </c>
      <c r="C964" s="44" t="str">
        <f>+IFERROR(VLOOKUP(A964,[1]Directorio!$B$2:$Z$1100,3,FALSE),"")</f>
        <v/>
      </c>
      <c r="D964" s="43" t="str">
        <f>+IFERROR(VLOOKUP(A964,[1]Directorio!$B$2:$Z$1100,4,FALSE),"")</f>
        <v/>
      </c>
      <c r="E964" s="43" t="str">
        <f>+IFERROR(VLOOKUP(A964,[1]Directorio!$B$2:$Z$1100,5,FALSE),"")</f>
        <v/>
      </c>
      <c r="F964" s="43" t="str">
        <f>+IFERROR(VLOOKUP(A964,[1]Directorio!$B$2:$Z$1100,6,FALSE),"")</f>
        <v/>
      </c>
      <c r="G964" s="43" t="str">
        <f>+IFERROR(VLOOKUP(A964,[1]Directorio!$B$2:$Z$1100,7,FALSE),"")</f>
        <v/>
      </c>
      <c r="H964" s="43" t="str">
        <f>+IFERROR(VLOOKUP(A964,[1]Directorio!$B$2:$Z$1100,8,FALSE),"")</f>
        <v/>
      </c>
      <c r="I964" s="43" t="str">
        <f>+IFERROR(VLOOKUP(A964,[1]Directorio!$B$2:$Z$1100,9,FALSE),"")</f>
        <v/>
      </c>
      <c r="J964" s="43" t="str">
        <f>+IFERROR(VLOOKUP(A964,[1]Directorio!$B$2:$Z$1100,10,FALSE),"")</f>
        <v/>
      </c>
      <c r="K964" s="43" t="str">
        <f>+IFERROR(VLOOKUP(A964,[1]Directorio!$B$2:$Z$1100,11,FALSE),"")</f>
        <v/>
      </c>
      <c r="L964" s="45" t="str">
        <f>+IFERROR(VLOOKUP(A964,[1]Directorio!$B$2:$Z$1100,12,FALSE),"")</f>
        <v/>
      </c>
      <c r="M964" s="43" t="str">
        <f>+IFERROR(VLOOKUP(A964,[1]Directorio!$B$2:$Z$1100,13,FALSE),"")</f>
        <v/>
      </c>
      <c r="N964" s="43" t="str">
        <f>+IFERROR(VLOOKUP(A964,[1]Directorio!$B$2:$Z$1100,14,FALSE),"")</f>
        <v/>
      </c>
      <c r="O964" s="43" t="str">
        <f>+IFERROR(VLOOKUP(A964,[1]Directorio!$B$2:$Z$1100,15,FALSE),"")</f>
        <v/>
      </c>
      <c r="P964" s="43" t="str">
        <f>+IFERROR(VLOOKUP(A964,[1]Directorio!$B$2:$Z$1100,16,FALSE),"")</f>
        <v/>
      </c>
      <c r="Q964" s="43" t="str">
        <f>+IFERROR(VLOOKUP(A964,[1]Directorio!$B$2:$Z$1100,17,FALSE),"")</f>
        <v/>
      </c>
      <c r="R964" s="43" t="str">
        <f>+IFERROR(VLOOKUP(A964,[1]Directorio!$B$2:$Z$1100,18,FALSE),"")</f>
        <v/>
      </c>
      <c r="S964" s="43" t="str">
        <f>+IFERROR(VLOOKUP(A964,[1]Directorio!$B$2:$Z$1100,19,FALSE),"")</f>
        <v/>
      </c>
      <c r="T964" s="53" t="str">
        <f>+IFERROR(VLOOKUP(A964,[1]Directorio!$B$2:$Z$1100,20,FALSE),"")</f>
        <v/>
      </c>
      <c r="U964" s="53" t="str">
        <f>+IFERROR(VLOOKUP(A964,[1]Directorio!$B$2:$Z$1100,21,FALSE),"")</f>
        <v/>
      </c>
      <c r="V964" s="53" t="str">
        <f>+IFERROR(VLOOKUP(A964,[1]Directorio!$B$2:$Z$1100,22,FALSE),"")</f>
        <v/>
      </c>
      <c r="W964" s="54" t="str">
        <f>+IFERROR(VLOOKUP(A964,[1]Directorio!$B$2:$Z$1100,23,FALSE),"")</f>
        <v/>
      </c>
      <c r="X964" s="43" t="str">
        <f>+IFERROR(VLOOKUP(A964,[1]Directorio!$B$2:$Z$1100,24,FALSE),"")</f>
        <v/>
      </c>
      <c r="Y964" s="43" t="str">
        <f>+IFERROR(VLOOKUP(A964,[1]Directorio!$B$2:$Z$1100,25,FALSE),"")</f>
        <v/>
      </c>
      <c r="Z964" s="46"/>
      <c r="AA964" s="9"/>
      <c r="AB964" s="46"/>
      <c r="AC964" s="47"/>
      <c r="AD964" s="46"/>
      <c r="AE964" s="42"/>
      <c r="AF964" s="9"/>
      <c r="AG964" s="46"/>
      <c r="AH964" s="9"/>
      <c r="AI964" s="46"/>
      <c r="AJ964" s="46"/>
      <c r="AK964" s="48"/>
    </row>
    <row r="965" spans="1:37" x14ac:dyDescent="0.25">
      <c r="A965" s="42"/>
      <c r="B965" s="43" t="str">
        <f>+IFERROR(VLOOKUP(A965,[1]Directorio!$B$2:$Z$1100,2,FALSE),"")</f>
        <v/>
      </c>
      <c r="C965" s="44" t="str">
        <f>+IFERROR(VLOOKUP(A965,[1]Directorio!$B$2:$Z$1100,3,FALSE),"")</f>
        <v/>
      </c>
      <c r="D965" s="43" t="str">
        <f>+IFERROR(VLOOKUP(A965,[1]Directorio!$B$2:$Z$1100,4,FALSE),"")</f>
        <v/>
      </c>
      <c r="E965" s="43" t="str">
        <f>+IFERROR(VLOOKUP(A965,[1]Directorio!$B$2:$Z$1100,5,FALSE),"")</f>
        <v/>
      </c>
      <c r="F965" s="43" t="str">
        <f>+IFERROR(VLOOKUP(A965,[1]Directorio!$B$2:$Z$1100,6,FALSE),"")</f>
        <v/>
      </c>
      <c r="G965" s="43" t="str">
        <f>+IFERROR(VLOOKUP(A965,[1]Directorio!$B$2:$Z$1100,7,FALSE),"")</f>
        <v/>
      </c>
      <c r="H965" s="43" t="str">
        <f>+IFERROR(VLOOKUP(A965,[1]Directorio!$B$2:$Z$1100,8,FALSE),"")</f>
        <v/>
      </c>
      <c r="I965" s="43" t="str">
        <f>+IFERROR(VLOOKUP(A965,[1]Directorio!$B$2:$Z$1100,9,FALSE),"")</f>
        <v/>
      </c>
      <c r="J965" s="43" t="str">
        <f>+IFERROR(VLOOKUP(A965,[1]Directorio!$B$2:$Z$1100,10,FALSE),"")</f>
        <v/>
      </c>
      <c r="K965" s="43" t="str">
        <f>+IFERROR(VLOOKUP(A965,[1]Directorio!$B$2:$Z$1100,11,FALSE),"")</f>
        <v/>
      </c>
      <c r="L965" s="45" t="str">
        <f>+IFERROR(VLOOKUP(A965,[1]Directorio!$B$2:$Z$1100,12,FALSE),"")</f>
        <v/>
      </c>
      <c r="M965" s="43" t="str">
        <f>+IFERROR(VLOOKUP(A965,[1]Directorio!$B$2:$Z$1100,13,FALSE),"")</f>
        <v/>
      </c>
      <c r="N965" s="43" t="str">
        <f>+IFERROR(VLOOKUP(A965,[1]Directorio!$B$2:$Z$1100,14,FALSE),"")</f>
        <v/>
      </c>
      <c r="O965" s="43" t="str">
        <f>+IFERROR(VLOOKUP(A965,[1]Directorio!$B$2:$Z$1100,15,FALSE),"")</f>
        <v/>
      </c>
      <c r="P965" s="43" t="str">
        <f>+IFERROR(VLOOKUP(A965,[1]Directorio!$B$2:$Z$1100,16,FALSE),"")</f>
        <v/>
      </c>
      <c r="Q965" s="43" t="str">
        <f>+IFERROR(VLOOKUP(A965,[1]Directorio!$B$2:$Z$1100,17,FALSE),"")</f>
        <v/>
      </c>
      <c r="R965" s="43" t="str">
        <f>+IFERROR(VLOOKUP(A965,[1]Directorio!$B$2:$Z$1100,18,FALSE),"")</f>
        <v/>
      </c>
      <c r="S965" s="43" t="str">
        <f>+IFERROR(VLOOKUP(A965,[1]Directorio!$B$2:$Z$1100,19,FALSE),"")</f>
        <v/>
      </c>
      <c r="T965" s="53" t="str">
        <f>+IFERROR(VLOOKUP(A965,[1]Directorio!$B$2:$Z$1100,20,FALSE),"")</f>
        <v/>
      </c>
      <c r="U965" s="53" t="str">
        <f>+IFERROR(VLOOKUP(A965,[1]Directorio!$B$2:$Z$1100,21,FALSE),"")</f>
        <v/>
      </c>
      <c r="V965" s="53" t="str">
        <f>+IFERROR(VLOOKUP(A965,[1]Directorio!$B$2:$Z$1100,22,FALSE),"")</f>
        <v/>
      </c>
      <c r="W965" s="54" t="str">
        <f>+IFERROR(VLOOKUP(A965,[1]Directorio!$B$2:$Z$1100,23,FALSE),"")</f>
        <v/>
      </c>
      <c r="X965" s="43" t="str">
        <f>+IFERROR(VLOOKUP(A965,[1]Directorio!$B$2:$Z$1100,24,FALSE),"")</f>
        <v/>
      </c>
      <c r="Y965" s="43" t="str">
        <f>+IFERROR(VLOOKUP(A965,[1]Directorio!$B$2:$Z$1100,25,FALSE),"")</f>
        <v/>
      </c>
      <c r="Z965" s="46"/>
      <c r="AA965" s="9"/>
      <c r="AB965" s="46"/>
      <c r="AC965" s="47"/>
      <c r="AD965" s="46"/>
      <c r="AE965" s="42"/>
      <c r="AF965" s="9"/>
      <c r="AG965" s="46"/>
      <c r="AH965" s="9"/>
      <c r="AI965" s="46"/>
      <c r="AJ965" s="46"/>
      <c r="AK965" s="48"/>
    </row>
    <row r="966" spans="1:37" x14ac:dyDescent="0.25">
      <c r="A966" s="42"/>
      <c r="B966" s="43" t="str">
        <f>+IFERROR(VLOOKUP(A966,[1]Directorio!$B$2:$Z$1100,2,FALSE),"")</f>
        <v/>
      </c>
      <c r="C966" s="44" t="str">
        <f>+IFERROR(VLOOKUP(A966,[1]Directorio!$B$2:$Z$1100,3,FALSE),"")</f>
        <v/>
      </c>
      <c r="D966" s="43" t="str">
        <f>+IFERROR(VLOOKUP(A966,[1]Directorio!$B$2:$Z$1100,4,FALSE),"")</f>
        <v/>
      </c>
      <c r="E966" s="43" t="str">
        <f>+IFERROR(VLOOKUP(A966,[1]Directorio!$B$2:$Z$1100,5,FALSE),"")</f>
        <v/>
      </c>
      <c r="F966" s="43" t="str">
        <f>+IFERROR(VLOOKUP(A966,[1]Directorio!$B$2:$Z$1100,6,FALSE),"")</f>
        <v/>
      </c>
      <c r="G966" s="43" t="str">
        <f>+IFERROR(VLOOKUP(A966,[1]Directorio!$B$2:$Z$1100,7,FALSE),"")</f>
        <v/>
      </c>
      <c r="H966" s="43" t="str">
        <f>+IFERROR(VLOOKUP(A966,[1]Directorio!$B$2:$Z$1100,8,FALSE),"")</f>
        <v/>
      </c>
      <c r="I966" s="43" t="str">
        <f>+IFERROR(VLOOKUP(A966,[1]Directorio!$B$2:$Z$1100,9,FALSE),"")</f>
        <v/>
      </c>
      <c r="J966" s="43" t="str">
        <f>+IFERROR(VLOOKUP(A966,[1]Directorio!$B$2:$Z$1100,10,FALSE),"")</f>
        <v/>
      </c>
      <c r="K966" s="43" t="str">
        <f>+IFERROR(VLOOKUP(A966,[1]Directorio!$B$2:$Z$1100,11,FALSE),"")</f>
        <v/>
      </c>
      <c r="L966" s="45" t="str">
        <f>+IFERROR(VLOOKUP(A966,[1]Directorio!$B$2:$Z$1100,12,FALSE),"")</f>
        <v/>
      </c>
      <c r="M966" s="43" t="str">
        <f>+IFERROR(VLOOKUP(A966,[1]Directorio!$B$2:$Z$1100,13,FALSE),"")</f>
        <v/>
      </c>
      <c r="N966" s="43" t="str">
        <f>+IFERROR(VLOOKUP(A966,[1]Directorio!$B$2:$Z$1100,14,FALSE),"")</f>
        <v/>
      </c>
      <c r="O966" s="43" t="str">
        <f>+IFERROR(VLOOKUP(A966,[1]Directorio!$B$2:$Z$1100,15,FALSE),"")</f>
        <v/>
      </c>
      <c r="P966" s="43" t="str">
        <f>+IFERROR(VLOOKUP(A966,[1]Directorio!$B$2:$Z$1100,16,FALSE),"")</f>
        <v/>
      </c>
      <c r="Q966" s="43" t="str">
        <f>+IFERROR(VLOOKUP(A966,[1]Directorio!$B$2:$Z$1100,17,FALSE),"")</f>
        <v/>
      </c>
      <c r="R966" s="43" t="str">
        <f>+IFERROR(VLOOKUP(A966,[1]Directorio!$B$2:$Z$1100,18,FALSE),"")</f>
        <v/>
      </c>
      <c r="S966" s="43" t="str">
        <f>+IFERROR(VLOOKUP(A966,[1]Directorio!$B$2:$Z$1100,19,FALSE),"")</f>
        <v/>
      </c>
      <c r="T966" s="53" t="str">
        <f>+IFERROR(VLOOKUP(A966,[1]Directorio!$B$2:$Z$1100,20,FALSE),"")</f>
        <v/>
      </c>
      <c r="U966" s="53" t="str">
        <f>+IFERROR(VLOOKUP(A966,[1]Directorio!$B$2:$Z$1100,21,FALSE),"")</f>
        <v/>
      </c>
      <c r="V966" s="53" t="str">
        <f>+IFERROR(VLOOKUP(A966,[1]Directorio!$B$2:$Z$1100,22,FALSE),"")</f>
        <v/>
      </c>
      <c r="W966" s="54" t="str">
        <f>+IFERROR(VLOOKUP(A966,[1]Directorio!$B$2:$Z$1100,23,FALSE),"")</f>
        <v/>
      </c>
      <c r="X966" s="43" t="str">
        <f>+IFERROR(VLOOKUP(A966,[1]Directorio!$B$2:$Z$1100,24,FALSE),"")</f>
        <v/>
      </c>
      <c r="Y966" s="43" t="str">
        <f>+IFERROR(VLOOKUP(A966,[1]Directorio!$B$2:$Z$1100,25,FALSE),"")</f>
        <v/>
      </c>
      <c r="Z966" s="46"/>
      <c r="AA966" s="9"/>
      <c r="AB966" s="46"/>
      <c r="AC966" s="47"/>
      <c r="AD966" s="46"/>
      <c r="AE966" s="42"/>
      <c r="AF966" s="9"/>
      <c r="AG966" s="46"/>
      <c r="AH966" s="9"/>
      <c r="AI966" s="46"/>
      <c r="AJ966" s="46"/>
      <c r="AK966" s="48"/>
    </row>
    <row r="967" spans="1:37" x14ac:dyDescent="0.25">
      <c r="A967" s="42"/>
      <c r="B967" s="43" t="str">
        <f>+IFERROR(VLOOKUP(A967,[1]Directorio!$B$2:$Z$1100,2,FALSE),"")</f>
        <v/>
      </c>
      <c r="C967" s="44" t="str">
        <f>+IFERROR(VLOOKUP(A967,[1]Directorio!$B$2:$Z$1100,3,FALSE),"")</f>
        <v/>
      </c>
      <c r="D967" s="43" t="str">
        <f>+IFERROR(VLOOKUP(A967,[1]Directorio!$B$2:$Z$1100,4,FALSE),"")</f>
        <v/>
      </c>
      <c r="E967" s="43" t="str">
        <f>+IFERROR(VLOOKUP(A967,[1]Directorio!$B$2:$Z$1100,5,FALSE),"")</f>
        <v/>
      </c>
      <c r="F967" s="43" t="str">
        <f>+IFERROR(VLOOKUP(A967,[1]Directorio!$B$2:$Z$1100,6,FALSE),"")</f>
        <v/>
      </c>
      <c r="G967" s="43" t="str">
        <f>+IFERROR(VLOOKUP(A967,[1]Directorio!$B$2:$Z$1100,7,FALSE),"")</f>
        <v/>
      </c>
      <c r="H967" s="43" t="str">
        <f>+IFERROR(VLOOKUP(A967,[1]Directorio!$B$2:$Z$1100,8,FALSE),"")</f>
        <v/>
      </c>
      <c r="I967" s="43" t="str">
        <f>+IFERROR(VLOOKUP(A967,[1]Directorio!$B$2:$Z$1100,9,FALSE),"")</f>
        <v/>
      </c>
      <c r="J967" s="43" t="str">
        <f>+IFERROR(VLOOKUP(A967,[1]Directorio!$B$2:$Z$1100,10,FALSE),"")</f>
        <v/>
      </c>
      <c r="K967" s="43" t="str">
        <f>+IFERROR(VLOOKUP(A967,[1]Directorio!$B$2:$Z$1100,11,FALSE),"")</f>
        <v/>
      </c>
      <c r="L967" s="45" t="str">
        <f>+IFERROR(VLOOKUP(A967,[1]Directorio!$B$2:$Z$1100,12,FALSE),"")</f>
        <v/>
      </c>
      <c r="M967" s="43" t="str">
        <f>+IFERROR(VLOOKUP(A967,[1]Directorio!$B$2:$Z$1100,13,FALSE),"")</f>
        <v/>
      </c>
      <c r="N967" s="43" t="str">
        <f>+IFERROR(VLOOKUP(A967,[1]Directorio!$B$2:$Z$1100,14,FALSE),"")</f>
        <v/>
      </c>
      <c r="O967" s="43" t="str">
        <f>+IFERROR(VLOOKUP(A967,[1]Directorio!$B$2:$Z$1100,15,FALSE),"")</f>
        <v/>
      </c>
      <c r="P967" s="43" t="str">
        <f>+IFERROR(VLOOKUP(A967,[1]Directorio!$B$2:$Z$1100,16,FALSE),"")</f>
        <v/>
      </c>
      <c r="Q967" s="43" t="str">
        <f>+IFERROR(VLOOKUP(A967,[1]Directorio!$B$2:$Z$1100,17,FALSE),"")</f>
        <v/>
      </c>
      <c r="R967" s="43" t="str">
        <f>+IFERROR(VLOOKUP(A967,[1]Directorio!$B$2:$Z$1100,18,FALSE),"")</f>
        <v/>
      </c>
      <c r="S967" s="43" t="str">
        <f>+IFERROR(VLOOKUP(A967,[1]Directorio!$B$2:$Z$1100,19,FALSE),"")</f>
        <v/>
      </c>
      <c r="T967" s="53" t="str">
        <f>+IFERROR(VLOOKUP(A967,[1]Directorio!$B$2:$Z$1100,20,FALSE),"")</f>
        <v/>
      </c>
      <c r="U967" s="53" t="str">
        <f>+IFERROR(VLOOKUP(A967,[1]Directorio!$B$2:$Z$1100,21,FALSE),"")</f>
        <v/>
      </c>
      <c r="V967" s="53" t="str">
        <f>+IFERROR(VLOOKUP(A967,[1]Directorio!$B$2:$Z$1100,22,FALSE),"")</f>
        <v/>
      </c>
      <c r="W967" s="54" t="str">
        <f>+IFERROR(VLOOKUP(A967,[1]Directorio!$B$2:$Z$1100,23,FALSE),"")</f>
        <v/>
      </c>
      <c r="X967" s="43" t="str">
        <f>+IFERROR(VLOOKUP(A967,[1]Directorio!$B$2:$Z$1100,24,FALSE),"")</f>
        <v/>
      </c>
      <c r="Y967" s="43" t="str">
        <f>+IFERROR(VLOOKUP(A967,[1]Directorio!$B$2:$Z$1100,25,FALSE),"")</f>
        <v/>
      </c>
      <c r="Z967" s="46"/>
      <c r="AA967" s="9"/>
      <c r="AB967" s="46"/>
      <c r="AC967" s="47"/>
      <c r="AD967" s="46"/>
      <c r="AE967" s="42"/>
      <c r="AF967" s="9"/>
      <c r="AG967" s="46"/>
      <c r="AH967" s="9"/>
      <c r="AI967" s="46"/>
      <c r="AJ967" s="46"/>
      <c r="AK967" s="48"/>
    </row>
    <row r="968" spans="1:37" x14ac:dyDescent="0.25">
      <c r="A968" s="42"/>
      <c r="B968" s="43" t="str">
        <f>+IFERROR(VLOOKUP(A968,[1]Directorio!$B$2:$Z$1100,2,FALSE),"")</f>
        <v/>
      </c>
      <c r="C968" s="44" t="str">
        <f>+IFERROR(VLOOKUP(A968,[1]Directorio!$B$2:$Z$1100,3,FALSE),"")</f>
        <v/>
      </c>
      <c r="D968" s="43" t="str">
        <f>+IFERROR(VLOOKUP(A968,[1]Directorio!$B$2:$Z$1100,4,FALSE),"")</f>
        <v/>
      </c>
      <c r="E968" s="43" t="str">
        <f>+IFERROR(VLOOKUP(A968,[1]Directorio!$B$2:$Z$1100,5,FALSE),"")</f>
        <v/>
      </c>
      <c r="F968" s="43" t="str">
        <f>+IFERROR(VLOOKUP(A968,[1]Directorio!$B$2:$Z$1100,6,FALSE),"")</f>
        <v/>
      </c>
      <c r="G968" s="43" t="str">
        <f>+IFERROR(VLOOKUP(A968,[1]Directorio!$B$2:$Z$1100,7,FALSE),"")</f>
        <v/>
      </c>
      <c r="H968" s="43" t="str">
        <f>+IFERROR(VLOOKUP(A968,[1]Directorio!$B$2:$Z$1100,8,FALSE),"")</f>
        <v/>
      </c>
      <c r="I968" s="43" t="str">
        <f>+IFERROR(VLOOKUP(A968,[1]Directorio!$B$2:$Z$1100,9,FALSE),"")</f>
        <v/>
      </c>
      <c r="J968" s="43" t="str">
        <f>+IFERROR(VLOOKUP(A968,[1]Directorio!$B$2:$Z$1100,10,FALSE),"")</f>
        <v/>
      </c>
      <c r="K968" s="43" t="str">
        <f>+IFERROR(VLOOKUP(A968,[1]Directorio!$B$2:$Z$1100,11,FALSE),"")</f>
        <v/>
      </c>
      <c r="L968" s="45" t="str">
        <f>+IFERROR(VLOOKUP(A968,[1]Directorio!$B$2:$Z$1100,12,FALSE),"")</f>
        <v/>
      </c>
      <c r="M968" s="43" t="str">
        <f>+IFERROR(VLOOKUP(A968,[1]Directorio!$B$2:$Z$1100,13,FALSE),"")</f>
        <v/>
      </c>
      <c r="N968" s="43" t="str">
        <f>+IFERROR(VLOOKUP(A968,[1]Directorio!$B$2:$Z$1100,14,FALSE),"")</f>
        <v/>
      </c>
      <c r="O968" s="43" t="str">
        <f>+IFERROR(VLOOKUP(A968,[1]Directorio!$B$2:$Z$1100,15,FALSE),"")</f>
        <v/>
      </c>
      <c r="P968" s="43" t="str">
        <f>+IFERROR(VLOOKUP(A968,[1]Directorio!$B$2:$Z$1100,16,FALSE),"")</f>
        <v/>
      </c>
      <c r="Q968" s="43" t="str">
        <f>+IFERROR(VLOOKUP(A968,[1]Directorio!$B$2:$Z$1100,17,FALSE),"")</f>
        <v/>
      </c>
      <c r="R968" s="43" t="str">
        <f>+IFERROR(VLOOKUP(A968,[1]Directorio!$B$2:$Z$1100,18,FALSE),"")</f>
        <v/>
      </c>
      <c r="S968" s="43" t="str">
        <f>+IFERROR(VLOOKUP(A968,[1]Directorio!$B$2:$Z$1100,19,FALSE),"")</f>
        <v/>
      </c>
      <c r="T968" s="53" t="str">
        <f>+IFERROR(VLOOKUP(A968,[1]Directorio!$B$2:$Z$1100,20,FALSE),"")</f>
        <v/>
      </c>
      <c r="U968" s="53" t="str">
        <f>+IFERROR(VLOOKUP(A968,[1]Directorio!$B$2:$Z$1100,21,FALSE),"")</f>
        <v/>
      </c>
      <c r="V968" s="53" t="str">
        <f>+IFERROR(VLOOKUP(A968,[1]Directorio!$B$2:$Z$1100,22,FALSE),"")</f>
        <v/>
      </c>
      <c r="W968" s="54" t="str">
        <f>+IFERROR(VLOOKUP(A968,[1]Directorio!$B$2:$Z$1100,23,FALSE),"")</f>
        <v/>
      </c>
      <c r="X968" s="43" t="str">
        <f>+IFERROR(VLOOKUP(A968,[1]Directorio!$B$2:$Z$1100,24,FALSE),"")</f>
        <v/>
      </c>
      <c r="Y968" s="43" t="str">
        <f>+IFERROR(VLOOKUP(A968,[1]Directorio!$B$2:$Z$1100,25,FALSE),"")</f>
        <v/>
      </c>
      <c r="Z968" s="46"/>
      <c r="AA968" s="9"/>
      <c r="AB968" s="46"/>
      <c r="AC968" s="47"/>
      <c r="AD968" s="46"/>
      <c r="AE968" s="42"/>
      <c r="AF968" s="9"/>
      <c r="AG968" s="46"/>
      <c r="AH968" s="9"/>
      <c r="AI968" s="46"/>
      <c r="AJ968" s="46"/>
      <c r="AK968" s="48"/>
    </row>
    <row r="969" spans="1:37" x14ac:dyDescent="0.25">
      <c r="A969" s="42"/>
      <c r="B969" s="43" t="str">
        <f>+IFERROR(VLOOKUP(A969,[1]Directorio!$B$2:$Z$1100,2,FALSE),"")</f>
        <v/>
      </c>
      <c r="C969" s="44" t="str">
        <f>+IFERROR(VLOOKUP(A969,[1]Directorio!$B$2:$Z$1100,3,FALSE),"")</f>
        <v/>
      </c>
      <c r="D969" s="43" t="str">
        <f>+IFERROR(VLOOKUP(A969,[1]Directorio!$B$2:$Z$1100,4,FALSE),"")</f>
        <v/>
      </c>
      <c r="E969" s="43" t="str">
        <f>+IFERROR(VLOOKUP(A969,[1]Directorio!$B$2:$Z$1100,5,FALSE),"")</f>
        <v/>
      </c>
      <c r="F969" s="43" t="str">
        <f>+IFERROR(VLOOKUP(A969,[1]Directorio!$B$2:$Z$1100,6,FALSE),"")</f>
        <v/>
      </c>
      <c r="G969" s="43" t="str">
        <f>+IFERROR(VLOOKUP(A969,[1]Directorio!$B$2:$Z$1100,7,FALSE),"")</f>
        <v/>
      </c>
      <c r="H969" s="43" t="str">
        <f>+IFERROR(VLOOKUP(A969,[1]Directorio!$B$2:$Z$1100,8,FALSE),"")</f>
        <v/>
      </c>
      <c r="I969" s="43" t="str">
        <f>+IFERROR(VLOOKUP(A969,[1]Directorio!$B$2:$Z$1100,9,FALSE),"")</f>
        <v/>
      </c>
      <c r="J969" s="43" t="str">
        <f>+IFERROR(VLOOKUP(A969,[1]Directorio!$B$2:$Z$1100,10,FALSE),"")</f>
        <v/>
      </c>
      <c r="K969" s="43" t="str">
        <f>+IFERROR(VLOOKUP(A969,[1]Directorio!$B$2:$Z$1100,11,FALSE),"")</f>
        <v/>
      </c>
      <c r="L969" s="45" t="str">
        <f>+IFERROR(VLOOKUP(A969,[1]Directorio!$B$2:$Z$1100,12,FALSE),"")</f>
        <v/>
      </c>
      <c r="M969" s="43" t="str">
        <f>+IFERROR(VLOOKUP(A969,[1]Directorio!$B$2:$Z$1100,13,FALSE),"")</f>
        <v/>
      </c>
      <c r="N969" s="43" t="str">
        <f>+IFERROR(VLOOKUP(A969,[1]Directorio!$B$2:$Z$1100,14,FALSE),"")</f>
        <v/>
      </c>
      <c r="O969" s="43" t="str">
        <f>+IFERROR(VLOOKUP(A969,[1]Directorio!$B$2:$Z$1100,15,FALSE),"")</f>
        <v/>
      </c>
      <c r="P969" s="43" t="str">
        <f>+IFERROR(VLOOKUP(A969,[1]Directorio!$B$2:$Z$1100,16,FALSE),"")</f>
        <v/>
      </c>
      <c r="Q969" s="43" t="str">
        <f>+IFERROR(VLOOKUP(A969,[1]Directorio!$B$2:$Z$1100,17,FALSE),"")</f>
        <v/>
      </c>
      <c r="R969" s="43" t="str">
        <f>+IFERROR(VLOOKUP(A969,[1]Directorio!$B$2:$Z$1100,18,FALSE),"")</f>
        <v/>
      </c>
      <c r="S969" s="43" t="str">
        <f>+IFERROR(VLOOKUP(A969,[1]Directorio!$B$2:$Z$1100,19,FALSE),"")</f>
        <v/>
      </c>
      <c r="T969" s="53" t="str">
        <f>+IFERROR(VLOOKUP(A969,[1]Directorio!$B$2:$Z$1100,20,FALSE),"")</f>
        <v/>
      </c>
      <c r="U969" s="53" t="str">
        <f>+IFERROR(VLOOKUP(A969,[1]Directorio!$B$2:$Z$1100,21,FALSE),"")</f>
        <v/>
      </c>
      <c r="V969" s="53" t="str">
        <f>+IFERROR(VLOOKUP(A969,[1]Directorio!$B$2:$Z$1100,22,FALSE),"")</f>
        <v/>
      </c>
      <c r="W969" s="54" t="str">
        <f>+IFERROR(VLOOKUP(A969,[1]Directorio!$B$2:$Z$1100,23,FALSE),"")</f>
        <v/>
      </c>
      <c r="X969" s="43" t="str">
        <f>+IFERROR(VLOOKUP(A969,[1]Directorio!$B$2:$Z$1100,24,FALSE),"")</f>
        <v/>
      </c>
      <c r="Y969" s="43" t="str">
        <f>+IFERROR(VLOOKUP(A969,[1]Directorio!$B$2:$Z$1100,25,FALSE),"")</f>
        <v/>
      </c>
      <c r="Z969" s="46"/>
      <c r="AA969" s="9"/>
      <c r="AB969" s="46"/>
      <c r="AC969" s="47"/>
      <c r="AD969" s="46"/>
      <c r="AE969" s="42"/>
      <c r="AF969" s="9"/>
      <c r="AG969" s="46"/>
      <c r="AH969" s="9"/>
      <c r="AI969" s="46"/>
      <c r="AJ969" s="46"/>
      <c r="AK969" s="48"/>
    </row>
    <row r="970" spans="1:37" x14ac:dyDescent="0.25">
      <c r="A970" s="42"/>
      <c r="B970" s="43" t="str">
        <f>+IFERROR(VLOOKUP(A970,[1]Directorio!$B$2:$Z$1100,2,FALSE),"")</f>
        <v/>
      </c>
      <c r="C970" s="44" t="str">
        <f>+IFERROR(VLOOKUP(A970,[1]Directorio!$B$2:$Z$1100,3,FALSE),"")</f>
        <v/>
      </c>
      <c r="D970" s="43" t="str">
        <f>+IFERROR(VLOOKUP(A970,[1]Directorio!$B$2:$Z$1100,4,FALSE),"")</f>
        <v/>
      </c>
      <c r="E970" s="43" t="str">
        <f>+IFERROR(VLOOKUP(A970,[1]Directorio!$B$2:$Z$1100,5,FALSE),"")</f>
        <v/>
      </c>
      <c r="F970" s="43" t="str">
        <f>+IFERROR(VLOOKUP(A970,[1]Directorio!$B$2:$Z$1100,6,FALSE),"")</f>
        <v/>
      </c>
      <c r="G970" s="43" t="str">
        <f>+IFERROR(VLOOKUP(A970,[1]Directorio!$B$2:$Z$1100,7,FALSE),"")</f>
        <v/>
      </c>
      <c r="H970" s="43" t="str">
        <f>+IFERROR(VLOOKUP(A970,[1]Directorio!$B$2:$Z$1100,8,FALSE),"")</f>
        <v/>
      </c>
      <c r="I970" s="43" t="str">
        <f>+IFERROR(VLOOKUP(A970,[1]Directorio!$B$2:$Z$1100,9,FALSE),"")</f>
        <v/>
      </c>
      <c r="J970" s="43" t="str">
        <f>+IFERROR(VLOOKUP(A970,[1]Directorio!$B$2:$Z$1100,10,FALSE),"")</f>
        <v/>
      </c>
      <c r="K970" s="43" t="str">
        <f>+IFERROR(VLOOKUP(A970,[1]Directorio!$B$2:$Z$1100,11,FALSE),"")</f>
        <v/>
      </c>
      <c r="L970" s="45" t="str">
        <f>+IFERROR(VLOOKUP(A970,[1]Directorio!$B$2:$Z$1100,12,FALSE),"")</f>
        <v/>
      </c>
      <c r="M970" s="43" t="str">
        <f>+IFERROR(VLOOKUP(A970,[1]Directorio!$B$2:$Z$1100,13,FALSE),"")</f>
        <v/>
      </c>
      <c r="N970" s="43" t="str">
        <f>+IFERROR(VLOOKUP(A970,[1]Directorio!$B$2:$Z$1100,14,FALSE),"")</f>
        <v/>
      </c>
      <c r="O970" s="43" t="str">
        <f>+IFERROR(VLOOKUP(A970,[1]Directorio!$B$2:$Z$1100,15,FALSE),"")</f>
        <v/>
      </c>
      <c r="P970" s="43" t="str">
        <f>+IFERROR(VLOOKUP(A970,[1]Directorio!$B$2:$Z$1100,16,FALSE),"")</f>
        <v/>
      </c>
      <c r="Q970" s="43" t="str">
        <f>+IFERROR(VLOOKUP(A970,[1]Directorio!$B$2:$Z$1100,17,FALSE),"")</f>
        <v/>
      </c>
      <c r="R970" s="43" t="str">
        <f>+IFERROR(VLOOKUP(A970,[1]Directorio!$B$2:$Z$1100,18,FALSE),"")</f>
        <v/>
      </c>
      <c r="S970" s="43" t="str">
        <f>+IFERROR(VLOOKUP(A970,[1]Directorio!$B$2:$Z$1100,19,FALSE),"")</f>
        <v/>
      </c>
      <c r="T970" s="53" t="str">
        <f>+IFERROR(VLOOKUP(A970,[1]Directorio!$B$2:$Z$1100,20,FALSE),"")</f>
        <v/>
      </c>
      <c r="U970" s="53" t="str">
        <f>+IFERROR(VLOOKUP(A970,[1]Directorio!$B$2:$Z$1100,21,FALSE),"")</f>
        <v/>
      </c>
      <c r="V970" s="53" t="str">
        <f>+IFERROR(VLOOKUP(A970,[1]Directorio!$B$2:$Z$1100,22,FALSE),"")</f>
        <v/>
      </c>
      <c r="W970" s="54" t="str">
        <f>+IFERROR(VLOOKUP(A970,[1]Directorio!$B$2:$Z$1100,23,FALSE),"")</f>
        <v/>
      </c>
      <c r="X970" s="43" t="str">
        <f>+IFERROR(VLOOKUP(A970,[1]Directorio!$B$2:$Z$1100,24,FALSE),"")</f>
        <v/>
      </c>
      <c r="Y970" s="43" t="str">
        <f>+IFERROR(VLOOKUP(A970,[1]Directorio!$B$2:$Z$1100,25,FALSE),"")</f>
        <v/>
      </c>
      <c r="Z970" s="46"/>
      <c r="AA970" s="9"/>
      <c r="AB970" s="46"/>
      <c r="AC970" s="47"/>
      <c r="AD970" s="46"/>
      <c r="AE970" s="42"/>
      <c r="AF970" s="9"/>
      <c r="AG970" s="46"/>
      <c r="AH970" s="9"/>
      <c r="AI970" s="46"/>
      <c r="AJ970" s="46"/>
      <c r="AK970" s="48"/>
    </row>
    <row r="971" spans="1:37" x14ac:dyDescent="0.25">
      <c r="A971" s="42"/>
      <c r="B971" s="43" t="str">
        <f>+IFERROR(VLOOKUP(A971,[1]Directorio!$B$2:$Z$1100,2,FALSE),"")</f>
        <v/>
      </c>
      <c r="C971" s="44" t="str">
        <f>+IFERROR(VLOOKUP(A971,[1]Directorio!$B$2:$Z$1100,3,FALSE),"")</f>
        <v/>
      </c>
      <c r="D971" s="43" t="str">
        <f>+IFERROR(VLOOKUP(A971,[1]Directorio!$B$2:$Z$1100,4,FALSE),"")</f>
        <v/>
      </c>
      <c r="E971" s="43" t="str">
        <f>+IFERROR(VLOOKUP(A971,[1]Directorio!$B$2:$Z$1100,5,FALSE),"")</f>
        <v/>
      </c>
      <c r="F971" s="43" t="str">
        <f>+IFERROR(VLOOKUP(A971,[1]Directorio!$B$2:$Z$1100,6,FALSE),"")</f>
        <v/>
      </c>
      <c r="G971" s="43" t="str">
        <f>+IFERROR(VLOOKUP(A971,[1]Directorio!$B$2:$Z$1100,7,FALSE),"")</f>
        <v/>
      </c>
      <c r="H971" s="43" t="str">
        <f>+IFERROR(VLOOKUP(A971,[1]Directorio!$B$2:$Z$1100,8,FALSE),"")</f>
        <v/>
      </c>
      <c r="I971" s="43" t="str">
        <f>+IFERROR(VLOOKUP(A971,[1]Directorio!$B$2:$Z$1100,9,FALSE),"")</f>
        <v/>
      </c>
      <c r="J971" s="43" t="str">
        <f>+IFERROR(VLOOKUP(A971,[1]Directorio!$B$2:$Z$1100,10,FALSE),"")</f>
        <v/>
      </c>
      <c r="K971" s="43" t="str">
        <f>+IFERROR(VLOOKUP(A971,[1]Directorio!$B$2:$Z$1100,11,FALSE),"")</f>
        <v/>
      </c>
      <c r="L971" s="45" t="str">
        <f>+IFERROR(VLOOKUP(A971,[1]Directorio!$B$2:$Z$1100,12,FALSE),"")</f>
        <v/>
      </c>
      <c r="M971" s="43" t="str">
        <f>+IFERROR(VLOOKUP(A971,[1]Directorio!$B$2:$Z$1100,13,FALSE),"")</f>
        <v/>
      </c>
      <c r="N971" s="43" t="str">
        <f>+IFERROR(VLOOKUP(A971,[1]Directorio!$B$2:$Z$1100,14,FALSE),"")</f>
        <v/>
      </c>
      <c r="O971" s="43" t="str">
        <f>+IFERROR(VLOOKUP(A971,[1]Directorio!$B$2:$Z$1100,15,FALSE),"")</f>
        <v/>
      </c>
      <c r="P971" s="43" t="str">
        <f>+IFERROR(VLOOKUP(A971,[1]Directorio!$B$2:$Z$1100,16,FALSE),"")</f>
        <v/>
      </c>
      <c r="Q971" s="43" t="str">
        <f>+IFERROR(VLOOKUP(A971,[1]Directorio!$B$2:$Z$1100,17,FALSE),"")</f>
        <v/>
      </c>
      <c r="R971" s="43" t="str">
        <f>+IFERROR(VLOOKUP(A971,[1]Directorio!$B$2:$Z$1100,18,FALSE),"")</f>
        <v/>
      </c>
      <c r="S971" s="43" t="str">
        <f>+IFERROR(VLOOKUP(A971,[1]Directorio!$B$2:$Z$1100,19,FALSE),"")</f>
        <v/>
      </c>
      <c r="T971" s="53" t="str">
        <f>+IFERROR(VLOOKUP(A971,[1]Directorio!$B$2:$Z$1100,20,FALSE),"")</f>
        <v/>
      </c>
      <c r="U971" s="53" t="str">
        <f>+IFERROR(VLOOKUP(A971,[1]Directorio!$B$2:$Z$1100,21,FALSE),"")</f>
        <v/>
      </c>
      <c r="V971" s="53" t="str">
        <f>+IFERROR(VLOOKUP(A971,[1]Directorio!$B$2:$Z$1100,22,FALSE),"")</f>
        <v/>
      </c>
      <c r="W971" s="54" t="str">
        <f>+IFERROR(VLOOKUP(A971,[1]Directorio!$B$2:$Z$1100,23,FALSE),"")</f>
        <v/>
      </c>
      <c r="X971" s="43" t="str">
        <f>+IFERROR(VLOOKUP(A971,[1]Directorio!$B$2:$Z$1100,24,FALSE),"")</f>
        <v/>
      </c>
      <c r="Y971" s="43" t="str">
        <f>+IFERROR(VLOOKUP(A971,[1]Directorio!$B$2:$Z$1100,25,FALSE),"")</f>
        <v/>
      </c>
      <c r="Z971" s="46"/>
      <c r="AA971" s="9"/>
      <c r="AB971" s="46"/>
      <c r="AC971" s="47"/>
      <c r="AD971" s="46"/>
      <c r="AE971" s="42"/>
      <c r="AF971" s="9"/>
      <c r="AG971" s="46"/>
      <c r="AH971" s="9"/>
      <c r="AI971" s="46"/>
      <c r="AJ971" s="46"/>
      <c r="AK971" s="48"/>
    </row>
    <row r="972" spans="1:37" x14ac:dyDescent="0.25">
      <c r="A972" s="42"/>
      <c r="B972" s="43" t="str">
        <f>+IFERROR(VLOOKUP(A972,[1]Directorio!$B$2:$Z$1100,2,FALSE),"")</f>
        <v/>
      </c>
      <c r="C972" s="44" t="str">
        <f>+IFERROR(VLOOKUP(A972,[1]Directorio!$B$2:$Z$1100,3,FALSE),"")</f>
        <v/>
      </c>
      <c r="D972" s="43" t="str">
        <f>+IFERROR(VLOOKUP(A972,[1]Directorio!$B$2:$Z$1100,4,FALSE),"")</f>
        <v/>
      </c>
      <c r="E972" s="43" t="str">
        <f>+IFERROR(VLOOKUP(A972,[1]Directorio!$B$2:$Z$1100,5,FALSE),"")</f>
        <v/>
      </c>
      <c r="F972" s="43" t="str">
        <f>+IFERROR(VLOOKUP(A972,[1]Directorio!$B$2:$Z$1100,6,FALSE),"")</f>
        <v/>
      </c>
      <c r="G972" s="43" t="str">
        <f>+IFERROR(VLOOKUP(A972,[1]Directorio!$B$2:$Z$1100,7,FALSE),"")</f>
        <v/>
      </c>
      <c r="H972" s="43" t="str">
        <f>+IFERROR(VLOOKUP(A972,[1]Directorio!$B$2:$Z$1100,8,FALSE),"")</f>
        <v/>
      </c>
      <c r="I972" s="43" t="str">
        <f>+IFERROR(VLOOKUP(A972,[1]Directorio!$B$2:$Z$1100,9,FALSE),"")</f>
        <v/>
      </c>
      <c r="J972" s="43" t="str">
        <f>+IFERROR(VLOOKUP(A972,[1]Directorio!$B$2:$Z$1100,10,FALSE),"")</f>
        <v/>
      </c>
      <c r="K972" s="43" t="str">
        <f>+IFERROR(VLOOKUP(A972,[1]Directorio!$B$2:$Z$1100,11,FALSE),"")</f>
        <v/>
      </c>
      <c r="L972" s="45" t="str">
        <f>+IFERROR(VLOOKUP(A972,[1]Directorio!$B$2:$Z$1100,12,FALSE),"")</f>
        <v/>
      </c>
      <c r="M972" s="43" t="str">
        <f>+IFERROR(VLOOKUP(A972,[1]Directorio!$B$2:$Z$1100,13,FALSE),"")</f>
        <v/>
      </c>
      <c r="N972" s="43" t="str">
        <f>+IFERROR(VLOOKUP(A972,[1]Directorio!$B$2:$Z$1100,14,FALSE),"")</f>
        <v/>
      </c>
      <c r="O972" s="43" t="str">
        <f>+IFERROR(VLOOKUP(A972,[1]Directorio!$B$2:$Z$1100,15,FALSE),"")</f>
        <v/>
      </c>
      <c r="P972" s="43" t="str">
        <f>+IFERROR(VLOOKUP(A972,[1]Directorio!$B$2:$Z$1100,16,FALSE),"")</f>
        <v/>
      </c>
      <c r="Q972" s="43" t="str">
        <f>+IFERROR(VLOOKUP(A972,[1]Directorio!$B$2:$Z$1100,17,FALSE),"")</f>
        <v/>
      </c>
      <c r="R972" s="43" t="str">
        <f>+IFERROR(VLOOKUP(A972,[1]Directorio!$B$2:$Z$1100,18,FALSE),"")</f>
        <v/>
      </c>
      <c r="S972" s="43" t="str">
        <f>+IFERROR(VLOOKUP(A972,[1]Directorio!$B$2:$Z$1100,19,FALSE),"")</f>
        <v/>
      </c>
      <c r="T972" s="53" t="str">
        <f>+IFERROR(VLOOKUP(A972,[1]Directorio!$B$2:$Z$1100,20,FALSE),"")</f>
        <v/>
      </c>
      <c r="U972" s="53" t="str">
        <f>+IFERROR(VLOOKUP(A972,[1]Directorio!$B$2:$Z$1100,21,FALSE),"")</f>
        <v/>
      </c>
      <c r="V972" s="53" t="str">
        <f>+IFERROR(VLOOKUP(A972,[1]Directorio!$B$2:$Z$1100,22,FALSE),"")</f>
        <v/>
      </c>
      <c r="W972" s="54" t="str">
        <f>+IFERROR(VLOOKUP(A972,[1]Directorio!$B$2:$Z$1100,23,FALSE),"")</f>
        <v/>
      </c>
      <c r="X972" s="43" t="str">
        <f>+IFERROR(VLOOKUP(A972,[1]Directorio!$B$2:$Z$1100,24,FALSE),"")</f>
        <v/>
      </c>
      <c r="Y972" s="43" t="str">
        <f>+IFERROR(VLOOKUP(A972,[1]Directorio!$B$2:$Z$1100,25,FALSE),"")</f>
        <v/>
      </c>
      <c r="Z972" s="46"/>
      <c r="AA972" s="9"/>
      <c r="AB972" s="46"/>
      <c r="AC972" s="47"/>
      <c r="AD972" s="46"/>
      <c r="AE972" s="42"/>
      <c r="AF972" s="9"/>
      <c r="AG972" s="46"/>
      <c r="AH972" s="9"/>
      <c r="AI972" s="46"/>
      <c r="AJ972" s="46"/>
      <c r="AK972" s="48"/>
    </row>
    <row r="973" spans="1:37" x14ac:dyDescent="0.25">
      <c r="A973" s="42"/>
      <c r="B973" s="43" t="str">
        <f>+IFERROR(VLOOKUP(A973,[1]Directorio!$B$2:$Z$1100,2,FALSE),"")</f>
        <v/>
      </c>
      <c r="C973" s="44" t="str">
        <f>+IFERROR(VLOOKUP(A973,[1]Directorio!$B$2:$Z$1100,3,FALSE),"")</f>
        <v/>
      </c>
      <c r="D973" s="43" t="str">
        <f>+IFERROR(VLOOKUP(A973,[1]Directorio!$B$2:$Z$1100,4,FALSE),"")</f>
        <v/>
      </c>
      <c r="E973" s="43" t="str">
        <f>+IFERROR(VLOOKUP(A973,[1]Directorio!$B$2:$Z$1100,5,FALSE),"")</f>
        <v/>
      </c>
      <c r="F973" s="43" t="str">
        <f>+IFERROR(VLOOKUP(A973,[1]Directorio!$B$2:$Z$1100,6,FALSE),"")</f>
        <v/>
      </c>
      <c r="G973" s="43" t="str">
        <f>+IFERROR(VLOOKUP(A973,[1]Directorio!$B$2:$Z$1100,7,FALSE),"")</f>
        <v/>
      </c>
      <c r="H973" s="43" t="str">
        <f>+IFERROR(VLOOKUP(A973,[1]Directorio!$B$2:$Z$1100,8,FALSE),"")</f>
        <v/>
      </c>
      <c r="I973" s="43" t="str">
        <f>+IFERROR(VLOOKUP(A973,[1]Directorio!$B$2:$Z$1100,9,FALSE),"")</f>
        <v/>
      </c>
      <c r="J973" s="43" t="str">
        <f>+IFERROR(VLOOKUP(A973,[1]Directorio!$B$2:$Z$1100,10,FALSE),"")</f>
        <v/>
      </c>
      <c r="K973" s="43" t="str">
        <f>+IFERROR(VLOOKUP(A973,[1]Directorio!$B$2:$Z$1100,11,FALSE),"")</f>
        <v/>
      </c>
      <c r="L973" s="45" t="str">
        <f>+IFERROR(VLOOKUP(A973,[1]Directorio!$B$2:$Z$1100,12,FALSE),"")</f>
        <v/>
      </c>
      <c r="M973" s="43" t="str">
        <f>+IFERROR(VLOOKUP(A973,[1]Directorio!$B$2:$Z$1100,13,FALSE),"")</f>
        <v/>
      </c>
      <c r="N973" s="43" t="str">
        <f>+IFERROR(VLOOKUP(A973,[1]Directorio!$B$2:$Z$1100,14,FALSE),"")</f>
        <v/>
      </c>
      <c r="O973" s="43" t="str">
        <f>+IFERROR(VLOOKUP(A973,[1]Directorio!$B$2:$Z$1100,15,FALSE),"")</f>
        <v/>
      </c>
      <c r="P973" s="43" t="str">
        <f>+IFERROR(VLOOKUP(A973,[1]Directorio!$B$2:$Z$1100,16,FALSE),"")</f>
        <v/>
      </c>
      <c r="Q973" s="43" t="str">
        <f>+IFERROR(VLOOKUP(A973,[1]Directorio!$B$2:$Z$1100,17,FALSE),"")</f>
        <v/>
      </c>
      <c r="R973" s="43" t="str">
        <f>+IFERROR(VLOOKUP(A973,[1]Directorio!$B$2:$Z$1100,18,FALSE),"")</f>
        <v/>
      </c>
      <c r="S973" s="43" t="str">
        <f>+IFERROR(VLOOKUP(A973,[1]Directorio!$B$2:$Z$1100,19,FALSE),"")</f>
        <v/>
      </c>
      <c r="T973" s="53" t="str">
        <f>+IFERROR(VLOOKUP(A973,[1]Directorio!$B$2:$Z$1100,20,FALSE),"")</f>
        <v/>
      </c>
      <c r="U973" s="53" t="str">
        <f>+IFERROR(VLOOKUP(A973,[1]Directorio!$B$2:$Z$1100,21,FALSE),"")</f>
        <v/>
      </c>
      <c r="V973" s="53" t="str">
        <f>+IFERROR(VLOOKUP(A973,[1]Directorio!$B$2:$Z$1100,22,FALSE),"")</f>
        <v/>
      </c>
      <c r="W973" s="54" t="str">
        <f>+IFERROR(VLOOKUP(A973,[1]Directorio!$B$2:$Z$1100,23,FALSE),"")</f>
        <v/>
      </c>
      <c r="X973" s="43" t="str">
        <f>+IFERROR(VLOOKUP(A973,[1]Directorio!$B$2:$Z$1100,24,FALSE),"")</f>
        <v/>
      </c>
      <c r="Y973" s="43" t="str">
        <f>+IFERROR(VLOOKUP(A973,[1]Directorio!$B$2:$Z$1100,25,FALSE),"")</f>
        <v/>
      </c>
      <c r="Z973" s="46"/>
      <c r="AA973" s="9"/>
      <c r="AB973" s="46"/>
      <c r="AC973" s="47"/>
      <c r="AD973" s="46"/>
      <c r="AE973" s="42"/>
      <c r="AF973" s="9"/>
      <c r="AG973" s="46"/>
      <c r="AH973" s="9"/>
      <c r="AI973" s="46"/>
      <c r="AJ973" s="46"/>
      <c r="AK973" s="48"/>
    </row>
    <row r="974" spans="1:37" x14ac:dyDescent="0.25">
      <c r="A974" s="42"/>
      <c r="B974" s="43" t="str">
        <f>+IFERROR(VLOOKUP(A974,[1]Directorio!$B$2:$Z$1100,2,FALSE),"")</f>
        <v/>
      </c>
      <c r="C974" s="44" t="str">
        <f>+IFERROR(VLOOKUP(A974,[1]Directorio!$B$2:$Z$1100,3,FALSE),"")</f>
        <v/>
      </c>
      <c r="D974" s="43" t="str">
        <f>+IFERROR(VLOOKUP(A974,[1]Directorio!$B$2:$Z$1100,4,FALSE),"")</f>
        <v/>
      </c>
      <c r="E974" s="43" t="str">
        <f>+IFERROR(VLOOKUP(A974,[1]Directorio!$B$2:$Z$1100,5,FALSE),"")</f>
        <v/>
      </c>
      <c r="F974" s="43" t="str">
        <f>+IFERROR(VLOOKUP(A974,[1]Directorio!$B$2:$Z$1100,6,FALSE),"")</f>
        <v/>
      </c>
      <c r="G974" s="43" t="str">
        <f>+IFERROR(VLOOKUP(A974,[1]Directorio!$B$2:$Z$1100,7,FALSE),"")</f>
        <v/>
      </c>
      <c r="H974" s="43" t="str">
        <f>+IFERROR(VLOOKUP(A974,[1]Directorio!$B$2:$Z$1100,8,FALSE),"")</f>
        <v/>
      </c>
      <c r="I974" s="43" t="str">
        <f>+IFERROR(VLOOKUP(A974,[1]Directorio!$B$2:$Z$1100,9,FALSE),"")</f>
        <v/>
      </c>
      <c r="J974" s="43" t="str">
        <f>+IFERROR(VLOOKUP(A974,[1]Directorio!$B$2:$Z$1100,10,FALSE),"")</f>
        <v/>
      </c>
      <c r="K974" s="43" t="str">
        <f>+IFERROR(VLOOKUP(A974,[1]Directorio!$B$2:$Z$1100,11,FALSE),"")</f>
        <v/>
      </c>
      <c r="L974" s="45" t="str">
        <f>+IFERROR(VLOOKUP(A974,[1]Directorio!$B$2:$Z$1100,12,FALSE),"")</f>
        <v/>
      </c>
      <c r="M974" s="43" t="str">
        <f>+IFERROR(VLOOKUP(A974,[1]Directorio!$B$2:$Z$1100,13,FALSE),"")</f>
        <v/>
      </c>
      <c r="N974" s="43" t="str">
        <f>+IFERROR(VLOOKUP(A974,[1]Directorio!$B$2:$Z$1100,14,FALSE),"")</f>
        <v/>
      </c>
      <c r="O974" s="43" t="str">
        <f>+IFERROR(VLOOKUP(A974,[1]Directorio!$B$2:$Z$1100,15,FALSE),"")</f>
        <v/>
      </c>
      <c r="P974" s="43" t="str">
        <f>+IFERROR(VLOOKUP(A974,[1]Directorio!$B$2:$Z$1100,16,FALSE),"")</f>
        <v/>
      </c>
      <c r="Q974" s="43" t="str">
        <f>+IFERROR(VLOOKUP(A974,[1]Directorio!$B$2:$Z$1100,17,FALSE),"")</f>
        <v/>
      </c>
      <c r="R974" s="43" t="str">
        <f>+IFERROR(VLOOKUP(A974,[1]Directorio!$B$2:$Z$1100,18,FALSE),"")</f>
        <v/>
      </c>
      <c r="S974" s="43" t="str">
        <f>+IFERROR(VLOOKUP(A974,[1]Directorio!$B$2:$Z$1100,19,FALSE),"")</f>
        <v/>
      </c>
      <c r="T974" s="53" t="str">
        <f>+IFERROR(VLOOKUP(A974,[1]Directorio!$B$2:$Z$1100,20,FALSE),"")</f>
        <v/>
      </c>
      <c r="U974" s="53" t="str">
        <f>+IFERROR(VLOOKUP(A974,[1]Directorio!$B$2:$Z$1100,21,FALSE),"")</f>
        <v/>
      </c>
      <c r="V974" s="53" t="str">
        <f>+IFERROR(VLOOKUP(A974,[1]Directorio!$B$2:$Z$1100,22,FALSE),"")</f>
        <v/>
      </c>
      <c r="W974" s="54" t="str">
        <f>+IFERROR(VLOOKUP(A974,[1]Directorio!$B$2:$Z$1100,23,FALSE),"")</f>
        <v/>
      </c>
      <c r="X974" s="43" t="str">
        <f>+IFERROR(VLOOKUP(A974,[1]Directorio!$B$2:$Z$1100,24,FALSE),"")</f>
        <v/>
      </c>
      <c r="Y974" s="43" t="str">
        <f>+IFERROR(VLOOKUP(A974,[1]Directorio!$B$2:$Z$1100,25,FALSE),"")</f>
        <v/>
      </c>
      <c r="Z974" s="46"/>
      <c r="AA974" s="9"/>
      <c r="AB974" s="46"/>
      <c r="AC974" s="47"/>
      <c r="AD974" s="46"/>
      <c r="AE974" s="42"/>
      <c r="AF974" s="9"/>
      <c r="AG974" s="46"/>
      <c r="AH974" s="9"/>
      <c r="AI974" s="46"/>
      <c r="AJ974" s="46"/>
      <c r="AK974" s="48"/>
    </row>
    <row r="975" spans="1:37" x14ac:dyDescent="0.25">
      <c r="A975" s="42"/>
      <c r="B975" s="43" t="str">
        <f>+IFERROR(VLOOKUP(A975,[1]Directorio!$B$2:$Z$1100,2,FALSE),"")</f>
        <v/>
      </c>
      <c r="C975" s="44" t="str">
        <f>+IFERROR(VLOOKUP(A975,[1]Directorio!$B$2:$Z$1100,3,FALSE),"")</f>
        <v/>
      </c>
      <c r="D975" s="43" t="str">
        <f>+IFERROR(VLOOKUP(A975,[1]Directorio!$B$2:$Z$1100,4,FALSE),"")</f>
        <v/>
      </c>
      <c r="E975" s="43" t="str">
        <f>+IFERROR(VLOOKUP(A975,[1]Directorio!$B$2:$Z$1100,5,FALSE),"")</f>
        <v/>
      </c>
      <c r="F975" s="43" t="str">
        <f>+IFERROR(VLOOKUP(A975,[1]Directorio!$B$2:$Z$1100,6,FALSE),"")</f>
        <v/>
      </c>
      <c r="G975" s="43" t="str">
        <f>+IFERROR(VLOOKUP(A975,[1]Directorio!$B$2:$Z$1100,7,FALSE),"")</f>
        <v/>
      </c>
      <c r="H975" s="43" t="str">
        <f>+IFERROR(VLOOKUP(A975,[1]Directorio!$B$2:$Z$1100,8,FALSE),"")</f>
        <v/>
      </c>
      <c r="I975" s="43" t="str">
        <f>+IFERROR(VLOOKUP(A975,[1]Directorio!$B$2:$Z$1100,9,FALSE),"")</f>
        <v/>
      </c>
      <c r="J975" s="43" t="str">
        <f>+IFERROR(VLOOKUP(A975,[1]Directorio!$B$2:$Z$1100,10,FALSE),"")</f>
        <v/>
      </c>
      <c r="K975" s="43" t="str">
        <f>+IFERROR(VLOOKUP(A975,[1]Directorio!$B$2:$Z$1100,11,FALSE),"")</f>
        <v/>
      </c>
      <c r="L975" s="45" t="str">
        <f>+IFERROR(VLOOKUP(A975,[1]Directorio!$B$2:$Z$1100,12,FALSE),"")</f>
        <v/>
      </c>
      <c r="M975" s="43" t="str">
        <f>+IFERROR(VLOOKUP(A975,[1]Directorio!$B$2:$Z$1100,13,FALSE),"")</f>
        <v/>
      </c>
      <c r="N975" s="43" t="str">
        <f>+IFERROR(VLOOKUP(A975,[1]Directorio!$B$2:$Z$1100,14,FALSE),"")</f>
        <v/>
      </c>
      <c r="O975" s="43" t="str">
        <f>+IFERROR(VLOOKUP(A975,[1]Directorio!$B$2:$Z$1100,15,FALSE),"")</f>
        <v/>
      </c>
      <c r="P975" s="43" t="str">
        <f>+IFERROR(VLOOKUP(A975,[1]Directorio!$B$2:$Z$1100,16,FALSE),"")</f>
        <v/>
      </c>
      <c r="Q975" s="43" t="str">
        <f>+IFERROR(VLOOKUP(A975,[1]Directorio!$B$2:$Z$1100,17,FALSE),"")</f>
        <v/>
      </c>
      <c r="R975" s="43" t="str">
        <f>+IFERROR(VLOOKUP(A975,[1]Directorio!$B$2:$Z$1100,18,FALSE),"")</f>
        <v/>
      </c>
      <c r="S975" s="43" t="str">
        <f>+IFERROR(VLOOKUP(A975,[1]Directorio!$B$2:$Z$1100,19,FALSE),"")</f>
        <v/>
      </c>
      <c r="T975" s="53" t="str">
        <f>+IFERROR(VLOOKUP(A975,[1]Directorio!$B$2:$Z$1100,20,FALSE),"")</f>
        <v/>
      </c>
      <c r="U975" s="53" t="str">
        <f>+IFERROR(VLOOKUP(A975,[1]Directorio!$B$2:$Z$1100,21,FALSE),"")</f>
        <v/>
      </c>
      <c r="V975" s="53" t="str">
        <f>+IFERROR(VLOOKUP(A975,[1]Directorio!$B$2:$Z$1100,22,FALSE),"")</f>
        <v/>
      </c>
      <c r="W975" s="54" t="str">
        <f>+IFERROR(VLOOKUP(A975,[1]Directorio!$B$2:$Z$1100,23,FALSE),"")</f>
        <v/>
      </c>
      <c r="X975" s="43" t="str">
        <f>+IFERROR(VLOOKUP(A975,[1]Directorio!$B$2:$Z$1100,24,FALSE),"")</f>
        <v/>
      </c>
      <c r="Y975" s="43" t="str">
        <f>+IFERROR(VLOOKUP(A975,[1]Directorio!$B$2:$Z$1100,25,FALSE),"")</f>
        <v/>
      </c>
      <c r="Z975" s="46"/>
      <c r="AA975" s="9"/>
      <c r="AB975" s="46"/>
      <c r="AC975" s="47"/>
      <c r="AD975" s="46"/>
      <c r="AE975" s="42"/>
      <c r="AF975" s="9"/>
      <c r="AG975" s="46"/>
      <c r="AH975" s="9"/>
      <c r="AI975" s="46"/>
      <c r="AJ975" s="46"/>
      <c r="AK975" s="48"/>
    </row>
    <row r="976" spans="1:37" x14ac:dyDescent="0.25">
      <c r="A976" s="42"/>
      <c r="B976" s="43" t="str">
        <f>+IFERROR(VLOOKUP(A976,[1]Directorio!$B$2:$Z$1100,2,FALSE),"")</f>
        <v/>
      </c>
      <c r="C976" s="44" t="str">
        <f>+IFERROR(VLOOKUP(A976,[1]Directorio!$B$2:$Z$1100,3,FALSE),"")</f>
        <v/>
      </c>
      <c r="D976" s="43" t="str">
        <f>+IFERROR(VLOOKUP(A976,[1]Directorio!$B$2:$Z$1100,4,FALSE),"")</f>
        <v/>
      </c>
      <c r="E976" s="43" t="str">
        <f>+IFERROR(VLOOKUP(A976,[1]Directorio!$B$2:$Z$1100,5,FALSE),"")</f>
        <v/>
      </c>
      <c r="F976" s="43" t="str">
        <f>+IFERROR(VLOOKUP(A976,[1]Directorio!$B$2:$Z$1100,6,FALSE),"")</f>
        <v/>
      </c>
      <c r="G976" s="43" t="str">
        <f>+IFERROR(VLOOKUP(A976,[1]Directorio!$B$2:$Z$1100,7,FALSE),"")</f>
        <v/>
      </c>
      <c r="H976" s="43" t="str">
        <f>+IFERROR(VLOOKUP(A976,[1]Directorio!$B$2:$Z$1100,8,FALSE),"")</f>
        <v/>
      </c>
      <c r="I976" s="43" t="str">
        <f>+IFERROR(VLOOKUP(A976,[1]Directorio!$B$2:$Z$1100,9,FALSE),"")</f>
        <v/>
      </c>
      <c r="J976" s="43" t="str">
        <f>+IFERROR(VLOOKUP(A976,[1]Directorio!$B$2:$Z$1100,10,FALSE),"")</f>
        <v/>
      </c>
      <c r="K976" s="43" t="str">
        <f>+IFERROR(VLOOKUP(A976,[1]Directorio!$B$2:$Z$1100,11,FALSE),"")</f>
        <v/>
      </c>
      <c r="L976" s="45" t="str">
        <f>+IFERROR(VLOOKUP(A976,[1]Directorio!$B$2:$Z$1100,12,FALSE),"")</f>
        <v/>
      </c>
      <c r="M976" s="43" t="str">
        <f>+IFERROR(VLOOKUP(A976,[1]Directorio!$B$2:$Z$1100,13,FALSE),"")</f>
        <v/>
      </c>
      <c r="N976" s="43" t="str">
        <f>+IFERROR(VLOOKUP(A976,[1]Directorio!$B$2:$Z$1100,14,FALSE),"")</f>
        <v/>
      </c>
      <c r="O976" s="43" t="str">
        <f>+IFERROR(VLOOKUP(A976,[1]Directorio!$B$2:$Z$1100,15,FALSE),"")</f>
        <v/>
      </c>
      <c r="P976" s="43" t="str">
        <f>+IFERROR(VLOOKUP(A976,[1]Directorio!$B$2:$Z$1100,16,FALSE),"")</f>
        <v/>
      </c>
      <c r="Q976" s="43" t="str">
        <f>+IFERROR(VLOOKUP(A976,[1]Directorio!$B$2:$Z$1100,17,FALSE),"")</f>
        <v/>
      </c>
      <c r="R976" s="43" t="str">
        <f>+IFERROR(VLOOKUP(A976,[1]Directorio!$B$2:$Z$1100,18,FALSE),"")</f>
        <v/>
      </c>
      <c r="S976" s="43" t="str">
        <f>+IFERROR(VLOOKUP(A976,[1]Directorio!$B$2:$Z$1100,19,FALSE),"")</f>
        <v/>
      </c>
      <c r="T976" s="53" t="str">
        <f>+IFERROR(VLOOKUP(A976,[1]Directorio!$B$2:$Z$1100,20,FALSE),"")</f>
        <v/>
      </c>
      <c r="U976" s="53" t="str">
        <f>+IFERROR(VLOOKUP(A976,[1]Directorio!$B$2:$Z$1100,21,FALSE),"")</f>
        <v/>
      </c>
      <c r="V976" s="53" t="str">
        <f>+IFERROR(VLOOKUP(A976,[1]Directorio!$B$2:$Z$1100,22,FALSE),"")</f>
        <v/>
      </c>
      <c r="W976" s="54" t="str">
        <f>+IFERROR(VLOOKUP(A976,[1]Directorio!$B$2:$Z$1100,23,FALSE),"")</f>
        <v/>
      </c>
      <c r="X976" s="43" t="str">
        <f>+IFERROR(VLOOKUP(A976,[1]Directorio!$B$2:$Z$1100,24,FALSE),"")</f>
        <v/>
      </c>
      <c r="Y976" s="43" t="str">
        <f>+IFERROR(VLOOKUP(A976,[1]Directorio!$B$2:$Z$1100,25,FALSE),"")</f>
        <v/>
      </c>
      <c r="Z976" s="46"/>
      <c r="AA976" s="9"/>
      <c r="AB976" s="46"/>
      <c r="AC976" s="47"/>
      <c r="AD976" s="46"/>
      <c r="AE976" s="42"/>
      <c r="AF976" s="9"/>
      <c r="AG976" s="46"/>
      <c r="AH976" s="9"/>
      <c r="AI976" s="46"/>
      <c r="AJ976" s="46"/>
      <c r="AK976" s="48"/>
    </row>
    <row r="977" spans="1:37" x14ac:dyDescent="0.25">
      <c r="A977" s="42"/>
      <c r="B977" s="43" t="str">
        <f>+IFERROR(VLOOKUP(A977,[1]Directorio!$B$2:$Z$1100,2,FALSE),"")</f>
        <v/>
      </c>
      <c r="C977" s="44" t="str">
        <f>+IFERROR(VLOOKUP(A977,[1]Directorio!$B$2:$Z$1100,3,FALSE),"")</f>
        <v/>
      </c>
      <c r="D977" s="43" t="str">
        <f>+IFERROR(VLOOKUP(A977,[1]Directorio!$B$2:$Z$1100,4,FALSE),"")</f>
        <v/>
      </c>
      <c r="E977" s="43" t="str">
        <f>+IFERROR(VLOOKUP(A977,[1]Directorio!$B$2:$Z$1100,5,FALSE),"")</f>
        <v/>
      </c>
      <c r="F977" s="43" t="str">
        <f>+IFERROR(VLOOKUP(A977,[1]Directorio!$B$2:$Z$1100,6,FALSE),"")</f>
        <v/>
      </c>
      <c r="G977" s="43" t="str">
        <f>+IFERROR(VLOOKUP(A977,[1]Directorio!$B$2:$Z$1100,7,FALSE),"")</f>
        <v/>
      </c>
      <c r="H977" s="43" t="str">
        <f>+IFERROR(VLOOKUP(A977,[1]Directorio!$B$2:$Z$1100,8,FALSE),"")</f>
        <v/>
      </c>
      <c r="I977" s="43" t="str">
        <f>+IFERROR(VLOOKUP(A977,[1]Directorio!$B$2:$Z$1100,9,FALSE),"")</f>
        <v/>
      </c>
      <c r="J977" s="43" t="str">
        <f>+IFERROR(VLOOKUP(A977,[1]Directorio!$B$2:$Z$1100,10,FALSE),"")</f>
        <v/>
      </c>
      <c r="K977" s="43" t="str">
        <f>+IFERROR(VLOOKUP(A977,[1]Directorio!$B$2:$Z$1100,11,FALSE),"")</f>
        <v/>
      </c>
      <c r="L977" s="45" t="str">
        <f>+IFERROR(VLOOKUP(A977,[1]Directorio!$B$2:$Z$1100,12,FALSE),"")</f>
        <v/>
      </c>
      <c r="M977" s="43" t="str">
        <f>+IFERROR(VLOOKUP(A977,[1]Directorio!$B$2:$Z$1100,13,FALSE),"")</f>
        <v/>
      </c>
      <c r="N977" s="43" t="str">
        <f>+IFERROR(VLOOKUP(A977,[1]Directorio!$B$2:$Z$1100,14,FALSE),"")</f>
        <v/>
      </c>
      <c r="O977" s="43" t="str">
        <f>+IFERROR(VLOOKUP(A977,[1]Directorio!$B$2:$Z$1100,15,FALSE),"")</f>
        <v/>
      </c>
      <c r="P977" s="43" t="str">
        <f>+IFERROR(VLOOKUP(A977,[1]Directorio!$B$2:$Z$1100,16,FALSE),"")</f>
        <v/>
      </c>
      <c r="Q977" s="43" t="str">
        <f>+IFERROR(VLOOKUP(A977,[1]Directorio!$B$2:$Z$1100,17,FALSE),"")</f>
        <v/>
      </c>
      <c r="R977" s="43" t="str">
        <f>+IFERROR(VLOOKUP(A977,[1]Directorio!$B$2:$Z$1100,18,FALSE),"")</f>
        <v/>
      </c>
      <c r="S977" s="43" t="str">
        <f>+IFERROR(VLOOKUP(A977,[1]Directorio!$B$2:$Z$1100,19,FALSE),"")</f>
        <v/>
      </c>
      <c r="T977" s="53" t="str">
        <f>+IFERROR(VLOOKUP(A977,[1]Directorio!$B$2:$Z$1100,20,FALSE),"")</f>
        <v/>
      </c>
      <c r="U977" s="53" t="str">
        <f>+IFERROR(VLOOKUP(A977,[1]Directorio!$B$2:$Z$1100,21,FALSE),"")</f>
        <v/>
      </c>
      <c r="V977" s="53" t="str">
        <f>+IFERROR(VLOOKUP(A977,[1]Directorio!$B$2:$Z$1100,22,FALSE),"")</f>
        <v/>
      </c>
      <c r="W977" s="54" t="str">
        <f>+IFERROR(VLOOKUP(A977,[1]Directorio!$B$2:$Z$1100,23,FALSE),"")</f>
        <v/>
      </c>
      <c r="X977" s="43" t="str">
        <f>+IFERROR(VLOOKUP(A977,[1]Directorio!$B$2:$Z$1100,24,FALSE),"")</f>
        <v/>
      </c>
      <c r="Y977" s="43" t="str">
        <f>+IFERROR(VLOOKUP(A977,[1]Directorio!$B$2:$Z$1100,25,FALSE),"")</f>
        <v/>
      </c>
      <c r="Z977" s="46"/>
      <c r="AA977" s="9"/>
      <c r="AB977" s="46"/>
      <c r="AC977" s="47"/>
      <c r="AD977" s="46"/>
      <c r="AE977" s="42"/>
      <c r="AF977" s="9"/>
      <c r="AG977" s="46"/>
      <c r="AH977" s="9"/>
      <c r="AI977" s="46"/>
      <c r="AJ977" s="46"/>
      <c r="AK977" s="48"/>
    </row>
    <row r="978" spans="1:37" x14ac:dyDescent="0.25">
      <c r="A978" s="42"/>
      <c r="B978" s="43" t="str">
        <f>+IFERROR(VLOOKUP(A978,[1]Directorio!$B$2:$Z$1100,2,FALSE),"")</f>
        <v/>
      </c>
      <c r="C978" s="44" t="str">
        <f>+IFERROR(VLOOKUP(A978,[1]Directorio!$B$2:$Z$1100,3,FALSE),"")</f>
        <v/>
      </c>
      <c r="D978" s="43" t="str">
        <f>+IFERROR(VLOOKUP(A978,[1]Directorio!$B$2:$Z$1100,4,FALSE),"")</f>
        <v/>
      </c>
      <c r="E978" s="43" t="str">
        <f>+IFERROR(VLOOKUP(A978,[1]Directorio!$B$2:$Z$1100,5,FALSE),"")</f>
        <v/>
      </c>
      <c r="F978" s="43" t="str">
        <f>+IFERROR(VLOOKUP(A978,[1]Directorio!$B$2:$Z$1100,6,FALSE),"")</f>
        <v/>
      </c>
      <c r="G978" s="43" t="str">
        <f>+IFERROR(VLOOKUP(A978,[1]Directorio!$B$2:$Z$1100,7,FALSE),"")</f>
        <v/>
      </c>
      <c r="H978" s="43" t="str">
        <f>+IFERROR(VLOOKUP(A978,[1]Directorio!$B$2:$Z$1100,8,FALSE),"")</f>
        <v/>
      </c>
      <c r="I978" s="43" t="str">
        <f>+IFERROR(VLOOKUP(A978,[1]Directorio!$B$2:$Z$1100,9,FALSE),"")</f>
        <v/>
      </c>
      <c r="J978" s="43" t="str">
        <f>+IFERROR(VLOOKUP(A978,[1]Directorio!$B$2:$Z$1100,10,FALSE),"")</f>
        <v/>
      </c>
      <c r="K978" s="43" t="str">
        <f>+IFERROR(VLOOKUP(A978,[1]Directorio!$B$2:$Z$1100,11,FALSE),"")</f>
        <v/>
      </c>
      <c r="L978" s="45" t="str">
        <f>+IFERROR(VLOOKUP(A978,[1]Directorio!$B$2:$Z$1100,12,FALSE),"")</f>
        <v/>
      </c>
      <c r="M978" s="43" t="str">
        <f>+IFERROR(VLOOKUP(A978,[1]Directorio!$B$2:$Z$1100,13,FALSE),"")</f>
        <v/>
      </c>
      <c r="N978" s="43" t="str">
        <f>+IFERROR(VLOOKUP(A978,[1]Directorio!$B$2:$Z$1100,14,FALSE),"")</f>
        <v/>
      </c>
      <c r="O978" s="43" t="str">
        <f>+IFERROR(VLOOKUP(A978,[1]Directorio!$B$2:$Z$1100,15,FALSE),"")</f>
        <v/>
      </c>
      <c r="P978" s="43" t="str">
        <f>+IFERROR(VLOOKUP(A978,[1]Directorio!$B$2:$Z$1100,16,FALSE),"")</f>
        <v/>
      </c>
      <c r="Q978" s="43" t="str">
        <f>+IFERROR(VLOOKUP(A978,[1]Directorio!$B$2:$Z$1100,17,FALSE),"")</f>
        <v/>
      </c>
      <c r="R978" s="43" t="str">
        <f>+IFERROR(VLOOKUP(A978,[1]Directorio!$B$2:$Z$1100,18,FALSE),"")</f>
        <v/>
      </c>
      <c r="S978" s="43" t="str">
        <f>+IFERROR(VLOOKUP(A978,[1]Directorio!$B$2:$Z$1100,19,FALSE),"")</f>
        <v/>
      </c>
      <c r="T978" s="53" t="str">
        <f>+IFERROR(VLOOKUP(A978,[1]Directorio!$B$2:$Z$1100,20,FALSE),"")</f>
        <v/>
      </c>
      <c r="U978" s="53" t="str">
        <f>+IFERROR(VLOOKUP(A978,[1]Directorio!$B$2:$Z$1100,21,FALSE),"")</f>
        <v/>
      </c>
      <c r="V978" s="53" t="str">
        <f>+IFERROR(VLOOKUP(A978,[1]Directorio!$B$2:$Z$1100,22,FALSE),"")</f>
        <v/>
      </c>
      <c r="W978" s="54" t="str">
        <f>+IFERROR(VLOOKUP(A978,[1]Directorio!$B$2:$Z$1100,23,FALSE),"")</f>
        <v/>
      </c>
      <c r="X978" s="43" t="str">
        <f>+IFERROR(VLOOKUP(A978,[1]Directorio!$B$2:$Z$1100,24,FALSE),"")</f>
        <v/>
      </c>
      <c r="Y978" s="43" t="str">
        <f>+IFERROR(VLOOKUP(A978,[1]Directorio!$B$2:$Z$1100,25,FALSE),"")</f>
        <v/>
      </c>
      <c r="Z978" s="46"/>
      <c r="AA978" s="9"/>
      <c r="AB978" s="46"/>
      <c r="AC978" s="47"/>
      <c r="AD978" s="46"/>
      <c r="AE978" s="42"/>
      <c r="AF978" s="9"/>
      <c r="AG978" s="46"/>
      <c r="AH978" s="9"/>
      <c r="AI978" s="46"/>
      <c r="AJ978" s="46"/>
      <c r="AK978" s="48"/>
    </row>
    <row r="979" spans="1:37" x14ac:dyDescent="0.25">
      <c r="A979" s="42"/>
      <c r="B979" s="43" t="str">
        <f>+IFERROR(VLOOKUP(A979,[1]Directorio!$B$2:$Z$1100,2,FALSE),"")</f>
        <v/>
      </c>
      <c r="C979" s="44" t="str">
        <f>+IFERROR(VLOOKUP(A979,[1]Directorio!$B$2:$Z$1100,3,FALSE),"")</f>
        <v/>
      </c>
      <c r="D979" s="43" t="str">
        <f>+IFERROR(VLOOKUP(A979,[1]Directorio!$B$2:$Z$1100,4,FALSE),"")</f>
        <v/>
      </c>
      <c r="E979" s="43" t="str">
        <f>+IFERROR(VLOOKUP(A979,[1]Directorio!$B$2:$Z$1100,5,FALSE),"")</f>
        <v/>
      </c>
      <c r="F979" s="43" t="str">
        <f>+IFERROR(VLOOKUP(A979,[1]Directorio!$B$2:$Z$1100,6,FALSE),"")</f>
        <v/>
      </c>
      <c r="G979" s="43" t="str">
        <f>+IFERROR(VLOOKUP(A979,[1]Directorio!$B$2:$Z$1100,7,FALSE),"")</f>
        <v/>
      </c>
      <c r="H979" s="43" t="str">
        <f>+IFERROR(VLOOKUP(A979,[1]Directorio!$B$2:$Z$1100,8,FALSE),"")</f>
        <v/>
      </c>
      <c r="I979" s="43" t="str">
        <f>+IFERROR(VLOOKUP(A979,[1]Directorio!$B$2:$Z$1100,9,FALSE),"")</f>
        <v/>
      </c>
      <c r="J979" s="43" t="str">
        <f>+IFERROR(VLOOKUP(A979,[1]Directorio!$B$2:$Z$1100,10,FALSE),"")</f>
        <v/>
      </c>
      <c r="K979" s="43" t="str">
        <f>+IFERROR(VLOOKUP(A979,[1]Directorio!$B$2:$Z$1100,11,FALSE),"")</f>
        <v/>
      </c>
      <c r="L979" s="45" t="str">
        <f>+IFERROR(VLOOKUP(A979,[1]Directorio!$B$2:$Z$1100,12,FALSE),"")</f>
        <v/>
      </c>
      <c r="M979" s="43" t="str">
        <f>+IFERROR(VLOOKUP(A979,[1]Directorio!$B$2:$Z$1100,13,FALSE),"")</f>
        <v/>
      </c>
      <c r="N979" s="43" t="str">
        <f>+IFERROR(VLOOKUP(A979,[1]Directorio!$B$2:$Z$1100,14,FALSE),"")</f>
        <v/>
      </c>
      <c r="O979" s="43" t="str">
        <f>+IFERROR(VLOOKUP(A979,[1]Directorio!$B$2:$Z$1100,15,FALSE),"")</f>
        <v/>
      </c>
      <c r="P979" s="43" t="str">
        <f>+IFERROR(VLOOKUP(A979,[1]Directorio!$B$2:$Z$1100,16,FALSE),"")</f>
        <v/>
      </c>
      <c r="Q979" s="43" t="str">
        <f>+IFERROR(VLOOKUP(A979,[1]Directorio!$B$2:$Z$1100,17,FALSE),"")</f>
        <v/>
      </c>
      <c r="R979" s="43" t="str">
        <f>+IFERROR(VLOOKUP(A979,[1]Directorio!$B$2:$Z$1100,18,FALSE),"")</f>
        <v/>
      </c>
      <c r="S979" s="43" t="str">
        <f>+IFERROR(VLOOKUP(A979,[1]Directorio!$B$2:$Z$1100,19,FALSE),"")</f>
        <v/>
      </c>
      <c r="T979" s="53" t="str">
        <f>+IFERROR(VLOOKUP(A979,[1]Directorio!$B$2:$Z$1100,20,FALSE),"")</f>
        <v/>
      </c>
      <c r="U979" s="53" t="str">
        <f>+IFERROR(VLOOKUP(A979,[1]Directorio!$B$2:$Z$1100,21,FALSE),"")</f>
        <v/>
      </c>
      <c r="V979" s="53" t="str">
        <f>+IFERROR(VLOOKUP(A979,[1]Directorio!$B$2:$Z$1100,22,FALSE),"")</f>
        <v/>
      </c>
      <c r="W979" s="54" t="str">
        <f>+IFERROR(VLOOKUP(A979,[1]Directorio!$B$2:$Z$1100,23,FALSE),"")</f>
        <v/>
      </c>
      <c r="X979" s="43" t="str">
        <f>+IFERROR(VLOOKUP(A979,[1]Directorio!$B$2:$Z$1100,24,FALSE),"")</f>
        <v/>
      </c>
      <c r="Y979" s="43" t="str">
        <f>+IFERROR(VLOOKUP(A979,[1]Directorio!$B$2:$Z$1100,25,FALSE),"")</f>
        <v/>
      </c>
      <c r="Z979" s="46"/>
      <c r="AA979" s="9"/>
      <c r="AB979" s="46"/>
      <c r="AC979" s="47"/>
      <c r="AD979" s="46"/>
      <c r="AE979" s="42"/>
      <c r="AF979" s="9"/>
      <c r="AG979" s="46"/>
      <c r="AH979" s="9"/>
      <c r="AI979" s="46"/>
      <c r="AJ979" s="46"/>
      <c r="AK979" s="48"/>
    </row>
    <row r="980" spans="1:37" x14ac:dyDescent="0.25">
      <c r="A980" s="42"/>
      <c r="B980" s="43" t="str">
        <f>+IFERROR(VLOOKUP(A980,[1]Directorio!$B$2:$Z$1100,2,FALSE),"")</f>
        <v/>
      </c>
      <c r="C980" s="44" t="str">
        <f>+IFERROR(VLOOKUP(A980,[1]Directorio!$B$2:$Z$1100,3,FALSE),"")</f>
        <v/>
      </c>
      <c r="D980" s="43" t="str">
        <f>+IFERROR(VLOOKUP(A980,[1]Directorio!$B$2:$Z$1100,4,FALSE),"")</f>
        <v/>
      </c>
      <c r="E980" s="43" t="str">
        <f>+IFERROR(VLOOKUP(A980,[1]Directorio!$B$2:$Z$1100,5,FALSE),"")</f>
        <v/>
      </c>
      <c r="F980" s="43" t="str">
        <f>+IFERROR(VLOOKUP(A980,[1]Directorio!$B$2:$Z$1100,6,FALSE),"")</f>
        <v/>
      </c>
      <c r="G980" s="43" t="str">
        <f>+IFERROR(VLOOKUP(A980,[1]Directorio!$B$2:$Z$1100,7,FALSE),"")</f>
        <v/>
      </c>
      <c r="H980" s="43" t="str">
        <f>+IFERROR(VLOOKUP(A980,[1]Directorio!$B$2:$Z$1100,8,FALSE),"")</f>
        <v/>
      </c>
      <c r="I980" s="43" t="str">
        <f>+IFERROR(VLOOKUP(A980,[1]Directorio!$B$2:$Z$1100,9,FALSE),"")</f>
        <v/>
      </c>
      <c r="J980" s="43" t="str">
        <f>+IFERROR(VLOOKUP(A980,[1]Directorio!$B$2:$Z$1100,10,FALSE),"")</f>
        <v/>
      </c>
      <c r="K980" s="43" t="str">
        <f>+IFERROR(VLOOKUP(A980,[1]Directorio!$B$2:$Z$1100,11,FALSE),"")</f>
        <v/>
      </c>
      <c r="L980" s="45" t="str">
        <f>+IFERROR(VLOOKUP(A980,[1]Directorio!$B$2:$Z$1100,12,FALSE),"")</f>
        <v/>
      </c>
      <c r="M980" s="43" t="str">
        <f>+IFERROR(VLOOKUP(A980,[1]Directorio!$B$2:$Z$1100,13,FALSE),"")</f>
        <v/>
      </c>
      <c r="N980" s="43" t="str">
        <f>+IFERROR(VLOOKUP(A980,[1]Directorio!$B$2:$Z$1100,14,FALSE),"")</f>
        <v/>
      </c>
      <c r="O980" s="43" t="str">
        <f>+IFERROR(VLOOKUP(A980,[1]Directorio!$B$2:$Z$1100,15,FALSE),"")</f>
        <v/>
      </c>
      <c r="P980" s="43" t="str">
        <f>+IFERROR(VLOOKUP(A980,[1]Directorio!$B$2:$Z$1100,16,FALSE),"")</f>
        <v/>
      </c>
      <c r="Q980" s="43" t="str">
        <f>+IFERROR(VLOOKUP(A980,[1]Directorio!$B$2:$Z$1100,17,FALSE),"")</f>
        <v/>
      </c>
      <c r="R980" s="43" t="str">
        <f>+IFERROR(VLOOKUP(A980,[1]Directorio!$B$2:$Z$1100,18,FALSE),"")</f>
        <v/>
      </c>
      <c r="S980" s="43" t="str">
        <f>+IFERROR(VLOOKUP(A980,[1]Directorio!$B$2:$Z$1100,19,FALSE),"")</f>
        <v/>
      </c>
      <c r="T980" s="53" t="str">
        <f>+IFERROR(VLOOKUP(A980,[1]Directorio!$B$2:$Z$1100,20,FALSE),"")</f>
        <v/>
      </c>
      <c r="U980" s="53" t="str">
        <f>+IFERROR(VLOOKUP(A980,[1]Directorio!$B$2:$Z$1100,21,FALSE),"")</f>
        <v/>
      </c>
      <c r="V980" s="53" t="str">
        <f>+IFERROR(VLOOKUP(A980,[1]Directorio!$B$2:$Z$1100,22,FALSE),"")</f>
        <v/>
      </c>
      <c r="W980" s="54" t="str">
        <f>+IFERROR(VLOOKUP(A980,[1]Directorio!$B$2:$Z$1100,23,FALSE),"")</f>
        <v/>
      </c>
      <c r="X980" s="43" t="str">
        <f>+IFERROR(VLOOKUP(A980,[1]Directorio!$B$2:$Z$1100,24,FALSE),"")</f>
        <v/>
      </c>
      <c r="Y980" s="43" t="str">
        <f>+IFERROR(VLOOKUP(A980,[1]Directorio!$B$2:$Z$1100,25,FALSE),"")</f>
        <v/>
      </c>
      <c r="Z980" s="46"/>
      <c r="AA980" s="9"/>
      <c r="AB980" s="46"/>
      <c r="AC980" s="47"/>
      <c r="AD980" s="46"/>
      <c r="AE980" s="42"/>
      <c r="AF980" s="9"/>
      <c r="AG980" s="46"/>
      <c r="AH980" s="9"/>
      <c r="AI980" s="46"/>
      <c r="AJ980" s="46"/>
      <c r="AK980" s="48"/>
    </row>
    <row r="981" spans="1:37" x14ac:dyDescent="0.25">
      <c r="A981" s="42"/>
      <c r="B981" s="43" t="str">
        <f>+IFERROR(VLOOKUP(A981,[1]Directorio!$B$2:$Z$1100,2,FALSE),"")</f>
        <v/>
      </c>
      <c r="C981" s="44" t="str">
        <f>+IFERROR(VLOOKUP(A981,[1]Directorio!$B$2:$Z$1100,3,FALSE),"")</f>
        <v/>
      </c>
      <c r="D981" s="43" t="str">
        <f>+IFERROR(VLOOKUP(A981,[1]Directorio!$B$2:$Z$1100,4,FALSE),"")</f>
        <v/>
      </c>
      <c r="E981" s="43" t="str">
        <f>+IFERROR(VLOOKUP(A981,[1]Directorio!$B$2:$Z$1100,5,FALSE),"")</f>
        <v/>
      </c>
      <c r="F981" s="43" t="str">
        <f>+IFERROR(VLOOKUP(A981,[1]Directorio!$B$2:$Z$1100,6,FALSE),"")</f>
        <v/>
      </c>
      <c r="G981" s="43" t="str">
        <f>+IFERROR(VLOOKUP(A981,[1]Directorio!$B$2:$Z$1100,7,FALSE),"")</f>
        <v/>
      </c>
      <c r="H981" s="43" t="str">
        <f>+IFERROR(VLOOKUP(A981,[1]Directorio!$B$2:$Z$1100,8,FALSE),"")</f>
        <v/>
      </c>
      <c r="I981" s="43" t="str">
        <f>+IFERROR(VLOOKUP(A981,[1]Directorio!$B$2:$Z$1100,9,FALSE),"")</f>
        <v/>
      </c>
      <c r="J981" s="43" t="str">
        <f>+IFERROR(VLOOKUP(A981,[1]Directorio!$B$2:$Z$1100,10,FALSE),"")</f>
        <v/>
      </c>
      <c r="K981" s="43" t="str">
        <f>+IFERROR(VLOOKUP(A981,[1]Directorio!$B$2:$Z$1100,11,FALSE),"")</f>
        <v/>
      </c>
      <c r="L981" s="45" t="str">
        <f>+IFERROR(VLOOKUP(A981,[1]Directorio!$B$2:$Z$1100,12,FALSE),"")</f>
        <v/>
      </c>
      <c r="M981" s="43" t="str">
        <f>+IFERROR(VLOOKUP(A981,[1]Directorio!$B$2:$Z$1100,13,FALSE),"")</f>
        <v/>
      </c>
      <c r="N981" s="43" t="str">
        <f>+IFERROR(VLOOKUP(A981,[1]Directorio!$B$2:$Z$1100,14,FALSE),"")</f>
        <v/>
      </c>
      <c r="O981" s="43" t="str">
        <f>+IFERROR(VLOOKUP(A981,[1]Directorio!$B$2:$Z$1100,15,FALSE),"")</f>
        <v/>
      </c>
      <c r="P981" s="43" t="str">
        <f>+IFERROR(VLOOKUP(A981,[1]Directorio!$B$2:$Z$1100,16,FALSE),"")</f>
        <v/>
      </c>
      <c r="Q981" s="43" t="str">
        <f>+IFERROR(VLOOKUP(A981,[1]Directorio!$B$2:$Z$1100,17,FALSE),"")</f>
        <v/>
      </c>
      <c r="R981" s="43" t="str">
        <f>+IFERROR(VLOOKUP(A981,[1]Directorio!$B$2:$Z$1100,18,FALSE),"")</f>
        <v/>
      </c>
      <c r="S981" s="43" t="str">
        <f>+IFERROR(VLOOKUP(A981,[1]Directorio!$B$2:$Z$1100,19,FALSE),"")</f>
        <v/>
      </c>
      <c r="T981" s="53" t="str">
        <f>+IFERROR(VLOOKUP(A981,[1]Directorio!$B$2:$Z$1100,20,FALSE),"")</f>
        <v/>
      </c>
      <c r="U981" s="53" t="str">
        <f>+IFERROR(VLOOKUP(A981,[1]Directorio!$B$2:$Z$1100,21,FALSE),"")</f>
        <v/>
      </c>
      <c r="V981" s="53" t="str">
        <f>+IFERROR(VLOOKUP(A981,[1]Directorio!$B$2:$Z$1100,22,FALSE),"")</f>
        <v/>
      </c>
      <c r="W981" s="54" t="str">
        <f>+IFERROR(VLOOKUP(A981,[1]Directorio!$B$2:$Z$1100,23,FALSE),"")</f>
        <v/>
      </c>
      <c r="X981" s="43" t="str">
        <f>+IFERROR(VLOOKUP(A981,[1]Directorio!$B$2:$Z$1100,24,FALSE),"")</f>
        <v/>
      </c>
      <c r="Y981" s="43" t="str">
        <f>+IFERROR(VLOOKUP(A981,[1]Directorio!$B$2:$Z$1100,25,FALSE),"")</f>
        <v/>
      </c>
      <c r="Z981" s="46"/>
      <c r="AA981" s="9"/>
      <c r="AB981" s="46"/>
      <c r="AC981" s="47"/>
      <c r="AD981" s="46"/>
      <c r="AE981" s="42"/>
      <c r="AF981" s="9"/>
      <c r="AG981" s="46"/>
      <c r="AH981" s="9"/>
      <c r="AI981" s="46"/>
      <c r="AJ981" s="46"/>
      <c r="AK981" s="48"/>
    </row>
    <row r="982" spans="1:37" x14ac:dyDescent="0.25">
      <c r="A982" s="42"/>
      <c r="B982" s="43" t="str">
        <f>+IFERROR(VLOOKUP(A982,[1]Directorio!$B$2:$Z$1100,2,FALSE),"")</f>
        <v/>
      </c>
      <c r="C982" s="44" t="str">
        <f>+IFERROR(VLOOKUP(A982,[1]Directorio!$B$2:$Z$1100,3,FALSE),"")</f>
        <v/>
      </c>
      <c r="D982" s="43" t="str">
        <f>+IFERROR(VLOOKUP(A982,[1]Directorio!$B$2:$Z$1100,4,FALSE),"")</f>
        <v/>
      </c>
      <c r="E982" s="43" t="str">
        <f>+IFERROR(VLOOKUP(A982,[1]Directorio!$B$2:$Z$1100,5,FALSE),"")</f>
        <v/>
      </c>
      <c r="F982" s="43" t="str">
        <f>+IFERROR(VLOOKUP(A982,[1]Directorio!$B$2:$Z$1100,6,FALSE),"")</f>
        <v/>
      </c>
      <c r="G982" s="43" t="str">
        <f>+IFERROR(VLOOKUP(A982,[1]Directorio!$B$2:$Z$1100,7,FALSE),"")</f>
        <v/>
      </c>
      <c r="H982" s="43" t="str">
        <f>+IFERROR(VLOOKUP(A982,[1]Directorio!$B$2:$Z$1100,8,FALSE),"")</f>
        <v/>
      </c>
      <c r="I982" s="43" t="str">
        <f>+IFERROR(VLOOKUP(A982,[1]Directorio!$B$2:$Z$1100,9,FALSE),"")</f>
        <v/>
      </c>
      <c r="J982" s="43" t="str">
        <f>+IFERROR(VLOOKUP(A982,[1]Directorio!$B$2:$Z$1100,10,FALSE),"")</f>
        <v/>
      </c>
      <c r="K982" s="43" t="str">
        <f>+IFERROR(VLOOKUP(A982,[1]Directorio!$B$2:$Z$1100,11,FALSE),"")</f>
        <v/>
      </c>
      <c r="L982" s="45" t="str">
        <f>+IFERROR(VLOOKUP(A982,[1]Directorio!$B$2:$Z$1100,12,FALSE),"")</f>
        <v/>
      </c>
      <c r="M982" s="43" t="str">
        <f>+IFERROR(VLOOKUP(A982,[1]Directorio!$B$2:$Z$1100,13,FALSE),"")</f>
        <v/>
      </c>
      <c r="N982" s="43" t="str">
        <f>+IFERROR(VLOOKUP(A982,[1]Directorio!$B$2:$Z$1100,14,FALSE),"")</f>
        <v/>
      </c>
      <c r="O982" s="43" t="str">
        <f>+IFERROR(VLOOKUP(A982,[1]Directorio!$B$2:$Z$1100,15,FALSE),"")</f>
        <v/>
      </c>
      <c r="P982" s="43" t="str">
        <f>+IFERROR(VLOOKUP(A982,[1]Directorio!$B$2:$Z$1100,16,FALSE),"")</f>
        <v/>
      </c>
      <c r="Q982" s="43" t="str">
        <f>+IFERROR(VLOOKUP(A982,[1]Directorio!$B$2:$Z$1100,17,FALSE),"")</f>
        <v/>
      </c>
      <c r="R982" s="43" t="str">
        <f>+IFERROR(VLOOKUP(A982,[1]Directorio!$B$2:$Z$1100,18,FALSE),"")</f>
        <v/>
      </c>
      <c r="S982" s="43" t="str">
        <f>+IFERROR(VLOOKUP(A982,[1]Directorio!$B$2:$Z$1100,19,FALSE),"")</f>
        <v/>
      </c>
      <c r="T982" s="53" t="str">
        <f>+IFERROR(VLOOKUP(A982,[1]Directorio!$B$2:$Z$1100,20,FALSE),"")</f>
        <v/>
      </c>
      <c r="U982" s="53" t="str">
        <f>+IFERROR(VLOOKUP(A982,[1]Directorio!$B$2:$Z$1100,21,FALSE),"")</f>
        <v/>
      </c>
      <c r="V982" s="53" t="str">
        <f>+IFERROR(VLOOKUP(A982,[1]Directorio!$B$2:$Z$1100,22,FALSE),"")</f>
        <v/>
      </c>
      <c r="W982" s="54" t="str">
        <f>+IFERROR(VLOOKUP(A982,[1]Directorio!$B$2:$Z$1100,23,FALSE),"")</f>
        <v/>
      </c>
      <c r="X982" s="43" t="str">
        <f>+IFERROR(VLOOKUP(A982,[1]Directorio!$B$2:$Z$1100,24,FALSE),"")</f>
        <v/>
      </c>
      <c r="Y982" s="43" t="str">
        <f>+IFERROR(VLOOKUP(A982,[1]Directorio!$B$2:$Z$1100,25,FALSE),"")</f>
        <v/>
      </c>
      <c r="Z982" s="46"/>
      <c r="AA982" s="9"/>
      <c r="AB982" s="46"/>
      <c r="AC982" s="47"/>
      <c r="AD982" s="46"/>
      <c r="AE982" s="42"/>
      <c r="AF982" s="9"/>
      <c r="AG982" s="46"/>
      <c r="AH982" s="9"/>
      <c r="AI982" s="46"/>
      <c r="AJ982" s="46"/>
      <c r="AK982" s="48"/>
    </row>
    <row r="983" spans="1:37" x14ac:dyDescent="0.25">
      <c r="A983" s="42"/>
      <c r="B983" s="43" t="str">
        <f>+IFERROR(VLOOKUP(A983,[1]Directorio!$B$2:$Z$1100,2,FALSE),"")</f>
        <v/>
      </c>
      <c r="C983" s="44" t="str">
        <f>+IFERROR(VLOOKUP(A983,[1]Directorio!$B$2:$Z$1100,3,FALSE),"")</f>
        <v/>
      </c>
      <c r="D983" s="43" t="str">
        <f>+IFERROR(VLOOKUP(A983,[1]Directorio!$B$2:$Z$1100,4,FALSE),"")</f>
        <v/>
      </c>
      <c r="E983" s="43" t="str">
        <f>+IFERROR(VLOOKUP(A983,[1]Directorio!$B$2:$Z$1100,5,FALSE),"")</f>
        <v/>
      </c>
      <c r="F983" s="43" t="str">
        <f>+IFERROR(VLOOKUP(A983,[1]Directorio!$B$2:$Z$1100,6,FALSE),"")</f>
        <v/>
      </c>
      <c r="G983" s="43" t="str">
        <f>+IFERROR(VLOOKUP(A983,[1]Directorio!$B$2:$Z$1100,7,FALSE),"")</f>
        <v/>
      </c>
      <c r="H983" s="43" t="str">
        <f>+IFERROR(VLOOKUP(A983,[1]Directorio!$B$2:$Z$1100,8,FALSE),"")</f>
        <v/>
      </c>
      <c r="I983" s="43" t="str">
        <f>+IFERROR(VLOOKUP(A983,[1]Directorio!$B$2:$Z$1100,9,FALSE),"")</f>
        <v/>
      </c>
      <c r="J983" s="43" t="str">
        <f>+IFERROR(VLOOKUP(A983,[1]Directorio!$B$2:$Z$1100,10,FALSE),"")</f>
        <v/>
      </c>
      <c r="K983" s="43" t="str">
        <f>+IFERROR(VLOOKUP(A983,[1]Directorio!$B$2:$Z$1100,11,FALSE),"")</f>
        <v/>
      </c>
      <c r="L983" s="45" t="str">
        <f>+IFERROR(VLOOKUP(A983,[1]Directorio!$B$2:$Z$1100,12,FALSE),"")</f>
        <v/>
      </c>
      <c r="M983" s="43" t="str">
        <f>+IFERROR(VLOOKUP(A983,[1]Directorio!$B$2:$Z$1100,13,FALSE),"")</f>
        <v/>
      </c>
      <c r="N983" s="43" t="str">
        <f>+IFERROR(VLOOKUP(A983,[1]Directorio!$B$2:$Z$1100,14,FALSE),"")</f>
        <v/>
      </c>
      <c r="O983" s="43" t="str">
        <f>+IFERROR(VLOOKUP(A983,[1]Directorio!$B$2:$Z$1100,15,FALSE),"")</f>
        <v/>
      </c>
      <c r="P983" s="43" t="str">
        <f>+IFERROR(VLOOKUP(A983,[1]Directorio!$B$2:$Z$1100,16,FALSE),"")</f>
        <v/>
      </c>
      <c r="Q983" s="43" t="str">
        <f>+IFERROR(VLOOKUP(A983,[1]Directorio!$B$2:$Z$1100,17,FALSE),"")</f>
        <v/>
      </c>
      <c r="R983" s="43" t="str">
        <f>+IFERROR(VLOOKUP(A983,[1]Directorio!$B$2:$Z$1100,18,FALSE),"")</f>
        <v/>
      </c>
      <c r="S983" s="43" t="str">
        <f>+IFERROR(VLOOKUP(A983,[1]Directorio!$B$2:$Z$1100,19,FALSE),"")</f>
        <v/>
      </c>
      <c r="T983" s="53" t="str">
        <f>+IFERROR(VLOOKUP(A983,[1]Directorio!$B$2:$Z$1100,20,FALSE),"")</f>
        <v/>
      </c>
      <c r="U983" s="53" t="str">
        <f>+IFERROR(VLOOKUP(A983,[1]Directorio!$B$2:$Z$1100,21,FALSE),"")</f>
        <v/>
      </c>
      <c r="V983" s="53" t="str">
        <f>+IFERROR(VLOOKUP(A983,[1]Directorio!$B$2:$Z$1100,22,FALSE),"")</f>
        <v/>
      </c>
      <c r="W983" s="54" t="str">
        <f>+IFERROR(VLOOKUP(A983,[1]Directorio!$B$2:$Z$1100,23,FALSE),"")</f>
        <v/>
      </c>
      <c r="X983" s="43" t="str">
        <f>+IFERROR(VLOOKUP(A983,[1]Directorio!$B$2:$Z$1100,24,FALSE),"")</f>
        <v/>
      </c>
      <c r="Y983" s="43" t="str">
        <f>+IFERROR(VLOOKUP(A983,[1]Directorio!$B$2:$Z$1100,25,FALSE),"")</f>
        <v/>
      </c>
      <c r="Z983" s="46"/>
      <c r="AA983" s="9"/>
      <c r="AB983" s="46"/>
      <c r="AC983" s="47"/>
      <c r="AD983" s="46"/>
      <c r="AE983" s="42"/>
      <c r="AF983" s="9"/>
      <c r="AG983" s="46"/>
      <c r="AH983" s="9"/>
      <c r="AI983" s="46"/>
      <c r="AJ983" s="46"/>
      <c r="AK983" s="48"/>
    </row>
    <row r="984" spans="1:37" x14ac:dyDescent="0.25">
      <c r="A984" s="42"/>
      <c r="B984" s="43" t="str">
        <f>+IFERROR(VLOOKUP(A984,[1]Directorio!$B$2:$Z$1100,2,FALSE),"")</f>
        <v/>
      </c>
      <c r="C984" s="44" t="str">
        <f>+IFERROR(VLOOKUP(A984,[1]Directorio!$B$2:$Z$1100,3,FALSE),"")</f>
        <v/>
      </c>
      <c r="D984" s="43" t="str">
        <f>+IFERROR(VLOOKUP(A984,[1]Directorio!$B$2:$Z$1100,4,FALSE),"")</f>
        <v/>
      </c>
      <c r="E984" s="43" t="str">
        <f>+IFERROR(VLOOKUP(A984,[1]Directorio!$B$2:$Z$1100,5,FALSE),"")</f>
        <v/>
      </c>
      <c r="F984" s="43" t="str">
        <f>+IFERROR(VLOOKUP(A984,[1]Directorio!$B$2:$Z$1100,6,FALSE),"")</f>
        <v/>
      </c>
      <c r="G984" s="43" t="str">
        <f>+IFERROR(VLOOKUP(A984,[1]Directorio!$B$2:$Z$1100,7,FALSE),"")</f>
        <v/>
      </c>
      <c r="H984" s="43" t="str">
        <f>+IFERROR(VLOOKUP(A984,[1]Directorio!$B$2:$Z$1100,8,FALSE),"")</f>
        <v/>
      </c>
      <c r="I984" s="43" t="str">
        <f>+IFERROR(VLOOKUP(A984,[1]Directorio!$B$2:$Z$1100,9,FALSE),"")</f>
        <v/>
      </c>
      <c r="J984" s="43" t="str">
        <f>+IFERROR(VLOOKUP(A984,[1]Directorio!$B$2:$Z$1100,10,FALSE),"")</f>
        <v/>
      </c>
      <c r="K984" s="43" t="str">
        <f>+IFERROR(VLOOKUP(A984,[1]Directorio!$B$2:$Z$1100,11,FALSE),"")</f>
        <v/>
      </c>
      <c r="L984" s="45" t="str">
        <f>+IFERROR(VLOOKUP(A984,[1]Directorio!$B$2:$Z$1100,12,FALSE),"")</f>
        <v/>
      </c>
      <c r="M984" s="43" t="str">
        <f>+IFERROR(VLOOKUP(A984,[1]Directorio!$B$2:$Z$1100,13,FALSE),"")</f>
        <v/>
      </c>
      <c r="N984" s="43" t="str">
        <f>+IFERROR(VLOOKUP(A984,[1]Directorio!$B$2:$Z$1100,14,FALSE),"")</f>
        <v/>
      </c>
      <c r="O984" s="43" t="str">
        <f>+IFERROR(VLOOKUP(A984,[1]Directorio!$B$2:$Z$1100,15,FALSE),"")</f>
        <v/>
      </c>
      <c r="P984" s="43" t="str">
        <f>+IFERROR(VLOOKUP(A984,[1]Directorio!$B$2:$Z$1100,16,FALSE),"")</f>
        <v/>
      </c>
      <c r="Q984" s="43" t="str">
        <f>+IFERROR(VLOOKUP(A984,[1]Directorio!$B$2:$Z$1100,17,FALSE),"")</f>
        <v/>
      </c>
      <c r="R984" s="43" t="str">
        <f>+IFERROR(VLOOKUP(A984,[1]Directorio!$B$2:$Z$1100,18,FALSE),"")</f>
        <v/>
      </c>
      <c r="S984" s="43" t="str">
        <f>+IFERROR(VLOOKUP(A984,[1]Directorio!$B$2:$Z$1100,19,FALSE),"")</f>
        <v/>
      </c>
      <c r="T984" s="53" t="str">
        <f>+IFERROR(VLOOKUP(A984,[1]Directorio!$B$2:$Z$1100,20,FALSE),"")</f>
        <v/>
      </c>
      <c r="U984" s="53" t="str">
        <f>+IFERROR(VLOOKUP(A984,[1]Directorio!$B$2:$Z$1100,21,FALSE),"")</f>
        <v/>
      </c>
      <c r="V984" s="53" t="str">
        <f>+IFERROR(VLOOKUP(A984,[1]Directorio!$B$2:$Z$1100,22,FALSE),"")</f>
        <v/>
      </c>
      <c r="W984" s="54" t="str">
        <f>+IFERROR(VLOOKUP(A984,[1]Directorio!$B$2:$Z$1100,23,FALSE),"")</f>
        <v/>
      </c>
      <c r="X984" s="43" t="str">
        <f>+IFERROR(VLOOKUP(A984,[1]Directorio!$B$2:$Z$1100,24,FALSE),"")</f>
        <v/>
      </c>
      <c r="Y984" s="43" t="str">
        <f>+IFERROR(VLOOKUP(A984,[1]Directorio!$B$2:$Z$1100,25,FALSE),"")</f>
        <v/>
      </c>
      <c r="Z984" s="46"/>
      <c r="AA984" s="9"/>
      <c r="AB984" s="46"/>
      <c r="AC984" s="47"/>
      <c r="AD984" s="46"/>
      <c r="AE984" s="42"/>
      <c r="AF984" s="9"/>
      <c r="AG984" s="46"/>
      <c r="AH984" s="9"/>
      <c r="AI984" s="46"/>
      <c r="AJ984" s="46"/>
      <c r="AK984" s="48"/>
    </row>
    <row r="985" spans="1:37" x14ac:dyDescent="0.25">
      <c r="A985" s="42"/>
      <c r="B985" s="43" t="str">
        <f>+IFERROR(VLOOKUP(A985,[1]Directorio!$B$2:$Z$1100,2,FALSE),"")</f>
        <v/>
      </c>
      <c r="C985" s="44" t="str">
        <f>+IFERROR(VLOOKUP(A985,[1]Directorio!$B$2:$Z$1100,3,FALSE),"")</f>
        <v/>
      </c>
      <c r="D985" s="43" t="str">
        <f>+IFERROR(VLOOKUP(A985,[1]Directorio!$B$2:$Z$1100,4,FALSE),"")</f>
        <v/>
      </c>
      <c r="E985" s="43" t="str">
        <f>+IFERROR(VLOOKUP(A985,[1]Directorio!$B$2:$Z$1100,5,FALSE),"")</f>
        <v/>
      </c>
      <c r="F985" s="43" t="str">
        <f>+IFERROR(VLOOKUP(A985,[1]Directorio!$B$2:$Z$1100,6,FALSE),"")</f>
        <v/>
      </c>
      <c r="G985" s="43" t="str">
        <f>+IFERROR(VLOOKUP(A985,[1]Directorio!$B$2:$Z$1100,7,FALSE),"")</f>
        <v/>
      </c>
      <c r="H985" s="43" t="str">
        <f>+IFERROR(VLOOKUP(A985,[1]Directorio!$B$2:$Z$1100,8,FALSE),"")</f>
        <v/>
      </c>
      <c r="I985" s="43" t="str">
        <f>+IFERROR(VLOOKUP(A985,[1]Directorio!$B$2:$Z$1100,9,FALSE),"")</f>
        <v/>
      </c>
      <c r="J985" s="43" t="str">
        <f>+IFERROR(VLOOKUP(A985,[1]Directorio!$B$2:$Z$1100,10,FALSE),"")</f>
        <v/>
      </c>
      <c r="K985" s="43" t="str">
        <f>+IFERROR(VLOOKUP(A985,[1]Directorio!$B$2:$Z$1100,11,FALSE),"")</f>
        <v/>
      </c>
      <c r="L985" s="45" t="str">
        <f>+IFERROR(VLOOKUP(A985,[1]Directorio!$B$2:$Z$1100,12,FALSE),"")</f>
        <v/>
      </c>
      <c r="M985" s="43" t="str">
        <f>+IFERROR(VLOOKUP(A985,[1]Directorio!$B$2:$Z$1100,13,FALSE),"")</f>
        <v/>
      </c>
      <c r="N985" s="43" t="str">
        <f>+IFERROR(VLOOKUP(A985,[1]Directorio!$B$2:$Z$1100,14,FALSE),"")</f>
        <v/>
      </c>
      <c r="O985" s="43" t="str">
        <f>+IFERROR(VLOOKUP(A985,[1]Directorio!$B$2:$Z$1100,15,FALSE),"")</f>
        <v/>
      </c>
      <c r="P985" s="43" t="str">
        <f>+IFERROR(VLOOKUP(A985,[1]Directorio!$B$2:$Z$1100,16,FALSE),"")</f>
        <v/>
      </c>
      <c r="Q985" s="43" t="str">
        <f>+IFERROR(VLOOKUP(A985,[1]Directorio!$B$2:$Z$1100,17,FALSE),"")</f>
        <v/>
      </c>
      <c r="R985" s="43" t="str">
        <f>+IFERROR(VLOOKUP(A985,[1]Directorio!$B$2:$Z$1100,18,FALSE),"")</f>
        <v/>
      </c>
      <c r="S985" s="43" t="str">
        <f>+IFERROR(VLOOKUP(A985,[1]Directorio!$B$2:$Z$1100,19,FALSE),"")</f>
        <v/>
      </c>
      <c r="T985" s="53" t="str">
        <f>+IFERROR(VLOOKUP(A985,[1]Directorio!$B$2:$Z$1100,20,FALSE),"")</f>
        <v/>
      </c>
      <c r="U985" s="53" t="str">
        <f>+IFERROR(VLOOKUP(A985,[1]Directorio!$B$2:$Z$1100,21,FALSE),"")</f>
        <v/>
      </c>
      <c r="V985" s="53" t="str">
        <f>+IFERROR(VLOOKUP(A985,[1]Directorio!$B$2:$Z$1100,22,FALSE),"")</f>
        <v/>
      </c>
      <c r="W985" s="54" t="str">
        <f>+IFERROR(VLOOKUP(A985,[1]Directorio!$B$2:$Z$1100,23,FALSE),"")</f>
        <v/>
      </c>
      <c r="X985" s="43" t="str">
        <f>+IFERROR(VLOOKUP(A985,[1]Directorio!$B$2:$Z$1100,24,FALSE),"")</f>
        <v/>
      </c>
      <c r="Y985" s="43" t="str">
        <f>+IFERROR(VLOOKUP(A985,[1]Directorio!$B$2:$Z$1100,25,FALSE),"")</f>
        <v/>
      </c>
      <c r="Z985" s="46"/>
      <c r="AA985" s="9"/>
      <c r="AB985" s="46"/>
      <c r="AC985" s="47"/>
      <c r="AD985" s="46"/>
      <c r="AE985" s="42"/>
      <c r="AF985" s="9"/>
      <c r="AG985" s="46"/>
      <c r="AH985" s="9"/>
      <c r="AI985" s="46"/>
      <c r="AJ985" s="46"/>
      <c r="AK985" s="48"/>
    </row>
    <row r="986" spans="1:37" x14ac:dyDescent="0.25">
      <c r="A986" s="42"/>
      <c r="B986" s="43" t="str">
        <f>+IFERROR(VLOOKUP(A986,[1]Directorio!$B$2:$Z$1100,2,FALSE),"")</f>
        <v/>
      </c>
      <c r="C986" s="44" t="str">
        <f>+IFERROR(VLOOKUP(A986,[1]Directorio!$B$2:$Z$1100,3,FALSE),"")</f>
        <v/>
      </c>
      <c r="D986" s="43" t="str">
        <f>+IFERROR(VLOOKUP(A986,[1]Directorio!$B$2:$Z$1100,4,FALSE),"")</f>
        <v/>
      </c>
      <c r="E986" s="43" t="str">
        <f>+IFERROR(VLOOKUP(A986,[1]Directorio!$B$2:$Z$1100,5,FALSE),"")</f>
        <v/>
      </c>
      <c r="F986" s="43" t="str">
        <f>+IFERROR(VLOOKUP(A986,[1]Directorio!$B$2:$Z$1100,6,FALSE),"")</f>
        <v/>
      </c>
      <c r="G986" s="43" t="str">
        <f>+IFERROR(VLOOKUP(A986,[1]Directorio!$B$2:$Z$1100,7,FALSE),"")</f>
        <v/>
      </c>
      <c r="H986" s="43" t="str">
        <f>+IFERROR(VLOOKUP(A986,[1]Directorio!$B$2:$Z$1100,8,FALSE),"")</f>
        <v/>
      </c>
      <c r="I986" s="43" t="str">
        <f>+IFERROR(VLOOKUP(A986,[1]Directorio!$B$2:$Z$1100,9,FALSE),"")</f>
        <v/>
      </c>
      <c r="J986" s="43" t="str">
        <f>+IFERROR(VLOOKUP(A986,[1]Directorio!$B$2:$Z$1100,10,FALSE),"")</f>
        <v/>
      </c>
      <c r="K986" s="43" t="str">
        <f>+IFERROR(VLOOKUP(A986,[1]Directorio!$B$2:$Z$1100,11,FALSE),"")</f>
        <v/>
      </c>
      <c r="L986" s="45" t="str">
        <f>+IFERROR(VLOOKUP(A986,[1]Directorio!$B$2:$Z$1100,12,FALSE),"")</f>
        <v/>
      </c>
      <c r="M986" s="43" t="str">
        <f>+IFERROR(VLOOKUP(A986,[1]Directorio!$B$2:$Z$1100,13,FALSE),"")</f>
        <v/>
      </c>
      <c r="N986" s="43" t="str">
        <f>+IFERROR(VLOOKUP(A986,[1]Directorio!$B$2:$Z$1100,14,FALSE),"")</f>
        <v/>
      </c>
      <c r="O986" s="43" t="str">
        <f>+IFERROR(VLOOKUP(A986,[1]Directorio!$B$2:$Z$1100,15,FALSE),"")</f>
        <v/>
      </c>
      <c r="P986" s="43" t="str">
        <f>+IFERROR(VLOOKUP(A986,[1]Directorio!$B$2:$Z$1100,16,FALSE),"")</f>
        <v/>
      </c>
      <c r="Q986" s="43" t="str">
        <f>+IFERROR(VLOOKUP(A986,[1]Directorio!$B$2:$Z$1100,17,FALSE),"")</f>
        <v/>
      </c>
      <c r="R986" s="43" t="str">
        <f>+IFERROR(VLOOKUP(A986,[1]Directorio!$B$2:$Z$1100,18,FALSE),"")</f>
        <v/>
      </c>
      <c r="S986" s="43" t="str">
        <f>+IFERROR(VLOOKUP(A986,[1]Directorio!$B$2:$Z$1100,19,FALSE),"")</f>
        <v/>
      </c>
      <c r="T986" s="53" t="str">
        <f>+IFERROR(VLOOKUP(A986,[1]Directorio!$B$2:$Z$1100,20,FALSE),"")</f>
        <v/>
      </c>
      <c r="U986" s="53" t="str">
        <f>+IFERROR(VLOOKUP(A986,[1]Directorio!$B$2:$Z$1100,21,FALSE),"")</f>
        <v/>
      </c>
      <c r="V986" s="53" t="str">
        <f>+IFERROR(VLOOKUP(A986,[1]Directorio!$B$2:$Z$1100,22,FALSE),"")</f>
        <v/>
      </c>
      <c r="W986" s="54" t="str">
        <f>+IFERROR(VLOOKUP(A986,[1]Directorio!$B$2:$Z$1100,23,FALSE),"")</f>
        <v/>
      </c>
      <c r="X986" s="43" t="str">
        <f>+IFERROR(VLOOKUP(A986,[1]Directorio!$B$2:$Z$1100,24,FALSE),"")</f>
        <v/>
      </c>
      <c r="Y986" s="43" t="str">
        <f>+IFERROR(VLOOKUP(A986,[1]Directorio!$B$2:$Z$1100,25,FALSE),"")</f>
        <v/>
      </c>
      <c r="Z986" s="46"/>
      <c r="AA986" s="9"/>
      <c r="AB986" s="46"/>
      <c r="AC986" s="47"/>
      <c r="AD986" s="46"/>
      <c r="AE986" s="42"/>
      <c r="AF986" s="9"/>
      <c r="AG986" s="46"/>
      <c r="AH986" s="9"/>
      <c r="AI986" s="46"/>
      <c r="AJ986" s="46"/>
      <c r="AK986" s="48"/>
    </row>
    <row r="987" spans="1:37" x14ac:dyDescent="0.25">
      <c r="A987" s="42"/>
      <c r="B987" s="43" t="str">
        <f>+IFERROR(VLOOKUP(A987,[1]Directorio!$B$2:$Z$1100,2,FALSE),"")</f>
        <v/>
      </c>
      <c r="C987" s="44" t="str">
        <f>+IFERROR(VLOOKUP(A987,[1]Directorio!$B$2:$Z$1100,3,FALSE),"")</f>
        <v/>
      </c>
      <c r="D987" s="43" t="str">
        <f>+IFERROR(VLOOKUP(A987,[1]Directorio!$B$2:$Z$1100,4,FALSE),"")</f>
        <v/>
      </c>
      <c r="E987" s="43" t="str">
        <f>+IFERROR(VLOOKUP(A987,[1]Directorio!$B$2:$Z$1100,5,FALSE),"")</f>
        <v/>
      </c>
      <c r="F987" s="43" t="str">
        <f>+IFERROR(VLOOKUP(A987,[1]Directorio!$B$2:$Z$1100,6,FALSE),"")</f>
        <v/>
      </c>
      <c r="G987" s="43" t="str">
        <f>+IFERROR(VLOOKUP(A987,[1]Directorio!$B$2:$Z$1100,7,FALSE),"")</f>
        <v/>
      </c>
      <c r="H987" s="43" t="str">
        <f>+IFERROR(VLOOKUP(A987,[1]Directorio!$B$2:$Z$1100,8,FALSE),"")</f>
        <v/>
      </c>
      <c r="I987" s="43" t="str">
        <f>+IFERROR(VLOOKUP(A987,[1]Directorio!$B$2:$Z$1100,9,FALSE),"")</f>
        <v/>
      </c>
      <c r="J987" s="43" t="str">
        <f>+IFERROR(VLOOKUP(A987,[1]Directorio!$B$2:$Z$1100,10,FALSE),"")</f>
        <v/>
      </c>
      <c r="K987" s="43" t="str">
        <f>+IFERROR(VLOOKUP(A987,[1]Directorio!$B$2:$Z$1100,11,FALSE),"")</f>
        <v/>
      </c>
      <c r="L987" s="45" t="str">
        <f>+IFERROR(VLOOKUP(A987,[1]Directorio!$B$2:$Z$1100,12,FALSE),"")</f>
        <v/>
      </c>
      <c r="M987" s="43" t="str">
        <f>+IFERROR(VLOOKUP(A987,[1]Directorio!$B$2:$Z$1100,13,FALSE),"")</f>
        <v/>
      </c>
      <c r="N987" s="43" t="str">
        <f>+IFERROR(VLOOKUP(A987,[1]Directorio!$B$2:$Z$1100,14,FALSE),"")</f>
        <v/>
      </c>
      <c r="O987" s="43" t="str">
        <f>+IFERROR(VLOOKUP(A987,[1]Directorio!$B$2:$Z$1100,15,FALSE),"")</f>
        <v/>
      </c>
      <c r="P987" s="43" t="str">
        <f>+IFERROR(VLOOKUP(A987,[1]Directorio!$B$2:$Z$1100,16,FALSE),"")</f>
        <v/>
      </c>
      <c r="Q987" s="43" t="str">
        <f>+IFERROR(VLOOKUP(A987,[1]Directorio!$B$2:$Z$1100,17,FALSE),"")</f>
        <v/>
      </c>
      <c r="R987" s="43" t="str">
        <f>+IFERROR(VLOOKUP(A987,[1]Directorio!$B$2:$Z$1100,18,FALSE),"")</f>
        <v/>
      </c>
      <c r="S987" s="43" t="str">
        <f>+IFERROR(VLOOKUP(A987,[1]Directorio!$B$2:$Z$1100,19,FALSE),"")</f>
        <v/>
      </c>
      <c r="T987" s="53" t="str">
        <f>+IFERROR(VLOOKUP(A987,[1]Directorio!$B$2:$Z$1100,20,FALSE),"")</f>
        <v/>
      </c>
      <c r="U987" s="53" t="str">
        <f>+IFERROR(VLOOKUP(A987,[1]Directorio!$B$2:$Z$1100,21,FALSE),"")</f>
        <v/>
      </c>
      <c r="V987" s="53" t="str">
        <f>+IFERROR(VLOOKUP(A987,[1]Directorio!$B$2:$Z$1100,22,FALSE),"")</f>
        <v/>
      </c>
      <c r="W987" s="54" t="str">
        <f>+IFERROR(VLOOKUP(A987,[1]Directorio!$B$2:$Z$1100,23,FALSE),"")</f>
        <v/>
      </c>
      <c r="X987" s="43" t="str">
        <f>+IFERROR(VLOOKUP(A987,[1]Directorio!$B$2:$Z$1100,24,FALSE),"")</f>
        <v/>
      </c>
      <c r="Y987" s="43" t="str">
        <f>+IFERROR(VLOOKUP(A987,[1]Directorio!$B$2:$Z$1100,25,FALSE),"")</f>
        <v/>
      </c>
      <c r="Z987" s="46"/>
      <c r="AA987" s="9"/>
      <c r="AB987" s="46"/>
      <c r="AC987" s="47"/>
      <c r="AD987" s="46"/>
      <c r="AE987" s="42"/>
      <c r="AF987" s="9"/>
      <c r="AG987" s="46"/>
      <c r="AH987" s="9"/>
      <c r="AI987" s="46"/>
      <c r="AJ987" s="46"/>
      <c r="AK987" s="48"/>
    </row>
    <row r="988" spans="1:37" x14ac:dyDescent="0.25">
      <c r="A988" s="42"/>
      <c r="B988" s="43" t="str">
        <f>+IFERROR(VLOOKUP(A988,[1]Directorio!$B$2:$Z$1100,2,FALSE),"")</f>
        <v/>
      </c>
      <c r="C988" s="44" t="str">
        <f>+IFERROR(VLOOKUP(A988,[1]Directorio!$B$2:$Z$1100,3,FALSE),"")</f>
        <v/>
      </c>
      <c r="D988" s="43" t="str">
        <f>+IFERROR(VLOOKUP(A988,[1]Directorio!$B$2:$Z$1100,4,FALSE),"")</f>
        <v/>
      </c>
      <c r="E988" s="43" t="str">
        <f>+IFERROR(VLOOKUP(A988,[1]Directorio!$B$2:$Z$1100,5,FALSE),"")</f>
        <v/>
      </c>
      <c r="F988" s="43" t="str">
        <f>+IFERROR(VLOOKUP(A988,[1]Directorio!$B$2:$Z$1100,6,FALSE),"")</f>
        <v/>
      </c>
      <c r="G988" s="43" t="str">
        <f>+IFERROR(VLOOKUP(A988,[1]Directorio!$B$2:$Z$1100,7,FALSE),"")</f>
        <v/>
      </c>
      <c r="H988" s="43" t="str">
        <f>+IFERROR(VLOOKUP(A988,[1]Directorio!$B$2:$Z$1100,8,FALSE),"")</f>
        <v/>
      </c>
      <c r="I988" s="43" t="str">
        <f>+IFERROR(VLOOKUP(A988,[1]Directorio!$B$2:$Z$1100,9,FALSE),"")</f>
        <v/>
      </c>
      <c r="J988" s="43" t="str">
        <f>+IFERROR(VLOOKUP(A988,[1]Directorio!$B$2:$Z$1100,10,FALSE),"")</f>
        <v/>
      </c>
      <c r="K988" s="43" t="str">
        <f>+IFERROR(VLOOKUP(A988,[1]Directorio!$B$2:$Z$1100,11,FALSE),"")</f>
        <v/>
      </c>
      <c r="L988" s="45" t="str">
        <f>+IFERROR(VLOOKUP(A988,[1]Directorio!$B$2:$Z$1100,12,FALSE),"")</f>
        <v/>
      </c>
      <c r="M988" s="43" t="str">
        <f>+IFERROR(VLOOKUP(A988,[1]Directorio!$B$2:$Z$1100,13,FALSE),"")</f>
        <v/>
      </c>
      <c r="N988" s="43" t="str">
        <f>+IFERROR(VLOOKUP(A988,[1]Directorio!$B$2:$Z$1100,14,FALSE),"")</f>
        <v/>
      </c>
      <c r="O988" s="43" t="str">
        <f>+IFERROR(VLOOKUP(A988,[1]Directorio!$B$2:$Z$1100,15,FALSE),"")</f>
        <v/>
      </c>
      <c r="P988" s="43" t="str">
        <f>+IFERROR(VLOOKUP(A988,[1]Directorio!$B$2:$Z$1100,16,FALSE),"")</f>
        <v/>
      </c>
      <c r="Q988" s="43" t="str">
        <f>+IFERROR(VLOOKUP(A988,[1]Directorio!$B$2:$Z$1100,17,FALSE),"")</f>
        <v/>
      </c>
      <c r="R988" s="43" t="str">
        <f>+IFERROR(VLOOKUP(A988,[1]Directorio!$B$2:$Z$1100,18,FALSE),"")</f>
        <v/>
      </c>
      <c r="S988" s="43" t="str">
        <f>+IFERROR(VLOOKUP(A988,[1]Directorio!$B$2:$Z$1100,19,FALSE),"")</f>
        <v/>
      </c>
      <c r="T988" s="53" t="str">
        <f>+IFERROR(VLOOKUP(A988,[1]Directorio!$B$2:$Z$1100,20,FALSE),"")</f>
        <v/>
      </c>
      <c r="U988" s="53" t="str">
        <f>+IFERROR(VLOOKUP(A988,[1]Directorio!$B$2:$Z$1100,21,FALSE),"")</f>
        <v/>
      </c>
      <c r="V988" s="53" t="str">
        <f>+IFERROR(VLOOKUP(A988,[1]Directorio!$B$2:$Z$1100,22,FALSE),"")</f>
        <v/>
      </c>
      <c r="W988" s="54" t="str">
        <f>+IFERROR(VLOOKUP(A988,[1]Directorio!$B$2:$Z$1100,23,FALSE),"")</f>
        <v/>
      </c>
      <c r="X988" s="43" t="str">
        <f>+IFERROR(VLOOKUP(A988,[1]Directorio!$B$2:$Z$1100,24,FALSE),"")</f>
        <v/>
      </c>
      <c r="Y988" s="43" t="str">
        <f>+IFERROR(VLOOKUP(A988,[1]Directorio!$B$2:$Z$1100,25,FALSE),"")</f>
        <v/>
      </c>
      <c r="Z988" s="46"/>
      <c r="AA988" s="9"/>
      <c r="AB988" s="46"/>
      <c r="AC988" s="47"/>
      <c r="AD988" s="46"/>
      <c r="AE988" s="42"/>
      <c r="AF988" s="9"/>
      <c r="AG988" s="46"/>
      <c r="AH988" s="9"/>
      <c r="AI988" s="46"/>
      <c r="AJ988" s="46"/>
      <c r="AK988" s="48"/>
    </row>
    <row r="989" spans="1:37" x14ac:dyDescent="0.25">
      <c r="A989" s="42"/>
      <c r="B989" s="43" t="str">
        <f>+IFERROR(VLOOKUP(A989,[1]Directorio!$B$2:$Z$1100,2,FALSE),"")</f>
        <v/>
      </c>
      <c r="C989" s="44" t="str">
        <f>+IFERROR(VLOOKUP(A989,[1]Directorio!$B$2:$Z$1100,3,FALSE),"")</f>
        <v/>
      </c>
      <c r="D989" s="43" t="str">
        <f>+IFERROR(VLOOKUP(A989,[1]Directorio!$B$2:$Z$1100,4,FALSE),"")</f>
        <v/>
      </c>
      <c r="E989" s="43" t="str">
        <f>+IFERROR(VLOOKUP(A989,[1]Directorio!$B$2:$Z$1100,5,FALSE),"")</f>
        <v/>
      </c>
      <c r="F989" s="43" t="str">
        <f>+IFERROR(VLOOKUP(A989,[1]Directorio!$B$2:$Z$1100,6,FALSE),"")</f>
        <v/>
      </c>
      <c r="G989" s="43" t="str">
        <f>+IFERROR(VLOOKUP(A989,[1]Directorio!$B$2:$Z$1100,7,FALSE),"")</f>
        <v/>
      </c>
      <c r="H989" s="43" t="str">
        <f>+IFERROR(VLOOKUP(A989,[1]Directorio!$B$2:$Z$1100,8,FALSE),"")</f>
        <v/>
      </c>
      <c r="I989" s="43" t="str">
        <f>+IFERROR(VLOOKUP(A989,[1]Directorio!$B$2:$Z$1100,9,FALSE),"")</f>
        <v/>
      </c>
      <c r="J989" s="43" t="str">
        <f>+IFERROR(VLOOKUP(A989,[1]Directorio!$B$2:$Z$1100,10,FALSE),"")</f>
        <v/>
      </c>
      <c r="K989" s="43" t="str">
        <f>+IFERROR(VLOOKUP(A989,[1]Directorio!$B$2:$Z$1100,11,FALSE),"")</f>
        <v/>
      </c>
      <c r="L989" s="45" t="str">
        <f>+IFERROR(VLOOKUP(A989,[1]Directorio!$B$2:$Z$1100,12,FALSE),"")</f>
        <v/>
      </c>
      <c r="M989" s="43" t="str">
        <f>+IFERROR(VLOOKUP(A989,[1]Directorio!$B$2:$Z$1100,13,FALSE),"")</f>
        <v/>
      </c>
      <c r="N989" s="43" t="str">
        <f>+IFERROR(VLOOKUP(A989,[1]Directorio!$B$2:$Z$1100,14,FALSE),"")</f>
        <v/>
      </c>
      <c r="O989" s="43" t="str">
        <f>+IFERROR(VLOOKUP(A989,[1]Directorio!$B$2:$Z$1100,15,FALSE),"")</f>
        <v/>
      </c>
      <c r="P989" s="43" t="str">
        <f>+IFERROR(VLOOKUP(A989,[1]Directorio!$B$2:$Z$1100,16,FALSE),"")</f>
        <v/>
      </c>
      <c r="Q989" s="43" t="str">
        <f>+IFERROR(VLOOKUP(A989,[1]Directorio!$B$2:$Z$1100,17,FALSE),"")</f>
        <v/>
      </c>
      <c r="R989" s="43" t="str">
        <f>+IFERROR(VLOOKUP(A989,[1]Directorio!$B$2:$Z$1100,18,FALSE),"")</f>
        <v/>
      </c>
      <c r="S989" s="43" t="str">
        <f>+IFERROR(VLOOKUP(A989,[1]Directorio!$B$2:$Z$1100,19,FALSE),"")</f>
        <v/>
      </c>
      <c r="T989" s="53" t="str">
        <f>+IFERROR(VLOOKUP(A989,[1]Directorio!$B$2:$Z$1100,20,FALSE),"")</f>
        <v/>
      </c>
      <c r="U989" s="53" t="str">
        <f>+IFERROR(VLOOKUP(A989,[1]Directorio!$B$2:$Z$1100,21,FALSE),"")</f>
        <v/>
      </c>
      <c r="V989" s="53" t="str">
        <f>+IFERROR(VLOOKUP(A989,[1]Directorio!$B$2:$Z$1100,22,FALSE),"")</f>
        <v/>
      </c>
      <c r="W989" s="54" t="str">
        <f>+IFERROR(VLOOKUP(A989,[1]Directorio!$B$2:$Z$1100,23,FALSE),"")</f>
        <v/>
      </c>
      <c r="X989" s="43" t="str">
        <f>+IFERROR(VLOOKUP(A989,[1]Directorio!$B$2:$Z$1100,24,FALSE),"")</f>
        <v/>
      </c>
      <c r="Y989" s="43" t="str">
        <f>+IFERROR(VLOOKUP(A989,[1]Directorio!$B$2:$Z$1100,25,FALSE),"")</f>
        <v/>
      </c>
      <c r="Z989" s="46"/>
      <c r="AA989" s="9"/>
      <c r="AB989" s="46"/>
      <c r="AC989" s="47"/>
      <c r="AD989" s="46"/>
      <c r="AE989" s="42"/>
      <c r="AF989" s="9"/>
      <c r="AG989" s="46"/>
      <c r="AH989" s="9"/>
      <c r="AI989" s="46"/>
      <c r="AJ989" s="46"/>
      <c r="AK989" s="48"/>
    </row>
    <row r="990" spans="1:37" x14ac:dyDescent="0.25">
      <c r="A990" s="42"/>
      <c r="B990" s="43" t="str">
        <f>+IFERROR(VLOOKUP(A990,[1]Directorio!$B$2:$Z$1100,2,FALSE),"")</f>
        <v/>
      </c>
      <c r="C990" s="44" t="str">
        <f>+IFERROR(VLOOKUP(A990,[1]Directorio!$B$2:$Z$1100,3,FALSE),"")</f>
        <v/>
      </c>
      <c r="D990" s="43" t="str">
        <f>+IFERROR(VLOOKUP(A990,[1]Directorio!$B$2:$Z$1100,4,FALSE),"")</f>
        <v/>
      </c>
      <c r="E990" s="43" t="str">
        <f>+IFERROR(VLOOKUP(A990,[1]Directorio!$B$2:$Z$1100,5,FALSE),"")</f>
        <v/>
      </c>
      <c r="F990" s="43" t="str">
        <f>+IFERROR(VLOOKUP(A990,[1]Directorio!$B$2:$Z$1100,6,FALSE),"")</f>
        <v/>
      </c>
      <c r="G990" s="43" t="str">
        <f>+IFERROR(VLOOKUP(A990,[1]Directorio!$B$2:$Z$1100,7,FALSE),"")</f>
        <v/>
      </c>
      <c r="H990" s="43" t="str">
        <f>+IFERROR(VLOOKUP(A990,[1]Directorio!$B$2:$Z$1100,8,FALSE),"")</f>
        <v/>
      </c>
      <c r="I990" s="43" t="str">
        <f>+IFERROR(VLOOKUP(A990,[1]Directorio!$B$2:$Z$1100,9,FALSE),"")</f>
        <v/>
      </c>
      <c r="J990" s="43" t="str">
        <f>+IFERROR(VLOOKUP(A990,[1]Directorio!$B$2:$Z$1100,10,FALSE),"")</f>
        <v/>
      </c>
      <c r="K990" s="43" t="str">
        <f>+IFERROR(VLOOKUP(A990,[1]Directorio!$B$2:$Z$1100,11,FALSE),"")</f>
        <v/>
      </c>
      <c r="L990" s="45" t="str">
        <f>+IFERROR(VLOOKUP(A990,[1]Directorio!$B$2:$Z$1100,12,FALSE),"")</f>
        <v/>
      </c>
      <c r="M990" s="43" t="str">
        <f>+IFERROR(VLOOKUP(A990,[1]Directorio!$B$2:$Z$1100,13,FALSE),"")</f>
        <v/>
      </c>
      <c r="N990" s="43" t="str">
        <f>+IFERROR(VLOOKUP(A990,[1]Directorio!$B$2:$Z$1100,14,FALSE),"")</f>
        <v/>
      </c>
      <c r="O990" s="43" t="str">
        <f>+IFERROR(VLOOKUP(A990,[1]Directorio!$B$2:$Z$1100,15,FALSE),"")</f>
        <v/>
      </c>
      <c r="P990" s="43" t="str">
        <f>+IFERROR(VLOOKUP(A990,[1]Directorio!$B$2:$Z$1100,16,FALSE),"")</f>
        <v/>
      </c>
      <c r="Q990" s="43" t="str">
        <f>+IFERROR(VLOOKUP(A990,[1]Directorio!$B$2:$Z$1100,17,FALSE),"")</f>
        <v/>
      </c>
      <c r="R990" s="43" t="str">
        <f>+IFERROR(VLOOKUP(A990,[1]Directorio!$B$2:$Z$1100,18,FALSE),"")</f>
        <v/>
      </c>
      <c r="S990" s="43" t="str">
        <f>+IFERROR(VLOOKUP(A990,[1]Directorio!$B$2:$Z$1100,19,FALSE),"")</f>
        <v/>
      </c>
      <c r="T990" s="53" t="str">
        <f>+IFERROR(VLOOKUP(A990,[1]Directorio!$B$2:$Z$1100,20,FALSE),"")</f>
        <v/>
      </c>
      <c r="U990" s="53" t="str">
        <f>+IFERROR(VLOOKUP(A990,[1]Directorio!$B$2:$Z$1100,21,FALSE),"")</f>
        <v/>
      </c>
      <c r="V990" s="53" t="str">
        <f>+IFERROR(VLOOKUP(A990,[1]Directorio!$B$2:$Z$1100,22,FALSE),"")</f>
        <v/>
      </c>
      <c r="W990" s="54" t="str">
        <f>+IFERROR(VLOOKUP(A990,[1]Directorio!$B$2:$Z$1100,23,FALSE),"")</f>
        <v/>
      </c>
      <c r="X990" s="43" t="str">
        <f>+IFERROR(VLOOKUP(A990,[1]Directorio!$B$2:$Z$1100,24,FALSE),"")</f>
        <v/>
      </c>
      <c r="Y990" s="43" t="str">
        <f>+IFERROR(VLOOKUP(A990,[1]Directorio!$B$2:$Z$1100,25,FALSE),"")</f>
        <v/>
      </c>
      <c r="Z990" s="46"/>
      <c r="AA990" s="9"/>
      <c r="AB990" s="46"/>
      <c r="AC990" s="47"/>
      <c r="AD990" s="46"/>
      <c r="AE990" s="42"/>
      <c r="AF990" s="9"/>
      <c r="AG990" s="46"/>
      <c r="AH990" s="9"/>
      <c r="AI990" s="46"/>
      <c r="AJ990" s="46"/>
      <c r="AK990" s="48"/>
    </row>
    <row r="991" spans="1:37" x14ac:dyDescent="0.25">
      <c r="A991" s="42"/>
      <c r="B991" s="43" t="str">
        <f>+IFERROR(VLOOKUP(A991,[1]Directorio!$B$2:$Z$1100,2,FALSE),"")</f>
        <v/>
      </c>
      <c r="C991" s="44" t="str">
        <f>+IFERROR(VLOOKUP(A991,[1]Directorio!$B$2:$Z$1100,3,FALSE),"")</f>
        <v/>
      </c>
      <c r="D991" s="43" t="str">
        <f>+IFERROR(VLOOKUP(A991,[1]Directorio!$B$2:$Z$1100,4,FALSE),"")</f>
        <v/>
      </c>
      <c r="E991" s="43" t="str">
        <f>+IFERROR(VLOOKUP(A991,[1]Directorio!$B$2:$Z$1100,5,FALSE),"")</f>
        <v/>
      </c>
      <c r="F991" s="43" t="str">
        <f>+IFERROR(VLOOKUP(A991,[1]Directorio!$B$2:$Z$1100,6,FALSE),"")</f>
        <v/>
      </c>
      <c r="G991" s="43" t="str">
        <f>+IFERROR(VLOOKUP(A991,[1]Directorio!$B$2:$Z$1100,7,FALSE),"")</f>
        <v/>
      </c>
      <c r="H991" s="43" t="str">
        <f>+IFERROR(VLOOKUP(A991,[1]Directorio!$B$2:$Z$1100,8,FALSE),"")</f>
        <v/>
      </c>
      <c r="I991" s="43" t="str">
        <f>+IFERROR(VLOOKUP(A991,[1]Directorio!$B$2:$Z$1100,9,FALSE),"")</f>
        <v/>
      </c>
      <c r="J991" s="43" t="str">
        <f>+IFERROR(VLOOKUP(A991,[1]Directorio!$B$2:$Z$1100,10,FALSE),"")</f>
        <v/>
      </c>
      <c r="K991" s="43" t="str">
        <f>+IFERROR(VLOOKUP(A991,[1]Directorio!$B$2:$Z$1100,11,FALSE),"")</f>
        <v/>
      </c>
      <c r="L991" s="45" t="str">
        <f>+IFERROR(VLOOKUP(A991,[1]Directorio!$B$2:$Z$1100,12,FALSE),"")</f>
        <v/>
      </c>
      <c r="M991" s="43" t="str">
        <f>+IFERROR(VLOOKUP(A991,[1]Directorio!$B$2:$Z$1100,13,FALSE),"")</f>
        <v/>
      </c>
      <c r="N991" s="43" t="str">
        <f>+IFERROR(VLOOKUP(A991,[1]Directorio!$B$2:$Z$1100,14,FALSE),"")</f>
        <v/>
      </c>
      <c r="O991" s="43" t="str">
        <f>+IFERROR(VLOOKUP(A991,[1]Directorio!$B$2:$Z$1100,15,FALSE),"")</f>
        <v/>
      </c>
      <c r="P991" s="43" t="str">
        <f>+IFERROR(VLOOKUP(A991,[1]Directorio!$B$2:$Z$1100,16,FALSE),"")</f>
        <v/>
      </c>
      <c r="Q991" s="43" t="str">
        <f>+IFERROR(VLOOKUP(A991,[1]Directorio!$B$2:$Z$1100,17,FALSE),"")</f>
        <v/>
      </c>
      <c r="R991" s="43" t="str">
        <f>+IFERROR(VLOOKUP(A991,[1]Directorio!$B$2:$Z$1100,18,FALSE),"")</f>
        <v/>
      </c>
      <c r="S991" s="43" t="str">
        <f>+IFERROR(VLOOKUP(A991,[1]Directorio!$B$2:$Z$1100,19,FALSE),"")</f>
        <v/>
      </c>
      <c r="T991" s="53" t="str">
        <f>+IFERROR(VLOOKUP(A991,[1]Directorio!$B$2:$Z$1100,20,FALSE),"")</f>
        <v/>
      </c>
      <c r="U991" s="53" t="str">
        <f>+IFERROR(VLOOKUP(A991,[1]Directorio!$B$2:$Z$1100,21,FALSE),"")</f>
        <v/>
      </c>
      <c r="V991" s="53" t="str">
        <f>+IFERROR(VLOOKUP(A991,[1]Directorio!$B$2:$Z$1100,22,FALSE),"")</f>
        <v/>
      </c>
      <c r="W991" s="54" t="str">
        <f>+IFERROR(VLOOKUP(A991,[1]Directorio!$B$2:$Z$1100,23,FALSE),"")</f>
        <v/>
      </c>
      <c r="X991" s="43" t="str">
        <f>+IFERROR(VLOOKUP(A991,[1]Directorio!$B$2:$Z$1100,24,FALSE),"")</f>
        <v/>
      </c>
      <c r="Y991" s="43" t="str">
        <f>+IFERROR(VLOOKUP(A991,[1]Directorio!$B$2:$Z$1100,25,FALSE),"")</f>
        <v/>
      </c>
      <c r="Z991" s="46"/>
      <c r="AA991" s="9"/>
      <c r="AB991" s="46"/>
      <c r="AC991" s="47"/>
      <c r="AD991" s="46"/>
      <c r="AE991" s="42"/>
      <c r="AF991" s="9"/>
      <c r="AG991" s="46"/>
      <c r="AH991" s="9"/>
      <c r="AI991" s="46"/>
      <c r="AJ991" s="46"/>
      <c r="AK991" s="48"/>
    </row>
    <row r="992" spans="1:37" x14ac:dyDescent="0.25">
      <c r="A992" s="42"/>
      <c r="B992" s="43" t="str">
        <f>+IFERROR(VLOOKUP(A992,[1]Directorio!$B$2:$Z$1100,2,FALSE),"")</f>
        <v/>
      </c>
      <c r="C992" s="44" t="str">
        <f>+IFERROR(VLOOKUP(A992,[1]Directorio!$B$2:$Z$1100,3,FALSE),"")</f>
        <v/>
      </c>
      <c r="D992" s="43" t="str">
        <f>+IFERROR(VLOOKUP(A992,[1]Directorio!$B$2:$Z$1100,4,FALSE),"")</f>
        <v/>
      </c>
      <c r="E992" s="43" t="str">
        <f>+IFERROR(VLOOKUP(A992,[1]Directorio!$B$2:$Z$1100,5,FALSE),"")</f>
        <v/>
      </c>
      <c r="F992" s="43" t="str">
        <f>+IFERROR(VLOOKUP(A992,[1]Directorio!$B$2:$Z$1100,6,FALSE),"")</f>
        <v/>
      </c>
      <c r="G992" s="43" t="str">
        <f>+IFERROR(VLOOKUP(A992,[1]Directorio!$B$2:$Z$1100,7,FALSE),"")</f>
        <v/>
      </c>
      <c r="H992" s="43" t="str">
        <f>+IFERROR(VLOOKUP(A992,[1]Directorio!$B$2:$Z$1100,8,FALSE),"")</f>
        <v/>
      </c>
      <c r="I992" s="43" t="str">
        <f>+IFERROR(VLOOKUP(A992,[1]Directorio!$B$2:$Z$1100,9,FALSE),"")</f>
        <v/>
      </c>
      <c r="J992" s="43" t="str">
        <f>+IFERROR(VLOOKUP(A992,[1]Directorio!$B$2:$Z$1100,10,FALSE),"")</f>
        <v/>
      </c>
      <c r="K992" s="43" t="str">
        <f>+IFERROR(VLOOKUP(A992,[1]Directorio!$B$2:$Z$1100,11,FALSE),"")</f>
        <v/>
      </c>
      <c r="L992" s="45" t="str">
        <f>+IFERROR(VLOOKUP(A992,[1]Directorio!$B$2:$Z$1100,12,FALSE),"")</f>
        <v/>
      </c>
      <c r="M992" s="43" t="str">
        <f>+IFERROR(VLOOKUP(A992,[1]Directorio!$B$2:$Z$1100,13,FALSE),"")</f>
        <v/>
      </c>
      <c r="N992" s="43" t="str">
        <f>+IFERROR(VLOOKUP(A992,[1]Directorio!$B$2:$Z$1100,14,FALSE),"")</f>
        <v/>
      </c>
      <c r="O992" s="43" t="str">
        <f>+IFERROR(VLOOKUP(A992,[1]Directorio!$B$2:$Z$1100,15,FALSE),"")</f>
        <v/>
      </c>
      <c r="P992" s="43" t="str">
        <f>+IFERROR(VLOOKUP(A992,[1]Directorio!$B$2:$Z$1100,16,FALSE),"")</f>
        <v/>
      </c>
      <c r="Q992" s="43" t="str">
        <f>+IFERROR(VLOOKUP(A992,[1]Directorio!$B$2:$Z$1100,17,FALSE),"")</f>
        <v/>
      </c>
      <c r="R992" s="43" t="str">
        <f>+IFERROR(VLOOKUP(A992,[1]Directorio!$B$2:$Z$1100,18,FALSE),"")</f>
        <v/>
      </c>
      <c r="S992" s="43" t="str">
        <f>+IFERROR(VLOOKUP(A992,[1]Directorio!$B$2:$Z$1100,19,FALSE),"")</f>
        <v/>
      </c>
      <c r="T992" s="53" t="str">
        <f>+IFERROR(VLOOKUP(A992,[1]Directorio!$B$2:$Z$1100,20,FALSE),"")</f>
        <v/>
      </c>
      <c r="U992" s="53" t="str">
        <f>+IFERROR(VLOOKUP(A992,[1]Directorio!$B$2:$Z$1100,21,FALSE),"")</f>
        <v/>
      </c>
      <c r="V992" s="53" t="str">
        <f>+IFERROR(VLOOKUP(A992,[1]Directorio!$B$2:$Z$1100,22,FALSE),"")</f>
        <v/>
      </c>
      <c r="W992" s="54" t="str">
        <f>+IFERROR(VLOOKUP(A992,[1]Directorio!$B$2:$Z$1100,23,FALSE),"")</f>
        <v/>
      </c>
      <c r="X992" s="43" t="str">
        <f>+IFERROR(VLOOKUP(A992,[1]Directorio!$B$2:$Z$1100,24,FALSE),"")</f>
        <v/>
      </c>
      <c r="Y992" s="43" t="str">
        <f>+IFERROR(VLOOKUP(A992,[1]Directorio!$B$2:$Z$1100,25,FALSE),"")</f>
        <v/>
      </c>
      <c r="Z992" s="46"/>
      <c r="AA992" s="9"/>
      <c r="AB992" s="46"/>
      <c r="AC992" s="47"/>
      <c r="AD992" s="46"/>
      <c r="AE992" s="42"/>
      <c r="AF992" s="9"/>
      <c r="AG992" s="46"/>
      <c r="AH992" s="9"/>
      <c r="AI992" s="46"/>
      <c r="AJ992" s="46"/>
      <c r="AK992" s="48"/>
    </row>
    <row r="993" spans="1:37" x14ac:dyDescent="0.25">
      <c r="A993" s="42"/>
      <c r="B993" s="43" t="str">
        <f>+IFERROR(VLOOKUP(A993,[1]Directorio!$B$2:$Z$1100,2,FALSE),"")</f>
        <v/>
      </c>
      <c r="C993" s="44" t="str">
        <f>+IFERROR(VLOOKUP(A993,[1]Directorio!$B$2:$Z$1100,3,FALSE),"")</f>
        <v/>
      </c>
      <c r="D993" s="43" t="str">
        <f>+IFERROR(VLOOKUP(A993,[1]Directorio!$B$2:$Z$1100,4,FALSE),"")</f>
        <v/>
      </c>
      <c r="E993" s="43" t="str">
        <f>+IFERROR(VLOOKUP(A993,[1]Directorio!$B$2:$Z$1100,5,FALSE),"")</f>
        <v/>
      </c>
      <c r="F993" s="43" t="str">
        <f>+IFERROR(VLOOKUP(A993,[1]Directorio!$B$2:$Z$1100,6,FALSE),"")</f>
        <v/>
      </c>
      <c r="G993" s="43" t="str">
        <f>+IFERROR(VLOOKUP(A993,[1]Directorio!$B$2:$Z$1100,7,FALSE),"")</f>
        <v/>
      </c>
      <c r="H993" s="43" t="str">
        <f>+IFERROR(VLOOKUP(A993,[1]Directorio!$B$2:$Z$1100,8,FALSE),"")</f>
        <v/>
      </c>
      <c r="I993" s="43" t="str">
        <f>+IFERROR(VLOOKUP(A993,[1]Directorio!$B$2:$Z$1100,9,FALSE),"")</f>
        <v/>
      </c>
      <c r="J993" s="43" t="str">
        <f>+IFERROR(VLOOKUP(A993,[1]Directorio!$B$2:$Z$1100,10,FALSE),"")</f>
        <v/>
      </c>
      <c r="K993" s="43" t="str">
        <f>+IFERROR(VLOOKUP(A993,[1]Directorio!$B$2:$Z$1100,11,FALSE),"")</f>
        <v/>
      </c>
      <c r="L993" s="45" t="str">
        <f>+IFERROR(VLOOKUP(A993,[1]Directorio!$B$2:$Z$1100,12,FALSE),"")</f>
        <v/>
      </c>
      <c r="M993" s="43" t="str">
        <f>+IFERROR(VLOOKUP(A993,[1]Directorio!$B$2:$Z$1100,13,FALSE),"")</f>
        <v/>
      </c>
      <c r="N993" s="43" t="str">
        <f>+IFERROR(VLOOKUP(A993,[1]Directorio!$B$2:$Z$1100,14,FALSE),"")</f>
        <v/>
      </c>
      <c r="O993" s="43" t="str">
        <f>+IFERROR(VLOOKUP(A993,[1]Directorio!$B$2:$Z$1100,15,FALSE),"")</f>
        <v/>
      </c>
      <c r="P993" s="43" t="str">
        <f>+IFERROR(VLOOKUP(A993,[1]Directorio!$B$2:$Z$1100,16,FALSE),"")</f>
        <v/>
      </c>
      <c r="Q993" s="43" t="str">
        <f>+IFERROR(VLOOKUP(A993,[1]Directorio!$B$2:$Z$1100,17,FALSE),"")</f>
        <v/>
      </c>
      <c r="R993" s="43" t="str">
        <f>+IFERROR(VLOOKUP(A993,[1]Directorio!$B$2:$Z$1100,18,FALSE),"")</f>
        <v/>
      </c>
      <c r="S993" s="43" t="str">
        <f>+IFERROR(VLOOKUP(A993,[1]Directorio!$B$2:$Z$1100,19,FALSE),"")</f>
        <v/>
      </c>
      <c r="T993" s="53" t="str">
        <f>+IFERROR(VLOOKUP(A993,[1]Directorio!$B$2:$Z$1100,20,FALSE),"")</f>
        <v/>
      </c>
      <c r="U993" s="53" t="str">
        <f>+IFERROR(VLOOKUP(A993,[1]Directorio!$B$2:$Z$1100,21,FALSE),"")</f>
        <v/>
      </c>
      <c r="V993" s="53" t="str">
        <f>+IFERROR(VLOOKUP(A993,[1]Directorio!$B$2:$Z$1100,22,FALSE),"")</f>
        <v/>
      </c>
      <c r="W993" s="54" t="str">
        <f>+IFERROR(VLOOKUP(A993,[1]Directorio!$B$2:$Z$1100,23,FALSE),"")</f>
        <v/>
      </c>
      <c r="X993" s="43" t="str">
        <f>+IFERROR(VLOOKUP(A993,[1]Directorio!$B$2:$Z$1100,24,FALSE),"")</f>
        <v/>
      </c>
      <c r="Y993" s="43" t="str">
        <f>+IFERROR(VLOOKUP(A993,[1]Directorio!$B$2:$Z$1100,25,FALSE),"")</f>
        <v/>
      </c>
      <c r="Z993" s="46"/>
      <c r="AA993" s="9"/>
      <c r="AB993" s="46"/>
      <c r="AC993" s="47"/>
      <c r="AD993" s="46"/>
      <c r="AE993" s="42"/>
      <c r="AF993" s="9"/>
      <c r="AG993" s="46"/>
      <c r="AH993" s="9"/>
      <c r="AI993" s="46"/>
      <c r="AJ993" s="46"/>
      <c r="AK993" s="48"/>
    </row>
    <row r="994" spans="1:37" x14ac:dyDescent="0.25">
      <c r="A994" s="42"/>
      <c r="B994" s="43" t="str">
        <f>+IFERROR(VLOOKUP(A994,[1]Directorio!$B$2:$Z$1100,2,FALSE),"")</f>
        <v/>
      </c>
      <c r="C994" s="44" t="str">
        <f>+IFERROR(VLOOKUP(A994,[1]Directorio!$B$2:$Z$1100,3,FALSE),"")</f>
        <v/>
      </c>
      <c r="D994" s="43" t="str">
        <f>+IFERROR(VLOOKUP(A994,[1]Directorio!$B$2:$Z$1100,4,FALSE),"")</f>
        <v/>
      </c>
      <c r="E994" s="43" t="str">
        <f>+IFERROR(VLOOKUP(A994,[1]Directorio!$B$2:$Z$1100,5,FALSE),"")</f>
        <v/>
      </c>
      <c r="F994" s="43" t="str">
        <f>+IFERROR(VLOOKUP(A994,[1]Directorio!$B$2:$Z$1100,6,FALSE),"")</f>
        <v/>
      </c>
      <c r="G994" s="43" t="str">
        <f>+IFERROR(VLOOKUP(A994,[1]Directorio!$B$2:$Z$1100,7,FALSE),"")</f>
        <v/>
      </c>
      <c r="H994" s="43" t="str">
        <f>+IFERROR(VLOOKUP(A994,[1]Directorio!$B$2:$Z$1100,8,FALSE),"")</f>
        <v/>
      </c>
      <c r="I994" s="43" t="str">
        <f>+IFERROR(VLOOKUP(A994,[1]Directorio!$B$2:$Z$1100,9,FALSE),"")</f>
        <v/>
      </c>
      <c r="J994" s="43" t="str">
        <f>+IFERROR(VLOOKUP(A994,[1]Directorio!$B$2:$Z$1100,10,FALSE),"")</f>
        <v/>
      </c>
      <c r="K994" s="43" t="str">
        <f>+IFERROR(VLOOKUP(A994,[1]Directorio!$B$2:$Z$1100,11,FALSE),"")</f>
        <v/>
      </c>
      <c r="L994" s="45" t="str">
        <f>+IFERROR(VLOOKUP(A994,[1]Directorio!$B$2:$Z$1100,12,FALSE),"")</f>
        <v/>
      </c>
      <c r="M994" s="43" t="str">
        <f>+IFERROR(VLOOKUP(A994,[1]Directorio!$B$2:$Z$1100,13,FALSE),"")</f>
        <v/>
      </c>
      <c r="N994" s="43" t="str">
        <f>+IFERROR(VLOOKUP(A994,[1]Directorio!$B$2:$Z$1100,14,FALSE),"")</f>
        <v/>
      </c>
      <c r="O994" s="43" t="str">
        <f>+IFERROR(VLOOKUP(A994,[1]Directorio!$B$2:$Z$1100,15,FALSE),"")</f>
        <v/>
      </c>
      <c r="P994" s="43" t="str">
        <f>+IFERROR(VLOOKUP(A994,[1]Directorio!$B$2:$Z$1100,16,FALSE),"")</f>
        <v/>
      </c>
      <c r="Q994" s="43" t="str">
        <f>+IFERROR(VLOOKUP(A994,[1]Directorio!$B$2:$Z$1100,17,FALSE),"")</f>
        <v/>
      </c>
      <c r="R994" s="43" t="str">
        <f>+IFERROR(VLOOKUP(A994,[1]Directorio!$B$2:$Z$1100,18,FALSE),"")</f>
        <v/>
      </c>
      <c r="S994" s="43" t="str">
        <f>+IFERROR(VLOOKUP(A994,[1]Directorio!$B$2:$Z$1100,19,FALSE),"")</f>
        <v/>
      </c>
      <c r="T994" s="53" t="str">
        <f>+IFERROR(VLOOKUP(A994,[1]Directorio!$B$2:$Z$1100,20,FALSE),"")</f>
        <v/>
      </c>
      <c r="U994" s="53" t="str">
        <f>+IFERROR(VLOOKUP(A994,[1]Directorio!$B$2:$Z$1100,21,FALSE),"")</f>
        <v/>
      </c>
      <c r="V994" s="53" t="str">
        <f>+IFERROR(VLOOKUP(A994,[1]Directorio!$B$2:$Z$1100,22,FALSE),"")</f>
        <v/>
      </c>
      <c r="W994" s="54" t="str">
        <f>+IFERROR(VLOOKUP(A994,[1]Directorio!$B$2:$Z$1100,23,FALSE),"")</f>
        <v/>
      </c>
      <c r="X994" s="43" t="str">
        <f>+IFERROR(VLOOKUP(A994,[1]Directorio!$B$2:$Z$1100,24,FALSE),"")</f>
        <v/>
      </c>
      <c r="Y994" s="43" t="str">
        <f>+IFERROR(VLOOKUP(A994,[1]Directorio!$B$2:$Z$1100,25,FALSE),"")</f>
        <v/>
      </c>
      <c r="Z994" s="46"/>
      <c r="AA994" s="9"/>
      <c r="AB994" s="46"/>
      <c r="AC994" s="47"/>
      <c r="AD994" s="46"/>
      <c r="AE994" s="42"/>
      <c r="AF994" s="9"/>
      <c r="AG994" s="46"/>
      <c r="AH994" s="9"/>
      <c r="AI994" s="46"/>
      <c r="AJ994" s="46"/>
      <c r="AK994" s="48"/>
    </row>
    <row r="995" spans="1:37" x14ac:dyDescent="0.25">
      <c r="A995" s="42"/>
      <c r="B995" s="43" t="str">
        <f>+IFERROR(VLOOKUP(A995,[1]Directorio!$B$2:$Z$1100,2,FALSE),"")</f>
        <v/>
      </c>
      <c r="C995" s="44" t="str">
        <f>+IFERROR(VLOOKUP(A995,[1]Directorio!$B$2:$Z$1100,3,FALSE),"")</f>
        <v/>
      </c>
      <c r="D995" s="43" t="str">
        <f>+IFERROR(VLOOKUP(A995,[1]Directorio!$B$2:$Z$1100,4,FALSE),"")</f>
        <v/>
      </c>
      <c r="E995" s="43" t="str">
        <f>+IFERROR(VLOOKUP(A995,[1]Directorio!$B$2:$Z$1100,5,FALSE),"")</f>
        <v/>
      </c>
      <c r="F995" s="43" t="str">
        <f>+IFERROR(VLOOKUP(A995,[1]Directorio!$B$2:$Z$1100,6,FALSE),"")</f>
        <v/>
      </c>
      <c r="G995" s="43" t="str">
        <f>+IFERROR(VLOOKUP(A995,[1]Directorio!$B$2:$Z$1100,7,FALSE),"")</f>
        <v/>
      </c>
      <c r="H995" s="43" t="str">
        <f>+IFERROR(VLOOKUP(A995,[1]Directorio!$B$2:$Z$1100,8,FALSE),"")</f>
        <v/>
      </c>
      <c r="I995" s="43" t="str">
        <f>+IFERROR(VLOOKUP(A995,[1]Directorio!$B$2:$Z$1100,9,FALSE),"")</f>
        <v/>
      </c>
      <c r="J995" s="43" t="str">
        <f>+IFERROR(VLOOKUP(A995,[1]Directorio!$B$2:$Z$1100,10,FALSE),"")</f>
        <v/>
      </c>
      <c r="K995" s="43" t="str">
        <f>+IFERROR(VLOOKUP(A995,[1]Directorio!$B$2:$Z$1100,11,FALSE),"")</f>
        <v/>
      </c>
      <c r="L995" s="45" t="str">
        <f>+IFERROR(VLOOKUP(A995,[1]Directorio!$B$2:$Z$1100,12,FALSE),"")</f>
        <v/>
      </c>
      <c r="M995" s="43" t="str">
        <f>+IFERROR(VLOOKUP(A995,[1]Directorio!$B$2:$Z$1100,13,FALSE),"")</f>
        <v/>
      </c>
      <c r="N995" s="43" t="str">
        <f>+IFERROR(VLOOKUP(A995,[1]Directorio!$B$2:$Z$1100,14,FALSE),"")</f>
        <v/>
      </c>
      <c r="O995" s="43" t="str">
        <f>+IFERROR(VLOOKUP(A995,[1]Directorio!$B$2:$Z$1100,15,FALSE),"")</f>
        <v/>
      </c>
      <c r="P995" s="43" t="str">
        <f>+IFERROR(VLOOKUP(A995,[1]Directorio!$B$2:$Z$1100,16,FALSE),"")</f>
        <v/>
      </c>
      <c r="Q995" s="43" t="str">
        <f>+IFERROR(VLOOKUP(A995,[1]Directorio!$B$2:$Z$1100,17,FALSE),"")</f>
        <v/>
      </c>
      <c r="R995" s="43" t="str">
        <f>+IFERROR(VLOOKUP(A995,[1]Directorio!$B$2:$Z$1100,18,FALSE),"")</f>
        <v/>
      </c>
      <c r="S995" s="43" t="str">
        <f>+IFERROR(VLOOKUP(A995,[1]Directorio!$B$2:$Z$1100,19,FALSE),"")</f>
        <v/>
      </c>
      <c r="T995" s="53" t="str">
        <f>+IFERROR(VLOOKUP(A995,[1]Directorio!$B$2:$Z$1100,20,FALSE),"")</f>
        <v/>
      </c>
      <c r="U995" s="53" t="str">
        <f>+IFERROR(VLOOKUP(A995,[1]Directorio!$B$2:$Z$1100,21,FALSE),"")</f>
        <v/>
      </c>
      <c r="V995" s="53" t="str">
        <f>+IFERROR(VLOOKUP(A995,[1]Directorio!$B$2:$Z$1100,22,FALSE),"")</f>
        <v/>
      </c>
      <c r="W995" s="54" t="str">
        <f>+IFERROR(VLOOKUP(A995,[1]Directorio!$B$2:$Z$1100,23,FALSE),"")</f>
        <v/>
      </c>
      <c r="X995" s="43" t="str">
        <f>+IFERROR(VLOOKUP(A995,[1]Directorio!$B$2:$Z$1100,24,FALSE),"")</f>
        <v/>
      </c>
      <c r="Y995" s="43" t="str">
        <f>+IFERROR(VLOOKUP(A995,[1]Directorio!$B$2:$Z$1100,25,FALSE),"")</f>
        <v/>
      </c>
      <c r="Z995" s="46"/>
      <c r="AA995" s="9"/>
      <c r="AB995" s="46"/>
      <c r="AC995" s="47"/>
      <c r="AD995" s="46"/>
      <c r="AE995" s="42"/>
      <c r="AF995" s="9"/>
      <c r="AG995" s="46"/>
      <c r="AH995" s="9"/>
      <c r="AI995" s="46"/>
      <c r="AJ995" s="46"/>
      <c r="AK995" s="48"/>
    </row>
    <row r="996" spans="1:37" x14ac:dyDescent="0.25">
      <c r="A996" s="42"/>
      <c r="B996" s="43" t="str">
        <f>+IFERROR(VLOOKUP(A996,[1]Directorio!$B$2:$Z$1100,2,FALSE),"")</f>
        <v/>
      </c>
      <c r="C996" s="44" t="str">
        <f>+IFERROR(VLOOKUP(A996,[1]Directorio!$B$2:$Z$1100,3,FALSE),"")</f>
        <v/>
      </c>
      <c r="D996" s="43" t="str">
        <f>+IFERROR(VLOOKUP(A996,[1]Directorio!$B$2:$Z$1100,4,FALSE),"")</f>
        <v/>
      </c>
      <c r="E996" s="43" t="str">
        <f>+IFERROR(VLOOKUP(A996,[1]Directorio!$B$2:$Z$1100,5,FALSE),"")</f>
        <v/>
      </c>
      <c r="F996" s="43" t="str">
        <f>+IFERROR(VLOOKUP(A996,[1]Directorio!$B$2:$Z$1100,6,FALSE),"")</f>
        <v/>
      </c>
      <c r="G996" s="43" t="str">
        <f>+IFERROR(VLOOKUP(A996,[1]Directorio!$B$2:$Z$1100,7,FALSE),"")</f>
        <v/>
      </c>
      <c r="H996" s="43" t="str">
        <f>+IFERROR(VLOOKUP(A996,[1]Directorio!$B$2:$Z$1100,8,FALSE),"")</f>
        <v/>
      </c>
      <c r="I996" s="43" t="str">
        <f>+IFERROR(VLOOKUP(A996,[1]Directorio!$B$2:$Z$1100,9,FALSE),"")</f>
        <v/>
      </c>
      <c r="J996" s="43" t="str">
        <f>+IFERROR(VLOOKUP(A996,[1]Directorio!$B$2:$Z$1100,10,FALSE),"")</f>
        <v/>
      </c>
      <c r="K996" s="43" t="str">
        <f>+IFERROR(VLOOKUP(A996,[1]Directorio!$B$2:$Z$1100,11,FALSE),"")</f>
        <v/>
      </c>
      <c r="L996" s="45" t="str">
        <f>+IFERROR(VLOOKUP(A996,[1]Directorio!$B$2:$Z$1100,12,FALSE),"")</f>
        <v/>
      </c>
      <c r="M996" s="43" t="str">
        <f>+IFERROR(VLOOKUP(A996,[1]Directorio!$B$2:$Z$1100,13,FALSE),"")</f>
        <v/>
      </c>
      <c r="N996" s="43" t="str">
        <f>+IFERROR(VLOOKUP(A996,[1]Directorio!$B$2:$Z$1100,14,FALSE),"")</f>
        <v/>
      </c>
      <c r="O996" s="43" t="str">
        <f>+IFERROR(VLOOKUP(A996,[1]Directorio!$B$2:$Z$1100,15,FALSE),"")</f>
        <v/>
      </c>
      <c r="P996" s="43" t="str">
        <f>+IFERROR(VLOOKUP(A996,[1]Directorio!$B$2:$Z$1100,16,FALSE),"")</f>
        <v/>
      </c>
      <c r="Q996" s="43" t="str">
        <f>+IFERROR(VLOOKUP(A996,[1]Directorio!$B$2:$Z$1100,17,FALSE),"")</f>
        <v/>
      </c>
      <c r="R996" s="43" t="str">
        <f>+IFERROR(VLOOKUP(A996,[1]Directorio!$B$2:$Z$1100,18,FALSE),"")</f>
        <v/>
      </c>
      <c r="S996" s="43" t="str">
        <f>+IFERROR(VLOOKUP(A996,[1]Directorio!$B$2:$Z$1100,19,FALSE),"")</f>
        <v/>
      </c>
      <c r="T996" s="53" t="str">
        <f>+IFERROR(VLOOKUP(A996,[1]Directorio!$B$2:$Z$1100,20,FALSE),"")</f>
        <v/>
      </c>
      <c r="U996" s="53" t="str">
        <f>+IFERROR(VLOOKUP(A996,[1]Directorio!$B$2:$Z$1100,21,FALSE),"")</f>
        <v/>
      </c>
      <c r="V996" s="53" t="str">
        <f>+IFERROR(VLOOKUP(A996,[1]Directorio!$B$2:$Z$1100,22,FALSE),"")</f>
        <v/>
      </c>
      <c r="W996" s="54" t="str">
        <f>+IFERROR(VLOOKUP(A996,[1]Directorio!$B$2:$Z$1100,23,FALSE),"")</f>
        <v/>
      </c>
      <c r="X996" s="43" t="str">
        <f>+IFERROR(VLOOKUP(A996,[1]Directorio!$B$2:$Z$1100,24,FALSE),"")</f>
        <v/>
      </c>
      <c r="Y996" s="43" t="str">
        <f>+IFERROR(VLOOKUP(A996,[1]Directorio!$B$2:$Z$1100,25,FALSE),"")</f>
        <v/>
      </c>
      <c r="Z996" s="46"/>
      <c r="AA996" s="9"/>
      <c r="AB996" s="46"/>
      <c r="AC996" s="47"/>
      <c r="AD996" s="46"/>
      <c r="AE996" s="42"/>
      <c r="AF996" s="9"/>
      <c r="AG996" s="46"/>
      <c r="AH996" s="9"/>
      <c r="AI996" s="46"/>
      <c r="AJ996" s="46"/>
      <c r="AK996" s="48"/>
    </row>
    <row r="997" spans="1:37" x14ac:dyDescent="0.25">
      <c r="A997" s="42"/>
      <c r="B997" s="43" t="str">
        <f>+IFERROR(VLOOKUP(A997,[1]Directorio!$B$2:$Z$1100,2,FALSE),"")</f>
        <v/>
      </c>
      <c r="C997" s="44" t="str">
        <f>+IFERROR(VLOOKUP(A997,[1]Directorio!$B$2:$Z$1100,3,FALSE),"")</f>
        <v/>
      </c>
      <c r="D997" s="43" t="str">
        <f>+IFERROR(VLOOKUP(A997,[1]Directorio!$B$2:$Z$1100,4,FALSE),"")</f>
        <v/>
      </c>
      <c r="E997" s="43" t="str">
        <f>+IFERROR(VLOOKUP(A997,[1]Directorio!$B$2:$Z$1100,5,FALSE),"")</f>
        <v/>
      </c>
      <c r="F997" s="43" t="str">
        <f>+IFERROR(VLOOKUP(A997,[1]Directorio!$B$2:$Z$1100,6,FALSE),"")</f>
        <v/>
      </c>
      <c r="G997" s="43" t="str">
        <f>+IFERROR(VLOOKUP(A997,[1]Directorio!$B$2:$Z$1100,7,FALSE),"")</f>
        <v/>
      </c>
      <c r="H997" s="43" t="str">
        <f>+IFERROR(VLOOKUP(A997,[1]Directorio!$B$2:$Z$1100,8,FALSE),"")</f>
        <v/>
      </c>
      <c r="I997" s="43" t="str">
        <f>+IFERROR(VLOOKUP(A997,[1]Directorio!$B$2:$Z$1100,9,FALSE),"")</f>
        <v/>
      </c>
      <c r="J997" s="43" t="str">
        <f>+IFERROR(VLOOKUP(A997,[1]Directorio!$B$2:$Z$1100,10,FALSE),"")</f>
        <v/>
      </c>
      <c r="K997" s="43" t="str">
        <f>+IFERROR(VLOOKUP(A997,[1]Directorio!$B$2:$Z$1100,11,FALSE),"")</f>
        <v/>
      </c>
      <c r="L997" s="45" t="str">
        <f>+IFERROR(VLOOKUP(A997,[1]Directorio!$B$2:$Z$1100,12,FALSE),"")</f>
        <v/>
      </c>
      <c r="M997" s="43" t="str">
        <f>+IFERROR(VLOOKUP(A997,[1]Directorio!$B$2:$Z$1100,13,FALSE),"")</f>
        <v/>
      </c>
      <c r="N997" s="43" t="str">
        <f>+IFERROR(VLOOKUP(A997,[1]Directorio!$B$2:$Z$1100,14,FALSE),"")</f>
        <v/>
      </c>
      <c r="O997" s="43" t="str">
        <f>+IFERROR(VLOOKUP(A997,[1]Directorio!$B$2:$Z$1100,15,FALSE),"")</f>
        <v/>
      </c>
      <c r="P997" s="43" t="str">
        <f>+IFERROR(VLOOKUP(A997,[1]Directorio!$B$2:$Z$1100,16,FALSE),"")</f>
        <v/>
      </c>
      <c r="Q997" s="43" t="str">
        <f>+IFERROR(VLOOKUP(A997,[1]Directorio!$B$2:$Z$1100,17,FALSE),"")</f>
        <v/>
      </c>
      <c r="R997" s="43" t="str">
        <f>+IFERROR(VLOOKUP(A997,[1]Directorio!$B$2:$Z$1100,18,FALSE),"")</f>
        <v/>
      </c>
      <c r="S997" s="43" t="str">
        <f>+IFERROR(VLOOKUP(A997,[1]Directorio!$B$2:$Z$1100,19,FALSE),"")</f>
        <v/>
      </c>
      <c r="T997" s="53" t="str">
        <f>+IFERROR(VLOOKUP(A997,[1]Directorio!$B$2:$Z$1100,20,FALSE),"")</f>
        <v/>
      </c>
      <c r="U997" s="53" t="str">
        <f>+IFERROR(VLOOKUP(A997,[1]Directorio!$B$2:$Z$1100,21,FALSE),"")</f>
        <v/>
      </c>
      <c r="V997" s="53" t="str">
        <f>+IFERROR(VLOOKUP(A997,[1]Directorio!$B$2:$Z$1100,22,FALSE),"")</f>
        <v/>
      </c>
      <c r="W997" s="54" t="str">
        <f>+IFERROR(VLOOKUP(A997,[1]Directorio!$B$2:$Z$1100,23,FALSE),"")</f>
        <v/>
      </c>
      <c r="X997" s="43" t="str">
        <f>+IFERROR(VLOOKUP(A997,[1]Directorio!$B$2:$Z$1100,24,FALSE),"")</f>
        <v/>
      </c>
      <c r="Y997" s="43" t="str">
        <f>+IFERROR(VLOOKUP(A997,[1]Directorio!$B$2:$Z$1100,25,FALSE),"")</f>
        <v/>
      </c>
      <c r="Z997" s="46"/>
      <c r="AA997" s="9"/>
      <c r="AB997" s="46"/>
      <c r="AC997" s="47"/>
      <c r="AD997" s="46"/>
      <c r="AE997" s="42"/>
      <c r="AF997" s="9"/>
      <c r="AG997" s="46"/>
      <c r="AH997" s="9"/>
      <c r="AI997" s="46"/>
      <c r="AJ997" s="46"/>
      <c r="AK997" s="48"/>
    </row>
    <row r="998" spans="1:37" x14ac:dyDescent="0.25">
      <c r="A998" s="42"/>
      <c r="B998" s="43" t="str">
        <f>+IFERROR(VLOOKUP(A998,[1]Directorio!$B$2:$Z$1100,2,FALSE),"")</f>
        <v/>
      </c>
      <c r="C998" s="44" t="str">
        <f>+IFERROR(VLOOKUP(A998,[1]Directorio!$B$2:$Z$1100,3,FALSE),"")</f>
        <v/>
      </c>
      <c r="D998" s="43" t="str">
        <f>+IFERROR(VLOOKUP(A998,[1]Directorio!$B$2:$Z$1100,4,FALSE),"")</f>
        <v/>
      </c>
      <c r="E998" s="43" t="str">
        <f>+IFERROR(VLOOKUP(A998,[1]Directorio!$B$2:$Z$1100,5,FALSE),"")</f>
        <v/>
      </c>
      <c r="F998" s="43" t="str">
        <f>+IFERROR(VLOOKUP(A998,[1]Directorio!$B$2:$Z$1100,6,FALSE),"")</f>
        <v/>
      </c>
      <c r="G998" s="43" t="str">
        <f>+IFERROR(VLOOKUP(A998,[1]Directorio!$B$2:$Z$1100,7,FALSE),"")</f>
        <v/>
      </c>
      <c r="H998" s="43" t="str">
        <f>+IFERROR(VLOOKUP(A998,[1]Directorio!$B$2:$Z$1100,8,FALSE),"")</f>
        <v/>
      </c>
      <c r="I998" s="43" t="str">
        <f>+IFERROR(VLOOKUP(A998,[1]Directorio!$B$2:$Z$1100,9,FALSE),"")</f>
        <v/>
      </c>
      <c r="J998" s="43" t="str">
        <f>+IFERROR(VLOOKUP(A998,[1]Directorio!$B$2:$Z$1100,10,FALSE),"")</f>
        <v/>
      </c>
      <c r="K998" s="43" t="str">
        <f>+IFERROR(VLOOKUP(A998,[1]Directorio!$B$2:$Z$1100,11,FALSE),"")</f>
        <v/>
      </c>
      <c r="L998" s="45" t="str">
        <f>+IFERROR(VLOOKUP(A998,[1]Directorio!$B$2:$Z$1100,12,FALSE),"")</f>
        <v/>
      </c>
      <c r="M998" s="43" t="str">
        <f>+IFERROR(VLOOKUP(A998,[1]Directorio!$B$2:$Z$1100,13,FALSE),"")</f>
        <v/>
      </c>
      <c r="N998" s="43" t="str">
        <f>+IFERROR(VLOOKUP(A998,[1]Directorio!$B$2:$Z$1100,14,FALSE),"")</f>
        <v/>
      </c>
      <c r="O998" s="43" t="str">
        <f>+IFERROR(VLOOKUP(A998,[1]Directorio!$B$2:$Z$1100,15,FALSE),"")</f>
        <v/>
      </c>
      <c r="P998" s="43" t="str">
        <f>+IFERROR(VLOOKUP(A998,[1]Directorio!$B$2:$Z$1100,16,FALSE),"")</f>
        <v/>
      </c>
      <c r="Q998" s="43" t="str">
        <f>+IFERROR(VLOOKUP(A998,[1]Directorio!$B$2:$Z$1100,17,FALSE),"")</f>
        <v/>
      </c>
      <c r="R998" s="43" t="str">
        <f>+IFERROR(VLOOKUP(A998,[1]Directorio!$B$2:$Z$1100,18,FALSE),"")</f>
        <v/>
      </c>
      <c r="S998" s="43" t="str">
        <f>+IFERROR(VLOOKUP(A998,[1]Directorio!$B$2:$Z$1100,19,FALSE),"")</f>
        <v/>
      </c>
      <c r="T998" s="53" t="str">
        <f>+IFERROR(VLOOKUP(A998,[1]Directorio!$B$2:$Z$1100,20,FALSE),"")</f>
        <v/>
      </c>
      <c r="U998" s="53" t="str">
        <f>+IFERROR(VLOOKUP(A998,[1]Directorio!$B$2:$Z$1100,21,FALSE),"")</f>
        <v/>
      </c>
      <c r="V998" s="53" t="str">
        <f>+IFERROR(VLOOKUP(A998,[1]Directorio!$B$2:$Z$1100,22,FALSE),"")</f>
        <v/>
      </c>
      <c r="W998" s="54" t="str">
        <f>+IFERROR(VLOOKUP(A998,[1]Directorio!$B$2:$Z$1100,23,FALSE),"")</f>
        <v/>
      </c>
      <c r="X998" s="43" t="str">
        <f>+IFERROR(VLOOKUP(A998,[1]Directorio!$B$2:$Z$1100,24,FALSE),"")</f>
        <v/>
      </c>
      <c r="Y998" s="43" t="str">
        <f>+IFERROR(VLOOKUP(A998,[1]Directorio!$B$2:$Z$1100,25,FALSE),"")</f>
        <v/>
      </c>
      <c r="Z998" s="46"/>
      <c r="AA998" s="9"/>
      <c r="AB998" s="46"/>
      <c r="AC998" s="47"/>
      <c r="AD998" s="46"/>
      <c r="AE998" s="42"/>
      <c r="AF998" s="9"/>
      <c r="AG998" s="46"/>
      <c r="AH998" s="9"/>
      <c r="AI998" s="46"/>
      <c r="AJ998" s="46"/>
      <c r="AK998" s="48"/>
    </row>
    <row r="999" spans="1:37" x14ac:dyDescent="0.25">
      <c r="A999" s="42"/>
      <c r="B999" s="43" t="str">
        <f>+IFERROR(VLOOKUP(A999,[1]Directorio!$B$2:$Z$1100,2,FALSE),"")</f>
        <v/>
      </c>
      <c r="C999" s="44" t="str">
        <f>+IFERROR(VLOOKUP(A999,[1]Directorio!$B$2:$Z$1100,3,FALSE),"")</f>
        <v/>
      </c>
      <c r="D999" s="43" t="str">
        <f>+IFERROR(VLOOKUP(A999,[1]Directorio!$B$2:$Z$1100,4,FALSE),"")</f>
        <v/>
      </c>
      <c r="E999" s="43" t="str">
        <f>+IFERROR(VLOOKUP(A999,[1]Directorio!$B$2:$Z$1100,5,FALSE),"")</f>
        <v/>
      </c>
      <c r="F999" s="43" t="str">
        <f>+IFERROR(VLOOKUP(A999,[1]Directorio!$B$2:$Z$1100,6,FALSE),"")</f>
        <v/>
      </c>
      <c r="G999" s="43" t="str">
        <f>+IFERROR(VLOOKUP(A999,[1]Directorio!$B$2:$Z$1100,7,FALSE),"")</f>
        <v/>
      </c>
      <c r="H999" s="43" t="str">
        <f>+IFERROR(VLOOKUP(A999,[1]Directorio!$B$2:$Z$1100,8,FALSE),"")</f>
        <v/>
      </c>
      <c r="I999" s="43" t="str">
        <f>+IFERROR(VLOOKUP(A999,[1]Directorio!$B$2:$Z$1100,9,FALSE),"")</f>
        <v/>
      </c>
      <c r="J999" s="43" t="str">
        <f>+IFERROR(VLOOKUP(A999,[1]Directorio!$B$2:$Z$1100,10,FALSE),"")</f>
        <v/>
      </c>
      <c r="K999" s="43" t="str">
        <f>+IFERROR(VLOOKUP(A999,[1]Directorio!$B$2:$Z$1100,11,FALSE),"")</f>
        <v/>
      </c>
      <c r="L999" s="45" t="str">
        <f>+IFERROR(VLOOKUP(A999,[1]Directorio!$B$2:$Z$1100,12,FALSE),"")</f>
        <v/>
      </c>
      <c r="M999" s="43" t="str">
        <f>+IFERROR(VLOOKUP(A999,[1]Directorio!$B$2:$Z$1100,13,FALSE),"")</f>
        <v/>
      </c>
      <c r="N999" s="43" t="str">
        <f>+IFERROR(VLOOKUP(A999,[1]Directorio!$B$2:$Z$1100,14,FALSE),"")</f>
        <v/>
      </c>
      <c r="O999" s="43" t="str">
        <f>+IFERROR(VLOOKUP(A999,[1]Directorio!$B$2:$Z$1100,15,FALSE),"")</f>
        <v/>
      </c>
      <c r="P999" s="43" t="str">
        <f>+IFERROR(VLOOKUP(A999,[1]Directorio!$B$2:$Z$1100,16,FALSE),"")</f>
        <v/>
      </c>
      <c r="Q999" s="43" t="str">
        <f>+IFERROR(VLOOKUP(A999,[1]Directorio!$B$2:$Z$1100,17,FALSE),"")</f>
        <v/>
      </c>
      <c r="R999" s="43" t="str">
        <f>+IFERROR(VLOOKUP(A999,[1]Directorio!$B$2:$Z$1100,18,FALSE),"")</f>
        <v/>
      </c>
      <c r="S999" s="43" t="str">
        <f>+IFERROR(VLOOKUP(A999,[1]Directorio!$B$2:$Z$1100,19,FALSE),"")</f>
        <v/>
      </c>
      <c r="T999" s="53" t="str">
        <f>+IFERROR(VLOOKUP(A999,[1]Directorio!$B$2:$Z$1100,20,FALSE),"")</f>
        <v/>
      </c>
      <c r="U999" s="53" t="str">
        <f>+IFERROR(VLOOKUP(A999,[1]Directorio!$B$2:$Z$1100,21,FALSE),"")</f>
        <v/>
      </c>
      <c r="V999" s="53" t="str">
        <f>+IFERROR(VLOOKUP(A999,[1]Directorio!$B$2:$Z$1100,22,FALSE),"")</f>
        <v/>
      </c>
      <c r="W999" s="54" t="str">
        <f>+IFERROR(VLOOKUP(A999,[1]Directorio!$B$2:$Z$1100,23,FALSE),"")</f>
        <v/>
      </c>
      <c r="X999" s="43" t="str">
        <f>+IFERROR(VLOOKUP(A999,[1]Directorio!$B$2:$Z$1100,24,FALSE),"")</f>
        <v/>
      </c>
      <c r="Y999" s="43" t="str">
        <f>+IFERROR(VLOOKUP(A999,[1]Directorio!$B$2:$Z$1100,25,FALSE),"")</f>
        <v/>
      </c>
      <c r="Z999" s="46"/>
      <c r="AA999" s="9"/>
      <c r="AB999" s="46"/>
      <c r="AC999" s="47"/>
      <c r="AD999" s="46"/>
      <c r="AE999" s="42"/>
      <c r="AF999" s="9"/>
      <c r="AG999" s="46"/>
      <c r="AH999" s="9"/>
      <c r="AI999" s="46"/>
      <c r="AJ999" s="46"/>
      <c r="AK999" s="48"/>
    </row>
    <row r="1000" spans="1:37" x14ac:dyDescent="0.25">
      <c r="A1000" s="42"/>
      <c r="B1000" s="43" t="str">
        <f>+IFERROR(VLOOKUP(A1000,[1]Directorio!$B$2:$Z$1100,2,FALSE),"")</f>
        <v/>
      </c>
      <c r="C1000" s="44" t="str">
        <f>+IFERROR(VLOOKUP(A1000,[1]Directorio!$B$2:$Z$1100,3,FALSE),"")</f>
        <v/>
      </c>
      <c r="D1000" s="43" t="str">
        <f>+IFERROR(VLOOKUP(A1000,[1]Directorio!$B$2:$Z$1100,4,FALSE),"")</f>
        <v/>
      </c>
      <c r="E1000" s="43" t="str">
        <f>+IFERROR(VLOOKUP(A1000,[1]Directorio!$B$2:$Z$1100,5,FALSE),"")</f>
        <v/>
      </c>
      <c r="F1000" s="43" t="str">
        <f>+IFERROR(VLOOKUP(A1000,[1]Directorio!$B$2:$Z$1100,6,FALSE),"")</f>
        <v/>
      </c>
      <c r="G1000" s="43" t="str">
        <f>+IFERROR(VLOOKUP(A1000,[1]Directorio!$B$2:$Z$1100,7,FALSE),"")</f>
        <v/>
      </c>
      <c r="H1000" s="43" t="str">
        <f>+IFERROR(VLOOKUP(A1000,[1]Directorio!$B$2:$Z$1100,8,FALSE),"")</f>
        <v/>
      </c>
      <c r="I1000" s="43" t="str">
        <f>+IFERROR(VLOOKUP(A1000,[1]Directorio!$B$2:$Z$1100,9,FALSE),"")</f>
        <v/>
      </c>
      <c r="J1000" s="43" t="str">
        <f>+IFERROR(VLOOKUP(A1000,[1]Directorio!$B$2:$Z$1100,10,FALSE),"")</f>
        <v/>
      </c>
      <c r="K1000" s="43" t="str">
        <f>+IFERROR(VLOOKUP(A1000,[1]Directorio!$B$2:$Z$1100,11,FALSE),"")</f>
        <v/>
      </c>
      <c r="L1000" s="45" t="str">
        <f>+IFERROR(VLOOKUP(A1000,[1]Directorio!$B$2:$Z$1100,12,FALSE),"")</f>
        <v/>
      </c>
      <c r="M1000" s="43" t="str">
        <f>+IFERROR(VLOOKUP(A1000,[1]Directorio!$B$2:$Z$1100,13,FALSE),"")</f>
        <v/>
      </c>
      <c r="N1000" s="43" t="str">
        <f>+IFERROR(VLOOKUP(A1000,[1]Directorio!$B$2:$Z$1100,14,FALSE),"")</f>
        <v/>
      </c>
      <c r="O1000" s="43" t="str">
        <f>+IFERROR(VLOOKUP(A1000,[1]Directorio!$B$2:$Z$1100,15,FALSE),"")</f>
        <v/>
      </c>
      <c r="P1000" s="43" t="str">
        <f>+IFERROR(VLOOKUP(A1000,[1]Directorio!$B$2:$Z$1100,16,FALSE),"")</f>
        <v/>
      </c>
      <c r="Q1000" s="43" t="str">
        <f>+IFERROR(VLOOKUP(A1000,[1]Directorio!$B$2:$Z$1100,17,FALSE),"")</f>
        <v/>
      </c>
      <c r="R1000" s="43" t="str">
        <f>+IFERROR(VLOOKUP(A1000,[1]Directorio!$B$2:$Z$1100,18,FALSE),"")</f>
        <v/>
      </c>
      <c r="S1000" s="43" t="str">
        <f>+IFERROR(VLOOKUP(A1000,[1]Directorio!$B$2:$Z$1100,19,FALSE),"")</f>
        <v/>
      </c>
      <c r="T1000" s="53" t="str">
        <f>+IFERROR(VLOOKUP(A1000,[1]Directorio!$B$2:$Z$1100,20,FALSE),"")</f>
        <v/>
      </c>
      <c r="U1000" s="53" t="str">
        <f>+IFERROR(VLOOKUP(A1000,[1]Directorio!$B$2:$Z$1100,21,FALSE),"")</f>
        <v/>
      </c>
      <c r="V1000" s="53" t="str">
        <f>+IFERROR(VLOOKUP(A1000,[1]Directorio!$B$2:$Z$1100,22,FALSE),"")</f>
        <v/>
      </c>
      <c r="W1000" s="54" t="str">
        <f>+IFERROR(VLOOKUP(A1000,[1]Directorio!$B$2:$Z$1100,23,FALSE),"")</f>
        <v/>
      </c>
      <c r="X1000" s="43" t="str">
        <f>+IFERROR(VLOOKUP(A1000,[1]Directorio!$B$2:$Z$1100,24,FALSE),"")</f>
        <v/>
      </c>
      <c r="Y1000" s="43" t="str">
        <f>+IFERROR(VLOOKUP(A1000,[1]Directorio!$B$2:$Z$1100,25,FALSE),"")</f>
        <v/>
      </c>
      <c r="Z1000" s="46"/>
      <c r="AA1000" s="9"/>
      <c r="AB1000" s="46"/>
      <c r="AC1000" s="47"/>
      <c r="AD1000" s="46"/>
      <c r="AE1000" s="42"/>
      <c r="AF1000" s="9"/>
      <c r="AG1000" s="46"/>
      <c r="AH1000" s="9"/>
      <c r="AI1000" s="46"/>
      <c r="AJ1000" s="46"/>
      <c r="AK1000" s="48"/>
    </row>
    <row r="1001" spans="1:37" x14ac:dyDescent="0.25">
      <c r="A1001" s="42"/>
      <c r="B1001" s="43" t="str">
        <f>+IFERROR(VLOOKUP(A1001,[1]Directorio!$B$2:$Z$1100,2,FALSE),"")</f>
        <v/>
      </c>
      <c r="C1001" s="44" t="str">
        <f>+IFERROR(VLOOKUP(A1001,[1]Directorio!$B$2:$Z$1100,3,FALSE),"")</f>
        <v/>
      </c>
      <c r="D1001" s="43" t="str">
        <f>+IFERROR(VLOOKUP(A1001,[1]Directorio!$B$2:$Z$1100,4,FALSE),"")</f>
        <v/>
      </c>
      <c r="E1001" s="43" t="str">
        <f>+IFERROR(VLOOKUP(A1001,[1]Directorio!$B$2:$Z$1100,5,FALSE),"")</f>
        <v/>
      </c>
      <c r="F1001" s="43" t="str">
        <f>+IFERROR(VLOOKUP(A1001,[1]Directorio!$B$2:$Z$1100,6,FALSE),"")</f>
        <v/>
      </c>
      <c r="G1001" s="43" t="str">
        <f>+IFERROR(VLOOKUP(A1001,[1]Directorio!$B$2:$Z$1100,7,FALSE),"")</f>
        <v/>
      </c>
      <c r="H1001" s="43" t="str">
        <f>+IFERROR(VLOOKUP(A1001,[1]Directorio!$B$2:$Z$1100,8,FALSE),"")</f>
        <v/>
      </c>
      <c r="I1001" s="43" t="str">
        <f>+IFERROR(VLOOKUP(A1001,[1]Directorio!$B$2:$Z$1100,9,FALSE),"")</f>
        <v/>
      </c>
      <c r="J1001" s="43" t="str">
        <f>+IFERROR(VLOOKUP(A1001,[1]Directorio!$B$2:$Z$1100,10,FALSE),"")</f>
        <v/>
      </c>
      <c r="K1001" s="43" t="str">
        <f>+IFERROR(VLOOKUP(A1001,[1]Directorio!$B$2:$Z$1100,11,FALSE),"")</f>
        <v/>
      </c>
      <c r="L1001" s="45" t="str">
        <f>+IFERROR(VLOOKUP(A1001,[1]Directorio!$B$2:$Z$1100,12,FALSE),"")</f>
        <v/>
      </c>
      <c r="M1001" s="43" t="str">
        <f>+IFERROR(VLOOKUP(A1001,[1]Directorio!$B$2:$Z$1100,13,FALSE),"")</f>
        <v/>
      </c>
      <c r="N1001" s="43" t="str">
        <f>+IFERROR(VLOOKUP(A1001,[1]Directorio!$B$2:$Z$1100,14,FALSE),"")</f>
        <v/>
      </c>
      <c r="O1001" s="43" t="str">
        <f>+IFERROR(VLOOKUP(A1001,[1]Directorio!$B$2:$Z$1100,15,FALSE),"")</f>
        <v/>
      </c>
      <c r="P1001" s="43" t="str">
        <f>+IFERROR(VLOOKUP(A1001,[1]Directorio!$B$2:$Z$1100,16,FALSE),"")</f>
        <v/>
      </c>
      <c r="Q1001" s="43" t="str">
        <f>+IFERROR(VLOOKUP(A1001,[1]Directorio!$B$2:$Z$1100,17,FALSE),"")</f>
        <v/>
      </c>
      <c r="R1001" s="43" t="str">
        <f>+IFERROR(VLOOKUP(A1001,[1]Directorio!$B$2:$Z$1100,18,FALSE),"")</f>
        <v/>
      </c>
      <c r="S1001" s="43" t="str">
        <f>+IFERROR(VLOOKUP(A1001,[1]Directorio!$B$2:$Z$1100,19,FALSE),"")</f>
        <v/>
      </c>
      <c r="T1001" s="53" t="str">
        <f>+IFERROR(VLOOKUP(A1001,[1]Directorio!$B$2:$Z$1100,20,FALSE),"")</f>
        <v/>
      </c>
      <c r="U1001" s="53" t="str">
        <f>+IFERROR(VLOOKUP(A1001,[1]Directorio!$B$2:$Z$1100,21,FALSE),"")</f>
        <v/>
      </c>
      <c r="V1001" s="53" t="str">
        <f>+IFERROR(VLOOKUP(A1001,[1]Directorio!$B$2:$Z$1100,22,FALSE),"")</f>
        <v/>
      </c>
      <c r="W1001" s="54" t="str">
        <f>+IFERROR(VLOOKUP(A1001,[1]Directorio!$B$2:$Z$1100,23,FALSE),"")</f>
        <v/>
      </c>
      <c r="X1001" s="43" t="str">
        <f>+IFERROR(VLOOKUP(A1001,[1]Directorio!$B$2:$Z$1100,24,FALSE),"")</f>
        <v/>
      </c>
      <c r="Y1001" s="43" t="str">
        <f>+IFERROR(VLOOKUP(A1001,[1]Directorio!$B$2:$Z$1100,25,FALSE),"")</f>
        <v/>
      </c>
      <c r="Z1001" s="46"/>
      <c r="AA1001" s="9"/>
      <c r="AB1001" s="46"/>
      <c r="AC1001" s="47"/>
      <c r="AD1001" s="46"/>
      <c r="AE1001" s="42"/>
      <c r="AF1001" s="9"/>
      <c r="AG1001" s="46"/>
      <c r="AH1001" s="9"/>
      <c r="AI1001" s="46"/>
      <c r="AJ1001" s="46"/>
      <c r="AK1001" s="48"/>
    </row>
    <row r="1002" spans="1:37" x14ac:dyDescent="0.25">
      <c r="A1002" s="42"/>
      <c r="B1002" s="43" t="str">
        <f>+IFERROR(VLOOKUP(A1002,[1]Directorio!$B$2:$Z$1100,2,FALSE),"")</f>
        <v/>
      </c>
      <c r="C1002" s="44" t="str">
        <f>+IFERROR(VLOOKUP(A1002,[1]Directorio!$B$2:$Z$1100,3,FALSE),"")</f>
        <v/>
      </c>
      <c r="D1002" s="43" t="str">
        <f>+IFERROR(VLOOKUP(A1002,[1]Directorio!$B$2:$Z$1100,4,FALSE),"")</f>
        <v/>
      </c>
      <c r="E1002" s="43" t="str">
        <f>+IFERROR(VLOOKUP(A1002,[1]Directorio!$B$2:$Z$1100,5,FALSE),"")</f>
        <v/>
      </c>
      <c r="F1002" s="43" t="str">
        <f>+IFERROR(VLOOKUP(A1002,[1]Directorio!$B$2:$Z$1100,6,FALSE),"")</f>
        <v/>
      </c>
      <c r="G1002" s="43" t="str">
        <f>+IFERROR(VLOOKUP(A1002,[1]Directorio!$B$2:$Z$1100,7,FALSE),"")</f>
        <v/>
      </c>
      <c r="H1002" s="43" t="str">
        <f>+IFERROR(VLOOKUP(A1002,[1]Directorio!$B$2:$Z$1100,8,FALSE),"")</f>
        <v/>
      </c>
      <c r="I1002" s="43" t="str">
        <f>+IFERROR(VLOOKUP(A1002,[1]Directorio!$B$2:$Z$1100,9,FALSE),"")</f>
        <v/>
      </c>
      <c r="J1002" s="43" t="str">
        <f>+IFERROR(VLOOKUP(A1002,[1]Directorio!$B$2:$Z$1100,10,FALSE),"")</f>
        <v/>
      </c>
      <c r="K1002" s="43" t="str">
        <f>+IFERROR(VLOOKUP(A1002,[1]Directorio!$B$2:$Z$1100,11,FALSE),"")</f>
        <v/>
      </c>
      <c r="L1002" s="45" t="str">
        <f>+IFERROR(VLOOKUP(A1002,[1]Directorio!$B$2:$Z$1100,12,FALSE),"")</f>
        <v/>
      </c>
      <c r="M1002" s="43" t="str">
        <f>+IFERROR(VLOOKUP(A1002,[1]Directorio!$B$2:$Z$1100,13,FALSE),"")</f>
        <v/>
      </c>
      <c r="N1002" s="43" t="str">
        <f>+IFERROR(VLOOKUP(A1002,[1]Directorio!$B$2:$Z$1100,14,FALSE),"")</f>
        <v/>
      </c>
      <c r="O1002" s="43" t="str">
        <f>+IFERROR(VLOOKUP(A1002,[1]Directorio!$B$2:$Z$1100,15,FALSE),"")</f>
        <v/>
      </c>
      <c r="P1002" s="43" t="str">
        <f>+IFERROR(VLOOKUP(A1002,[1]Directorio!$B$2:$Z$1100,16,FALSE),"")</f>
        <v/>
      </c>
      <c r="Q1002" s="43" t="str">
        <f>+IFERROR(VLOOKUP(A1002,[1]Directorio!$B$2:$Z$1100,17,FALSE),"")</f>
        <v/>
      </c>
      <c r="R1002" s="43" t="str">
        <f>+IFERROR(VLOOKUP(A1002,[1]Directorio!$B$2:$Z$1100,18,FALSE),"")</f>
        <v/>
      </c>
      <c r="S1002" s="43" t="str">
        <f>+IFERROR(VLOOKUP(A1002,[1]Directorio!$B$2:$Z$1100,19,FALSE),"")</f>
        <v/>
      </c>
      <c r="T1002" s="53" t="str">
        <f>+IFERROR(VLOOKUP(A1002,[1]Directorio!$B$2:$Z$1100,20,FALSE),"")</f>
        <v/>
      </c>
      <c r="U1002" s="53" t="str">
        <f>+IFERROR(VLOOKUP(A1002,[1]Directorio!$B$2:$Z$1100,21,FALSE),"")</f>
        <v/>
      </c>
      <c r="V1002" s="53" t="str">
        <f>+IFERROR(VLOOKUP(A1002,[1]Directorio!$B$2:$Z$1100,22,FALSE),"")</f>
        <v/>
      </c>
      <c r="W1002" s="54" t="str">
        <f>+IFERROR(VLOOKUP(A1002,[1]Directorio!$B$2:$Z$1100,23,FALSE),"")</f>
        <v/>
      </c>
      <c r="X1002" s="43" t="str">
        <f>+IFERROR(VLOOKUP(A1002,[1]Directorio!$B$2:$Z$1100,24,FALSE),"")</f>
        <v/>
      </c>
      <c r="Y1002" s="43" t="str">
        <f>+IFERROR(VLOOKUP(A1002,[1]Directorio!$B$2:$Z$1100,25,FALSE),"")</f>
        <v/>
      </c>
      <c r="Z1002" s="46"/>
      <c r="AA1002" s="9"/>
      <c r="AB1002" s="46"/>
      <c r="AC1002" s="47"/>
      <c r="AD1002" s="46"/>
      <c r="AE1002" s="42"/>
      <c r="AF1002" s="9"/>
      <c r="AG1002" s="46"/>
      <c r="AH1002" s="9"/>
      <c r="AI1002" s="46"/>
      <c r="AJ1002" s="46"/>
      <c r="AK1002" s="48"/>
    </row>
    <row r="1003" spans="1:37" x14ac:dyDescent="0.25">
      <c r="A1003" s="42"/>
      <c r="B1003" s="43" t="str">
        <f>+IFERROR(VLOOKUP(A1003,[1]Directorio!$B$2:$Z$1100,2,FALSE),"")</f>
        <v/>
      </c>
      <c r="C1003" s="44" t="str">
        <f>+IFERROR(VLOOKUP(A1003,[1]Directorio!$B$2:$Z$1100,3,FALSE),"")</f>
        <v/>
      </c>
      <c r="D1003" s="43" t="str">
        <f>+IFERROR(VLOOKUP(A1003,[1]Directorio!$B$2:$Z$1100,4,FALSE),"")</f>
        <v/>
      </c>
      <c r="E1003" s="43" t="str">
        <f>+IFERROR(VLOOKUP(A1003,[1]Directorio!$B$2:$Z$1100,5,FALSE),"")</f>
        <v/>
      </c>
      <c r="F1003" s="43" t="str">
        <f>+IFERROR(VLOOKUP(A1003,[1]Directorio!$B$2:$Z$1100,6,FALSE),"")</f>
        <v/>
      </c>
      <c r="G1003" s="43" t="str">
        <f>+IFERROR(VLOOKUP(A1003,[1]Directorio!$B$2:$Z$1100,7,FALSE),"")</f>
        <v/>
      </c>
      <c r="H1003" s="43" t="str">
        <f>+IFERROR(VLOOKUP(A1003,[1]Directorio!$B$2:$Z$1100,8,FALSE),"")</f>
        <v/>
      </c>
      <c r="I1003" s="43" t="str">
        <f>+IFERROR(VLOOKUP(A1003,[1]Directorio!$B$2:$Z$1100,9,FALSE),"")</f>
        <v/>
      </c>
      <c r="J1003" s="43" t="str">
        <f>+IFERROR(VLOOKUP(A1003,[1]Directorio!$B$2:$Z$1100,10,FALSE),"")</f>
        <v/>
      </c>
      <c r="K1003" s="43" t="str">
        <f>+IFERROR(VLOOKUP(A1003,[1]Directorio!$B$2:$Z$1100,11,FALSE),"")</f>
        <v/>
      </c>
      <c r="L1003" s="45" t="str">
        <f>+IFERROR(VLOOKUP(A1003,[1]Directorio!$B$2:$Z$1100,12,FALSE),"")</f>
        <v/>
      </c>
      <c r="M1003" s="43" t="str">
        <f>+IFERROR(VLOOKUP(A1003,[1]Directorio!$B$2:$Z$1100,13,FALSE),"")</f>
        <v/>
      </c>
      <c r="N1003" s="43" t="str">
        <f>+IFERROR(VLOOKUP(A1003,[1]Directorio!$B$2:$Z$1100,14,FALSE),"")</f>
        <v/>
      </c>
      <c r="O1003" s="43" t="str">
        <f>+IFERROR(VLOOKUP(A1003,[1]Directorio!$B$2:$Z$1100,15,FALSE),"")</f>
        <v/>
      </c>
      <c r="P1003" s="43" t="str">
        <f>+IFERROR(VLOOKUP(A1003,[1]Directorio!$B$2:$Z$1100,16,FALSE),"")</f>
        <v/>
      </c>
      <c r="Q1003" s="43" t="str">
        <f>+IFERROR(VLOOKUP(A1003,[1]Directorio!$B$2:$Z$1100,17,FALSE),"")</f>
        <v/>
      </c>
      <c r="R1003" s="43" t="str">
        <f>+IFERROR(VLOOKUP(A1003,[1]Directorio!$B$2:$Z$1100,18,FALSE),"")</f>
        <v/>
      </c>
      <c r="S1003" s="43" t="str">
        <f>+IFERROR(VLOOKUP(A1003,[1]Directorio!$B$2:$Z$1100,19,FALSE),"")</f>
        <v/>
      </c>
      <c r="T1003" s="53" t="str">
        <f>+IFERROR(VLOOKUP(A1003,[1]Directorio!$B$2:$Z$1100,20,FALSE),"")</f>
        <v/>
      </c>
      <c r="U1003" s="53" t="str">
        <f>+IFERROR(VLOOKUP(A1003,[1]Directorio!$B$2:$Z$1100,21,FALSE),"")</f>
        <v/>
      </c>
      <c r="V1003" s="53" t="str">
        <f>+IFERROR(VLOOKUP(A1003,[1]Directorio!$B$2:$Z$1100,22,FALSE),"")</f>
        <v/>
      </c>
      <c r="W1003" s="54" t="str">
        <f>+IFERROR(VLOOKUP(A1003,[1]Directorio!$B$2:$Z$1100,23,FALSE),"")</f>
        <v/>
      </c>
      <c r="X1003" s="43" t="str">
        <f>+IFERROR(VLOOKUP(A1003,[1]Directorio!$B$2:$Z$1100,24,FALSE),"")</f>
        <v/>
      </c>
      <c r="Y1003" s="43" t="str">
        <f>+IFERROR(VLOOKUP(A1003,[1]Directorio!$B$2:$Z$1100,25,FALSE),"")</f>
        <v/>
      </c>
      <c r="Z1003" s="46"/>
      <c r="AA1003" s="9"/>
      <c r="AB1003" s="46"/>
      <c r="AC1003" s="47"/>
      <c r="AD1003" s="46"/>
      <c r="AE1003" s="42"/>
      <c r="AF1003" s="9"/>
      <c r="AG1003" s="46"/>
      <c r="AH1003" s="9"/>
      <c r="AI1003" s="46"/>
      <c r="AJ1003" s="46"/>
      <c r="AK1003" s="48"/>
    </row>
    <row r="1004" spans="1:37" x14ac:dyDescent="0.25">
      <c r="A1004" s="42"/>
      <c r="B1004" s="43" t="str">
        <f>+IFERROR(VLOOKUP(A1004,[1]Directorio!$B$2:$Z$1100,2,FALSE),"")</f>
        <v/>
      </c>
      <c r="C1004" s="44" t="str">
        <f>+IFERROR(VLOOKUP(A1004,[1]Directorio!$B$2:$Z$1100,3,FALSE),"")</f>
        <v/>
      </c>
      <c r="D1004" s="43" t="str">
        <f>+IFERROR(VLOOKUP(A1004,[1]Directorio!$B$2:$Z$1100,4,FALSE),"")</f>
        <v/>
      </c>
      <c r="E1004" s="43" t="str">
        <f>+IFERROR(VLOOKUP(A1004,[1]Directorio!$B$2:$Z$1100,5,FALSE),"")</f>
        <v/>
      </c>
      <c r="F1004" s="43" t="str">
        <f>+IFERROR(VLOOKUP(A1004,[1]Directorio!$B$2:$Z$1100,6,FALSE),"")</f>
        <v/>
      </c>
      <c r="G1004" s="43" t="str">
        <f>+IFERROR(VLOOKUP(A1004,[1]Directorio!$B$2:$Z$1100,7,FALSE),"")</f>
        <v/>
      </c>
      <c r="H1004" s="43" t="str">
        <f>+IFERROR(VLOOKUP(A1004,[1]Directorio!$B$2:$Z$1100,8,FALSE),"")</f>
        <v/>
      </c>
      <c r="I1004" s="43" t="str">
        <f>+IFERROR(VLOOKUP(A1004,[1]Directorio!$B$2:$Z$1100,9,FALSE),"")</f>
        <v/>
      </c>
      <c r="J1004" s="43" t="str">
        <f>+IFERROR(VLOOKUP(A1004,[1]Directorio!$B$2:$Z$1100,10,FALSE),"")</f>
        <v/>
      </c>
      <c r="K1004" s="43" t="str">
        <f>+IFERROR(VLOOKUP(A1004,[1]Directorio!$B$2:$Z$1100,11,FALSE),"")</f>
        <v/>
      </c>
      <c r="L1004" s="45" t="str">
        <f>+IFERROR(VLOOKUP(A1004,[1]Directorio!$B$2:$Z$1100,12,FALSE),"")</f>
        <v/>
      </c>
      <c r="M1004" s="43" t="str">
        <f>+IFERROR(VLOOKUP(A1004,[1]Directorio!$B$2:$Z$1100,13,FALSE),"")</f>
        <v/>
      </c>
      <c r="N1004" s="43" t="str">
        <f>+IFERROR(VLOOKUP(A1004,[1]Directorio!$B$2:$Z$1100,14,FALSE),"")</f>
        <v/>
      </c>
      <c r="O1004" s="43" t="str">
        <f>+IFERROR(VLOOKUP(A1004,[1]Directorio!$B$2:$Z$1100,15,FALSE),"")</f>
        <v/>
      </c>
      <c r="P1004" s="43" t="str">
        <f>+IFERROR(VLOOKUP(A1004,[1]Directorio!$B$2:$Z$1100,16,FALSE),"")</f>
        <v/>
      </c>
      <c r="Q1004" s="43" t="str">
        <f>+IFERROR(VLOOKUP(A1004,[1]Directorio!$B$2:$Z$1100,17,FALSE),"")</f>
        <v/>
      </c>
      <c r="R1004" s="43" t="str">
        <f>+IFERROR(VLOOKUP(A1004,[1]Directorio!$B$2:$Z$1100,18,FALSE),"")</f>
        <v/>
      </c>
      <c r="S1004" s="43" t="str">
        <f>+IFERROR(VLOOKUP(A1004,[1]Directorio!$B$2:$Z$1100,19,FALSE),"")</f>
        <v/>
      </c>
      <c r="T1004" s="53" t="str">
        <f>+IFERROR(VLOOKUP(A1004,[1]Directorio!$B$2:$Z$1100,20,FALSE),"")</f>
        <v/>
      </c>
      <c r="U1004" s="53" t="str">
        <f>+IFERROR(VLOOKUP(A1004,[1]Directorio!$B$2:$Z$1100,21,FALSE),"")</f>
        <v/>
      </c>
      <c r="V1004" s="53" t="str">
        <f>+IFERROR(VLOOKUP(A1004,[1]Directorio!$B$2:$Z$1100,22,FALSE),"")</f>
        <v/>
      </c>
      <c r="W1004" s="54" t="str">
        <f>+IFERROR(VLOOKUP(A1004,[1]Directorio!$B$2:$Z$1100,23,FALSE),"")</f>
        <v/>
      </c>
      <c r="X1004" s="43" t="str">
        <f>+IFERROR(VLOOKUP(A1004,[1]Directorio!$B$2:$Z$1100,24,FALSE),"")</f>
        <v/>
      </c>
      <c r="Y1004" s="43" t="str">
        <f>+IFERROR(VLOOKUP(A1004,[1]Directorio!$B$2:$Z$1100,25,FALSE),"")</f>
        <v/>
      </c>
      <c r="Z1004" s="46"/>
      <c r="AA1004" s="9"/>
      <c r="AB1004" s="46"/>
      <c r="AC1004" s="47"/>
      <c r="AD1004" s="46"/>
      <c r="AE1004" s="42"/>
      <c r="AF1004" s="9"/>
      <c r="AG1004" s="46"/>
      <c r="AH1004" s="9"/>
      <c r="AI1004" s="46"/>
      <c r="AJ1004" s="46"/>
      <c r="AK1004" s="48"/>
    </row>
    <row r="1006" spans="1:37" ht="12.75" customHeight="1" x14ac:dyDescent="0.25">
      <c r="A1006" s="55"/>
      <c r="B1006" s="55"/>
      <c r="C1006" s="55"/>
      <c r="D1006" s="55"/>
      <c r="E1006" s="55"/>
      <c r="F1006" s="55"/>
      <c r="G1006" s="55"/>
      <c r="H1006" s="55"/>
      <c r="I1006" s="55"/>
      <c r="J1006" s="55"/>
      <c r="K1006" s="55"/>
      <c r="L1006" s="55"/>
      <c r="M1006" s="55"/>
      <c r="N1006" s="55"/>
      <c r="O1006" s="55"/>
      <c r="P1006" s="55"/>
      <c r="Q1006" s="55"/>
      <c r="R1006" s="55"/>
      <c r="S1006" s="55"/>
      <c r="T1006" s="55"/>
      <c r="U1006" s="55"/>
      <c r="V1006" s="55"/>
      <c r="W1006" s="55"/>
      <c r="X1006" s="55"/>
      <c r="Y1006" s="55"/>
      <c r="Z1006" s="55"/>
      <c r="AA1006" s="55"/>
      <c r="AB1006" s="55"/>
      <c r="AC1006" s="55"/>
      <c r="AD1006" s="55"/>
      <c r="AE1006" s="55"/>
      <c r="AF1006" s="55"/>
      <c r="AG1006" s="55"/>
      <c r="AH1006" s="55"/>
      <c r="AI1006" s="55"/>
      <c r="AJ1006" s="55"/>
      <c r="AK1006" s="55"/>
    </row>
    <row r="1007" spans="1:37" ht="12.75" customHeight="1" x14ac:dyDescent="0.25">
      <c r="A1007" s="55"/>
      <c r="B1007" s="55"/>
      <c r="C1007" s="55"/>
      <c r="D1007" s="55"/>
      <c r="E1007" s="55"/>
      <c r="F1007" s="55"/>
      <c r="G1007" s="55"/>
      <c r="H1007" s="55"/>
      <c r="I1007" s="55"/>
      <c r="J1007" s="55"/>
      <c r="K1007" s="55"/>
      <c r="L1007" s="55"/>
      <c r="M1007" s="55"/>
      <c r="N1007" s="55"/>
      <c r="O1007" s="55"/>
      <c r="P1007" s="55"/>
      <c r="Q1007" s="55"/>
      <c r="R1007" s="55"/>
      <c r="S1007" s="55"/>
      <c r="T1007" s="55"/>
      <c r="U1007" s="55"/>
      <c r="V1007" s="55"/>
      <c r="W1007" s="55"/>
      <c r="X1007" s="55"/>
      <c r="Y1007" s="55"/>
      <c r="Z1007" s="55"/>
      <c r="AA1007" s="55"/>
      <c r="AB1007" s="55"/>
      <c r="AC1007" s="55"/>
      <c r="AD1007" s="55"/>
      <c r="AE1007" s="55"/>
      <c r="AF1007" s="55"/>
      <c r="AG1007" s="55"/>
      <c r="AH1007" s="55"/>
      <c r="AI1007" s="55"/>
      <c r="AJ1007" s="55"/>
      <c r="AK1007" s="55"/>
    </row>
    <row r="1008" spans="1:37" ht="12.75" customHeight="1" x14ac:dyDescent="0.25">
      <c r="A1008" s="55"/>
      <c r="B1008" s="55"/>
      <c r="C1008" s="55"/>
      <c r="D1008" s="55"/>
      <c r="E1008" s="55"/>
      <c r="F1008" s="55"/>
      <c r="G1008" s="55"/>
      <c r="H1008" s="55"/>
      <c r="I1008" s="55"/>
      <c r="J1008" s="55"/>
      <c r="K1008" s="55"/>
      <c r="L1008" s="55"/>
      <c r="M1008" s="55"/>
      <c r="N1008" s="55"/>
      <c r="O1008" s="55"/>
      <c r="P1008" s="55"/>
      <c r="Q1008" s="55"/>
      <c r="R1008" s="55"/>
      <c r="S1008" s="55"/>
      <c r="T1008" s="55"/>
      <c r="U1008" s="55"/>
      <c r="V1008" s="55"/>
      <c r="W1008" s="55"/>
      <c r="X1008" s="55"/>
      <c r="Y1008" s="55"/>
      <c r="Z1008" s="55"/>
      <c r="AA1008" s="55"/>
      <c r="AB1008" s="55"/>
      <c r="AC1008" s="55"/>
      <c r="AD1008" s="55"/>
      <c r="AE1008" s="55"/>
      <c r="AF1008" s="55"/>
      <c r="AG1008" s="55"/>
      <c r="AH1008" s="55"/>
      <c r="AI1008" s="55"/>
      <c r="AJ1008" s="55"/>
      <c r="AK1008" s="55"/>
    </row>
    <row r="1009" spans="1:37" ht="12.75" customHeight="1" x14ac:dyDescent="0.25">
      <c r="A1009" s="55"/>
      <c r="B1009" s="55"/>
      <c r="C1009" s="55"/>
      <c r="D1009" s="55"/>
      <c r="E1009" s="55"/>
      <c r="F1009" s="55"/>
      <c r="G1009" s="55"/>
      <c r="H1009" s="55"/>
      <c r="I1009" s="55"/>
      <c r="J1009" s="55"/>
      <c r="K1009" s="55"/>
      <c r="L1009" s="55"/>
      <c r="M1009" s="55"/>
      <c r="N1009" s="55"/>
      <c r="O1009" s="55"/>
      <c r="P1009" s="55"/>
      <c r="Q1009" s="55"/>
      <c r="R1009" s="55"/>
      <c r="S1009" s="55"/>
      <c r="T1009" s="55"/>
      <c r="U1009" s="55"/>
      <c r="V1009" s="55"/>
      <c r="W1009" s="55"/>
      <c r="X1009" s="55"/>
      <c r="Y1009" s="55"/>
      <c r="Z1009" s="55"/>
      <c r="AA1009" s="55"/>
      <c r="AB1009" s="55"/>
      <c r="AC1009" s="55"/>
      <c r="AD1009" s="55"/>
      <c r="AE1009" s="55"/>
      <c r="AF1009" s="55"/>
      <c r="AG1009" s="55"/>
      <c r="AH1009" s="55"/>
      <c r="AI1009" s="55"/>
      <c r="AJ1009" s="55"/>
      <c r="AK1009" s="55"/>
    </row>
    <row r="1010" spans="1:37" ht="12.75" customHeight="1" x14ac:dyDescent="0.25">
      <c r="A1010" s="55"/>
      <c r="B1010" s="55"/>
      <c r="C1010" s="55"/>
      <c r="D1010" s="55"/>
      <c r="E1010" s="55"/>
      <c r="F1010" s="55"/>
      <c r="G1010" s="55"/>
      <c r="H1010" s="55"/>
      <c r="I1010" s="55"/>
      <c r="J1010" s="55"/>
      <c r="K1010" s="55"/>
      <c r="L1010" s="55"/>
      <c r="M1010" s="55"/>
      <c r="N1010" s="55"/>
      <c r="O1010" s="55"/>
      <c r="P1010" s="55"/>
      <c r="Q1010" s="55"/>
      <c r="R1010" s="55"/>
      <c r="S1010" s="55"/>
      <c r="T1010" s="55"/>
      <c r="U1010" s="55"/>
      <c r="V1010" s="55"/>
      <c r="W1010" s="55"/>
      <c r="X1010" s="55"/>
      <c r="Y1010" s="55"/>
      <c r="Z1010" s="55"/>
      <c r="AA1010" s="55"/>
      <c r="AB1010" s="55"/>
      <c r="AC1010" s="55"/>
      <c r="AD1010" s="55"/>
      <c r="AE1010" s="55"/>
      <c r="AF1010" s="55"/>
      <c r="AG1010" s="55"/>
      <c r="AH1010" s="55"/>
      <c r="AI1010" s="55"/>
      <c r="AJ1010" s="55"/>
      <c r="AK1010" s="55"/>
    </row>
  </sheetData>
  <autoFilter ref="A5:AK5" xr:uid="{CC32FC78-9A68-48E5-BFED-44C9A7C84A33}"/>
  <mergeCells count="9">
    <mergeCell ref="A1006:AK1010"/>
    <mergeCell ref="B4:K4"/>
    <mergeCell ref="M4:V4"/>
    <mergeCell ref="X4:AJ4"/>
    <mergeCell ref="A1:B3"/>
    <mergeCell ref="AI1:AJ1"/>
    <mergeCell ref="AI2:AJ2"/>
    <mergeCell ref="AI3:AK3"/>
    <mergeCell ref="C1:AH3"/>
  </mergeCells>
  <conditionalFormatting sqref="AI6:AI1004">
    <cfRule type="cellIs" dxfId="1" priority="1" operator="equal">
      <formula>"No"</formula>
    </cfRule>
    <cfRule type="cellIs" dxfId="0" priority="2" operator="equal">
      <formula>"Si"</formula>
    </cfRule>
  </conditionalFormatting>
  <dataValidations count="2">
    <dataValidation type="list" allowBlank="1" showInputMessage="1" showErrorMessage="1" sqref="AC6:AC1004" xr:uid="{D182E1CB-E028-4847-8368-75511167D36D}">
      <formula1>INDIRECT(AB6)</formula1>
    </dataValidation>
    <dataValidation type="date" allowBlank="1" showInputMessage="1" showErrorMessage="1" sqref="AA6:AA1004 AF6:AF1004 AH6:AH1004" xr:uid="{DC2A6789-7C7C-4E3F-8A39-A00BCCBF6140}">
      <formula1>44500</formula1>
      <formula2>45657</formula2>
    </dataValidation>
  </dataValidations>
  <pageMargins left="0.23622047244094491" right="0.23622047244094491" top="0.74803149606299213" bottom="0.74803149606299213" header="0.31496062992125984" footer="0.31496062992125984"/>
  <pageSetup scale="65" fitToHeight="0" orientation="landscape" horizontalDpi="4294967295" verticalDpi="4294967295" r:id="rId1"/>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3723797C-53C1-4782-9380-ABAB2DAFCD38}">
          <x14:formula1>
            <xm:f>Listas!$A$2:$A$3</xm:f>
          </x14:formula1>
          <xm:sqref>AG6:AG1004 AJ6:AJ1004 AD6:AD1004</xm:sqref>
        </x14:dataValidation>
        <x14:dataValidation type="list" allowBlank="1" showInputMessage="1" showErrorMessage="1" xr:uid="{6B11D7C5-93F6-4326-BEFC-2286E9C6C07B}">
          <x14:formula1>
            <xm:f>Listas!$B$2:$B$3</xm:f>
          </x14:formula1>
          <xm:sqref>AI6:AI1004</xm:sqref>
        </x14:dataValidation>
        <x14:dataValidation type="list" allowBlank="1" showInputMessage="1" showErrorMessage="1" xr:uid="{18933377-6BED-45CB-941E-9C6718215653}">
          <x14:formula1>
            <xm:f>Listas!$C$2:$C$13</xm:f>
          </x14:formula1>
          <xm:sqref>AB6:AB1004</xm:sqref>
        </x14:dataValidation>
        <x14:dataValidation type="list" allowBlank="1" showInputMessage="1" showErrorMessage="1" xr:uid="{9BD419E6-741F-4C63-8E6D-E3AB028E510D}">
          <x14:formula1>
            <xm:f>Listas!$C$16:$C$22</xm:f>
          </x14:formula1>
          <xm:sqref>Z6:Z1004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854"/>
  <sheetViews>
    <sheetView view="pageBreakPreview" zoomScale="85" zoomScaleNormal="100" zoomScaleSheetLayoutView="85" workbookViewId="0">
      <selection activeCell="N2" sqref="N2"/>
    </sheetView>
  </sheetViews>
  <sheetFormatPr baseColWidth="10" defaultColWidth="11.42578125" defaultRowHeight="14.25" x14ac:dyDescent="0.2"/>
  <cols>
    <col min="1" max="13" width="10.7109375" style="17" customWidth="1"/>
    <col min="14" max="15" width="15.7109375" style="17" customWidth="1"/>
    <col min="16" max="16384" width="11.42578125" style="17"/>
  </cols>
  <sheetData>
    <row r="1" spans="1:22" ht="24.95" customHeight="1" x14ac:dyDescent="0.2">
      <c r="A1" s="60"/>
      <c r="B1" s="60" t="s">
        <v>42</v>
      </c>
      <c r="C1" s="60"/>
      <c r="D1" s="60"/>
      <c r="E1" s="60"/>
      <c r="F1" s="60"/>
      <c r="G1" s="60"/>
      <c r="H1" s="60"/>
      <c r="I1" s="60"/>
      <c r="J1" s="60"/>
      <c r="K1" s="60"/>
      <c r="L1" s="60"/>
      <c r="M1" s="60"/>
      <c r="N1" s="16" t="s">
        <v>1</v>
      </c>
      <c r="O1" s="51">
        <v>45411</v>
      </c>
    </row>
    <row r="2" spans="1:22" ht="24.95" customHeight="1" x14ac:dyDescent="0.2">
      <c r="A2" s="60"/>
      <c r="B2" s="60"/>
      <c r="C2" s="60"/>
      <c r="D2" s="60"/>
      <c r="E2" s="60"/>
      <c r="F2" s="60"/>
      <c r="G2" s="60"/>
      <c r="H2" s="60"/>
      <c r="I2" s="60"/>
      <c r="J2" s="60"/>
      <c r="K2" s="60"/>
      <c r="L2" s="60"/>
      <c r="M2" s="60"/>
      <c r="N2" s="16" t="s">
        <v>475</v>
      </c>
      <c r="O2" s="16" t="s">
        <v>2</v>
      </c>
    </row>
    <row r="3" spans="1:22" ht="30" customHeight="1" x14ac:dyDescent="0.2">
      <c r="A3" s="60"/>
      <c r="B3" s="60"/>
      <c r="C3" s="60"/>
      <c r="D3" s="60"/>
      <c r="E3" s="60"/>
      <c r="F3" s="60"/>
      <c r="G3" s="60"/>
      <c r="H3" s="60"/>
      <c r="I3" s="60"/>
      <c r="J3" s="60"/>
      <c r="K3" s="60"/>
      <c r="L3" s="60"/>
      <c r="M3" s="60"/>
      <c r="N3" s="64" t="s">
        <v>43</v>
      </c>
      <c r="O3" s="64"/>
    </row>
    <row r="4" spans="1:22" x14ac:dyDescent="0.2">
      <c r="A4" s="18"/>
      <c r="B4" s="19"/>
      <c r="C4" s="19"/>
      <c r="D4" s="19"/>
      <c r="E4" s="19"/>
      <c r="F4" s="19"/>
      <c r="G4" s="19"/>
      <c r="H4" s="19"/>
      <c r="I4" s="19"/>
      <c r="J4" s="19"/>
      <c r="K4" s="19"/>
      <c r="L4" s="19"/>
      <c r="M4" s="19"/>
      <c r="N4" s="19"/>
      <c r="O4" s="20"/>
    </row>
    <row r="5" spans="1:22" s="29" customFormat="1" x14ac:dyDescent="0.25">
      <c r="A5" s="21"/>
      <c r="B5" s="22"/>
      <c r="C5" s="22"/>
      <c r="D5" s="23"/>
      <c r="E5" s="24"/>
      <c r="F5" s="24"/>
      <c r="G5" s="24"/>
      <c r="H5" s="24"/>
      <c r="I5" s="24"/>
      <c r="J5" s="24"/>
      <c r="K5" s="24"/>
      <c r="L5" s="25"/>
      <c r="M5" s="25"/>
      <c r="N5" s="25"/>
      <c r="O5" s="26"/>
      <c r="P5" s="27"/>
      <c r="Q5" s="28"/>
      <c r="R5" s="28"/>
      <c r="S5" s="27"/>
      <c r="T5" s="28"/>
      <c r="U5" s="28"/>
      <c r="V5" s="28"/>
    </row>
    <row r="6" spans="1:22" s="29" customFormat="1" ht="13.5" customHeight="1" x14ac:dyDescent="0.25">
      <c r="A6" s="21"/>
      <c r="B6" s="69" t="s">
        <v>44</v>
      </c>
      <c r="C6" s="69"/>
      <c r="D6" s="69"/>
      <c r="E6" s="69"/>
      <c r="F6" s="69"/>
      <c r="G6" s="69"/>
      <c r="H6" s="69"/>
      <c r="I6" s="69"/>
      <c r="J6" s="69"/>
      <c r="K6" s="69"/>
      <c r="L6" s="69"/>
      <c r="M6" s="69"/>
      <c r="N6" s="69"/>
      <c r="O6" s="30"/>
      <c r="P6" s="27"/>
      <c r="Q6" s="28"/>
      <c r="R6" s="28"/>
      <c r="S6" s="27"/>
      <c r="T6" s="28"/>
      <c r="U6" s="28"/>
      <c r="V6" s="28"/>
    </row>
    <row r="7" spans="1:22" s="29" customFormat="1" x14ac:dyDescent="0.25">
      <c r="A7" s="21"/>
      <c r="B7" s="22"/>
      <c r="C7" s="22"/>
      <c r="D7" s="23"/>
      <c r="E7" s="24"/>
      <c r="F7" s="24"/>
      <c r="G7" s="24"/>
      <c r="H7" s="24"/>
      <c r="I7" s="24"/>
      <c r="J7" s="24"/>
      <c r="K7" s="24"/>
      <c r="L7" s="25"/>
      <c r="M7" s="25"/>
      <c r="N7" s="25"/>
      <c r="O7" s="30"/>
      <c r="P7" s="27"/>
      <c r="Q7" s="28"/>
      <c r="R7" s="28"/>
      <c r="S7" s="27"/>
      <c r="T7" s="28"/>
      <c r="U7" s="28"/>
      <c r="V7" s="28"/>
    </row>
    <row r="8" spans="1:22" ht="15" x14ac:dyDescent="0.25">
      <c r="A8" s="18"/>
      <c r="B8" s="71"/>
      <c r="C8" s="71"/>
      <c r="D8" s="71"/>
      <c r="E8" s="71"/>
      <c r="F8" s="71"/>
      <c r="G8" s="71"/>
      <c r="H8" s="71"/>
      <c r="I8" s="71"/>
      <c r="J8" s="71"/>
      <c r="K8" s="71"/>
      <c r="L8" s="71"/>
      <c r="M8" s="71"/>
      <c r="N8" s="71"/>
      <c r="O8" s="20"/>
    </row>
    <row r="9" spans="1:22" x14ac:dyDescent="0.2">
      <c r="A9" s="18"/>
      <c r="B9" s="72" t="s">
        <v>45</v>
      </c>
      <c r="C9" s="72"/>
      <c r="D9" s="72"/>
      <c r="E9" s="72"/>
      <c r="F9" s="72"/>
      <c r="G9" s="72"/>
      <c r="H9" s="72"/>
      <c r="I9" s="72"/>
      <c r="J9" s="72"/>
      <c r="K9" s="72"/>
      <c r="L9" s="72"/>
      <c r="M9" s="72"/>
      <c r="N9" s="72"/>
      <c r="O9" s="20"/>
    </row>
    <row r="10" spans="1:22" x14ac:dyDescent="0.2">
      <c r="A10" s="18"/>
      <c r="B10" s="72"/>
      <c r="C10" s="72"/>
      <c r="D10" s="72"/>
      <c r="E10" s="72"/>
      <c r="F10" s="72"/>
      <c r="G10" s="72"/>
      <c r="H10" s="72"/>
      <c r="I10" s="72"/>
      <c r="J10" s="72"/>
      <c r="K10" s="72"/>
      <c r="L10" s="72"/>
      <c r="M10" s="72"/>
      <c r="N10" s="72"/>
      <c r="O10" s="20"/>
    </row>
    <row r="11" spans="1:22" x14ac:dyDescent="0.2">
      <c r="A11" s="18"/>
      <c r="B11" s="72"/>
      <c r="C11" s="72"/>
      <c r="D11" s="72"/>
      <c r="E11" s="72"/>
      <c r="F11" s="72"/>
      <c r="G11" s="72"/>
      <c r="H11" s="72"/>
      <c r="I11" s="72"/>
      <c r="J11" s="72"/>
      <c r="K11" s="72"/>
      <c r="L11" s="72"/>
      <c r="M11" s="72"/>
      <c r="N11" s="72"/>
      <c r="O11" s="20"/>
    </row>
    <row r="12" spans="1:22" x14ac:dyDescent="0.2">
      <c r="A12" s="18"/>
      <c r="B12" s="72"/>
      <c r="C12" s="72"/>
      <c r="D12" s="72"/>
      <c r="E12" s="72"/>
      <c r="F12" s="72"/>
      <c r="G12" s="72"/>
      <c r="H12" s="72"/>
      <c r="I12" s="72"/>
      <c r="J12" s="72"/>
      <c r="K12" s="72"/>
      <c r="L12" s="72"/>
      <c r="M12" s="72"/>
      <c r="N12" s="72"/>
      <c r="O12" s="20"/>
    </row>
    <row r="13" spans="1:22" x14ac:dyDescent="0.2">
      <c r="A13" s="18"/>
      <c r="B13" s="72"/>
      <c r="C13" s="72"/>
      <c r="D13" s="72"/>
      <c r="E13" s="72"/>
      <c r="F13" s="72"/>
      <c r="G13" s="72"/>
      <c r="H13" s="72"/>
      <c r="I13" s="72"/>
      <c r="J13" s="72"/>
      <c r="K13" s="72"/>
      <c r="L13" s="72"/>
      <c r="M13" s="72"/>
      <c r="N13" s="72"/>
      <c r="O13" s="20"/>
    </row>
    <row r="14" spans="1:22" ht="15" customHeight="1" x14ac:dyDescent="0.2">
      <c r="A14" s="18"/>
      <c r="B14" s="70" t="s">
        <v>46</v>
      </c>
      <c r="C14" s="70"/>
      <c r="D14" s="70"/>
      <c r="E14" s="70"/>
      <c r="F14" s="70"/>
      <c r="G14" s="70"/>
      <c r="H14" s="70"/>
      <c r="I14" s="70"/>
      <c r="J14" s="70"/>
      <c r="K14" s="70"/>
      <c r="L14" s="70"/>
      <c r="M14" s="70"/>
      <c r="N14" s="70"/>
      <c r="O14" s="20"/>
    </row>
    <row r="15" spans="1:22" x14ac:dyDescent="0.2">
      <c r="A15" s="18"/>
      <c r="B15" s="70"/>
      <c r="C15" s="70"/>
      <c r="D15" s="70"/>
      <c r="E15" s="70"/>
      <c r="F15" s="70"/>
      <c r="G15" s="70"/>
      <c r="H15" s="70"/>
      <c r="I15" s="70"/>
      <c r="J15" s="70"/>
      <c r="K15" s="70"/>
      <c r="L15" s="70"/>
      <c r="M15" s="70"/>
      <c r="N15" s="70"/>
      <c r="O15" s="20"/>
    </row>
    <row r="16" spans="1:22" x14ac:dyDescent="0.2">
      <c r="A16" s="18"/>
      <c r="B16" s="70"/>
      <c r="C16" s="70"/>
      <c r="D16" s="70"/>
      <c r="E16" s="70"/>
      <c r="F16" s="70"/>
      <c r="G16" s="70"/>
      <c r="H16" s="70"/>
      <c r="I16" s="70"/>
      <c r="J16" s="70"/>
      <c r="K16" s="70"/>
      <c r="L16" s="70"/>
      <c r="M16" s="70"/>
      <c r="N16" s="70"/>
      <c r="O16" s="20"/>
    </row>
    <row r="17" spans="1:15" x14ac:dyDescent="0.2">
      <c r="A17" s="18"/>
      <c r="B17" s="70"/>
      <c r="C17" s="70"/>
      <c r="D17" s="70"/>
      <c r="E17" s="70"/>
      <c r="F17" s="70"/>
      <c r="G17" s="70"/>
      <c r="H17" s="70"/>
      <c r="I17" s="70"/>
      <c r="J17" s="70"/>
      <c r="K17" s="70"/>
      <c r="L17" s="70"/>
      <c r="M17" s="70"/>
      <c r="N17" s="70"/>
      <c r="O17" s="20"/>
    </row>
    <row r="18" spans="1:15" x14ac:dyDescent="0.2">
      <c r="A18" s="18"/>
      <c r="B18" s="70"/>
      <c r="C18" s="70"/>
      <c r="D18" s="70"/>
      <c r="E18" s="70"/>
      <c r="F18" s="70"/>
      <c r="G18" s="70"/>
      <c r="H18" s="70"/>
      <c r="I18" s="70"/>
      <c r="J18" s="70"/>
      <c r="K18" s="70"/>
      <c r="L18" s="70"/>
      <c r="M18" s="70"/>
      <c r="N18" s="70"/>
      <c r="O18" s="20"/>
    </row>
    <row r="19" spans="1:15" x14ac:dyDescent="0.2">
      <c r="A19" s="18"/>
      <c r="B19" s="70"/>
      <c r="C19" s="70"/>
      <c r="D19" s="70"/>
      <c r="E19" s="70"/>
      <c r="F19" s="70"/>
      <c r="G19" s="70"/>
      <c r="H19" s="70"/>
      <c r="I19" s="70"/>
      <c r="J19" s="70"/>
      <c r="K19" s="70"/>
      <c r="L19" s="70"/>
      <c r="M19" s="70"/>
      <c r="N19" s="70"/>
      <c r="O19" s="20"/>
    </row>
    <row r="20" spans="1:15" x14ac:dyDescent="0.2">
      <c r="A20" s="18"/>
      <c r="B20" s="70"/>
      <c r="C20" s="70"/>
      <c r="D20" s="70"/>
      <c r="E20" s="70"/>
      <c r="F20" s="70"/>
      <c r="G20" s="70"/>
      <c r="H20" s="70"/>
      <c r="I20" s="70"/>
      <c r="J20" s="70"/>
      <c r="K20" s="70"/>
      <c r="L20" s="70"/>
      <c r="M20" s="70"/>
      <c r="N20" s="70"/>
      <c r="O20" s="20"/>
    </row>
    <row r="21" spans="1:15" x14ac:dyDescent="0.2">
      <c r="A21" s="18"/>
      <c r="B21" s="70"/>
      <c r="C21" s="70"/>
      <c r="D21" s="70"/>
      <c r="E21" s="70"/>
      <c r="F21" s="70"/>
      <c r="G21" s="70"/>
      <c r="H21" s="70"/>
      <c r="I21" s="70"/>
      <c r="J21" s="70"/>
      <c r="K21" s="70"/>
      <c r="L21" s="70"/>
      <c r="M21" s="70"/>
      <c r="N21" s="70"/>
      <c r="O21" s="20"/>
    </row>
    <row r="22" spans="1:15" x14ac:dyDescent="0.2">
      <c r="A22" s="18"/>
      <c r="B22" s="70"/>
      <c r="C22" s="70"/>
      <c r="D22" s="70"/>
      <c r="E22" s="70"/>
      <c r="F22" s="70"/>
      <c r="G22" s="70"/>
      <c r="H22" s="70"/>
      <c r="I22" s="70"/>
      <c r="J22" s="70"/>
      <c r="K22" s="70"/>
      <c r="L22" s="70"/>
      <c r="M22" s="70"/>
      <c r="N22" s="70"/>
      <c r="O22" s="20"/>
    </row>
    <row r="23" spans="1:15" x14ac:dyDescent="0.2">
      <c r="A23" s="18"/>
      <c r="B23" s="70"/>
      <c r="C23" s="70"/>
      <c r="D23" s="70"/>
      <c r="E23" s="70"/>
      <c r="F23" s="70"/>
      <c r="G23" s="70"/>
      <c r="H23" s="70"/>
      <c r="I23" s="70"/>
      <c r="J23" s="70"/>
      <c r="K23" s="70"/>
      <c r="L23" s="70"/>
      <c r="M23" s="70"/>
      <c r="N23" s="70"/>
      <c r="O23" s="20"/>
    </row>
    <row r="24" spans="1:15" x14ac:dyDescent="0.2">
      <c r="A24" s="18"/>
      <c r="B24" s="70"/>
      <c r="C24" s="70"/>
      <c r="D24" s="70"/>
      <c r="E24" s="70"/>
      <c r="F24" s="70"/>
      <c r="G24" s="70"/>
      <c r="H24" s="70"/>
      <c r="I24" s="70"/>
      <c r="J24" s="70"/>
      <c r="K24" s="70"/>
      <c r="L24" s="70"/>
      <c r="M24" s="70"/>
      <c r="N24" s="70"/>
      <c r="O24" s="20"/>
    </row>
    <row r="25" spans="1:15" s="33" customFormat="1" ht="15" x14ac:dyDescent="0.25">
      <c r="A25" s="31"/>
      <c r="B25" s="70"/>
      <c r="C25" s="70"/>
      <c r="D25" s="70"/>
      <c r="E25" s="70"/>
      <c r="F25" s="70"/>
      <c r="G25" s="70"/>
      <c r="H25" s="70"/>
      <c r="I25" s="70"/>
      <c r="J25" s="70"/>
      <c r="K25" s="70"/>
      <c r="L25" s="70"/>
      <c r="M25" s="70"/>
      <c r="N25" s="70"/>
      <c r="O25" s="32"/>
    </row>
    <row r="26" spans="1:15" s="36" customFormat="1" ht="12.75" x14ac:dyDescent="0.2">
      <c r="A26" s="34"/>
      <c r="B26" s="70"/>
      <c r="C26" s="70"/>
      <c r="D26" s="70"/>
      <c r="E26" s="70"/>
      <c r="F26" s="70"/>
      <c r="G26" s="70"/>
      <c r="H26" s="70"/>
      <c r="I26" s="70"/>
      <c r="J26" s="70"/>
      <c r="K26" s="70"/>
      <c r="L26" s="70"/>
      <c r="M26" s="70"/>
      <c r="N26" s="70"/>
      <c r="O26" s="35"/>
    </row>
    <row r="27" spans="1:15" s="36" customFormat="1" ht="12.75" x14ac:dyDescent="0.2">
      <c r="A27" s="34"/>
      <c r="B27" s="70"/>
      <c r="C27" s="70"/>
      <c r="D27" s="70"/>
      <c r="E27" s="70"/>
      <c r="F27" s="70"/>
      <c r="G27" s="70"/>
      <c r="H27" s="70"/>
      <c r="I27" s="70"/>
      <c r="J27" s="70"/>
      <c r="K27" s="70"/>
      <c r="L27" s="70"/>
      <c r="M27" s="70"/>
      <c r="N27" s="70"/>
      <c r="O27" s="35"/>
    </row>
    <row r="28" spans="1:15" s="36" customFormat="1" ht="12.75" customHeight="1" x14ac:dyDescent="0.2">
      <c r="A28" s="34"/>
      <c r="B28" s="70"/>
      <c r="C28" s="70"/>
      <c r="D28" s="70"/>
      <c r="E28" s="70"/>
      <c r="F28" s="70"/>
      <c r="G28" s="70"/>
      <c r="H28" s="70"/>
      <c r="I28" s="70"/>
      <c r="J28" s="70"/>
      <c r="K28" s="70"/>
      <c r="L28" s="70"/>
      <c r="M28" s="70"/>
      <c r="N28" s="70"/>
      <c r="O28" s="35"/>
    </row>
    <row r="29" spans="1:15" s="36" customFormat="1" ht="12.75" x14ac:dyDescent="0.2">
      <c r="A29" s="34"/>
      <c r="B29" s="70"/>
      <c r="C29" s="70"/>
      <c r="D29" s="70"/>
      <c r="E29" s="70"/>
      <c r="F29" s="70"/>
      <c r="G29" s="70"/>
      <c r="H29" s="70"/>
      <c r="I29" s="70"/>
      <c r="J29" s="70"/>
      <c r="K29" s="70"/>
      <c r="L29" s="70"/>
      <c r="M29" s="70"/>
      <c r="N29" s="70"/>
      <c r="O29" s="35"/>
    </row>
    <row r="30" spans="1:15" s="36" customFormat="1" ht="12.75" x14ac:dyDescent="0.2">
      <c r="A30" s="34"/>
      <c r="B30" s="70"/>
      <c r="C30" s="70"/>
      <c r="D30" s="70"/>
      <c r="E30" s="70"/>
      <c r="F30" s="70"/>
      <c r="G30" s="70"/>
      <c r="H30" s="70"/>
      <c r="I30" s="70"/>
      <c r="J30" s="70"/>
      <c r="K30" s="70"/>
      <c r="L30" s="70"/>
      <c r="M30" s="70"/>
      <c r="N30" s="70"/>
      <c r="O30" s="35"/>
    </row>
    <row r="31" spans="1:15" s="36" customFormat="1" ht="12.75" x14ac:dyDescent="0.2">
      <c r="A31" s="34"/>
      <c r="B31" s="70"/>
      <c r="C31" s="70"/>
      <c r="D31" s="70"/>
      <c r="E31" s="70"/>
      <c r="F31" s="70"/>
      <c r="G31" s="70"/>
      <c r="H31" s="70"/>
      <c r="I31" s="70"/>
      <c r="J31" s="70"/>
      <c r="K31" s="70"/>
      <c r="L31" s="70"/>
      <c r="M31" s="70"/>
      <c r="N31" s="70"/>
      <c r="O31" s="35"/>
    </row>
    <row r="32" spans="1:15" s="36" customFormat="1" ht="12.75" x14ac:dyDescent="0.2">
      <c r="A32" s="34"/>
      <c r="B32" s="70"/>
      <c r="C32" s="70"/>
      <c r="D32" s="70"/>
      <c r="E32" s="70"/>
      <c r="F32" s="70"/>
      <c r="G32" s="70"/>
      <c r="H32" s="70"/>
      <c r="I32" s="70"/>
      <c r="J32" s="70"/>
      <c r="K32" s="70"/>
      <c r="L32" s="70"/>
      <c r="M32" s="70"/>
      <c r="N32" s="70"/>
      <c r="O32" s="35"/>
    </row>
    <row r="33" spans="1:15" s="36" customFormat="1" ht="12.75" x14ac:dyDescent="0.2">
      <c r="A33" s="34"/>
      <c r="B33" s="70"/>
      <c r="C33" s="70"/>
      <c r="D33" s="70"/>
      <c r="E33" s="70"/>
      <c r="F33" s="70"/>
      <c r="G33" s="70"/>
      <c r="H33" s="70"/>
      <c r="I33" s="70"/>
      <c r="J33" s="70"/>
      <c r="K33" s="70"/>
      <c r="L33" s="70"/>
      <c r="M33" s="70"/>
      <c r="N33" s="70"/>
      <c r="O33" s="35"/>
    </row>
    <row r="34" spans="1:15" s="36" customFormat="1" ht="12.75" x14ac:dyDescent="0.2">
      <c r="A34" s="34"/>
      <c r="B34" s="70"/>
      <c r="C34" s="70"/>
      <c r="D34" s="70"/>
      <c r="E34" s="70"/>
      <c r="F34" s="70"/>
      <c r="G34" s="70"/>
      <c r="H34" s="70"/>
      <c r="I34" s="70"/>
      <c r="J34" s="70"/>
      <c r="K34" s="70"/>
      <c r="L34" s="70"/>
      <c r="M34" s="70"/>
      <c r="N34" s="70"/>
      <c r="O34" s="35"/>
    </row>
    <row r="35" spans="1:15" s="36" customFormat="1" ht="12.75" x14ac:dyDescent="0.2">
      <c r="A35" s="34"/>
      <c r="B35" s="70"/>
      <c r="C35" s="70"/>
      <c r="D35" s="70"/>
      <c r="E35" s="70"/>
      <c r="F35" s="70"/>
      <c r="G35" s="70"/>
      <c r="H35" s="70"/>
      <c r="I35" s="70"/>
      <c r="J35" s="70"/>
      <c r="K35" s="70"/>
      <c r="L35" s="70"/>
      <c r="M35" s="70"/>
      <c r="N35" s="70"/>
      <c r="O35" s="35"/>
    </row>
    <row r="36" spans="1:15" s="36" customFormat="1" ht="12.75" x14ac:dyDescent="0.2">
      <c r="A36" s="34"/>
      <c r="B36" s="70"/>
      <c r="C36" s="70"/>
      <c r="D36" s="70"/>
      <c r="E36" s="70"/>
      <c r="F36" s="70"/>
      <c r="G36" s="70"/>
      <c r="H36" s="70"/>
      <c r="I36" s="70"/>
      <c r="J36" s="70"/>
      <c r="K36" s="70"/>
      <c r="L36" s="70"/>
      <c r="M36" s="70"/>
      <c r="N36" s="70"/>
      <c r="O36" s="35"/>
    </row>
    <row r="37" spans="1:15" s="36" customFormat="1" ht="12.75" x14ac:dyDescent="0.2">
      <c r="A37" s="34"/>
      <c r="B37" s="70"/>
      <c r="C37" s="70"/>
      <c r="D37" s="70"/>
      <c r="E37" s="70"/>
      <c r="F37" s="70"/>
      <c r="G37" s="70"/>
      <c r="H37" s="70"/>
      <c r="I37" s="70"/>
      <c r="J37" s="70"/>
      <c r="K37" s="70"/>
      <c r="L37" s="70"/>
      <c r="M37" s="70"/>
      <c r="N37" s="70"/>
      <c r="O37" s="35"/>
    </row>
    <row r="38" spans="1:15" s="36" customFormat="1" ht="12.75" x14ac:dyDescent="0.2">
      <c r="A38" s="34"/>
      <c r="B38" s="70"/>
      <c r="C38" s="70"/>
      <c r="D38" s="70"/>
      <c r="E38" s="70"/>
      <c r="F38" s="70"/>
      <c r="G38" s="70"/>
      <c r="H38" s="70"/>
      <c r="I38" s="70"/>
      <c r="J38" s="70"/>
      <c r="K38" s="70"/>
      <c r="L38" s="70"/>
      <c r="M38" s="70"/>
      <c r="N38" s="70"/>
      <c r="O38" s="35"/>
    </row>
    <row r="39" spans="1:15" s="36" customFormat="1" ht="12.75" x14ac:dyDescent="0.2">
      <c r="A39" s="34"/>
      <c r="B39" s="70"/>
      <c r="C39" s="70"/>
      <c r="D39" s="70"/>
      <c r="E39" s="70"/>
      <c r="F39" s="70"/>
      <c r="G39" s="70"/>
      <c r="H39" s="70"/>
      <c r="I39" s="70"/>
      <c r="J39" s="70"/>
      <c r="K39" s="70"/>
      <c r="L39" s="70"/>
      <c r="M39" s="70"/>
      <c r="N39" s="70"/>
      <c r="O39" s="35"/>
    </row>
    <row r="40" spans="1:15" s="36" customFormat="1" ht="12.75" x14ac:dyDescent="0.2">
      <c r="A40" s="34"/>
      <c r="B40" s="70"/>
      <c r="C40" s="70"/>
      <c r="D40" s="70"/>
      <c r="E40" s="70"/>
      <c r="F40" s="70"/>
      <c r="G40" s="70"/>
      <c r="H40" s="70"/>
      <c r="I40" s="70"/>
      <c r="J40" s="70"/>
      <c r="K40" s="70"/>
      <c r="L40" s="70"/>
      <c r="M40" s="70"/>
      <c r="N40" s="70"/>
      <c r="O40" s="35"/>
    </row>
    <row r="41" spans="1:15" s="36" customFormat="1" ht="12.75" x14ac:dyDescent="0.2">
      <c r="A41" s="34"/>
      <c r="B41" s="70"/>
      <c r="C41" s="70"/>
      <c r="D41" s="70"/>
      <c r="E41" s="70"/>
      <c r="F41" s="70"/>
      <c r="G41" s="70"/>
      <c r="H41" s="70"/>
      <c r="I41" s="70"/>
      <c r="J41" s="70"/>
      <c r="K41" s="70"/>
      <c r="L41" s="70"/>
      <c r="M41" s="70"/>
      <c r="N41" s="70"/>
      <c r="O41" s="35"/>
    </row>
    <row r="42" spans="1:15" s="36" customFormat="1" ht="125.25" customHeight="1" x14ac:dyDescent="0.2">
      <c r="A42" s="34"/>
      <c r="B42" s="70"/>
      <c r="C42" s="70"/>
      <c r="D42" s="70"/>
      <c r="E42" s="70"/>
      <c r="F42" s="70"/>
      <c r="G42" s="70"/>
      <c r="H42" s="70"/>
      <c r="I42" s="70"/>
      <c r="J42" s="70"/>
      <c r="K42" s="70"/>
      <c r="L42" s="70"/>
      <c r="M42" s="70"/>
      <c r="N42" s="70"/>
      <c r="O42" s="35"/>
    </row>
    <row r="43" spans="1:15" x14ac:dyDescent="0.2">
      <c r="A43" s="37"/>
      <c r="B43" s="38"/>
      <c r="C43" s="38"/>
      <c r="D43" s="38"/>
      <c r="E43" s="38"/>
      <c r="F43" s="38"/>
      <c r="G43" s="38"/>
      <c r="H43" s="38"/>
      <c r="I43" s="38"/>
      <c r="J43" s="38"/>
      <c r="K43" s="38"/>
      <c r="L43" s="38"/>
      <c r="M43" s="38"/>
      <c r="N43" s="38"/>
      <c r="O43" s="39"/>
    </row>
    <row r="44" spans="1:15" ht="11.25" customHeight="1" x14ac:dyDescent="0.2">
      <c r="A44" s="67" t="s">
        <v>307</v>
      </c>
      <c r="B44" s="68"/>
      <c r="C44" s="68"/>
      <c r="D44" s="68"/>
      <c r="E44" s="68"/>
      <c r="F44" s="68"/>
      <c r="G44" s="68"/>
      <c r="H44" s="68"/>
      <c r="I44" s="68"/>
      <c r="J44" s="68"/>
      <c r="K44" s="68"/>
      <c r="L44" s="68"/>
      <c r="M44" s="68"/>
      <c r="N44" s="68"/>
      <c r="O44" s="68"/>
    </row>
    <row r="45" spans="1:15" ht="8.25" customHeight="1" x14ac:dyDescent="0.2">
      <c r="A45" s="69"/>
      <c r="B45" s="69"/>
      <c r="C45" s="69"/>
      <c r="D45" s="69"/>
      <c r="E45" s="69"/>
      <c r="F45" s="69"/>
      <c r="G45" s="69"/>
      <c r="H45" s="69"/>
      <c r="I45" s="69"/>
      <c r="J45" s="69"/>
      <c r="K45" s="69"/>
      <c r="L45" s="69"/>
      <c r="M45" s="69"/>
      <c r="N45" s="69"/>
      <c r="O45" s="69"/>
    </row>
    <row r="46" spans="1:15" x14ac:dyDescent="0.2">
      <c r="A46" s="69"/>
      <c r="B46" s="69"/>
      <c r="C46" s="69"/>
      <c r="D46" s="69"/>
      <c r="E46" s="69"/>
      <c r="F46" s="69"/>
      <c r="G46" s="69"/>
      <c r="H46" s="69"/>
      <c r="I46" s="69"/>
      <c r="J46" s="69"/>
      <c r="K46" s="69"/>
      <c r="L46" s="69"/>
      <c r="M46" s="69"/>
      <c r="N46" s="69"/>
      <c r="O46" s="69"/>
    </row>
    <row r="47" spans="1:15" x14ac:dyDescent="0.2">
      <c r="A47" s="69"/>
      <c r="B47" s="69"/>
      <c r="C47" s="69"/>
      <c r="D47" s="69"/>
      <c r="E47" s="69"/>
      <c r="F47" s="69"/>
      <c r="G47" s="69"/>
      <c r="H47" s="69"/>
      <c r="I47" s="69"/>
      <c r="J47" s="69"/>
      <c r="K47" s="69"/>
      <c r="L47" s="69"/>
      <c r="M47" s="69"/>
      <c r="N47" s="69"/>
      <c r="O47" s="69"/>
    </row>
    <row r="48" spans="1:15" x14ac:dyDescent="0.2">
      <c r="A48" s="69"/>
      <c r="B48" s="69"/>
      <c r="C48" s="69"/>
      <c r="D48" s="69"/>
      <c r="E48" s="69"/>
      <c r="F48" s="69"/>
      <c r="G48" s="69"/>
      <c r="H48" s="69"/>
      <c r="I48" s="69"/>
      <c r="J48" s="69"/>
      <c r="K48" s="69"/>
      <c r="L48" s="69"/>
      <c r="M48" s="69"/>
      <c r="N48" s="69"/>
      <c r="O48" s="69"/>
    </row>
    <row r="820" spans="39:43" x14ac:dyDescent="0.2">
      <c r="AM820" s="17">
        <v>0</v>
      </c>
      <c r="AN820" s="17">
        <v>0</v>
      </c>
      <c r="AQ820" s="17" t="s">
        <v>47</v>
      </c>
    </row>
    <row r="821" spans="39:43" x14ac:dyDescent="0.2">
      <c r="AM821" s="17">
        <v>0</v>
      </c>
      <c r="AN821" s="17">
        <v>0</v>
      </c>
      <c r="AO821" s="40" t="s">
        <v>48</v>
      </c>
      <c r="AP821" s="17" t="s">
        <v>48</v>
      </c>
      <c r="AQ821" s="17" t="s">
        <v>48</v>
      </c>
    </row>
    <row r="822" spans="39:43" x14ac:dyDescent="0.2">
      <c r="AM822" s="17">
        <v>0</v>
      </c>
      <c r="AN822" s="17">
        <v>0</v>
      </c>
      <c r="AO822" s="40" t="s">
        <v>48</v>
      </c>
      <c r="AP822" s="17" t="s">
        <v>48</v>
      </c>
      <c r="AQ822" s="17" t="s">
        <v>48</v>
      </c>
    </row>
    <row r="823" spans="39:43" x14ac:dyDescent="0.2">
      <c r="AM823" s="17">
        <v>0</v>
      </c>
      <c r="AN823" s="17">
        <v>0</v>
      </c>
      <c r="AQ823" s="17" t="s">
        <v>47</v>
      </c>
    </row>
    <row r="824" spans="39:43" x14ac:dyDescent="0.2">
      <c r="AM824" s="17">
        <v>0</v>
      </c>
      <c r="AN824" s="17">
        <v>0</v>
      </c>
      <c r="AO824" s="40" t="s">
        <v>48</v>
      </c>
      <c r="AP824" s="17" t="s">
        <v>48</v>
      </c>
      <c r="AQ824" s="17" t="s">
        <v>48</v>
      </c>
    </row>
    <row r="825" spans="39:43" x14ac:dyDescent="0.2">
      <c r="AM825" s="17">
        <v>0</v>
      </c>
      <c r="AN825" s="17">
        <v>0</v>
      </c>
    </row>
    <row r="826" spans="39:43" x14ac:dyDescent="0.2">
      <c r="AM826" s="17">
        <v>0</v>
      </c>
      <c r="AN826" s="17">
        <v>0</v>
      </c>
    </row>
    <row r="827" spans="39:43" x14ac:dyDescent="0.2">
      <c r="AM827" s="17">
        <v>0</v>
      </c>
      <c r="AN827" s="17">
        <v>0</v>
      </c>
    </row>
    <row r="828" spans="39:43" x14ac:dyDescent="0.2">
      <c r="AM828" s="17">
        <v>0</v>
      </c>
      <c r="AN828" s="17">
        <v>0</v>
      </c>
    </row>
    <row r="829" spans="39:43" x14ac:dyDescent="0.2">
      <c r="AM829" s="17">
        <v>0</v>
      </c>
      <c r="AN829" s="17">
        <v>0</v>
      </c>
    </row>
    <row r="830" spans="39:43" x14ac:dyDescent="0.2">
      <c r="AM830" s="17">
        <v>0</v>
      </c>
      <c r="AN830" s="17">
        <v>0</v>
      </c>
      <c r="AO830" s="40" t="s">
        <v>48</v>
      </c>
      <c r="AP830" s="17" t="s">
        <v>48</v>
      </c>
      <c r="AQ830" s="17" t="s">
        <v>48</v>
      </c>
    </row>
    <row r="831" spans="39:43" x14ac:dyDescent="0.2">
      <c r="AM831" s="17">
        <v>0</v>
      </c>
      <c r="AN831" s="17">
        <v>0</v>
      </c>
    </row>
    <row r="832" spans="39:43" x14ac:dyDescent="0.2">
      <c r="AM832" s="17">
        <v>0</v>
      </c>
      <c r="AN832" s="17">
        <v>0</v>
      </c>
      <c r="AO832" s="40" t="s">
        <v>48</v>
      </c>
      <c r="AP832" s="17" t="s">
        <v>48</v>
      </c>
      <c r="AQ832" s="17" t="s">
        <v>48</v>
      </c>
    </row>
    <row r="833" spans="39:43" x14ac:dyDescent="0.2">
      <c r="AM833" s="17">
        <v>0</v>
      </c>
      <c r="AN833" s="17">
        <v>0</v>
      </c>
    </row>
    <row r="834" spans="39:43" x14ac:dyDescent="0.2">
      <c r="AM834" s="17">
        <v>0</v>
      </c>
      <c r="AN834" s="17">
        <v>0</v>
      </c>
    </row>
    <row r="835" spans="39:43" x14ac:dyDescent="0.2">
      <c r="AM835" s="17">
        <v>0</v>
      </c>
      <c r="AN835" s="17">
        <v>0</v>
      </c>
      <c r="AO835" s="40" t="s">
        <v>48</v>
      </c>
      <c r="AP835" s="17" t="s">
        <v>48</v>
      </c>
      <c r="AQ835" s="17" t="s">
        <v>48</v>
      </c>
    </row>
    <row r="836" spans="39:43" x14ac:dyDescent="0.2">
      <c r="AM836" s="17">
        <v>0</v>
      </c>
      <c r="AN836" s="17">
        <v>0</v>
      </c>
    </row>
    <row r="837" spans="39:43" x14ac:dyDescent="0.2">
      <c r="AM837" s="17">
        <v>0</v>
      </c>
      <c r="AN837" s="17">
        <v>0</v>
      </c>
    </row>
    <row r="838" spans="39:43" x14ac:dyDescent="0.2">
      <c r="AM838" s="17">
        <v>0</v>
      </c>
      <c r="AN838" s="17">
        <v>0</v>
      </c>
      <c r="AO838" s="40" t="s">
        <v>48</v>
      </c>
      <c r="AP838" s="17" t="s">
        <v>48</v>
      </c>
      <c r="AQ838" s="17" t="s">
        <v>48</v>
      </c>
    </row>
    <row r="839" spans="39:43" x14ac:dyDescent="0.2">
      <c r="AM839" s="17">
        <v>0</v>
      </c>
      <c r="AN839" s="17">
        <v>0</v>
      </c>
      <c r="AO839" s="40" t="s">
        <v>48</v>
      </c>
      <c r="AP839" s="17" t="s">
        <v>48</v>
      </c>
      <c r="AQ839" s="17" t="s">
        <v>48</v>
      </c>
    </row>
    <row r="840" spans="39:43" x14ac:dyDescent="0.2">
      <c r="AM840" s="17">
        <v>0</v>
      </c>
      <c r="AN840" s="17">
        <v>0</v>
      </c>
      <c r="AO840" s="40" t="s">
        <v>48</v>
      </c>
      <c r="AP840" s="17" t="s">
        <v>48</v>
      </c>
      <c r="AQ840" s="17" t="s">
        <v>48</v>
      </c>
    </row>
    <row r="841" spans="39:43" x14ac:dyDescent="0.2">
      <c r="AM841" s="17">
        <v>0</v>
      </c>
      <c r="AN841" s="17">
        <v>0</v>
      </c>
      <c r="AO841" s="40" t="s">
        <v>48</v>
      </c>
      <c r="AP841" s="17" t="s">
        <v>48</v>
      </c>
      <c r="AQ841" s="17" t="s">
        <v>48</v>
      </c>
    </row>
    <row r="842" spans="39:43" x14ac:dyDescent="0.2">
      <c r="AM842" s="17">
        <v>0</v>
      </c>
      <c r="AN842" s="17">
        <v>0</v>
      </c>
    </row>
    <row r="843" spans="39:43" x14ac:dyDescent="0.2">
      <c r="AM843" s="17">
        <v>0</v>
      </c>
      <c r="AN843" s="17">
        <v>0</v>
      </c>
    </row>
    <row r="844" spans="39:43" x14ac:dyDescent="0.2">
      <c r="AM844" s="17">
        <v>0</v>
      </c>
      <c r="AN844" s="17">
        <v>0</v>
      </c>
    </row>
    <row r="845" spans="39:43" x14ac:dyDescent="0.2">
      <c r="AM845" s="17">
        <v>0</v>
      </c>
      <c r="AN845" s="17">
        <v>0</v>
      </c>
      <c r="AO845" s="40" t="s">
        <v>48</v>
      </c>
      <c r="AP845" s="17" t="s">
        <v>48</v>
      </c>
      <c r="AQ845" s="17" t="s">
        <v>48</v>
      </c>
    </row>
    <row r="846" spans="39:43" x14ac:dyDescent="0.2">
      <c r="AM846" s="17">
        <v>0</v>
      </c>
      <c r="AN846" s="17">
        <v>0</v>
      </c>
    </row>
    <row r="847" spans="39:43" x14ac:dyDescent="0.2">
      <c r="AM847" s="17">
        <v>0</v>
      </c>
      <c r="AN847" s="17">
        <v>0</v>
      </c>
      <c r="AO847" s="40" t="s">
        <v>48</v>
      </c>
      <c r="AP847" s="17" t="s">
        <v>48</v>
      </c>
      <c r="AQ847" s="17" t="s">
        <v>48</v>
      </c>
    </row>
    <row r="848" spans="39:43" x14ac:dyDescent="0.2">
      <c r="AM848" s="17">
        <v>0</v>
      </c>
      <c r="AN848" s="17">
        <v>0</v>
      </c>
      <c r="AO848" s="40" t="s">
        <v>48</v>
      </c>
      <c r="AP848" s="17" t="s">
        <v>48</v>
      </c>
      <c r="AQ848" s="17" t="s">
        <v>48</v>
      </c>
    </row>
    <row r="849" spans="39:43" x14ac:dyDescent="0.2">
      <c r="AM849" s="17">
        <v>0</v>
      </c>
      <c r="AN849" s="17">
        <v>0</v>
      </c>
    </row>
    <row r="850" spans="39:43" x14ac:dyDescent="0.2">
      <c r="AM850" s="17">
        <v>0</v>
      </c>
      <c r="AN850" s="17">
        <v>0</v>
      </c>
    </row>
    <row r="851" spans="39:43" x14ac:dyDescent="0.2">
      <c r="AM851" s="17">
        <v>0</v>
      </c>
      <c r="AN851" s="17">
        <v>0</v>
      </c>
    </row>
    <row r="852" spans="39:43" x14ac:dyDescent="0.2">
      <c r="AM852" s="17">
        <v>0</v>
      </c>
      <c r="AN852" s="17">
        <v>0</v>
      </c>
      <c r="AO852" s="40" t="s">
        <v>48</v>
      </c>
      <c r="AP852" s="17" t="s">
        <v>48</v>
      </c>
      <c r="AQ852" s="17" t="s">
        <v>48</v>
      </c>
    </row>
    <row r="853" spans="39:43" x14ac:dyDescent="0.2">
      <c r="AM853" s="17">
        <v>0</v>
      </c>
      <c r="AN853" s="17">
        <v>0</v>
      </c>
      <c r="AO853" s="40" t="s">
        <v>48</v>
      </c>
      <c r="AP853" s="17" t="s">
        <v>48</v>
      </c>
      <c r="AQ853" s="17" t="s">
        <v>48</v>
      </c>
    </row>
    <row r="854" spans="39:43" x14ac:dyDescent="0.2">
      <c r="AM854" s="17">
        <v>0</v>
      </c>
      <c r="AN854" s="17">
        <v>0</v>
      </c>
      <c r="AO854" s="40" t="s">
        <v>48</v>
      </c>
      <c r="AP854" s="17" t="s">
        <v>48</v>
      </c>
      <c r="AQ854" s="17" t="s">
        <v>48</v>
      </c>
    </row>
  </sheetData>
  <mergeCells count="8">
    <mergeCell ref="A44:O48"/>
    <mergeCell ref="A1:A3"/>
    <mergeCell ref="N3:O3"/>
    <mergeCell ref="B1:M3"/>
    <mergeCell ref="B14:N42"/>
    <mergeCell ref="B6:N6"/>
    <mergeCell ref="B8:N8"/>
    <mergeCell ref="B9:N13"/>
  </mergeCells>
  <pageMargins left="0.70866141732283472" right="0.70866141732283472" top="1.1417322834645669" bottom="0.74803149606299213" header="0.31496062992125984" footer="0.31496062992125984"/>
  <pageSetup scale="71" fitToHeight="0"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02"/>
  <sheetViews>
    <sheetView zoomScale="70" zoomScaleNormal="70" workbookViewId="0"/>
  </sheetViews>
  <sheetFormatPr baseColWidth="10" defaultColWidth="11.42578125" defaultRowHeight="14.25" x14ac:dyDescent="0.2"/>
  <cols>
    <col min="1" max="2" width="11.42578125" style="4"/>
    <col min="3" max="3" width="50.5703125" style="4" bestFit="1" customWidth="1"/>
    <col min="4" max="4" width="11.42578125" style="4"/>
    <col min="5" max="5" width="50.5703125" style="4" bestFit="1" customWidth="1"/>
    <col min="6" max="6" width="62.5703125" style="4" customWidth="1"/>
    <col min="7" max="16384" width="11.42578125" style="4"/>
  </cols>
  <sheetData>
    <row r="1" spans="1:6" x14ac:dyDescent="0.2">
      <c r="A1" s="3" t="s">
        <v>49</v>
      </c>
      <c r="B1" s="3" t="s">
        <v>50</v>
      </c>
      <c r="C1" s="3" t="s">
        <v>32</v>
      </c>
      <c r="E1" s="3" t="s">
        <v>32</v>
      </c>
      <c r="F1" s="3" t="s">
        <v>33</v>
      </c>
    </row>
    <row r="2" spans="1:6" x14ac:dyDescent="0.2">
      <c r="A2" s="5" t="s">
        <v>51</v>
      </c>
      <c r="B2" s="5" t="s">
        <v>52</v>
      </c>
      <c r="C2" s="6" t="s">
        <v>53</v>
      </c>
      <c r="E2" s="8" t="s">
        <v>53</v>
      </c>
      <c r="F2" s="8" t="s">
        <v>54</v>
      </c>
    </row>
    <row r="3" spans="1:6" x14ac:dyDescent="0.2">
      <c r="A3" s="5" t="s">
        <v>55</v>
      </c>
      <c r="B3" s="5" t="s">
        <v>56</v>
      </c>
      <c r="C3" s="6" t="s">
        <v>57</v>
      </c>
      <c r="E3" s="8" t="s">
        <v>53</v>
      </c>
      <c r="F3" s="8" t="s">
        <v>58</v>
      </c>
    </row>
    <row r="4" spans="1:6" x14ac:dyDescent="0.2">
      <c r="C4" s="6" t="s">
        <v>59</v>
      </c>
      <c r="E4" s="8" t="s">
        <v>53</v>
      </c>
      <c r="F4" s="8" t="s">
        <v>60</v>
      </c>
    </row>
    <row r="5" spans="1:6" x14ac:dyDescent="0.2">
      <c r="C5" s="6" t="s">
        <v>61</v>
      </c>
      <c r="E5" s="8" t="s">
        <v>53</v>
      </c>
      <c r="F5" s="8" t="s">
        <v>62</v>
      </c>
    </row>
    <row r="6" spans="1:6" x14ac:dyDescent="0.2">
      <c r="C6" s="6" t="s">
        <v>63</v>
      </c>
      <c r="E6" s="8" t="s">
        <v>53</v>
      </c>
      <c r="F6" s="8" t="s">
        <v>64</v>
      </c>
    </row>
    <row r="7" spans="1:6" x14ac:dyDescent="0.2">
      <c r="C7" s="6" t="s">
        <v>65</v>
      </c>
      <c r="E7" s="8" t="s">
        <v>53</v>
      </c>
      <c r="F7" s="8" t="s">
        <v>66</v>
      </c>
    </row>
    <row r="8" spans="1:6" x14ac:dyDescent="0.2">
      <c r="C8" s="6" t="s">
        <v>67</v>
      </c>
      <c r="E8" s="8" t="s">
        <v>53</v>
      </c>
      <c r="F8" s="8" t="s">
        <v>69</v>
      </c>
    </row>
    <row r="9" spans="1:6" x14ac:dyDescent="0.2">
      <c r="C9" s="6" t="s">
        <v>68</v>
      </c>
      <c r="E9" s="8" t="s">
        <v>53</v>
      </c>
      <c r="F9" s="8" t="s">
        <v>71</v>
      </c>
    </row>
    <row r="10" spans="1:6" x14ac:dyDescent="0.2">
      <c r="C10" s="6" t="s">
        <v>70</v>
      </c>
      <c r="E10" s="8" t="s">
        <v>53</v>
      </c>
      <c r="F10" s="8" t="s">
        <v>73</v>
      </c>
    </row>
    <row r="11" spans="1:6" x14ac:dyDescent="0.2">
      <c r="C11" s="6" t="s">
        <v>72</v>
      </c>
      <c r="E11" s="8" t="s">
        <v>53</v>
      </c>
      <c r="F11" s="8" t="s">
        <v>75</v>
      </c>
    </row>
    <row r="12" spans="1:6" x14ac:dyDescent="0.2">
      <c r="C12" s="6" t="s">
        <v>74</v>
      </c>
      <c r="E12" s="8" t="s">
        <v>53</v>
      </c>
      <c r="F12" s="8" t="s">
        <v>76</v>
      </c>
    </row>
    <row r="13" spans="1:6" x14ac:dyDescent="0.2">
      <c r="C13" s="6" t="s">
        <v>474</v>
      </c>
      <c r="E13" s="8" t="s">
        <v>53</v>
      </c>
      <c r="F13" s="8" t="s">
        <v>77</v>
      </c>
    </row>
    <row r="14" spans="1:6" x14ac:dyDescent="0.2">
      <c r="E14" s="8" t="s">
        <v>53</v>
      </c>
      <c r="F14" s="8" t="s">
        <v>78</v>
      </c>
    </row>
    <row r="15" spans="1:6" x14ac:dyDescent="0.2">
      <c r="C15" s="49" t="s">
        <v>30</v>
      </c>
      <c r="E15" s="8" t="s">
        <v>53</v>
      </c>
      <c r="F15" s="8" t="s">
        <v>80</v>
      </c>
    </row>
    <row r="16" spans="1:6" x14ac:dyDescent="0.2">
      <c r="C16" s="6" t="s">
        <v>79</v>
      </c>
      <c r="E16" s="8" t="s">
        <v>53</v>
      </c>
      <c r="F16" s="8" t="s">
        <v>82</v>
      </c>
    </row>
    <row r="17" spans="3:6" x14ac:dyDescent="0.2">
      <c r="C17" s="6" t="s">
        <v>81</v>
      </c>
      <c r="E17" s="8" t="s">
        <v>53</v>
      </c>
      <c r="F17" s="8" t="s">
        <v>84</v>
      </c>
    </row>
    <row r="18" spans="3:6" x14ac:dyDescent="0.2">
      <c r="C18" s="6" t="s">
        <v>83</v>
      </c>
      <c r="E18" s="8" t="s">
        <v>53</v>
      </c>
      <c r="F18" s="8" t="s">
        <v>86</v>
      </c>
    </row>
    <row r="19" spans="3:6" x14ac:dyDescent="0.2">
      <c r="C19" s="6" t="s">
        <v>85</v>
      </c>
      <c r="E19" s="8" t="s">
        <v>53</v>
      </c>
      <c r="F19" s="8" t="s">
        <v>88</v>
      </c>
    </row>
    <row r="20" spans="3:6" x14ac:dyDescent="0.2">
      <c r="C20" s="6" t="s">
        <v>87</v>
      </c>
      <c r="E20" s="8" t="s">
        <v>53</v>
      </c>
      <c r="F20" s="8" t="s">
        <v>308</v>
      </c>
    </row>
    <row r="21" spans="3:6" x14ac:dyDescent="0.2">
      <c r="C21" s="6" t="s">
        <v>89</v>
      </c>
      <c r="E21" s="8" t="s">
        <v>53</v>
      </c>
      <c r="F21" s="8" t="s">
        <v>90</v>
      </c>
    </row>
    <row r="22" spans="3:6" x14ac:dyDescent="0.2">
      <c r="C22" s="6" t="s">
        <v>91</v>
      </c>
      <c r="E22" s="8" t="s">
        <v>53</v>
      </c>
      <c r="F22" s="8" t="s">
        <v>92</v>
      </c>
    </row>
    <row r="23" spans="3:6" x14ac:dyDescent="0.2">
      <c r="E23" s="8" t="s">
        <v>53</v>
      </c>
      <c r="F23" s="8" t="s">
        <v>93</v>
      </c>
    </row>
    <row r="24" spans="3:6" x14ac:dyDescent="0.2">
      <c r="E24" s="8" t="s">
        <v>53</v>
      </c>
      <c r="F24" s="8" t="s">
        <v>309</v>
      </c>
    </row>
    <row r="25" spans="3:6" x14ac:dyDescent="0.2">
      <c r="E25" s="8" t="s">
        <v>53</v>
      </c>
      <c r="F25" s="8" t="s">
        <v>94</v>
      </c>
    </row>
    <row r="26" spans="3:6" x14ac:dyDescent="0.2">
      <c r="E26" s="8" t="s">
        <v>53</v>
      </c>
      <c r="F26" s="8" t="s">
        <v>310</v>
      </c>
    </row>
    <row r="27" spans="3:6" x14ac:dyDescent="0.2">
      <c r="E27" s="8" t="s">
        <v>53</v>
      </c>
      <c r="F27" s="8" t="s">
        <v>95</v>
      </c>
    </row>
    <row r="28" spans="3:6" x14ac:dyDescent="0.2">
      <c r="E28" s="8" t="s">
        <v>53</v>
      </c>
      <c r="F28" s="8" t="s">
        <v>96</v>
      </c>
    </row>
    <row r="29" spans="3:6" x14ac:dyDescent="0.2">
      <c r="E29" s="8" t="s">
        <v>53</v>
      </c>
      <c r="F29" s="8" t="s">
        <v>311</v>
      </c>
    </row>
    <row r="30" spans="3:6" x14ac:dyDescent="0.2">
      <c r="E30" s="8" t="s">
        <v>53</v>
      </c>
      <c r="F30" s="8" t="s">
        <v>312</v>
      </c>
    </row>
    <row r="31" spans="3:6" x14ac:dyDescent="0.2">
      <c r="E31" s="8" t="s">
        <v>53</v>
      </c>
      <c r="F31" s="8" t="s">
        <v>313</v>
      </c>
    </row>
    <row r="32" spans="3:6" x14ac:dyDescent="0.2">
      <c r="E32" s="8" t="s">
        <v>53</v>
      </c>
      <c r="F32" s="8" t="s">
        <v>314</v>
      </c>
    </row>
    <row r="33" spans="5:6" x14ac:dyDescent="0.2">
      <c r="E33" s="8" t="s">
        <v>53</v>
      </c>
      <c r="F33" s="8" t="s">
        <v>315</v>
      </c>
    </row>
    <row r="34" spans="5:6" x14ac:dyDescent="0.2">
      <c r="E34" s="8" t="s">
        <v>53</v>
      </c>
      <c r="F34" s="8" t="s">
        <v>316</v>
      </c>
    </row>
    <row r="35" spans="5:6" x14ac:dyDescent="0.2">
      <c r="E35" s="8" t="s">
        <v>53</v>
      </c>
      <c r="F35" s="8" t="s">
        <v>97</v>
      </c>
    </row>
    <row r="36" spans="5:6" x14ac:dyDescent="0.2">
      <c r="E36" s="8" t="s">
        <v>53</v>
      </c>
      <c r="F36" s="8" t="s">
        <v>317</v>
      </c>
    </row>
    <row r="37" spans="5:6" x14ac:dyDescent="0.2">
      <c r="E37" s="8" t="s">
        <v>53</v>
      </c>
      <c r="F37" s="8" t="s">
        <v>318</v>
      </c>
    </row>
    <row r="38" spans="5:6" x14ac:dyDescent="0.2">
      <c r="E38" s="8" t="s">
        <v>53</v>
      </c>
      <c r="F38" s="8" t="s">
        <v>319</v>
      </c>
    </row>
    <row r="39" spans="5:6" x14ac:dyDescent="0.2">
      <c r="E39" s="8" t="s">
        <v>53</v>
      </c>
      <c r="F39" s="8" t="s">
        <v>320</v>
      </c>
    </row>
    <row r="40" spans="5:6" x14ac:dyDescent="0.2">
      <c r="E40" s="8" t="s">
        <v>53</v>
      </c>
      <c r="F40" s="8" t="s">
        <v>321</v>
      </c>
    </row>
    <row r="41" spans="5:6" x14ac:dyDescent="0.2">
      <c r="E41" s="8" t="s">
        <v>53</v>
      </c>
      <c r="F41" s="8" t="s">
        <v>322</v>
      </c>
    </row>
    <row r="42" spans="5:6" x14ac:dyDescent="0.2">
      <c r="E42" s="7" t="s">
        <v>61</v>
      </c>
      <c r="F42" s="7" t="s">
        <v>98</v>
      </c>
    </row>
    <row r="43" spans="5:6" x14ac:dyDescent="0.2">
      <c r="E43" s="7" t="s">
        <v>61</v>
      </c>
      <c r="F43" s="7" t="s">
        <v>99</v>
      </c>
    </row>
    <row r="44" spans="5:6" x14ac:dyDescent="0.2">
      <c r="E44" s="7" t="s">
        <v>61</v>
      </c>
      <c r="F44" s="7" t="s">
        <v>100</v>
      </c>
    </row>
    <row r="45" spans="5:6" x14ac:dyDescent="0.2">
      <c r="E45" s="7" t="s">
        <v>61</v>
      </c>
      <c r="F45" s="7" t="s">
        <v>101</v>
      </c>
    </row>
    <row r="46" spans="5:6" x14ac:dyDescent="0.2">
      <c r="E46" s="7" t="s">
        <v>61</v>
      </c>
      <c r="F46" s="7" t="s">
        <v>102</v>
      </c>
    </row>
    <row r="47" spans="5:6" x14ac:dyDescent="0.2">
      <c r="E47" s="7" t="s">
        <v>61</v>
      </c>
      <c r="F47" s="7" t="s">
        <v>103</v>
      </c>
    </row>
    <row r="48" spans="5:6" x14ac:dyDescent="0.2">
      <c r="E48" s="7" t="s">
        <v>61</v>
      </c>
      <c r="F48" s="7" t="s">
        <v>104</v>
      </c>
    </row>
    <row r="49" spans="5:6" x14ac:dyDescent="0.2">
      <c r="E49" s="7" t="s">
        <v>61</v>
      </c>
      <c r="F49" s="7" t="s">
        <v>105</v>
      </c>
    </row>
    <row r="50" spans="5:6" x14ac:dyDescent="0.2">
      <c r="E50" s="7" t="s">
        <v>61</v>
      </c>
      <c r="F50" s="7" t="s">
        <v>106</v>
      </c>
    </row>
    <row r="51" spans="5:6" x14ac:dyDescent="0.2">
      <c r="E51" s="7" t="s">
        <v>61</v>
      </c>
      <c r="F51" s="7" t="s">
        <v>107</v>
      </c>
    </row>
    <row r="52" spans="5:6" x14ac:dyDescent="0.2">
      <c r="E52" s="7" t="s">
        <v>61</v>
      </c>
      <c r="F52" s="7" t="s">
        <v>108</v>
      </c>
    </row>
    <row r="53" spans="5:6" x14ac:dyDescent="0.2">
      <c r="E53" s="7" t="s">
        <v>61</v>
      </c>
      <c r="F53" s="7" t="s">
        <v>109</v>
      </c>
    </row>
    <row r="54" spans="5:6" x14ac:dyDescent="0.2">
      <c r="E54" s="7" t="s">
        <v>61</v>
      </c>
      <c r="F54" s="7" t="s">
        <v>110</v>
      </c>
    </row>
    <row r="55" spans="5:6" x14ac:dyDescent="0.2">
      <c r="E55" s="7" t="s">
        <v>61</v>
      </c>
      <c r="F55" s="7" t="s">
        <v>323</v>
      </c>
    </row>
    <row r="56" spans="5:6" x14ac:dyDescent="0.2">
      <c r="E56" s="7" t="s">
        <v>61</v>
      </c>
      <c r="F56" s="7" t="s">
        <v>111</v>
      </c>
    </row>
    <row r="57" spans="5:6" x14ac:dyDescent="0.2">
      <c r="E57" s="7" t="s">
        <v>61</v>
      </c>
      <c r="F57" s="7" t="s">
        <v>112</v>
      </c>
    </row>
    <row r="58" spans="5:6" x14ac:dyDescent="0.2">
      <c r="E58" s="7" t="s">
        <v>61</v>
      </c>
      <c r="F58" s="7" t="s">
        <v>113</v>
      </c>
    </row>
    <row r="59" spans="5:6" x14ac:dyDescent="0.2">
      <c r="E59" s="7" t="s">
        <v>61</v>
      </c>
      <c r="F59" s="7" t="s">
        <v>114</v>
      </c>
    </row>
    <row r="60" spans="5:6" x14ac:dyDescent="0.2">
      <c r="E60" s="8" t="s">
        <v>63</v>
      </c>
      <c r="F60" s="8" t="s">
        <v>115</v>
      </c>
    </row>
    <row r="61" spans="5:6" x14ac:dyDescent="0.2">
      <c r="E61" s="8" t="s">
        <v>63</v>
      </c>
      <c r="F61" s="8" t="s">
        <v>324</v>
      </c>
    </row>
    <row r="62" spans="5:6" x14ac:dyDescent="0.2">
      <c r="E62" s="8" t="s">
        <v>63</v>
      </c>
      <c r="F62" s="8" t="s">
        <v>116</v>
      </c>
    </row>
    <row r="63" spans="5:6" x14ac:dyDescent="0.2">
      <c r="E63" s="8" t="s">
        <v>63</v>
      </c>
      <c r="F63" s="8" t="s">
        <v>325</v>
      </c>
    </row>
    <row r="64" spans="5:6" x14ac:dyDescent="0.2">
      <c r="E64" s="8" t="s">
        <v>63</v>
      </c>
      <c r="F64" s="8" t="s">
        <v>326</v>
      </c>
    </row>
    <row r="65" spans="5:6" x14ac:dyDescent="0.2">
      <c r="E65" s="8" t="s">
        <v>63</v>
      </c>
      <c r="F65" s="8" t="s">
        <v>117</v>
      </c>
    </row>
    <row r="66" spans="5:6" x14ac:dyDescent="0.2">
      <c r="E66" s="8" t="s">
        <v>63</v>
      </c>
      <c r="F66" s="8" t="s">
        <v>118</v>
      </c>
    </row>
    <row r="67" spans="5:6" x14ac:dyDescent="0.2">
      <c r="E67" s="8" t="s">
        <v>63</v>
      </c>
      <c r="F67" s="8" t="s">
        <v>119</v>
      </c>
    </row>
    <row r="68" spans="5:6" x14ac:dyDescent="0.2">
      <c r="E68" s="8" t="s">
        <v>63</v>
      </c>
      <c r="F68" s="8" t="s">
        <v>120</v>
      </c>
    </row>
    <row r="69" spans="5:6" x14ac:dyDescent="0.2">
      <c r="E69" s="7" t="s">
        <v>65</v>
      </c>
      <c r="F69" s="7" t="s">
        <v>121</v>
      </c>
    </row>
    <row r="70" spans="5:6" x14ac:dyDescent="0.2">
      <c r="E70" s="7" t="s">
        <v>65</v>
      </c>
      <c r="F70" s="7" t="s">
        <v>327</v>
      </c>
    </row>
    <row r="71" spans="5:6" x14ac:dyDescent="0.2">
      <c r="E71" s="7" t="s">
        <v>65</v>
      </c>
      <c r="F71" s="7" t="s">
        <v>328</v>
      </c>
    </row>
    <row r="72" spans="5:6" x14ac:dyDescent="0.2">
      <c r="E72" s="7" t="s">
        <v>65</v>
      </c>
      <c r="F72" s="7" t="s">
        <v>122</v>
      </c>
    </row>
    <row r="73" spans="5:6" x14ac:dyDescent="0.2">
      <c r="E73" s="7" t="s">
        <v>65</v>
      </c>
      <c r="F73" s="7" t="s">
        <v>329</v>
      </c>
    </row>
    <row r="74" spans="5:6" x14ac:dyDescent="0.2">
      <c r="E74" s="7" t="s">
        <v>65</v>
      </c>
      <c r="F74" s="7" t="s">
        <v>123</v>
      </c>
    </row>
    <row r="75" spans="5:6" x14ac:dyDescent="0.2">
      <c r="E75" s="7" t="s">
        <v>65</v>
      </c>
      <c r="F75" s="7" t="s">
        <v>330</v>
      </c>
    </row>
    <row r="76" spans="5:6" x14ac:dyDescent="0.2">
      <c r="E76" s="7" t="s">
        <v>65</v>
      </c>
      <c r="F76" s="7" t="s">
        <v>124</v>
      </c>
    </row>
    <row r="77" spans="5:6" x14ac:dyDescent="0.2">
      <c r="E77" s="7" t="s">
        <v>65</v>
      </c>
      <c r="F77" s="7" t="s">
        <v>125</v>
      </c>
    </row>
    <row r="78" spans="5:6" x14ac:dyDescent="0.2">
      <c r="E78" s="7" t="s">
        <v>65</v>
      </c>
      <c r="F78" s="7" t="s">
        <v>126</v>
      </c>
    </row>
    <row r="79" spans="5:6" x14ac:dyDescent="0.2">
      <c r="E79" s="7" t="s">
        <v>65</v>
      </c>
      <c r="F79" s="7" t="s">
        <v>127</v>
      </c>
    </row>
    <row r="80" spans="5:6" x14ac:dyDescent="0.2">
      <c r="E80" s="7" t="s">
        <v>65</v>
      </c>
      <c r="F80" s="7" t="s">
        <v>128</v>
      </c>
    </row>
    <row r="81" spans="5:6" x14ac:dyDescent="0.2">
      <c r="E81" s="7" t="s">
        <v>65</v>
      </c>
      <c r="F81" s="7" t="s">
        <v>129</v>
      </c>
    </row>
    <row r="82" spans="5:6" x14ac:dyDescent="0.2">
      <c r="E82" s="7" t="s">
        <v>65</v>
      </c>
      <c r="F82" s="7" t="s">
        <v>130</v>
      </c>
    </row>
    <row r="83" spans="5:6" x14ac:dyDescent="0.2">
      <c r="E83" s="7" t="s">
        <v>65</v>
      </c>
      <c r="F83" s="7" t="s">
        <v>131</v>
      </c>
    </row>
    <row r="84" spans="5:6" x14ac:dyDescent="0.2">
      <c r="E84" s="7" t="s">
        <v>65</v>
      </c>
      <c r="F84" s="7" t="s">
        <v>132</v>
      </c>
    </row>
    <row r="85" spans="5:6" x14ac:dyDescent="0.2">
      <c r="E85" s="7" t="s">
        <v>65</v>
      </c>
      <c r="F85" s="7" t="s">
        <v>133</v>
      </c>
    </row>
    <row r="86" spans="5:6" x14ac:dyDescent="0.2">
      <c r="E86" s="7" t="s">
        <v>65</v>
      </c>
      <c r="F86" s="7" t="s">
        <v>134</v>
      </c>
    </row>
    <row r="87" spans="5:6" x14ac:dyDescent="0.2">
      <c r="E87" s="7" t="s">
        <v>65</v>
      </c>
      <c r="F87" s="7" t="s">
        <v>135</v>
      </c>
    </row>
    <row r="88" spans="5:6" x14ac:dyDescent="0.2">
      <c r="E88" s="7" t="s">
        <v>65</v>
      </c>
      <c r="F88" s="7" t="s">
        <v>136</v>
      </c>
    </row>
    <row r="89" spans="5:6" x14ac:dyDescent="0.2">
      <c r="E89" s="7" t="s">
        <v>65</v>
      </c>
      <c r="F89" s="7" t="s">
        <v>331</v>
      </c>
    </row>
    <row r="90" spans="5:6" x14ac:dyDescent="0.2">
      <c r="E90" s="7" t="s">
        <v>65</v>
      </c>
      <c r="F90" s="7" t="s">
        <v>137</v>
      </c>
    </row>
    <row r="91" spans="5:6" x14ac:dyDescent="0.2">
      <c r="E91" s="7" t="s">
        <v>65</v>
      </c>
      <c r="F91" s="7" t="s">
        <v>138</v>
      </c>
    </row>
    <row r="92" spans="5:6" x14ac:dyDescent="0.2">
      <c r="E92" s="7" t="s">
        <v>65</v>
      </c>
      <c r="F92" s="7" t="s">
        <v>332</v>
      </c>
    </row>
    <row r="93" spans="5:6" x14ac:dyDescent="0.2">
      <c r="E93" s="7" t="s">
        <v>65</v>
      </c>
      <c r="F93" s="7" t="s">
        <v>139</v>
      </c>
    </row>
    <row r="94" spans="5:6" x14ac:dyDescent="0.2">
      <c r="E94" s="8" t="s">
        <v>67</v>
      </c>
      <c r="F94" s="8" t="s">
        <v>140</v>
      </c>
    </row>
    <row r="95" spans="5:6" x14ac:dyDescent="0.2">
      <c r="E95" s="8" t="s">
        <v>67</v>
      </c>
      <c r="F95" s="8" t="s">
        <v>141</v>
      </c>
    </row>
    <row r="96" spans="5:6" x14ac:dyDescent="0.2">
      <c r="E96" s="8" t="s">
        <v>67</v>
      </c>
      <c r="F96" s="8" t="s">
        <v>142</v>
      </c>
    </row>
    <row r="97" spans="5:6" x14ac:dyDescent="0.2">
      <c r="E97" s="8" t="s">
        <v>67</v>
      </c>
      <c r="F97" s="8" t="s">
        <v>143</v>
      </c>
    </row>
    <row r="98" spans="5:6" x14ac:dyDescent="0.2">
      <c r="E98" s="8" t="s">
        <v>67</v>
      </c>
      <c r="F98" s="8" t="s">
        <v>144</v>
      </c>
    </row>
    <row r="99" spans="5:6" x14ac:dyDescent="0.2">
      <c r="E99" s="8" t="s">
        <v>67</v>
      </c>
      <c r="F99" s="8" t="s">
        <v>145</v>
      </c>
    </row>
    <row r="100" spans="5:6" x14ac:dyDescent="0.2">
      <c r="E100" s="8" t="s">
        <v>67</v>
      </c>
      <c r="F100" s="8" t="s">
        <v>146</v>
      </c>
    </row>
    <row r="101" spans="5:6" x14ac:dyDescent="0.2">
      <c r="E101" s="8" t="s">
        <v>67</v>
      </c>
      <c r="F101" s="8" t="s">
        <v>147</v>
      </c>
    </row>
    <row r="102" spans="5:6" x14ac:dyDescent="0.2">
      <c r="E102" s="8" t="s">
        <v>67</v>
      </c>
      <c r="F102" s="8" t="s">
        <v>148</v>
      </c>
    </row>
    <row r="103" spans="5:6" x14ac:dyDescent="0.2">
      <c r="E103" s="8" t="s">
        <v>67</v>
      </c>
      <c r="F103" s="8" t="s">
        <v>149</v>
      </c>
    </row>
    <row r="104" spans="5:6" x14ac:dyDescent="0.2">
      <c r="E104" s="8" t="s">
        <v>67</v>
      </c>
      <c r="F104" s="8" t="s">
        <v>150</v>
      </c>
    </row>
    <row r="105" spans="5:6" x14ac:dyDescent="0.2">
      <c r="E105" s="8" t="s">
        <v>67</v>
      </c>
      <c r="F105" s="8" t="s">
        <v>151</v>
      </c>
    </row>
    <row r="106" spans="5:6" x14ac:dyDescent="0.2">
      <c r="E106" s="8" t="s">
        <v>67</v>
      </c>
      <c r="F106" s="8" t="s">
        <v>152</v>
      </c>
    </row>
    <row r="107" spans="5:6" x14ac:dyDescent="0.2">
      <c r="E107" s="8" t="s">
        <v>67</v>
      </c>
      <c r="F107" s="8" t="s">
        <v>153</v>
      </c>
    </row>
    <row r="108" spans="5:6" x14ac:dyDescent="0.2">
      <c r="E108" s="8" t="s">
        <v>67</v>
      </c>
      <c r="F108" s="8" t="s">
        <v>154</v>
      </c>
    </row>
    <row r="109" spans="5:6" x14ac:dyDescent="0.2">
      <c r="E109" s="8" t="s">
        <v>67</v>
      </c>
      <c r="F109" s="8" t="s">
        <v>333</v>
      </c>
    </row>
    <row r="110" spans="5:6" x14ac:dyDescent="0.2">
      <c r="E110" s="8" t="s">
        <v>67</v>
      </c>
      <c r="F110" s="8" t="s">
        <v>334</v>
      </c>
    </row>
    <row r="111" spans="5:6" x14ac:dyDescent="0.2">
      <c r="E111" s="8" t="s">
        <v>67</v>
      </c>
      <c r="F111" s="8" t="s">
        <v>335</v>
      </c>
    </row>
    <row r="112" spans="5:6" x14ac:dyDescent="0.2">
      <c r="E112" s="8" t="s">
        <v>67</v>
      </c>
      <c r="F112" s="8" t="s">
        <v>336</v>
      </c>
    </row>
    <row r="113" spans="5:6" x14ac:dyDescent="0.2">
      <c r="E113" s="7" t="s">
        <v>68</v>
      </c>
      <c r="F113" s="7" t="s">
        <v>337</v>
      </c>
    </row>
    <row r="114" spans="5:6" x14ac:dyDescent="0.2">
      <c r="E114" s="7" t="s">
        <v>68</v>
      </c>
      <c r="F114" s="7" t="s">
        <v>155</v>
      </c>
    </row>
    <row r="115" spans="5:6" x14ac:dyDescent="0.2">
      <c r="E115" s="7" t="s">
        <v>68</v>
      </c>
      <c r="F115" s="7" t="s">
        <v>338</v>
      </c>
    </row>
    <row r="116" spans="5:6" x14ac:dyDescent="0.2">
      <c r="E116" s="7" t="s">
        <v>68</v>
      </c>
      <c r="F116" s="7" t="s">
        <v>156</v>
      </c>
    </row>
    <row r="117" spans="5:6" x14ac:dyDescent="0.2">
      <c r="E117" s="7" t="s">
        <v>68</v>
      </c>
      <c r="F117" s="7" t="s">
        <v>157</v>
      </c>
    </row>
    <row r="118" spans="5:6" x14ac:dyDescent="0.2">
      <c r="E118" s="7" t="s">
        <v>68</v>
      </c>
      <c r="F118" s="7" t="s">
        <v>158</v>
      </c>
    </row>
    <row r="119" spans="5:6" x14ac:dyDescent="0.2">
      <c r="E119" s="8" t="s">
        <v>70</v>
      </c>
      <c r="F119" s="8" t="s">
        <v>159</v>
      </c>
    </row>
    <row r="120" spans="5:6" x14ac:dyDescent="0.2">
      <c r="E120" s="8" t="s">
        <v>70</v>
      </c>
      <c r="F120" s="8" t="s">
        <v>160</v>
      </c>
    </row>
    <row r="121" spans="5:6" x14ac:dyDescent="0.2">
      <c r="E121" s="8" t="s">
        <v>70</v>
      </c>
      <c r="F121" s="8" t="s">
        <v>161</v>
      </c>
    </row>
    <row r="122" spans="5:6" x14ac:dyDescent="0.2">
      <c r="E122" s="8" t="s">
        <v>70</v>
      </c>
      <c r="F122" s="8" t="s">
        <v>162</v>
      </c>
    </row>
    <row r="123" spans="5:6" x14ac:dyDescent="0.2">
      <c r="E123" s="8" t="s">
        <v>70</v>
      </c>
      <c r="F123" s="8" t="s">
        <v>339</v>
      </c>
    </row>
    <row r="124" spans="5:6" x14ac:dyDescent="0.2">
      <c r="E124" s="8" t="s">
        <v>70</v>
      </c>
      <c r="F124" s="8" t="s">
        <v>163</v>
      </c>
    </row>
    <row r="125" spans="5:6" x14ac:dyDescent="0.2">
      <c r="E125" s="8" t="s">
        <v>70</v>
      </c>
      <c r="F125" s="8" t="s">
        <v>164</v>
      </c>
    </row>
    <row r="126" spans="5:6" x14ac:dyDescent="0.2">
      <c r="E126" s="8" t="s">
        <v>70</v>
      </c>
      <c r="F126" s="8" t="s">
        <v>165</v>
      </c>
    </row>
    <row r="127" spans="5:6" x14ac:dyDescent="0.2">
      <c r="E127" s="8" t="s">
        <v>70</v>
      </c>
      <c r="F127" s="8" t="s">
        <v>166</v>
      </c>
    </row>
    <row r="128" spans="5:6" x14ac:dyDescent="0.2">
      <c r="E128" s="7" t="s">
        <v>72</v>
      </c>
      <c r="F128" s="7" t="s">
        <v>167</v>
      </c>
    </row>
    <row r="129" spans="5:6" x14ac:dyDescent="0.2">
      <c r="E129" s="7" t="s">
        <v>72</v>
      </c>
      <c r="F129" s="7" t="s">
        <v>340</v>
      </c>
    </row>
    <row r="130" spans="5:6" x14ac:dyDescent="0.2">
      <c r="E130" s="7" t="s">
        <v>72</v>
      </c>
      <c r="F130" s="7" t="s">
        <v>168</v>
      </c>
    </row>
    <row r="131" spans="5:6" x14ac:dyDescent="0.2">
      <c r="E131" s="7" t="s">
        <v>72</v>
      </c>
      <c r="F131" s="7" t="s">
        <v>169</v>
      </c>
    </row>
    <row r="132" spans="5:6" x14ac:dyDescent="0.2">
      <c r="E132" s="7" t="s">
        <v>72</v>
      </c>
      <c r="F132" s="7" t="s">
        <v>170</v>
      </c>
    </row>
    <row r="133" spans="5:6" x14ac:dyDescent="0.2">
      <c r="E133" s="8" t="s">
        <v>74</v>
      </c>
      <c r="F133" s="8" t="s">
        <v>171</v>
      </c>
    </row>
    <row r="134" spans="5:6" x14ac:dyDescent="0.2">
      <c r="E134" s="8" t="s">
        <v>74</v>
      </c>
      <c r="F134" s="8" t="s">
        <v>172</v>
      </c>
    </row>
    <row r="135" spans="5:6" x14ac:dyDescent="0.2">
      <c r="E135" s="8" t="s">
        <v>74</v>
      </c>
      <c r="F135" s="8" t="s">
        <v>173</v>
      </c>
    </row>
    <row r="136" spans="5:6" x14ac:dyDescent="0.2">
      <c r="E136" s="8" t="s">
        <v>74</v>
      </c>
      <c r="F136" s="8" t="s">
        <v>174</v>
      </c>
    </row>
    <row r="137" spans="5:6" x14ac:dyDescent="0.2">
      <c r="E137" s="8" t="s">
        <v>74</v>
      </c>
      <c r="F137" s="8" t="s">
        <v>175</v>
      </c>
    </row>
    <row r="138" spans="5:6" x14ac:dyDescent="0.2">
      <c r="E138" s="8" t="s">
        <v>74</v>
      </c>
      <c r="F138" s="8" t="s">
        <v>176</v>
      </c>
    </row>
    <row r="139" spans="5:6" x14ac:dyDescent="0.2">
      <c r="E139" s="7" t="s">
        <v>57</v>
      </c>
      <c r="F139" s="7" t="s">
        <v>341</v>
      </c>
    </row>
    <row r="140" spans="5:6" x14ac:dyDescent="0.2">
      <c r="E140" s="7" t="s">
        <v>57</v>
      </c>
      <c r="F140" s="7" t="s">
        <v>342</v>
      </c>
    </row>
    <row r="141" spans="5:6" x14ac:dyDescent="0.2">
      <c r="E141" s="7" t="s">
        <v>57</v>
      </c>
      <c r="F141" s="7" t="s">
        <v>343</v>
      </c>
    </row>
    <row r="142" spans="5:6" x14ac:dyDescent="0.2">
      <c r="E142" s="7" t="s">
        <v>57</v>
      </c>
      <c r="F142" s="7" t="s">
        <v>344</v>
      </c>
    </row>
    <row r="143" spans="5:6" x14ac:dyDescent="0.2">
      <c r="E143" s="7" t="s">
        <v>57</v>
      </c>
      <c r="F143" s="7" t="s">
        <v>177</v>
      </c>
    </row>
    <row r="144" spans="5:6" x14ac:dyDescent="0.2">
      <c r="E144" s="7" t="s">
        <v>57</v>
      </c>
      <c r="F144" s="7" t="s">
        <v>345</v>
      </c>
    </row>
    <row r="145" spans="5:6" x14ac:dyDescent="0.2">
      <c r="E145" s="7" t="s">
        <v>57</v>
      </c>
      <c r="F145" s="7" t="s">
        <v>346</v>
      </c>
    </row>
    <row r="146" spans="5:6" x14ac:dyDescent="0.2">
      <c r="E146" s="7" t="s">
        <v>57</v>
      </c>
      <c r="F146" s="7" t="s">
        <v>347</v>
      </c>
    </row>
    <row r="147" spans="5:6" x14ac:dyDescent="0.2">
      <c r="E147" s="7" t="s">
        <v>57</v>
      </c>
      <c r="F147" s="7" t="s">
        <v>178</v>
      </c>
    </row>
    <row r="148" spans="5:6" x14ac:dyDescent="0.2">
      <c r="E148" s="7" t="s">
        <v>57</v>
      </c>
      <c r="F148" s="7" t="s">
        <v>348</v>
      </c>
    </row>
    <row r="149" spans="5:6" x14ac:dyDescent="0.2">
      <c r="E149" s="7" t="s">
        <v>57</v>
      </c>
      <c r="F149" s="7" t="s">
        <v>179</v>
      </c>
    </row>
    <row r="150" spans="5:6" x14ac:dyDescent="0.2">
      <c r="E150" s="7" t="s">
        <v>57</v>
      </c>
      <c r="F150" s="7" t="s">
        <v>180</v>
      </c>
    </row>
    <row r="151" spans="5:6" x14ac:dyDescent="0.2">
      <c r="E151" s="7" t="s">
        <v>57</v>
      </c>
      <c r="F151" s="7" t="s">
        <v>181</v>
      </c>
    </row>
    <row r="152" spans="5:6" x14ac:dyDescent="0.2">
      <c r="E152" s="7" t="s">
        <v>57</v>
      </c>
      <c r="F152" s="7" t="s">
        <v>349</v>
      </c>
    </row>
    <row r="153" spans="5:6" x14ac:dyDescent="0.2">
      <c r="E153" s="7" t="s">
        <v>57</v>
      </c>
      <c r="F153" s="7" t="s">
        <v>350</v>
      </c>
    </row>
    <row r="154" spans="5:6" x14ac:dyDescent="0.2">
      <c r="E154" s="7" t="s">
        <v>57</v>
      </c>
      <c r="F154" s="7" t="s">
        <v>182</v>
      </c>
    </row>
    <row r="155" spans="5:6" x14ac:dyDescent="0.2">
      <c r="E155" s="7" t="s">
        <v>57</v>
      </c>
      <c r="F155" s="7" t="s">
        <v>351</v>
      </c>
    </row>
    <row r="156" spans="5:6" x14ac:dyDescent="0.2">
      <c r="E156" s="7" t="s">
        <v>57</v>
      </c>
      <c r="F156" s="7" t="s">
        <v>183</v>
      </c>
    </row>
    <row r="157" spans="5:6" x14ac:dyDescent="0.2">
      <c r="E157" s="7" t="s">
        <v>57</v>
      </c>
      <c r="F157" s="7" t="s">
        <v>184</v>
      </c>
    </row>
    <row r="158" spans="5:6" x14ac:dyDescent="0.2">
      <c r="E158" s="7" t="s">
        <v>57</v>
      </c>
      <c r="F158" s="7" t="s">
        <v>185</v>
      </c>
    </row>
    <row r="159" spans="5:6" x14ac:dyDescent="0.2">
      <c r="E159" s="7" t="s">
        <v>57</v>
      </c>
      <c r="F159" s="7" t="s">
        <v>186</v>
      </c>
    </row>
    <row r="160" spans="5:6" x14ac:dyDescent="0.2">
      <c r="E160" s="7" t="s">
        <v>57</v>
      </c>
      <c r="F160" s="7" t="s">
        <v>187</v>
      </c>
    </row>
    <row r="161" spans="5:6" x14ac:dyDescent="0.2">
      <c r="E161" s="7" t="s">
        <v>57</v>
      </c>
      <c r="F161" s="7" t="s">
        <v>352</v>
      </c>
    </row>
    <row r="162" spans="5:6" x14ac:dyDescent="0.2">
      <c r="E162" s="7" t="s">
        <v>57</v>
      </c>
      <c r="F162" s="7" t="s">
        <v>353</v>
      </c>
    </row>
    <row r="163" spans="5:6" x14ac:dyDescent="0.2">
      <c r="E163" s="7" t="s">
        <v>57</v>
      </c>
      <c r="F163" s="7" t="s">
        <v>354</v>
      </c>
    </row>
    <row r="164" spans="5:6" x14ac:dyDescent="0.2">
      <c r="E164" s="7" t="s">
        <v>57</v>
      </c>
      <c r="F164" s="7" t="s">
        <v>355</v>
      </c>
    </row>
    <row r="165" spans="5:6" x14ac:dyDescent="0.2">
      <c r="E165" s="7" t="s">
        <v>57</v>
      </c>
      <c r="F165" s="7" t="s">
        <v>356</v>
      </c>
    </row>
    <row r="166" spans="5:6" x14ac:dyDescent="0.2">
      <c r="E166" s="7" t="s">
        <v>57</v>
      </c>
      <c r="F166" s="7" t="s">
        <v>357</v>
      </c>
    </row>
    <row r="167" spans="5:6" x14ac:dyDescent="0.2">
      <c r="E167" s="7" t="s">
        <v>57</v>
      </c>
      <c r="F167" s="7" t="s">
        <v>188</v>
      </c>
    </row>
    <row r="168" spans="5:6" x14ac:dyDescent="0.2">
      <c r="E168" s="7" t="s">
        <v>57</v>
      </c>
      <c r="F168" s="7" t="s">
        <v>189</v>
      </c>
    </row>
    <row r="169" spans="5:6" x14ac:dyDescent="0.2">
      <c r="E169" s="7" t="s">
        <v>57</v>
      </c>
      <c r="F169" s="7" t="s">
        <v>190</v>
      </c>
    </row>
    <row r="170" spans="5:6" x14ac:dyDescent="0.2">
      <c r="E170" s="7" t="s">
        <v>57</v>
      </c>
      <c r="F170" s="7" t="s">
        <v>191</v>
      </c>
    </row>
    <row r="171" spans="5:6" x14ac:dyDescent="0.2">
      <c r="E171" s="7" t="s">
        <v>57</v>
      </c>
      <c r="F171" s="7" t="s">
        <v>358</v>
      </c>
    </row>
    <row r="172" spans="5:6" x14ac:dyDescent="0.2">
      <c r="E172" s="7" t="s">
        <v>57</v>
      </c>
      <c r="F172" s="7" t="s">
        <v>192</v>
      </c>
    </row>
    <row r="173" spans="5:6" x14ac:dyDescent="0.2">
      <c r="E173" s="7" t="s">
        <v>57</v>
      </c>
      <c r="F173" s="7" t="s">
        <v>193</v>
      </c>
    </row>
    <row r="174" spans="5:6" x14ac:dyDescent="0.2">
      <c r="E174" s="7" t="s">
        <v>57</v>
      </c>
      <c r="F174" s="7" t="s">
        <v>194</v>
      </c>
    </row>
    <row r="175" spans="5:6" x14ac:dyDescent="0.2">
      <c r="E175" s="7" t="s">
        <v>57</v>
      </c>
      <c r="F175" s="7" t="s">
        <v>195</v>
      </c>
    </row>
    <row r="176" spans="5:6" x14ac:dyDescent="0.2">
      <c r="E176" s="7" t="s">
        <v>57</v>
      </c>
      <c r="F176" s="7" t="s">
        <v>196</v>
      </c>
    </row>
    <row r="177" spans="5:6" x14ac:dyDescent="0.2">
      <c r="E177" s="7" t="s">
        <v>57</v>
      </c>
      <c r="F177" s="7" t="s">
        <v>197</v>
      </c>
    </row>
    <row r="178" spans="5:6" x14ac:dyDescent="0.2">
      <c r="E178" s="7" t="s">
        <v>57</v>
      </c>
      <c r="F178" s="7" t="s">
        <v>198</v>
      </c>
    </row>
    <row r="179" spans="5:6" x14ac:dyDescent="0.2">
      <c r="E179" s="7" t="s">
        <v>57</v>
      </c>
      <c r="F179" s="7" t="s">
        <v>199</v>
      </c>
    </row>
    <row r="180" spans="5:6" x14ac:dyDescent="0.2">
      <c r="E180" s="7" t="s">
        <v>57</v>
      </c>
      <c r="F180" s="7" t="s">
        <v>359</v>
      </c>
    </row>
    <row r="181" spans="5:6" x14ac:dyDescent="0.2">
      <c r="E181" s="7" t="s">
        <v>57</v>
      </c>
      <c r="F181" s="7" t="s">
        <v>360</v>
      </c>
    </row>
    <row r="182" spans="5:6" x14ac:dyDescent="0.2">
      <c r="E182" s="7" t="s">
        <v>57</v>
      </c>
      <c r="F182" s="7" t="s">
        <v>361</v>
      </c>
    </row>
    <row r="183" spans="5:6" x14ac:dyDescent="0.2">
      <c r="E183" s="7" t="s">
        <v>57</v>
      </c>
      <c r="F183" s="7" t="s">
        <v>362</v>
      </c>
    </row>
    <row r="184" spans="5:6" x14ac:dyDescent="0.2">
      <c r="E184" s="7" t="s">
        <v>57</v>
      </c>
      <c r="F184" s="7" t="s">
        <v>363</v>
      </c>
    </row>
    <row r="185" spans="5:6" x14ac:dyDescent="0.2">
      <c r="E185" s="7" t="s">
        <v>57</v>
      </c>
      <c r="F185" s="7" t="s">
        <v>364</v>
      </c>
    </row>
    <row r="186" spans="5:6" x14ac:dyDescent="0.2">
      <c r="E186" s="7" t="s">
        <v>57</v>
      </c>
      <c r="F186" s="7" t="s">
        <v>365</v>
      </c>
    </row>
    <row r="187" spans="5:6" x14ac:dyDescent="0.2">
      <c r="E187" s="7" t="s">
        <v>57</v>
      </c>
      <c r="F187" s="7" t="s">
        <v>366</v>
      </c>
    </row>
    <row r="188" spans="5:6" x14ac:dyDescent="0.2">
      <c r="E188" s="7" t="s">
        <v>57</v>
      </c>
      <c r="F188" s="7" t="s">
        <v>200</v>
      </c>
    </row>
    <row r="189" spans="5:6" x14ac:dyDescent="0.2">
      <c r="E189" s="7" t="s">
        <v>57</v>
      </c>
      <c r="F189" s="7" t="s">
        <v>367</v>
      </c>
    </row>
    <row r="190" spans="5:6" x14ac:dyDescent="0.2">
      <c r="E190" s="7" t="s">
        <v>57</v>
      </c>
      <c r="F190" s="7" t="s">
        <v>368</v>
      </c>
    </row>
    <row r="191" spans="5:6" x14ac:dyDescent="0.2">
      <c r="E191" s="7" t="s">
        <v>57</v>
      </c>
      <c r="F191" s="7" t="s">
        <v>369</v>
      </c>
    </row>
    <row r="192" spans="5:6" x14ac:dyDescent="0.2">
      <c r="E192" s="7" t="s">
        <v>57</v>
      </c>
      <c r="F192" s="7" t="s">
        <v>370</v>
      </c>
    </row>
    <row r="193" spans="5:6" x14ac:dyDescent="0.2">
      <c r="E193" s="7" t="s">
        <v>57</v>
      </c>
      <c r="F193" s="7" t="s">
        <v>371</v>
      </c>
    </row>
    <row r="194" spans="5:6" x14ac:dyDescent="0.2">
      <c r="E194" s="7" t="s">
        <v>57</v>
      </c>
      <c r="F194" s="7" t="s">
        <v>372</v>
      </c>
    </row>
    <row r="195" spans="5:6" x14ac:dyDescent="0.2">
      <c r="E195" s="7" t="s">
        <v>57</v>
      </c>
      <c r="F195" s="7" t="s">
        <v>373</v>
      </c>
    </row>
    <row r="196" spans="5:6" x14ac:dyDescent="0.2">
      <c r="E196" s="7" t="s">
        <v>57</v>
      </c>
      <c r="F196" s="7" t="s">
        <v>374</v>
      </c>
    </row>
    <row r="197" spans="5:6" x14ac:dyDescent="0.2">
      <c r="E197" s="7" t="s">
        <v>57</v>
      </c>
      <c r="F197" s="7" t="s">
        <v>375</v>
      </c>
    </row>
    <row r="198" spans="5:6" x14ac:dyDescent="0.2">
      <c r="E198" s="7" t="s">
        <v>57</v>
      </c>
      <c r="F198" s="7" t="s">
        <v>376</v>
      </c>
    </row>
    <row r="199" spans="5:6" x14ac:dyDescent="0.2">
      <c r="E199" s="7" t="s">
        <v>57</v>
      </c>
      <c r="F199" s="7" t="s">
        <v>377</v>
      </c>
    </row>
    <row r="200" spans="5:6" x14ac:dyDescent="0.2">
      <c r="E200" s="7" t="s">
        <v>57</v>
      </c>
      <c r="F200" s="7" t="s">
        <v>201</v>
      </c>
    </row>
    <row r="201" spans="5:6" x14ac:dyDescent="0.2">
      <c r="E201" s="7" t="s">
        <v>57</v>
      </c>
      <c r="F201" s="7" t="s">
        <v>378</v>
      </c>
    </row>
    <row r="202" spans="5:6" x14ac:dyDescent="0.2">
      <c r="E202" s="7" t="s">
        <v>57</v>
      </c>
      <c r="F202" s="7" t="s">
        <v>379</v>
      </c>
    </row>
    <row r="203" spans="5:6" x14ac:dyDescent="0.2">
      <c r="E203" s="7" t="s">
        <v>57</v>
      </c>
      <c r="F203" s="7" t="s">
        <v>202</v>
      </c>
    </row>
    <row r="204" spans="5:6" x14ac:dyDescent="0.2">
      <c r="E204" s="7" t="s">
        <v>57</v>
      </c>
      <c r="F204" s="7" t="s">
        <v>380</v>
      </c>
    </row>
    <row r="205" spans="5:6" x14ac:dyDescent="0.2">
      <c r="E205" s="7" t="s">
        <v>57</v>
      </c>
      <c r="F205" s="7" t="s">
        <v>203</v>
      </c>
    </row>
    <row r="206" spans="5:6" x14ac:dyDescent="0.2">
      <c r="E206" s="7" t="s">
        <v>57</v>
      </c>
      <c r="F206" s="7" t="s">
        <v>204</v>
      </c>
    </row>
    <row r="207" spans="5:6" x14ac:dyDescent="0.2">
      <c r="E207" s="7" t="s">
        <v>57</v>
      </c>
      <c r="F207" s="7" t="s">
        <v>205</v>
      </c>
    </row>
    <row r="208" spans="5:6" x14ac:dyDescent="0.2">
      <c r="E208" s="7" t="s">
        <v>57</v>
      </c>
      <c r="F208" s="7" t="s">
        <v>381</v>
      </c>
    </row>
    <row r="209" spans="5:6" x14ac:dyDescent="0.2">
      <c r="E209" s="7" t="s">
        <v>57</v>
      </c>
      <c r="F209" s="7" t="s">
        <v>206</v>
      </c>
    </row>
    <row r="210" spans="5:6" x14ac:dyDescent="0.2">
      <c r="E210" s="7" t="s">
        <v>57</v>
      </c>
      <c r="F210" s="7" t="s">
        <v>207</v>
      </c>
    </row>
    <row r="211" spans="5:6" x14ac:dyDescent="0.2">
      <c r="E211" s="7" t="s">
        <v>57</v>
      </c>
      <c r="F211" s="7" t="s">
        <v>208</v>
      </c>
    </row>
    <row r="212" spans="5:6" x14ac:dyDescent="0.2">
      <c r="E212" s="7" t="s">
        <v>57</v>
      </c>
      <c r="F212" s="7" t="s">
        <v>209</v>
      </c>
    </row>
    <row r="213" spans="5:6" x14ac:dyDescent="0.2">
      <c r="E213" s="7" t="s">
        <v>57</v>
      </c>
      <c r="F213" s="7" t="s">
        <v>210</v>
      </c>
    </row>
    <row r="214" spans="5:6" x14ac:dyDescent="0.2">
      <c r="E214" s="7" t="s">
        <v>57</v>
      </c>
      <c r="F214" s="7" t="s">
        <v>382</v>
      </c>
    </row>
    <row r="215" spans="5:6" x14ac:dyDescent="0.2">
      <c r="E215" s="7" t="s">
        <v>57</v>
      </c>
      <c r="F215" s="7" t="s">
        <v>383</v>
      </c>
    </row>
    <row r="216" spans="5:6" x14ac:dyDescent="0.2">
      <c r="E216" s="7" t="s">
        <v>57</v>
      </c>
      <c r="F216" s="7" t="s">
        <v>384</v>
      </c>
    </row>
    <row r="217" spans="5:6" x14ac:dyDescent="0.2">
      <c r="E217" s="7" t="s">
        <v>57</v>
      </c>
      <c r="F217" s="7" t="s">
        <v>385</v>
      </c>
    </row>
    <row r="218" spans="5:6" x14ac:dyDescent="0.2">
      <c r="E218" s="7" t="s">
        <v>57</v>
      </c>
      <c r="F218" s="7" t="s">
        <v>211</v>
      </c>
    </row>
    <row r="219" spans="5:6" x14ac:dyDescent="0.2">
      <c r="E219" s="7" t="s">
        <v>57</v>
      </c>
      <c r="F219" s="7" t="s">
        <v>386</v>
      </c>
    </row>
    <row r="220" spans="5:6" x14ac:dyDescent="0.2">
      <c r="E220" s="7" t="s">
        <v>57</v>
      </c>
      <c r="F220" s="7" t="s">
        <v>212</v>
      </c>
    </row>
    <row r="221" spans="5:6" x14ac:dyDescent="0.2">
      <c r="E221" s="7" t="s">
        <v>57</v>
      </c>
      <c r="F221" s="7" t="s">
        <v>387</v>
      </c>
    </row>
    <row r="222" spans="5:6" x14ac:dyDescent="0.2">
      <c r="E222" s="7" t="s">
        <v>57</v>
      </c>
      <c r="F222" s="7" t="s">
        <v>388</v>
      </c>
    </row>
    <row r="223" spans="5:6" x14ac:dyDescent="0.2">
      <c r="E223" s="7" t="s">
        <v>57</v>
      </c>
      <c r="F223" s="7" t="s">
        <v>389</v>
      </c>
    </row>
    <row r="224" spans="5:6" x14ac:dyDescent="0.2">
      <c r="E224" s="7" t="s">
        <v>57</v>
      </c>
      <c r="F224" s="7" t="s">
        <v>390</v>
      </c>
    </row>
    <row r="225" spans="5:6" x14ac:dyDescent="0.2">
      <c r="E225" s="7" t="s">
        <v>57</v>
      </c>
      <c r="F225" s="7" t="s">
        <v>213</v>
      </c>
    </row>
    <row r="226" spans="5:6" x14ac:dyDescent="0.2">
      <c r="E226" s="7" t="s">
        <v>57</v>
      </c>
      <c r="F226" s="7" t="s">
        <v>391</v>
      </c>
    </row>
    <row r="227" spans="5:6" x14ac:dyDescent="0.2">
      <c r="E227" s="7" t="s">
        <v>57</v>
      </c>
      <c r="F227" s="7" t="s">
        <v>392</v>
      </c>
    </row>
    <row r="228" spans="5:6" x14ac:dyDescent="0.2">
      <c r="E228" s="7" t="s">
        <v>57</v>
      </c>
      <c r="F228" s="7" t="s">
        <v>214</v>
      </c>
    </row>
    <row r="229" spans="5:6" x14ac:dyDescent="0.2">
      <c r="E229" s="7" t="s">
        <v>57</v>
      </c>
      <c r="F229" s="7" t="s">
        <v>215</v>
      </c>
    </row>
    <row r="230" spans="5:6" x14ac:dyDescent="0.2">
      <c r="E230" s="7" t="s">
        <v>57</v>
      </c>
      <c r="F230" s="7" t="s">
        <v>216</v>
      </c>
    </row>
    <row r="231" spans="5:6" x14ac:dyDescent="0.2">
      <c r="E231" s="7" t="s">
        <v>57</v>
      </c>
      <c r="F231" s="7" t="s">
        <v>393</v>
      </c>
    </row>
    <row r="232" spans="5:6" x14ac:dyDescent="0.2">
      <c r="E232" s="7" t="s">
        <v>57</v>
      </c>
      <c r="F232" s="7" t="s">
        <v>217</v>
      </c>
    </row>
    <row r="233" spans="5:6" x14ac:dyDescent="0.2">
      <c r="E233" s="7" t="s">
        <v>57</v>
      </c>
      <c r="F233" s="7" t="s">
        <v>218</v>
      </c>
    </row>
    <row r="234" spans="5:6" x14ac:dyDescent="0.2">
      <c r="E234" s="7" t="s">
        <v>57</v>
      </c>
      <c r="F234" s="7" t="s">
        <v>394</v>
      </c>
    </row>
    <row r="235" spans="5:6" x14ac:dyDescent="0.2">
      <c r="E235" s="7" t="s">
        <v>57</v>
      </c>
      <c r="F235" s="7" t="s">
        <v>219</v>
      </c>
    </row>
    <row r="236" spans="5:6" x14ac:dyDescent="0.2">
      <c r="E236" s="7" t="s">
        <v>57</v>
      </c>
      <c r="F236" s="7" t="s">
        <v>220</v>
      </c>
    </row>
    <row r="237" spans="5:6" x14ac:dyDescent="0.2">
      <c r="E237" s="7" t="s">
        <v>57</v>
      </c>
      <c r="F237" s="7" t="s">
        <v>221</v>
      </c>
    </row>
    <row r="238" spans="5:6" x14ac:dyDescent="0.2">
      <c r="E238" s="7" t="s">
        <v>57</v>
      </c>
      <c r="F238" s="7" t="s">
        <v>222</v>
      </c>
    </row>
    <row r="239" spans="5:6" x14ac:dyDescent="0.2">
      <c r="E239" s="7" t="s">
        <v>57</v>
      </c>
      <c r="F239" s="7" t="s">
        <v>223</v>
      </c>
    </row>
    <row r="240" spans="5:6" x14ac:dyDescent="0.2">
      <c r="E240" s="7" t="s">
        <v>57</v>
      </c>
      <c r="F240" s="7" t="s">
        <v>224</v>
      </c>
    </row>
    <row r="241" spans="5:6" x14ac:dyDescent="0.2">
      <c r="E241" s="7" t="s">
        <v>57</v>
      </c>
      <c r="F241" s="7" t="s">
        <v>395</v>
      </c>
    </row>
    <row r="242" spans="5:6" x14ac:dyDescent="0.2">
      <c r="E242" s="7" t="s">
        <v>57</v>
      </c>
      <c r="F242" s="7" t="s">
        <v>225</v>
      </c>
    </row>
    <row r="243" spans="5:6" x14ac:dyDescent="0.2">
      <c r="E243" s="7" t="s">
        <v>57</v>
      </c>
      <c r="F243" s="7" t="s">
        <v>396</v>
      </c>
    </row>
    <row r="244" spans="5:6" x14ac:dyDescent="0.2">
      <c r="E244" s="7" t="s">
        <v>57</v>
      </c>
      <c r="F244" s="7" t="s">
        <v>226</v>
      </c>
    </row>
    <row r="245" spans="5:6" x14ac:dyDescent="0.2">
      <c r="E245" s="7" t="s">
        <v>57</v>
      </c>
      <c r="F245" s="7" t="s">
        <v>397</v>
      </c>
    </row>
    <row r="246" spans="5:6" x14ac:dyDescent="0.2">
      <c r="E246" s="7" t="s">
        <v>57</v>
      </c>
      <c r="F246" s="7" t="s">
        <v>398</v>
      </c>
    </row>
    <row r="247" spans="5:6" x14ac:dyDescent="0.2">
      <c r="E247" s="7" t="s">
        <v>57</v>
      </c>
      <c r="F247" s="7" t="s">
        <v>227</v>
      </c>
    </row>
    <row r="248" spans="5:6" x14ac:dyDescent="0.2">
      <c r="E248" s="7" t="s">
        <v>57</v>
      </c>
      <c r="F248" s="7" t="s">
        <v>228</v>
      </c>
    </row>
    <row r="249" spans="5:6" x14ac:dyDescent="0.2">
      <c r="E249" s="7" t="s">
        <v>57</v>
      </c>
      <c r="F249" s="7" t="s">
        <v>399</v>
      </c>
    </row>
    <row r="250" spans="5:6" x14ac:dyDescent="0.2">
      <c r="E250" s="7" t="s">
        <v>57</v>
      </c>
      <c r="F250" s="7" t="s">
        <v>400</v>
      </c>
    </row>
    <row r="251" spans="5:6" x14ac:dyDescent="0.2">
      <c r="E251" s="7" t="s">
        <v>57</v>
      </c>
      <c r="F251" s="7" t="s">
        <v>229</v>
      </c>
    </row>
    <row r="252" spans="5:6" x14ac:dyDescent="0.2">
      <c r="E252" s="7" t="s">
        <v>57</v>
      </c>
      <c r="F252" s="7" t="s">
        <v>230</v>
      </c>
    </row>
    <row r="253" spans="5:6" x14ac:dyDescent="0.2">
      <c r="E253" s="7" t="s">
        <v>57</v>
      </c>
      <c r="F253" s="7" t="s">
        <v>401</v>
      </c>
    </row>
    <row r="254" spans="5:6" x14ac:dyDescent="0.2">
      <c r="E254" s="7" t="s">
        <v>57</v>
      </c>
      <c r="F254" s="7" t="s">
        <v>402</v>
      </c>
    </row>
    <row r="255" spans="5:6" x14ac:dyDescent="0.2">
      <c r="E255" s="7" t="s">
        <v>57</v>
      </c>
      <c r="F255" s="7" t="s">
        <v>403</v>
      </c>
    </row>
    <row r="256" spans="5:6" x14ac:dyDescent="0.2">
      <c r="E256" s="7" t="s">
        <v>57</v>
      </c>
      <c r="F256" s="7" t="s">
        <v>231</v>
      </c>
    </row>
    <row r="257" spans="5:6" x14ac:dyDescent="0.2">
      <c r="E257" s="7" t="s">
        <v>57</v>
      </c>
      <c r="F257" s="7" t="s">
        <v>404</v>
      </c>
    </row>
    <row r="258" spans="5:6" x14ac:dyDescent="0.2">
      <c r="E258" s="7" t="s">
        <v>57</v>
      </c>
      <c r="F258" s="7" t="s">
        <v>232</v>
      </c>
    </row>
    <row r="259" spans="5:6" x14ac:dyDescent="0.2">
      <c r="E259" s="7" t="s">
        <v>57</v>
      </c>
      <c r="F259" s="7" t="s">
        <v>233</v>
      </c>
    </row>
    <row r="260" spans="5:6" x14ac:dyDescent="0.2">
      <c r="E260" s="7" t="s">
        <v>57</v>
      </c>
      <c r="F260" s="7" t="s">
        <v>234</v>
      </c>
    </row>
    <row r="261" spans="5:6" x14ac:dyDescent="0.2">
      <c r="E261" s="7" t="s">
        <v>57</v>
      </c>
      <c r="F261" s="7" t="s">
        <v>235</v>
      </c>
    </row>
    <row r="262" spans="5:6" x14ac:dyDescent="0.2">
      <c r="E262" s="7" t="s">
        <v>57</v>
      </c>
      <c r="F262" s="7" t="s">
        <v>236</v>
      </c>
    </row>
    <row r="263" spans="5:6" x14ac:dyDescent="0.2">
      <c r="E263" s="7" t="s">
        <v>57</v>
      </c>
      <c r="F263" s="7" t="s">
        <v>237</v>
      </c>
    </row>
    <row r="264" spans="5:6" x14ac:dyDescent="0.2">
      <c r="E264" s="7" t="s">
        <v>57</v>
      </c>
      <c r="F264" s="7" t="s">
        <v>405</v>
      </c>
    </row>
    <row r="265" spans="5:6" x14ac:dyDescent="0.2">
      <c r="E265" s="7" t="s">
        <v>57</v>
      </c>
      <c r="F265" s="7" t="s">
        <v>238</v>
      </c>
    </row>
    <row r="266" spans="5:6" x14ac:dyDescent="0.2">
      <c r="E266" s="7" t="s">
        <v>57</v>
      </c>
      <c r="F266" s="7" t="s">
        <v>406</v>
      </c>
    </row>
    <row r="267" spans="5:6" x14ac:dyDescent="0.2">
      <c r="E267" s="7" t="s">
        <v>57</v>
      </c>
      <c r="F267" s="7" t="s">
        <v>407</v>
      </c>
    </row>
    <row r="268" spans="5:6" x14ac:dyDescent="0.2">
      <c r="E268" s="7" t="s">
        <v>57</v>
      </c>
      <c r="F268" s="7" t="s">
        <v>408</v>
      </c>
    </row>
    <row r="269" spans="5:6" x14ac:dyDescent="0.2">
      <c r="E269" s="7" t="s">
        <v>57</v>
      </c>
      <c r="F269" s="7" t="s">
        <v>409</v>
      </c>
    </row>
    <row r="270" spans="5:6" x14ac:dyDescent="0.2">
      <c r="E270" s="7" t="s">
        <v>57</v>
      </c>
      <c r="F270" s="7" t="s">
        <v>239</v>
      </c>
    </row>
    <row r="271" spans="5:6" x14ac:dyDescent="0.2">
      <c r="E271" s="7" t="s">
        <v>57</v>
      </c>
      <c r="F271" s="7" t="s">
        <v>240</v>
      </c>
    </row>
    <row r="272" spans="5:6" x14ac:dyDescent="0.2">
      <c r="E272" s="7" t="s">
        <v>57</v>
      </c>
      <c r="F272" s="7" t="s">
        <v>241</v>
      </c>
    </row>
    <row r="273" spans="5:6" x14ac:dyDescent="0.2">
      <c r="E273" s="7" t="s">
        <v>57</v>
      </c>
      <c r="F273" s="7" t="s">
        <v>242</v>
      </c>
    </row>
    <row r="274" spans="5:6" x14ac:dyDescent="0.2">
      <c r="E274" s="7" t="s">
        <v>57</v>
      </c>
      <c r="F274" s="7" t="s">
        <v>243</v>
      </c>
    </row>
    <row r="275" spans="5:6" x14ac:dyDescent="0.2">
      <c r="E275" s="7" t="s">
        <v>57</v>
      </c>
      <c r="F275" s="7" t="s">
        <v>244</v>
      </c>
    </row>
    <row r="276" spans="5:6" x14ac:dyDescent="0.2">
      <c r="E276" s="7" t="s">
        <v>57</v>
      </c>
      <c r="F276" s="7" t="s">
        <v>245</v>
      </c>
    </row>
    <row r="277" spans="5:6" x14ac:dyDescent="0.2">
      <c r="E277" s="7" t="s">
        <v>57</v>
      </c>
      <c r="F277" s="7" t="s">
        <v>246</v>
      </c>
    </row>
    <row r="278" spans="5:6" x14ac:dyDescent="0.2">
      <c r="E278" s="7" t="s">
        <v>57</v>
      </c>
      <c r="F278" s="7" t="s">
        <v>410</v>
      </c>
    </row>
    <row r="279" spans="5:6" x14ac:dyDescent="0.2">
      <c r="E279" s="7" t="s">
        <v>57</v>
      </c>
      <c r="F279" s="7" t="s">
        <v>247</v>
      </c>
    </row>
    <row r="280" spans="5:6" x14ac:dyDescent="0.2">
      <c r="E280" s="7" t="s">
        <v>57</v>
      </c>
      <c r="F280" s="7" t="s">
        <v>411</v>
      </c>
    </row>
    <row r="281" spans="5:6" x14ac:dyDescent="0.2">
      <c r="E281" s="7" t="s">
        <v>57</v>
      </c>
      <c r="F281" s="7" t="s">
        <v>412</v>
      </c>
    </row>
    <row r="282" spans="5:6" x14ac:dyDescent="0.2">
      <c r="E282" s="7" t="s">
        <v>57</v>
      </c>
      <c r="F282" s="7" t="s">
        <v>248</v>
      </c>
    </row>
    <row r="283" spans="5:6" x14ac:dyDescent="0.2">
      <c r="E283" s="7" t="s">
        <v>57</v>
      </c>
      <c r="F283" s="7" t="s">
        <v>249</v>
      </c>
    </row>
    <row r="284" spans="5:6" x14ac:dyDescent="0.2">
      <c r="E284" s="7" t="s">
        <v>57</v>
      </c>
      <c r="F284" s="7" t="s">
        <v>250</v>
      </c>
    </row>
    <row r="285" spans="5:6" x14ac:dyDescent="0.2">
      <c r="E285" s="7" t="s">
        <v>57</v>
      </c>
      <c r="F285" s="7" t="s">
        <v>251</v>
      </c>
    </row>
    <row r="286" spans="5:6" x14ac:dyDescent="0.2">
      <c r="E286" s="7" t="s">
        <v>57</v>
      </c>
      <c r="F286" s="7" t="s">
        <v>252</v>
      </c>
    </row>
    <row r="287" spans="5:6" x14ac:dyDescent="0.2">
      <c r="E287" s="7" t="s">
        <v>57</v>
      </c>
      <c r="F287" s="7" t="s">
        <v>253</v>
      </c>
    </row>
    <row r="288" spans="5:6" x14ac:dyDescent="0.2">
      <c r="E288" s="7" t="s">
        <v>57</v>
      </c>
      <c r="F288" s="7" t="s">
        <v>413</v>
      </c>
    </row>
    <row r="289" spans="5:6" x14ac:dyDescent="0.2">
      <c r="E289" s="7" t="s">
        <v>57</v>
      </c>
      <c r="F289" s="7" t="s">
        <v>414</v>
      </c>
    </row>
    <row r="290" spans="5:6" x14ac:dyDescent="0.2">
      <c r="E290" s="7" t="s">
        <v>57</v>
      </c>
      <c r="F290" s="7" t="s">
        <v>254</v>
      </c>
    </row>
    <row r="291" spans="5:6" x14ac:dyDescent="0.2">
      <c r="E291" s="7" t="s">
        <v>57</v>
      </c>
      <c r="F291" s="7" t="s">
        <v>255</v>
      </c>
    </row>
    <row r="292" spans="5:6" x14ac:dyDescent="0.2">
      <c r="E292" s="7" t="s">
        <v>57</v>
      </c>
      <c r="F292" s="7" t="s">
        <v>415</v>
      </c>
    </row>
    <row r="293" spans="5:6" x14ac:dyDescent="0.2">
      <c r="E293" s="7" t="s">
        <v>57</v>
      </c>
      <c r="F293" s="7" t="s">
        <v>256</v>
      </c>
    </row>
    <row r="294" spans="5:6" x14ac:dyDescent="0.2">
      <c r="E294" s="7" t="s">
        <v>57</v>
      </c>
      <c r="F294" s="7" t="s">
        <v>416</v>
      </c>
    </row>
    <row r="295" spans="5:6" x14ac:dyDescent="0.2">
      <c r="E295" s="7" t="s">
        <v>57</v>
      </c>
      <c r="F295" s="7" t="s">
        <v>257</v>
      </c>
    </row>
    <row r="296" spans="5:6" x14ac:dyDescent="0.2">
      <c r="E296" s="7" t="s">
        <v>57</v>
      </c>
      <c r="F296" s="7" t="s">
        <v>417</v>
      </c>
    </row>
    <row r="297" spans="5:6" x14ac:dyDescent="0.2">
      <c r="E297" s="7" t="s">
        <v>57</v>
      </c>
      <c r="F297" s="7" t="s">
        <v>418</v>
      </c>
    </row>
    <row r="298" spans="5:6" x14ac:dyDescent="0.2">
      <c r="E298" s="7" t="s">
        <v>57</v>
      </c>
      <c r="F298" s="7" t="s">
        <v>258</v>
      </c>
    </row>
    <row r="299" spans="5:6" x14ac:dyDescent="0.2">
      <c r="E299" s="7" t="s">
        <v>57</v>
      </c>
      <c r="F299" s="7" t="s">
        <v>259</v>
      </c>
    </row>
    <row r="300" spans="5:6" x14ac:dyDescent="0.2">
      <c r="E300" s="7" t="s">
        <v>57</v>
      </c>
      <c r="F300" s="7" t="s">
        <v>260</v>
      </c>
    </row>
    <row r="301" spans="5:6" x14ac:dyDescent="0.2">
      <c r="E301" s="7" t="s">
        <v>57</v>
      </c>
      <c r="F301" s="7" t="s">
        <v>261</v>
      </c>
    </row>
    <row r="302" spans="5:6" x14ac:dyDescent="0.2">
      <c r="E302" s="7" t="s">
        <v>57</v>
      </c>
      <c r="F302" s="7" t="s">
        <v>262</v>
      </c>
    </row>
    <row r="303" spans="5:6" x14ac:dyDescent="0.2">
      <c r="E303" s="7" t="s">
        <v>57</v>
      </c>
      <c r="F303" s="7" t="s">
        <v>419</v>
      </c>
    </row>
    <row r="304" spans="5:6" x14ac:dyDescent="0.2">
      <c r="E304" s="7" t="s">
        <v>57</v>
      </c>
      <c r="F304" s="7" t="s">
        <v>263</v>
      </c>
    </row>
    <row r="305" spans="5:6" x14ac:dyDescent="0.2">
      <c r="E305" s="7" t="s">
        <v>57</v>
      </c>
      <c r="F305" s="7" t="s">
        <v>420</v>
      </c>
    </row>
    <row r="306" spans="5:6" x14ac:dyDescent="0.2">
      <c r="E306" s="7" t="s">
        <v>57</v>
      </c>
      <c r="F306" s="7" t="s">
        <v>421</v>
      </c>
    </row>
    <row r="307" spans="5:6" x14ac:dyDescent="0.2">
      <c r="E307" s="7" t="s">
        <v>57</v>
      </c>
      <c r="F307" s="7" t="s">
        <v>422</v>
      </c>
    </row>
    <row r="308" spans="5:6" x14ac:dyDescent="0.2">
      <c r="E308" s="7" t="s">
        <v>57</v>
      </c>
      <c r="F308" s="7" t="s">
        <v>264</v>
      </c>
    </row>
    <row r="309" spans="5:6" x14ac:dyDescent="0.2">
      <c r="E309" s="7" t="s">
        <v>57</v>
      </c>
      <c r="F309" s="7" t="s">
        <v>423</v>
      </c>
    </row>
    <row r="310" spans="5:6" x14ac:dyDescent="0.2">
      <c r="E310" s="7" t="s">
        <v>57</v>
      </c>
      <c r="F310" s="7" t="s">
        <v>265</v>
      </c>
    </row>
    <row r="311" spans="5:6" x14ac:dyDescent="0.2">
      <c r="E311" s="7" t="s">
        <v>57</v>
      </c>
      <c r="F311" s="7" t="s">
        <v>424</v>
      </c>
    </row>
    <row r="312" spans="5:6" x14ac:dyDescent="0.2">
      <c r="E312" s="7" t="s">
        <v>57</v>
      </c>
      <c r="F312" s="7" t="s">
        <v>266</v>
      </c>
    </row>
    <row r="313" spans="5:6" x14ac:dyDescent="0.2">
      <c r="E313" s="7" t="s">
        <v>57</v>
      </c>
      <c r="F313" s="7" t="s">
        <v>267</v>
      </c>
    </row>
    <row r="314" spans="5:6" x14ac:dyDescent="0.2">
      <c r="E314" s="7" t="s">
        <v>57</v>
      </c>
      <c r="F314" s="7" t="s">
        <v>268</v>
      </c>
    </row>
    <row r="315" spans="5:6" x14ac:dyDescent="0.2">
      <c r="E315" s="7" t="s">
        <v>57</v>
      </c>
      <c r="F315" s="7" t="s">
        <v>269</v>
      </c>
    </row>
    <row r="316" spans="5:6" x14ac:dyDescent="0.2">
      <c r="E316" s="7" t="s">
        <v>57</v>
      </c>
      <c r="F316" s="7" t="s">
        <v>270</v>
      </c>
    </row>
    <row r="317" spans="5:6" x14ac:dyDescent="0.2">
      <c r="E317" s="7" t="s">
        <v>57</v>
      </c>
      <c r="F317" s="7" t="s">
        <v>271</v>
      </c>
    </row>
    <row r="318" spans="5:6" x14ac:dyDescent="0.2">
      <c r="E318" s="7" t="s">
        <v>57</v>
      </c>
      <c r="F318" s="7" t="s">
        <v>425</v>
      </c>
    </row>
    <row r="319" spans="5:6" x14ac:dyDescent="0.2">
      <c r="E319" s="7" t="s">
        <v>57</v>
      </c>
      <c r="F319" s="7" t="s">
        <v>426</v>
      </c>
    </row>
    <row r="320" spans="5:6" x14ac:dyDescent="0.2">
      <c r="E320" s="7" t="s">
        <v>57</v>
      </c>
      <c r="F320" s="7" t="s">
        <v>272</v>
      </c>
    </row>
    <row r="321" spans="5:6" x14ac:dyDescent="0.2">
      <c r="E321" s="7" t="s">
        <v>57</v>
      </c>
      <c r="F321" s="7" t="s">
        <v>273</v>
      </c>
    </row>
    <row r="322" spans="5:6" x14ac:dyDescent="0.2">
      <c r="E322" s="8" t="s">
        <v>59</v>
      </c>
      <c r="F322" s="8" t="s">
        <v>427</v>
      </c>
    </row>
    <row r="323" spans="5:6" x14ac:dyDescent="0.2">
      <c r="E323" s="8" t="s">
        <v>59</v>
      </c>
      <c r="F323" s="8" t="s">
        <v>274</v>
      </c>
    </row>
    <row r="324" spans="5:6" x14ac:dyDescent="0.2">
      <c r="E324" s="8" t="s">
        <v>59</v>
      </c>
      <c r="F324" s="8" t="s">
        <v>275</v>
      </c>
    </row>
    <row r="325" spans="5:6" x14ac:dyDescent="0.2">
      <c r="E325" s="8" t="s">
        <v>59</v>
      </c>
      <c r="F325" s="8" t="s">
        <v>428</v>
      </c>
    </row>
    <row r="326" spans="5:6" x14ac:dyDescent="0.2">
      <c r="E326" s="8" t="s">
        <v>59</v>
      </c>
      <c r="F326" s="8" t="s">
        <v>276</v>
      </c>
    </row>
    <row r="327" spans="5:6" x14ac:dyDescent="0.2">
      <c r="E327" s="8" t="s">
        <v>59</v>
      </c>
      <c r="F327" s="8" t="s">
        <v>277</v>
      </c>
    </row>
    <row r="328" spans="5:6" x14ac:dyDescent="0.2">
      <c r="E328" s="8" t="s">
        <v>59</v>
      </c>
      <c r="F328" s="8" t="s">
        <v>429</v>
      </c>
    </row>
    <row r="329" spans="5:6" x14ac:dyDescent="0.2">
      <c r="E329" s="8" t="s">
        <v>59</v>
      </c>
      <c r="F329" s="8" t="s">
        <v>430</v>
      </c>
    </row>
    <row r="330" spans="5:6" x14ac:dyDescent="0.2">
      <c r="E330" s="8" t="s">
        <v>59</v>
      </c>
      <c r="F330" s="8" t="s">
        <v>431</v>
      </c>
    </row>
    <row r="331" spans="5:6" x14ac:dyDescent="0.2">
      <c r="E331" s="8" t="s">
        <v>59</v>
      </c>
      <c r="F331" s="8" t="s">
        <v>432</v>
      </c>
    </row>
    <row r="332" spans="5:6" x14ac:dyDescent="0.2">
      <c r="E332" s="8" t="s">
        <v>59</v>
      </c>
      <c r="F332" s="8" t="s">
        <v>433</v>
      </c>
    </row>
    <row r="333" spans="5:6" x14ac:dyDescent="0.2">
      <c r="E333" s="8" t="s">
        <v>59</v>
      </c>
      <c r="F333" s="8" t="s">
        <v>434</v>
      </c>
    </row>
    <row r="334" spans="5:6" x14ac:dyDescent="0.2">
      <c r="E334" s="8" t="s">
        <v>59</v>
      </c>
      <c r="F334" s="8" t="s">
        <v>435</v>
      </c>
    </row>
    <row r="335" spans="5:6" x14ac:dyDescent="0.2">
      <c r="E335" s="8" t="s">
        <v>59</v>
      </c>
      <c r="F335" s="8" t="s">
        <v>436</v>
      </c>
    </row>
    <row r="336" spans="5:6" x14ac:dyDescent="0.2">
      <c r="E336" s="8" t="s">
        <v>59</v>
      </c>
      <c r="F336" s="8" t="s">
        <v>437</v>
      </c>
    </row>
    <row r="337" spans="5:6" x14ac:dyDescent="0.2">
      <c r="E337" s="8" t="s">
        <v>59</v>
      </c>
      <c r="F337" s="8" t="s">
        <v>278</v>
      </c>
    </row>
    <row r="338" spans="5:6" x14ac:dyDescent="0.2">
      <c r="E338" s="8" t="s">
        <v>59</v>
      </c>
      <c r="F338" s="8" t="s">
        <v>279</v>
      </c>
    </row>
    <row r="339" spans="5:6" x14ac:dyDescent="0.2">
      <c r="E339" s="8" t="s">
        <v>59</v>
      </c>
      <c r="F339" s="8" t="s">
        <v>280</v>
      </c>
    </row>
    <row r="340" spans="5:6" x14ac:dyDescent="0.2">
      <c r="E340" s="8" t="s">
        <v>59</v>
      </c>
      <c r="F340" s="8" t="s">
        <v>281</v>
      </c>
    </row>
    <row r="341" spans="5:6" x14ac:dyDescent="0.2">
      <c r="E341" s="8" t="s">
        <v>59</v>
      </c>
      <c r="F341" s="8" t="s">
        <v>282</v>
      </c>
    </row>
    <row r="342" spans="5:6" x14ac:dyDescent="0.2">
      <c r="E342" s="8" t="s">
        <v>59</v>
      </c>
      <c r="F342" s="8" t="s">
        <v>283</v>
      </c>
    </row>
    <row r="343" spans="5:6" x14ac:dyDescent="0.2">
      <c r="E343" s="8" t="s">
        <v>59</v>
      </c>
      <c r="F343" s="8" t="s">
        <v>284</v>
      </c>
    </row>
    <row r="344" spans="5:6" x14ac:dyDescent="0.2">
      <c r="E344" s="8" t="s">
        <v>59</v>
      </c>
      <c r="F344" s="8" t="s">
        <v>285</v>
      </c>
    </row>
    <row r="345" spans="5:6" x14ac:dyDescent="0.2">
      <c r="E345" s="8" t="s">
        <v>59</v>
      </c>
      <c r="F345" s="8" t="s">
        <v>438</v>
      </c>
    </row>
    <row r="346" spans="5:6" x14ac:dyDescent="0.2">
      <c r="E346" s="8" t="s">
        <v>59</v>
      </c>
      <c r="F346" s="8" t="s">
        <v>439</v>
      </c>
    </row>
    <row r="347" spans="5:6" x14ac:dyDescent="0.2">
      <c r="E347" s="8" t="s">
        <v>59</v>
      </c>
      <c r="F347" s="8" t="s">
        <v>440</v>
      </c>
    </row>
    <row r="348" spans="5:6" x14ac:dyDescent="0.2">
      <c r="E348" s="8" t="s">
        <v>59</v>
      </c>
      <c r="F348" s="8" t="s">
        <v>286</v>
      </c>
    </row>
    <row r="349" spans="5:6" x14ac:dyDescent="0.2">
      <c r="E349" s="8" t="s">
        <v>59</v>
      </c>
      <c r="F349" s="8" t="s">
        <v>287</v>
      </c>
    </row>
    <row r="350" spans="5:6" x14ac:dyDescent="0.2">
      <c r="E350" s="8" t="s">
        <v>59</v>
      </c>
      <c r="F350" s="8" t="s">
        <v>441</v>
      </c>
    </row>
    <row r="351" spans="5:6" x14ac:dyDescent="0.2">
      <c r="E351" s="8" t="s">
        <v>59</v>
      </c>
      <c r="F351" s="8" t="s">
        <v>442</v>
      </c>
    </row>
    <row r="352" spans="5:6" x14ac:dyDescent="0.2">
      <c r="E352" s="8" t="s">
        <v>59</v>
      </c>
      <c r="F352" s="8" t="s">
        <v>443</v>
      </c>
    </row>
    <row r="353" spans="5:6" x14ac:dyDescent="0.2">
      <c r="E353" s="8" t="s">
        <v>59</v>
      </c>
      <c r="F353" s="8" t="s">
        <v>288</v>
      </c>
    </row>
    <row r="354" spans="5:6" x14ac:dyDescent="0.2">
      <c r="E354" s="8" t="s">
        <v>59</v>
      </c>
      <c r="F354" s="8" t="s">
        <v>444</v>
      </c>
    </row>
    <row r="355" spans="5:6" x14ac:dyDescent="0.2">
      <c r="E355" s="8" t="s">
        <v>59</v>
      </c>
      <c r="F355" s="8" t="s">
        <v>445</v>
      </c>
    </row>
    <row r="356" spans="5:6" x14ac:dyDescent="0.2">
      <c r="E356" s="8" t="s">
        <v>59</v>
      </c>
      <c r="F356" s="8" t="s">
        <v>446</v>
      </c>
    </row>
    <row r="357" spans="5:6" x14ac:dyDescent="0.2">
      <c r="E357" s="8" t="s">
        <v>59</v>
      </c>
      <c r="F357" s="8" t="s">
        <v>447</v>
      </c>
    </row>
    <row r="358" spans="5:6" x14ac:dyDescent="0.2">
      <c r="E358" s="8" t="s">
        <v>59</v>
      </c>
      <c r="F358" s="8" t="s">
        <v>448</v>
      </c>
    </row>
    <row r="359" spans="5:6" x14ac:dyDescent="0.2">
      <c r="E359" s="8" t="s">
        <v>59</v>
      </c>
      <c r="F359" s="8" t="s">
        <v>289</v>
      </c>
    </row>
    <row r="360" spans="5:6" x14ac:dyDescent="0.2">
      <c r="E360" s="8" t="s">
        <v>59</v>
      </c>
      <c r="F360" s="8" t="s">
        <v>449</v>
      </c>
    </row>
    <row r="361" spans="5:6" x14ac:dyDescent="0.2">
      <c r="E361" s="8" t="s">
        <v>59</v>
      </c>
      <c r="F361" s="8" t="s">
        <v>450</v>
      </c>
    </row>
    <row r="362" spans="5:6" x14ac:dyDescent="0.2">
      <c r="E362" s="8" t="s">
        <v>59</v>
      </c>
      <c r="F362" s="8" t="s">
        <v>451</v>
      </c>
    </row>
    <row r="363" spans="5:6" x14ac:dyDescent="0.2">
      <c r="E363" s="8" t="s">
        <v>59</v>
      </c>
      <c r="F363" s="8" t="s">
        <v>452</v>
      </c>
    </row>
    <row r="364" spans="5:6" x14ac:dyDescent="0.2">
      <c r="E364" s="8" t="s">
        <v>59</v>
      </c>
      <c r="F364" s="8" t="s">
        <v>453</v>
      </c>
    </row>
    <row r="365" spans="5:6" x14ac:dyDescent="0.2">
      <c r="E365" s="8" t="s">
        <v>59</v>
      </c>
      <c r="F365" s="8" t="s">
        <v>454</v>
      </c>
    </row>
    <row r="366" spans="5:6" x14ac:dyDescent="0.2">
      <c r="E366" s="8" t="s">
        <v>59</v>
      </c>
      <c r="F366" s="8" t="s">
        <v>455</v>
      </c>
    </row>
    <row r="367" spans="5:6" x14ac:dyDescent="0.2">
      <c r="E367" s="8" t="s">
        <v>59</v>
      </c>
      <c r="F367" s="8" t="s">
        <v>290</v>
      </c>
    </row>
    <row r="368" spans="5:6" x14ac:dyDescent="0.2">
      <c r="E368" s="8" t="s">
        <v>59</v>
      </c>
      <c r="F368" s="8" t="s">
        <v>291</v>
      </c>
    </row>
    <row r="369" spans="5:6" x14ac:dyDescent="0.2">
      <c r="E369" s="8" t="s">
        <v>59</v>
      </c>
      <c r="F369" s="8" t="s">
        <v>456</v>
      </c>
    </row>
    <row r="370" spans="5:6" x14ac:dyDescent="0.2">
      <c r="E370" s="8" t="s">
        <v>59</v>
      </c>
      <c r="F370" s="8" t="s">
        <v>457</v>
      </c>
    </row>
    <row r="371" spans="5:6" x14ac:dyDescent="0.2">
      <c r="E371" s="8" t="s">
        <v>59</v>
      </c>
      <c r="F371" s="8" t="s">
        <v>458</v>
      </c>
    </row>
    <row r="372" spans="5:6" x14ac:dyDescent="0.2">
      <c r="E372" s="8" t="s">
        <v>59</v>
      </c>
      <c r="F372" s="8" t="s">
        <v>292</v>
      </c>
    </row>
    <row r="373" spans="5:6" x14ac:dyDescent="0.2">
      <c r="E373" s="8" t="s">
        <v>59</v>
      </c>
      <c r="F373" s="8" t="s">
        <v>293</v>
      </c>
    </row>
    <row r="374" spans="5:6" x14ac:dyDescent="0.2">
      <c r="E374" s="8" t="s">
        <v>59</v>
      </c>
      <c r="F374" s="8" t="s">
        <v>294</v>
      </c>
    </row>
    <row r="375" spans="5:6" x14ac:dyDescent="0.2">
      <c r="E375" s="8" t="s">
        <v>59</v>
      </c>
      <c r="F375" s="8" t="s">
        <v>295</v>
      </c>
    </row>
    <row r="376" spans="5:6" x14ac:dyDescent="0.2">
      <c r="E376" s="8" t="s">
        <v>59</v>
      </c>
      <c r="F376" s="8" t="s">
        <v>296</v>
      </c>
    </row>
    <row r="377" spans="5:6" x14ac:dyDescent="0.2">
      <c r="E377" s="8" t="s">
        <v>59</v>
      </c>
      <c r="F377" s="8" t="s">
        <v>297</v>
      </c>
    </row>
    <row r="378" spans="5:6" x14ac:dyDescent="0.2">
      <c r="E378" s="8" t="s">
        <v>59</v>
      </c>
      <c r="F378" s="8" t="s">
        <v>298</v>
      </c>
    </row>
    <row r="379" spans="5:6" x14ac:dyDescent="0.2">
      <c r="E379" s="8" t="s">
        <v>59</v>
      </c>
      <c r="F379" s="8" t="s">
        <v>299</v>
      </c>
    </row>
    <row r="380" spans="5:6" x14ac:dyDescent="0.2">
      <c r="E380" s="8" t="s">
        <v>59</v>
      </c>
      <c r="F380" s="8" t="s">
        <v>459</v>
      </c>
    </row>
    <row r="381" spans="5:6" x14ac:dyDescent="0.2">
      <c r="E381" s="8" t="s">
        <v>59</v>
      </c>
      <c r="F381" s="8" t="s">
        <v>300</v>
      </c>
    </row>
    <row r="382" spans="5:6" x14ac:dyDescent="0.2">
      <c r="E382" s="8" t="s">
        <v>59</v>
      </c>
      <c r="F382" s="8" t="s">
        <v>301</v>
      </c>
    </row>
    <row r="383" spans="5:6" x14ac:dyDescent="0.2">
      <c r="E383" s="8" t="s">
        <v>59</v>
      </c>
      <c r="F383" s="8" t="s">
        <v>302</v>
      </c>
    </row>
    <row r="384" spans="5:6" x14ac:dyDescent="0.2">
      <c r="E384" s="8" t="s">
        <v>59</v>
      </c>
      <c r="F384" s="8" t="s">
        <v>460</v>
      </c>
    </row>
    <row r="385" spans="5:6" x14ac:dyDescent="0.2">
      <c r="E385" s="8" t="s">
        <v>59</v>
      </c>
      <c r="F385" s="8" t="s">
        <v>461</v>
      </c>
    </row>
    <row r="386" spans="5:6" x14ac:dyDescent="0.2">
      <c r="E386" s="8" t="s">
        <v>59</v>
      </c>
      <c r="F386" s="8" t="s">
        <v>462</v>
      </c>
    </row>
    <row r="387" spans="5:6" x14ac:dyDescent="0.2">
      <c r="E387" s="8" t="s">
        <v>59</v>
      </c>
      <c r="F387" s="8" t="s">
        <v>463</v>
      </c>
    </row>
    <row r="388" spans="5:6" x14ac:dyDescent="0.2">
      <c r="E388" s="8" t="s">
        <v>59</v>
      </c>
      <c r="F388" s="8" t="s">
        <v>464</v>
      </c>
    </row>
    <row r="389" spans="5:6" x14ac:dyDescent="0.2">
      <c r="E389" s="8" t="s">
        <v>59</v>
      </c>
      <c r="F389" s="8" t="s">
        <v>465</v>
      </c>
    </row>
    <row r="390" spans="5:6" x14ac:dyDescent="0.2">
      <c r="E390" s="8" t="s">
        <v>59</v>
      </c>
      <c r="F390" s="8" t="s">
        <v>466</v>
      </c>
    </row>
    <row r="391" spans="5:6" x14ac:dyDescent="0.2">
      <c r="E391" s="8" t="s">
        <v>59</v>
      </c>
      <c r="F391" s="8" t="s">
        <v>467</v>
      </c>
    </row>
    <row r="392" spans="5:6" x14ac:dyDescent="0.2">
      <c r="E392" s="8" t="s">
        <v>59</v>
      </c>
      <c r="F392" s="8" t="s">
        <v>468</v>
      </c>
    </row>
    <row r="393" spans="5:6" x14ac:dyDescent="0.2">
      <c r="E393" s="8" t="s">
        <v>59</v>
      </c>
      <c r="F393" s="8" t="s">
        <v>469</v>
      </c>
    </row>
    <row r="394" spans="5:6" x14ac:dyDescent="0.2">
      <c r="E394" s="8" t="s">
        <v>59</v>
      </c>
      <c r="F394" s="8" t="s">
        <v>303</v>
      </c>
    </row>
    <row r="395" spans="5:6" x14ac:dyDescent="0.2">
      <c r="E395" s="8" t="s">
        <v>59</v>
      </c>
      <c r="F395" s="8" t="s">
        <v>304</v>
      </c>
    </row>
    <row r="396" spans="5:6" x14ac:dyDescent="0.2">
      <c r="E396" s="8" t="s">
        <v>59</v>
      </c>
      <c r="F396" s="8" t="s">
        <v>305</v>
      </c>
    </row>
    <row r="397" spans="5:6" x14ac:dyDescent="0.2">
      <c r="E397" s="8" t="s">
        <v>59</v>
      </c>
      <c r="F397" s="8" t="s">
        <v>306</v>
      </c>
    </row>
    <row r="398" spans="5:6" x14ac:dyDescent="0.2">
      <c r="E398" s="8" t="s">
        <v>59</v>
      </c>
      <c r="F398" s="8" t="s">
        <v>470</v>
      </c>
    </row>
    <row r="399" spans="5:6" x14ac:dyDescent="0.2">
      <c r="E399" s="8" t="s">
        <v>59</v>
      </c>
      <c r="F399" s="8" t="s">
        <v>471</v>
      </c>
    </row>
    <row r="400" spans="5:6" x14ac:dyDescent="0.2">
      <c r="E400" s="8" t="s">
        <v>59</v>
      </c>
      <c r="F400" s="8" t="s">
        <v>472</v>
      </c>
    </row>
    <row r="401" spans="5:6" x14ac:dyDescent="0.2">
      <c r="E401" s="8" t="s">
        <v>59</v>
      </c>
      <c r="F401" s="8" t="s">
        <v>473</v>
      </c>
    </row>
    <row r="402" spans="5:6" x14ac:dyDescent="0.2">
      <c r="E402" s="6" t="s">
        <v>474</v>
      </c>
      <c r="F402" s="6" t="s">
        <v>474</v>
      </c>
    </row>
  </sheetData>
  <autoFilter ref="E1:F401" xr:uid="{88937A84-019B-450C-8206-C7D65912BFC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DDC4552ACEFB845A986B3DA80B28923" ma:contentTypeVersion="20" ma:contentTypeDescription="Crear nuevo documento." ma:contentTypeScope="" ma:versionID="a82324ab263ed40a6b6f1fdfe79958c4">
  <xsd:schema xmlns:xsd="http://www.w3.org/2001/XMLSchema" xmlns:xs="http://www.w3.org/2001/XMLSchema" xmlns:p="http://schemas.microsoft.com/office/2006/metadata/properties" xmlns:ns2="99ac6648-98ca-4224-aed3-321037901a1f" xmlns:ns3="a54a3768-7a85-4222-8aef-26d9c9ef028d" targetNamespace="http://schemas.microsoft.com/office/2006/metadata/properties" ma:root="true" ma:fieldsID="0485e4c43f60414752dba0389afe2b5d" ns2:_="" ns3:_="">
    <xsd:import namespace="99ac6648-98ca-4224-aed3-321037901a1f"/>
    <xsd:import namespace="a54a3768-7a85-4222-8aef-26d9c9ef02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c6648-98ca-4224-aed3-321037901a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4a3768-7a85-4222-8aef-26d9c9ef028d"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52174bfe-6e44-4fee-8ee5-40e493f58121}" ma:internalName="TaxCatchAll" ma:showField="CatchAllData" ma:web="a54a3768-7a85-4222-8aef-26d9c9ef02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4a3768-7a85-4222-8aef-26d9c9ef028d" xsi:nil="true"/>
    <lcf76f155ced4ddcb4097134ff3c332f xmlns="99ac6648-98ca-4224-aed3-321037901a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547F0F-4B4E-496F-A3DA-9A91B03C1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c6648-98ca-4224-aed3-321037901a1f"/>
    <ds:schemaRef ds:uri="a54a3768-7a85-4222-8aef-26d9c9ef0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21DAC4-1321-4C47-9057-AC0AE0179420}">
  <ds:schemaRefs>
    <ds:schemaRef ds:uri="http://schemas.microsoft.com/sharepoint/v3/contenttype/forms"/>
  </ds:schemaRefs>
</ds:datastoreItem>
</file>

<file path=customXml/itemProps3.xml><?xml version="1.0" encoding="utf-8"?>
<ds:datastoreItem xmlns:ds="http://schemas.openxmlformats.org/officeDocument/2006/customXml" ds:itemID="{31391CF3-9C7A-45C8-8B54-8F7E8D520F2B}">
  <ds:schemaRefs>
    <ds:schemaRef ds:uri="http://schemas.microsoft.com/office/2006/metadata/properties"/>
    <ds:schemaRef ds:uri="http://schemas.microsoft.com/office/infopath/2007/PartnerControls"/>
    <ds:schemaRef ds:uri="a54a3768-7a85-4222-8aef-26d9c9ef028d"/>
    <ds:schemaRef ds:uri="99ac6648-98ca-4224-aed3-321037901a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14</vt:i4>
      </vt:variant>
    </vt:vector>
  </HeadingPairs>
  <TitlesOfParts>
    <vt:vector size="17" baseType="lpstr">
      <vt:lpstr>Requerimientos</vt:lpstr>
      <vt:lpstr>Instrucciones para diligenciar</vt:lpstr>
      <vt:lpstr>Listas</vt:lpstr>
      <vt:lpstr>'Instrucciones para diligenciar'!Área_de_impresión</vt:lpstr>
      <vt:lpstr>Requerimientos!Área_de_impresión</vt:lpstr>
      <vt:lpstr>Bienestarina</vt:lpstr>
      <vt:lpstr>Componente_Administrativo</vt:lpstr>
      <vt:lpstr>Componente_Financiero</vt:lpstr>
      <vt:lpstr>Componente_Legal</vt:lpstr>
      <vt:lpstr>Componente_Técnico</vt:lpstr>
      <vt:lpstr>Dotación_adquirida_o_recibida_por_el_contratista</vt:lpstr>
      <vt:lpstr>Eje_Ambiental</vt:lpstr>
      <vt:lpstr>Eje_de_Calidad</vt:lpstr>
      <vt:lpstr>Eje_de_Seguridad_y_Salud_en_el_Trabajo</vt:lpstr>
      <vt:lpstr>Eje_Seguridad_de_la_Información</vt:lpstr>
      <vt:lpstr>Generales</vt:lpstr>
      <vt:lpstr>Objeto_del_contrato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Vanessa Sierra Bazante</dc:creator>
  <cp:keywords/>
  <dc:description/>
  <cp:lastModifiedBy>Cesar Augusto Rodriguez Chaparro</cp:lastModifiedBy>
  <cp:revision/>
  <dcterms:created xsi:type="dcterms:W3CDTF">2015-07-13T16:41:50Z</dcterms:created>
  <dcterms:modified xsi:type="dcterms:W3CDTF">2024-04-29T19:01:46Z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0x010100BDDC4552ACEFB845A986B3DA80B28923</vt:lpwstr>
  </property>
</Properties>
</file>