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319A4587-FC76-4F95-A17C-6D25C3EBD122}" xr6:coauthVersionLast="47" xr6:coauthVersionMax="47" xr10:uidLastSave="{9E2F95BC-43A7-4CF6-A450-894F68A594C6}"/>
  <bookViews>
    <workbookView xWindow="-120" yWindow="-120" windowWidth="29040" windowHeight="15840" tabRatio="896" activeTab="11" xr2:uid="{00000000-000D-0000-FFFF-FFFF00000000}"/>
  </bookViews>
  <sheets>
    <sheet name="ACTA" sheetId="1" r:id="rId1"/>
    <sheet name="Entrev.1" sheetId="11" r:id="rId2"/>
    <sheet name="Entrev.2" sheetId="31" r:id="rId3"/>
    <sheet name="Entrev.3" sheetId="32" r:id="rId4"/>
    <sheet name="Entrev.4" sheetId="33" r:id="rId5"/>
    <sheet name="Entrev.5" sheetId="34" r:id="rId6"/>
    <sheet name="Entrev.6" sheetId="35" r:id="rId7"/>
    <sheet name="Entrev.7" sheetId="36" r:id="rId8"/>
    <sheet name="Entrev.8" sheetId="37" r:id="rId9"/>
    <sheet name="Entrev.9" sheetId="38" r:id="rId10"/>
    <sheet name="Entrev.10" sheetId="39" r:id="rId11"/>
    <sheet name="Consolidado" sheetId="5" r:id="rId12"/>
    <sheet name="Tablas" sheetId="4" state="hidden" r:id="rId13"/>
  </sheets>
  <externalReferences>
    <externalReference r:id="rId14"/>
    <externalReference r:id="rId15"/>
  </externalReferences>
  <definedNames>
    <definedName name="_ftn1" localSheetId="1">Entrev.1!#REF!</definedName>
    <definedName name="_ftn1" localSheetId="10">Entrev.10!#REF!</definedName>
    <definedName name="_ftn1" localSheetId="2">Entrev.2!#REF!</definedName>
    <definedName name="_ftn1" localSheetId="3">Entrev.3!#REF!</definedName>
    <definedName name="_ftn1" localSheetId="4">Entrev.4!#REF!</definedName>
    <definedName name="_ftn1" localSheetId="5">Entrev.5!#REF!</definedName>
    <definedName name="_ftn1" localSheetId="6">Entrev.6!#REF!</definedName>
    <definedName name="_ftn1" localSheetId="7">Entrev.7!#REF!</definedName>
    <definedName name="_ftn1" localSheetId="8">Entrev.8!#REF!</definedName>
    <definedName name="_ftn1" localSheetId="9">Entrev.9!#REF!</definedName>
    <definedName name="_ftn2" localSheetId="1">Entrev.1!#REF!</definedName>
    <definedName name="_ftn2" localSheetId="10">Entrev.10!#REF!</definedName>
    <definedName name="_ftn2" localSheetId="2">Entrev.2!#REF!</definedName>
    <definedName name="_ftn2" localSheetId="3">Entrev.3!#REF!</definedName>
    <definedName name="_ftn2" localSheetId="4">Entrev.4!#REF!</definedName>
    <definedName name="_ftn2" localSheetId="5">Entrev.5!#REF!</definedName>
    <definedName name="_ftn2" localSheetId="6">Entrev.6!#REF!</definedName>
    <definedName name="_ftn2" localSheetId="7">Entrev.7!#REF!</definedName>
    <definedName name="_ftn2" localSheetId="8">Entrev.8!#REF!</definedName>
    <definedName name="_ftn2" localSheetId="9">Entrev.9!#REF!</definedName>
    <definedName name="_ftn3" localSheetId="1">Entrev.1!#REF!</definedName>
    <definedName name="_ftn3" localSheetId="10">Entrev.10!#REF!</definedName>
    <definedName name="_ftn3" localSheetId="2">Entrev.2!#REF!</definedName>
    <definedName name="_ftn3" localSheetId="3">Entrev.3!#REF!</definedName>
    <definedName name="_ftn3" localSheetId="4">Entrev.4!#REF!</definedName>
    <definedName name="_ftn3" localSheetId="5">Entrev.5!#REF!</definedName>
    <definedName name="_ftn3" localSheetId="6">Entrev.6!#REF!</definedName>
    <definedName name="_ftn3" localSheetId="7">Entrev.7!#REF!</definedName>
    <definedName name="_ftn3" localSheetId="8">Entrev.8!#REF!</definedName>
    <definedName name="_ftn3" localSheetId="9">Entrev.9!#REF!</definedName>
    <definedName name="_ftn4" localSheetId="1">Entrev.1!#REF!</definedName>
    <definedName name="_ftn4" localSheetId="10">Entrev.10!#REF!</definedName>
    <definedName name="_ftn4" localSheetId="2">Entrev.2!#REF!</definedName>
    <definedName name="_ftn4" localSheetId="3">Entrev.3!#REF!</definedName>
    <definedName name="_ftn4" localSheetId="4">Entrev.4!#REF!</definedName>
    <definedName name="_ftn4" localSheetId="5">Entrev.5!#REF!</definedName>
    <definedName name="_ftn4" localSheetId="6">Entrev.6!#REF!</definedName>
    <definedName name="_ftn4" localSheetId="7">Entrev.7!#REF!</definedName>
    <definedName name="_ftn4" localSheetId="8">Entrev.8!#REF!</definedName>
    <definedName name="_ftn4" localSheetId="9">Entrev.9!#REF!</definedName>
    <definedName name="_ftnref1" localSheetId="1">Entrev.1!$A$12</definedName>
    <definedName name="_ftnref1" localSheetId="10">Entrev.10!$A$12</definedName>
    <definedName name="_ftnref1" localSheetId="2">Entrev.2!$A$12</definedName>
    <definedName name="_ftnref1" localSheetId="3">Entrev.3!$A$12</definedName>
    <definedName name="_ftnref1" localSheetId="4">Entrev.4!$A$12</definedName>
    <definedName name="_ftnref1" localSheetId="5">Entrev.5!$A$12</definedName>
    <definedName name="_ftnref1" localSheetId="6">Entrev.6!$A$12</definedName>
    <definedName name="_ftnref1" localSheetId="7">Entrev.7!$A$12</definedName>
    <definedName name="_ftnref1" localSheetId="8">Entrev.8!$A$12</definedName>
    <definedName name="_ftnref1" localSheetId="9">Entrev.9!$A$12</definedName>
    <definedName name="_ftnref2" localSheetId="1">Entrev.1!$A$15</definedName>
    <definedName name="_ftnref2" localSheetId="10">Entrev.10!$A$15</definedName>
    <definedName name="_ftnref2" localSheetId="2">Entrev.2!$A$15</definedName>
    <definedName name="_ftnref2" localSheetId="3">Entrev.3!$A$15</definedName>
    <definedName name="_ftnref2" localSheetId="4">Entrev.4!$A$15</definedName>
    <definedName name="_ftnref2" localSheetId="5">Entrev.5!$A$15</definedName>
    <definedName name="_ftnref2" localSheetId="6">Entrev.6!$A$15</definedName>
    <definedName name="_ftnref2" localSheetId="7">Entrev.7!$A$15</definedName>
    <definedName name="_ftnref2" localSheetId="8">Entrev.8!$A$15</definedName>
    <definedName name="_ftnref2" localSheetId="9">Entrev.9!$A$15</definedName>
    <definedName name="_ftnref3" localSheetId="1">Entrev.1!$A$16</definedName>
    <definedName name="_ftnref3" localSheetId="10">Entrev.10!$A$16</definedName>
    <definedName name="_ftnref3" localSheetId="2">Entrev.2!$A$16</definedName>
    <definedName name="_ftnref3" localSheetId="3">Entrev.3!$A$16</definedName>
    <definedName name="_ftnref3" localSheetId="4">Entrev.4!$A$16</definedName>
    <definedName name="_ftnref3" localSheetId="5">Entrev.5!$A$16</definedName>
    <definedName name="_ftnref3" localSheetId="6">Entrev.6!$A$16</definedName>
    <definedName name="_ftnref3" localSheetId="7">Entrev.7!$A$16</definedName>
    <definedName name="_ftnref3" localSheetId="8">Entrev.8!$A$16</definedName>
    <definedName name="_ftnref3" localSheetId="9">Entrev.9!$A$16</definedName>
    <definedName name="_ftnref4" localSheetId="1">Entrev.1!$A$17</definedName>
    <definedName name="_ftnref4" localSheetId="10">Entrev.10!$A$17</definedName>
    <definedName name="_ftnref4" localSheetId="2">Entrev.2!$A$17</definedName>
    <definedName name="_ftnref4" localSheetId="3">Entrev.3!$A$17</definedName>
    <definedName name="_ftnref4" localSheetId="4">Entrev.4!$A$17</definedName>
    <definedName name="_ftnref4" localSheetId="5">Entrev.5!$A$17</definedName>
    <definedName name="_ftnref4" localSheetId="6">Entrev.6!$A$17</definedName>
    <definedName name="_ftnref4" localSheetId="7">Entrev.7!$A$17</definedName>
    <definedName name="_ftnref4" localSheetId="8">Entrev.8!$A$17</definedName>
    <definedName name="_ftnref4" localSheetId="9">Entrev.9!$A$17</definedName>
    <definedName name="_xlnm.Print_Area" localSheetId="0">ACTA!$A$1:$K$57</definedName>
    <definedName name="Planes">[1]Parametros!#REF!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JQ10" i="5"/>
  <c r="JP10" i="5"/>
  <c r="JO10" i="5"/>
  <c r="JN10" i="5"/>
  <c r="JM10" i="5"/>
  <c r="JL10" i="5"/>
  <c r="JK10" i="5"/>
  <c r="JJ10" i="5"/>
  <c r="JI10" i="5"/>
  <c r="JH10" i="5"/>
  <c r="JG10" i="5"/>
  <c r="JF10" i="5"/>
  <c r="JE10" i="5"/>
  <c r="JD10" i="5"/>
  <c r="JC10" i="5"/>
  <c r="JB10" i="5"/>
  <c r="JA10" i="5"/>
  <c r="IZ10" i="5"/>
  <c r="IM10" i="5"/>
  <c r="IL10" i="5"/>
  <c r="IK10" i="5"/>
  <c r="IJ10" i="5"/>
  <c r="II10" i="5"/>
  <c r="IH10" i="5"/>
  <c r="IG10" i="5"/>
  <c r="IF10" i="5"/>
  <c r="IE10" i="5"/>
  <c r="ID10" i="5"/>
  <c r="IC10" i="5"/>
  <c r="IB10" i="5"/>
  <c r="HQ10" i="5"/>
  <c r="HP10" i="5"/>
  <c r="HO10" i="5"/>
  <c r="HN10" i="5"/>
  <c r="HM10" i="5"/>
  <c r="HL10" i="5"/>
  <c r="HK10" i="5"/>
  <c r="HJ10" i="5"/>
  <c r="HI10" i="5"/>
  <c r="HH10" i="5"/>
  <c r="HG10" i="5"/>
  <c r="HF10" i="5"/>
  <c r="GU10" i="5"/>
  <c r="GT10" i="5"/>
  <c r="GS10" i="5"/>
  <c r="GR10" i="5"/>
  <c r="GQ10" i="5"/>
  <c r="GP10" i="5"/>
  <c r="GO10" i="5"/>
  <c r="GN10" i="5"/>
  <c r="GM10" i="5"/>
  <c r="GL10" i="5"/>
  <c r="GK10" i="5"/>
  <c r="GJ10" i="5"/>
  <c r="FY10" i="5"/>
  <c r="FX10" i="5"/>
  <c r="FW10" i="5"/>
  <c r="FV10" i="5"/>
  <c r="FU10" i="5"/>
  <c r="FT10" i="5"/>
  <c r="FS10" i="5"/>
  <c r="FR10" i="5"/>
  <c r="FQ10" i="5"/>
  <c r="FP10" i="5"/>
  <c r="FO10" i="5"/>
  <c r="FN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EG10" i="5"/>
  <c r="EF10" i="5"/>
  <c r="EE10" i="5"/>
  <c r="ED10" i="5"/>
  <c r="EC10" i="5"/>
  <c r="EB10" i="5"/>
  <c r="EA10" i="5"/>
  <c r="DZ10" i="5"/>
  <c r="DY10" i="5"/>
  <c r="DX10" i="5"/>
  <c r="DW10" i="5"/>
  <c r="DV10" i="5"/>
  <c r="DK10" i="5"/>
  <c r="DJ10" i="5"/>
  <c r="DI10" i="5"/>
  <c r="DH10" i="5"/>
  <c r="DG10" i="5"/>
  <c r="DF10" i="5"/>
  <c r="DE10" i="5"/>
  <c r="DD10" i="5"/>
  <c r="DC10" i="5"/>
  <c r="DB10" i="5"/>
  <c r="DA10" i="5"/>
  <c r="CZ10" i="5"/>
  <c r="CO10" i="5"/>
  <c r="CN10" i="5"/>
  <c r="CM10" i="5"/>
  <c r="CL10" i="5"/>
  <c r="CK10" i="5"/>
  <c r="CJ10" i="5"/>
  <c r="CI10" i="5"/>
  <c r="CH10" i="5"/>
  <c r="CG10" i="5"/>
  <c r="CF10" i="5"/>
  <c r="CE10" i="5"/>
  <c r="CD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J45" i="1"/>
  <c r="J42" i="1"/>
  <c r="J39" i="1"/>
  <c r="J36" i="1"/>
  <c r="J33" i="1"/>
  <c r="J30" i="1"/>
  <c r="J27" i="1"/>
  <c r="J24" i="1"/>
  <c r="J21" i="1"/>
  <c r="I21" i="1"/>
  <c r="I24" i="1"/>
  <c r="I27" i="1"/>
  <c r="I30" i="1"/>
  <c r="I33" i="1"/>
  <c r="I36" i="1"/>
  <c r="I39" i="1"/>
  <c r="I42" i="1"/>
  <c r="I45" i="1"/>
  <c r="H45" i="1"/>
  <c r="H42" i="1"/>
  <c r="H39" i="1"/>
  <c r="H36" i="1"/>
  <c r="H33" i="1"/>
  <c r="H30" i="1"/>
  <c r="H27" i="1"/>
  <c r="H24" i="1"/>
  <c r="H21" i="1"/>
  <c r="G21" i="1"/>
  <c r="G24" i="1"/>
  <c r="G27" i="1"/>
  <c r="G30" i="1"/>
  <c r="G33" i="1"/>
  <c r="G36" i="1"/>
  <c r="G39" i="1"/>
  <c r="G42" i="1"/>
  <c r="G45" i="1"/>
  <c r="F45" i="1"/>
  <c r="F42" i="1"/>
  <c r="F39" i="1"/>
  <c r="F36" i="1"/>
  <c r="F33" i="1"/>
  <c r="F30" i="1"/>
  <c r="F27" i="1"/>
  <c r="F24" i="1"/>
  <c r="F21" i="1"/>
  <c r="E21" i="1"/>
  <c r="E24" i="1"/>
  <c r="E27" i="1"/>
  <c r="E30" i="1"/>
  <c r="E33" i="1"/>
  <c r="E36" i="1"/>
  <c r="E39" i="1"/>
  <c r="E42" i="1"/>
  <c r="E45" i="1"/>
  <c r="D45" i="1"/>
  <c r="D42" i="1"/>
  <c r="D39" i="1"/>
  <c r="D36" i="1"/>
  <c r="D33" i="1"/>
  <c r="D30" i="1"/>
  <c r="D27" i="1"/>
  <c r="D24" i="1"/>
  <c r="D21" i="1"/>
  <c r="B45" i="1"/>
  <c r="B42" i="1"/>
  <c r="B39" i="1"/>
  <c r="B36" i="1"/>
  <c r="B33" i="1"/>
  <c r="B30" i="1"/>
  <c r="B27" i="1"/>
  <c r="B24" i="1"/>
  <c r="B21" i="1"/>
  <c r="H105" i="39"/>
  <c r="H96" i="39"/>
  <c r="H87" i="39"/>
  <c r="H78" i="39"/>
  <c r="H74" i="39"/>
  <c r="H54" i="39"/>
  <c r="H45" i="39"/>
  <c r="H21" i="39"/>
  <c r="H10" i="39"/>
  <c r="H105" i="38"/>
  <c r="H96" i="38"/>
  <c r="H87" i="38"/>
  <c r="H78" i="38"/>
  <c r="H74" i="38"/>
  <c r="H54" i="38"/>
  <c r="H45" i="38"/>
  <c r="H21" i="38"/>
  <c r="H10" i="38"/>
  <c r="H105" i="37"/>
  <c r="H96" i="37"/>
  <c r="H87" i="37"/>
  <c r="H78" i="37"/>
  <c r="H74" i="37"/>
  <c r="H54" i="37"/>
  <c r="H45" i="37"/>
  <c r="H21" i="37"/>
  <c r="H10" i="37"/>
  <c r="H105" i="36"/>
  <c r="H96" i="36"/>
  <c r="H87" i="36"/>
  <c r="H78" i="36"/>
  <c r="H74" i="36"/>
  <c r="H54" i="36"/>
  <c r="H45" i="36"/>
  <c r="H21" i="36"/>
  <c r="H10" i="36"/>
  <c r="H105" i="35"/>
  <c r="H96" i="35"/>
  <c r="H87" i="35"/>
  <c r="H78" i="35"/>
  <c r="H74" i="35"/>
  <c r="H54" i="35"/>
  <c r="H45" i="35"/>
  <c r="H21" i="35"/>
  <c r="H10" i="35"/>
  <c r="H105" i="34"/>
  <c r="H96" i="34"/>
  <c r="H87" i="34"/>
  <c r="H78" i="34"/>
  <c r="H74" i="34"/>
  <c r="H54" i="34"/>
  <c r="H45" i="34"/>
  <c r="H21" i="34"/>
  <c r="H10" i="34"/>
  <c r="H105" i="33"/>
  <c r="H96" i="33"/>
  <c r="H87" i="33"/>
  <c r="H78" i="33"/>
  <c r="H74" i="33"/>
  <c r="H54" i="33"/>
  <c r="H45" i="33"/>
  <c r="H21" i="33"/>
  <c r="H10" i="33"/>
  <c r="H105" i="32"/>
  <c r="C45" i="1" s="1"/>
  <c r="H96" i="32"/>
  <c r="C42" i="1" s="1"/>
  <c r="H87" i="32"/>
  <c r="C39" i="1" s="1"/>
  <c r="H78" i="32"/>
  <c r="C36" i="1" s="1"/>
  <c r="H74" i="32"/>
  <c r="C33" i="1" s="1"/>
  <c r="H54" i="32"/>
  <c r="C30" i="1" s="1"/>
  <c r="H45" i="32"/>
  <c r="C27" i="1" s="1"/>
  <c r="H21" i="32"/>
  <c r="C24" i="1" s="1"/>
  <c r="H10" i="32"/>
  <c r="C21" i="1" s="1"/>
  <c r="H105" i="31"/>
  <c r="H96" i="31"/>
  <c r="H87" i="31"/>
  <c r="H78" i="31"/>
  <c r="H74" i="31"/>
  <c r="H54" i="31"/>
  <c r="H45" i="31"/>
  <c r="H21" i="31"/>
  <c r="H10" i="31"/>
  <c r="H105" i="11"/>
  <c r="H78" i="11"/>
  <c r="H54" i="11"/>
  <c r="H45" i="11"/>
  <c r="H21" i="11"/>
  <c r="AW10" i="5" l="1"/>
  <c r="AV10" i="5"/>
  <c r="AU10" i="5"/>
  <c r="AT10" i="5"/>
  <c r="AS10" i="5"/>
  <c r="AR10" i="5"/>
  <c r="AQ10" i="5"/>
  <c r="AP10" i="5"/>
  <c r="AO10" i="5"/>
  <c r="AN10" i="5"/>
  <c r="AM10" i="5"/>
  <c r="AL10" i="5"/>
  <c r="JR10" i="5"/>
  <c r="JS10" i="5"/>
  <c r="JT10" i="5"/>
  <c r="JU10" i="5"/>
  <c r="JV10" i="5"/>
  <c r="JW10" i="5"/>
  <c r="JX10" i="5"/>
  <c r="JY10" i="5"/>
  <c r="JZ10" i="5"/>
  <c r="KA10" i="5"/>
  <c r="KB10" i="5"/>
  <c r="KC10" i="5"/>
  <c r="KD10" i="5"/>
  <c r="KE10" i="5"/>
  <c r="KF10" i="5"/>
  <c r="KG10" i="5"/>
  <c r="IY10" i="5"/>
  <c r="IX10" i="5"/>
  <c r="H96" i="11" l="1"/>
  <c r="H87" i="11"/>
  <c r="H74" i="11"/>
  <c r="H10" i="11"/>
  <c r="IN10" i="5" l="1"/>
  <c r="FD10" i="5"/>
  <c r="BT10" i="5"/>
  <c r="HR10" i="5"/>
  <c r="EH10" i="5"/>
  <c r="GV10" i="5"/>
  <c r="DL10" i="5"/>
  <c r="FZ10" i="5"/>
  <c r="CP10" i="5"/>
  <c r="IR10" i="5"/>
  <c r="FH10" i="5"/>
  <c r="BX10" i="5"/>
  <c r="HV10" i="5"/>
  <c r="EL10" i="5"/>
  <c r="GD10" i="5"/>
  <c r="CT10" i="5"/>
  <c r="GH10" i="5"/>
  <c r="CX10" i="5"/>
  <c r="IV10" i="5"/>
  <c r="FL10" i="5"/>
  <c r="CB10" i="5"/>
  <c r="HZ10" i="5"/>
  <c r="EP10" i="5"/>
  <c r="HD10" i="5"/>
  <c r="DT10" i="5"/>
  <c r="IW10" i="5"/>
  <c r="FM10" i="5"/>
  <c r="CC10" i="5"/>
  <c r="EQ10" i="5"/>
  <c r="DU10" i="5"/>
  <c r="CY10" i="5"/>
  <c r="IA10" i="5"/>
  <c r="HE10" i="5"/>
  <c r="GI10" i="5"/>
  <c r="HC10" i="5"/>
  <c r="DS10" i="5"/>
  <c r="GG10" i="5"/>
  <c r="CW10" i="5"/>
  <c r="IU10" i="5"/>
  <c r="FK10" i="5"/>
  <c r="CA10" i="5"/>
  <c r="HY10" i="5"/>
  <c r="EO10" i="5"/>
  <c r="A33" i="1"/>
  <c r="BB10" i="5" s="1"/>
  <c r="GZ10" i="5"/>
  <c r="DP10" i="5"/>
  <c r="A30" i="1"/>
  <c r="BA10" i="5" s="1"/>
  <c r="IQ10" i="5"/>
  <c r="FG10" i="5"/>
  <c r="BW10" i="5"/>
  <c r="HU10" i="5"/>
  <c r="EK10" i="5"/>
  <c r="GY10" i="5"/>
  <c r="DO10" i="5"/>
  <c r="GC10" i="5"/>
  <c r="CS10" i="5"/>
  <c r="A42" i="1"/>
  <c r="BF10" i="5" s="1"/>
  <c r="A36" i="1"/>
  <c r="BD10" i="5" s="1"/>
  <c r="HB10" i="5"/>
  <c r="GF10" i="5"/>
  <c r="CV10" i="5"/>
  <c r="IT10" i="5"/>
  <c r="FJ10" i="5"/>
  <c r="BZ10" i="5"/>
  <c r="HX10" i="5"/>
  <c r="EN10" i="5"/>
  <c r="DR10" i="5"/>
  <c r="A39" i="1"/>
  <c r="BE10" i="5" s="1"/>
  <c r="A21" i="1"/>
  <c r="AX10" i="5" s="1"/>
  <c r="A27" i="1"/>
  <c r="AZ10" i="5" s="1"/>
  <c r="GB10" i="5"/>
  <c r="CR10" i="5"/>
  <c r="IP10" i="5"/>
  <c r="FF10" i="5"/>
  <c r="BV10" i="5"/>
  <c r="HT10" i="5"/>
  <c r="EJ10" i="5"/>
  <c r="GX10" i="5"/>
  <c r="DN10" i="5"/>
  <c r="A24" i="1"/>
  <c r="AY10" i="5" s="1"/>
  <c r="GW10" i="5"/>
  <c r="DM10" i="5"/>
  <c r="GA10" i="5"/>
  <c r="CQ10" i="5"/>
  <c r="IO10" i="5"/>
  <c r="FE10" i="5"/>
  <c r="BU10" i="5"/>
  <c r="HS10" i="5"/>
  <c r="EI10" i="5"/>
  <c r="A45" i="1"/>
  <c r="BG10" i="5" s="1"/>
  <c r="K43" i="1" l="1"/>
  <c r="AK10" i="5" s="1"/>
  <c r="K25" i="1"/>
  <c r="AD10" i="5" s="1"/>
  <c r="K37" i="1"/>
  <c r="AI10" i="5" s="1"/>
  <c r="K40" i="1"/>
  <c r="AJ10" i="5" s="1"/>
  <c r="K31" i="1"/>
  <c r="AF10" i="5" s="1"/>
  <c r="K22" i="1"/>
  <c r="AC10" i="5" s="1"/>
  <c r="K19" i="1"/>
  <c r="K34" i="1"/>
  <c r="AH10" i="5" s="1"/>
  <c r="K28" i="1"/>
  <c r="AE10" i="5" s="1"/>
  <c r="C10" i="5"/>
  <c r="B10" i="5"/>
  <c r="AA10" i="5"/>
  <c r="Z10" i="5"/>
  <c r="I1" i="1" l="1"/>
  <c r="KH10" i="5" s="1"/>
  <c r="AB10" i="5"/>
  <c r="V10" i="5"/>
  <c r="U10" i="5"/>
  <c r="S10" i="5"/>
  <c r="R10" i="5"/>
  <c r="P10" i="5"/>
  <c r="O10" i="5"/>
  <c r="A10" i="5" l="1"/>
  <c r="KI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<sst xmlns="http://schemas.openxmlformats.org/spreadsheetml/2006/main" count="2001" uniqueCount="245">
  <si>
    <t>Número de visita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</si>
  <si>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</si>
  <si>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</si>
  <si>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</si>
  <si>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</si>
  <si>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</si>
  <si>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</si>
  <si>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</si>
  <si>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</si>
  <si>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</si>
  <si>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</si>
  <si>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</si>
  <si>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</si>
  <si>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</si>
  <si>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</si>
  <si>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</si>
  <si>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</si>
  <si>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</si>
  <si>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</si>
  <si>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</si>
  <si>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</si>
  <si>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</si>
  <si>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</si>
  <si>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</si>
  <si>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</si>
  <si>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</si>
  <si>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</si>
  <si>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</si>
  <si>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Opciones</t>
  </si>
  <si>
    <t>Seleccionar</t>
  </si>
  <si>
    <t>Variable no aplica</t>
  </si>
  <si>
    <t>Cumple variable</t>
  </si>
  <si>
    <t>No cumple variable</t>
  </si>
  <si>
    <t>Cumplimiento</t>
  </si>
  <si>
    <t>Si</t>
  </si>
  <si>
    <t>No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</si>
  <si>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</si>
  <si>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</si>
  <si>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</si>
  <si>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</si>
  <si>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</si>
  <si>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</si>
  <si>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</si>
  <si>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</si>
  <si>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</si>
  <si>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CC</t>
  </si>
  <si>
    <t>Firma</t>
  </si>
  <si>
    <t>Teléfono</t>
  </si>
  <si>
    <t>Profesión</t>
  </si>
  <si>
    <t>1. Nombre</t>
  </si>
  <si>
    <t>2. Nombre</t>
  </si>
  <si>
    <t>3. Nombre</t>
  </si>
  <si>
    <t>4. Nombre</t>
  </si>
  <si>
    <t>Obligación</t>
  </si>
  <si>
    <t>Profesional 1 ICBF</t>
  </si>
  <si>
    <t>Profesional 2 ICBF</t>
  </si>
  <si>
    <t>Profesional 3 ICBF</t>
  </si>
  <si>
    <t>Profesional 4 ICBF</t>
  </si>
  <si>
    <t>Clasificación de la Información 
Clasificada</t>
  </si>
  <si>
    <t>Página 1 de 1</t>
  </si>
  <si>
    <t>Subdirección</t>
  </si>
  <si>
    <t>Tipo de discapacidad</t>
  </si>
  <si>
    <t>Fecha SECOP aprobación de la póliza</t>
  </si>
  <si>
    <t>Cargo del supervisor del contrato</t>
  </si>
  <si>
    <t>Porcentaje Global</t>
  </si>
  <si>
    <t>Rango</t>
  </si>
  <si>
    <t>Fecha de nacimiento</t>
  </si>
  <si>
    <t>No. SIM</t>
  </si>
  <si>
    <t>Sexo</t>
  </si>
  <si>
    <t>Nacionalidad</t>
  </si>
  <si>
    <t>Autoridad administrativa responsable</t>
  </si>
  <si>
    <t>Nombre autoridad administrativa responsable</t>
  </si>
  <si>
    <t>Escolaridad</t>
  </si>
  <si>
    <t>Discapacidad</t>
  </si>
  <si>
    <t>OBLIGACIONES - VARIABLES</t>
  </si>
  <si>
    <t xml:space="preserve">I. DOTACIÓN BÁSICA DE USUARIOS - DORMITORIO </t>
  </si>
  <si>
    <t xml:space="preserve">Un colchón o colchoneta sin resortes, espumas o algodón por fuera, en adecuadas condiciones para uso y descanso. </t>
  </si>
  <si>
    <t xml:space="preserve">Un protector de colchón. Puede ser en material antifluido o caucho, debe estar en buenas condiciones, sin rotos ni descosido. </t>
  </si>
  <si>
    <t xml:space="preserve">Dos cubre lechos, sin rotos, ni descosidos, ni manchas. </t>
  </si>
  <si>
    <t xml:space="preserve">Una cómoda o armario sin óxido, sin grietas o rota. </t>
  </si>
  <si>
    <r>
      <t>Ventiladores</t>
    </r>
    <r>
      <rPr>
        <sz val="9"/>
        <color rgb="FF000000"/>
        <rFont val="Arial"/>
        <family val="2"/>
      </rPr>
      <t xml:space="preserve">: El número depende del clima y de las características de los espacios. </t>
    </r>
  </si>
  <si>
    <t xml:space="preserve">Una cama con juego de tablas completo, con colchón o colchoneta. </t>
  </si>
  <si>
    <t xml:space="preserve">Una almohada en buen estado sin rotos, no descosida y sin manchas. </t>
  </si>
  <si>
    <t xml:space="preserve">Dos juegos de cama (funda, sábana y sobre sábana) en buen estado, sin rotos, ni descosidos, ni manchas. </t>
  </si>
  <si>
    <t xml:space="preserve">II. DOTACIÓN PERSONAL - ELEMENTOS </t>
  </si>
  <si>
    <t>Calzoncillos</t>
  </si>
  <si>
    <t>Panties</t>
  </si>
  <si>
    <t>Brasieres o formadores</t>
  </si>
  <si>
    <t>Pantalón</t>
  </si>
  <si>
    <t>Falda, vestido, short</t>
  </si>
  <si>
    <t>Pijama</t>
  </si>
  <si>
    <t>Pantaloneta (Short bicicletero)</t>
  </si>
  <si>
    <t>Pantalón de sudadera</t>
  </si>
  <si>
    <t>Medias</t>
  </si>
  <si>
    <t>Saco - Chaqueta</t>
  </si>
  <si>
    <t>Zapatos de diario</t>
  </si>
  <si>
    <t>Chancletas</t>
  </si>
  <si>
    <t>EDADES</t>
  </si>
  <si>
    <t>12 - 18</t>
  </si>
  <si>
    <t>SD</t>
  </si>
  <si>
    <t>CD</t>
  </si>
  <si>
    <t>Elementos de dotación personal</t>
  </si>
  <si>
    <t>Vestido de baño (Opcional)</t>
  </si>
  <si>
    <t>Toalla</t>
  </si>
  <si>
    <t>Es nueva</t>
  </si>
  <si>
    <t>Es de tu talla</t>
  </si>
  <si>
    <t>Está en buen estado (no tiene rotos, no está descosida, deteriorada, descolorida, o con remiendos)</t>
  </si>
  <si>
    <t>IV. DOTACIÓN DE ASEO E HIGIENE</t>
  </si>
  <si>
    <t xml:space="preserve">Crema de manos y cuerpo </t>
  </si>
  <si>
    <t>Bloqueador solar</t>
  </si>
  <si>
    <t>Champú</t>
  </si>
  <si>
    <t>Crema dental</t>
  </si>
  <si>
    <t>Papel higiénico</t>
  </si>
  <si>
    <t>Talco para pies</t>
  </si>
  <si>
    <t>Jabón líquido para cuerpo</t>
  </si>
  <si>
    <t>Jabón líquido para manos</t>
  </si>
  <si>
    <t>Solicite a la persona responsable si el operador lleva un control de la entrega y uso adecuado, que permita que las niñas, los niños y los adolescentes cuenten diariamente con ellos.</t>
  </si>
  <si>
    <t>Cepillo de dientes</t>
  </si>
  <si>
    <t>Cepillo o peinilla para el cabello</t>
  </si>
  <si>
    <t xml:space="preserve">Desodorante (para mayores de 12 años) </t>
  </si>
  <si>
    <t>Máquina de afeitar (para mayores de 12 años)</t>
  </si>
  <si>
    <t>Toallas higiénicas (según necesidad)</t>
  </si>
  <si>
    <t>De acuerdo con los requerimientos y necesidades de cada niña, niño y adolescente</t>
  </si>
  <si>
    <t>Pregunte al niño, niña o adolescente:</t>
  </si>
  <si>
    <t xml:space="preserve">V. DOTACIÓN ESCOLAR Y MATERIAL PEDAGÓGICO </t>
  </si>
  <si>
    <t>VI. DOTACIÓN DE ELEMENTOS LÚDICO DEPORTIVOS</t>
  </si>
  <si>
    <t>Te tratan sin violencia y sientes que estás seguro y protegido.</t>
  </si>
  <si>
    <t>El código ético está publicado en un lugar visible.</t>
  </si>
  <si>
    <t>¿Te han socializado el código ético?</t>
  </si>
  <si>
    <t>Te protegen de cualquier riesgo para tu salud e integridad.</t>
  </si>
  <si>
    <t>Indague con el coordinador de la modalidad o profesional responsable:</t>
  </si>
  <si>
    <t>Se socializa e implementa la Guía de orientaciones para la prevención y manejo de situaciones de riesgo de los niños, niñas y adolescentes. (Existen soportes relacionados con la implementación de las actividades).</t>
  </si>
  <si>
    <t>Se cuenta con soportes de inducción o reinducción al talento humano con atención directa a los niños, niñas y adolescentes, sobre la implementación de la Guía (planillas o registros de asistencia).</t>
  </si>
  <si>
    <t>Cuando se han presentado eventos, cuenta con soportes e informes relacionados con la implementación de las actividades correspondientes a las situaciones de riesgo y con los tiempos establecidos en el formato para el reporte de casos de niños, niñas y adolescentes lesionados, violencia sexual, conducta suicida, fallecidos y riñas.</t>
  </si>
  <si>
    <t>Cuenta con un plan de acción que reduzca la probabilidad de ocurrencia de situaciones de riesgos.</t>
  </si>
  <si>
    <t>OBSERVACIONES GENERALES DEL NIÑO, NIÑA O ADOLESCENTE
Registre las observaciones, sugerencias o peticiones que tenga el niño, niña o adolescente, durante la aplicación de la entrevista.</t>
  </si>
  <si>
    <t>OBSERVACIONES GENERALES DEL PROFESIONAL
Registre las observaciones que tenga durante la aplicación de la entrevista.</t>
  </si>
  <si>
    <t xml:space="preserve">Dos cobijas en buen estado sin rotos, ni descosidos, ni manchas. </t>
  </si>
  <si>
    <t>Autoridad administrativa</t>
  </si>
  <si>
    <t>Tipo Discapacidad</t>
  </si>
  <si>
    <t>Hombre</t>
  </si>
  <si>
    <t>Mujer</t>
  </si>
  <si>
    <t>Colombiano</t>
  </si>
  <si>
    <t>Venezolano</t>
  </si>
  <si>
    <t>Ecuatoriano</t>
  </si>
  <si>
    <t>Peruano</t>
  </si>
  <si>
    <t>Otro</t>
  </si>
  <si>
    <t>Comisario de familia</t>
  </si>
  <si>
    <t>Defensor de familia</t>
  </si>
  <si>
    <t>Primaria completa</t>
  </si>
  <si>
    <t>Primaria incompleta</t>
  </si>
  <si>
    <t>Secundaria incompleta</t>
  </si>
  <si>
    <t>Universitario</t>
  </si>
  <si>
    <t>Autoridad tradicional indígena</t>
  </si>
  <si>
    <t>Autoridad judicial</t>
  </si>
  <si>
    <t>Tecnológico</t>
  </si>
  <si>
    <t>Intelectual</t>
  </si>
  <si>
    <t>Psicosocial</t>
  </si>
  <si>
    <t>Visual</t>
  </si>
  <si>
    <t>Auditiva</t>
  </si>
  <si>
    <t>Sordoceguera</t>
  </si>
  <si>
    <t>Otra</t>
  </si>
  <si>
    <t>Múltiple</t>
  </si>
  <si>
    <t>Física</t>
  </si>
  <si>
    <t>¿Cuál?</t>
  </si>
  <si>
    <t>III. DOTACIÓN PERSONAL – CARACTERÍSTICAS</t>
  </si>
  <si>
    <t>Respuesta</t>
  </si>
  <si>
    <t>Tipo de documento de identidad</t>
  </si>
  <si>
    <t>Registro civil</t>
  </si>
  <si>
    <t>Tarjeta de identidad</t>
  </si>
  <si>
    <t>Sin documento</t>
  </si>
  <si>
    <t>Cedula de ciudadanía</t>
  </si>
  <si>
    <t>Sin Información</t>
  </si>
  <si>
    <t>Documento extranjería</t>
  </si>
  <si>
    <t>Entrevistado 1</t>
  </si>
  <si>
    <t>Entrevistado 2</t>
  </si>
  <si>
    <t>Entrevistado 3</t>
  </si>
  <si>
    <t>Entrevistado 4</t>
  </si>
  <si>
    <t>Entrevistado 5</t>
  </si>
  <si>
    <t>Entrevistado 6</t>
  </si>
  <si>
    <t>Entrevistado 7</t>
  </si>
  <si>
    <t>Entrevistado 8</t>
  </si>
  <si>
    <t>Entrevistado 9</t>
  </si>
  <si>
    <t>Entrevistado 10</t>
  </si>
  <si>
    <t>PROFESIONALES DEL ICBF QUE REALIZAN LAS ENTREVISTAS</t>
  </si>
  <si>
    <t>Fecha de aplicación (dd/mm/aaaa)</t>
  </si>
  <si>
    <t>Ciclo de entrevistas</t>
  </si>
  <si>
    <t>1 Ciclo</t>
  </si>
  <si>
    <t>2 Ciclo</t>
  </si>
  <si>
    <t>3 Ciclo</t>
  </si>
  <si>
    <t>4 Ciclo</t>
  </si>
  <si>
    <t>5 Ciclo</t>
  </si>
  <si>
    <t>6 Ciclo</t>
  </si>
  <si>
    <t>7 Ciclo</t>
  </si>
  <si>
    <t>8 Ciclo</t>
  </si>
  <si>
    <t>Fecha de ingreso</t>
  </si>
  <si>
    <t>Datos personales</t>
  </si>
  <si>
    <t>OBLIGACIONES</t>
  </si>
  <si>
    <t>Versión 1</t>
  </si>
  <si>
    <t>% Cumplimiento</t>
  </si>
  <si>
    <t>OBSERVACIONES GENERALES DEL NIÑO, NIÑA O ADOLESCENTE</t>
  </si>
  <si>
    <t>OBSERVACIONES GENERALES DEL PROFESIONAL</t>
  </si>
  <si>
    <t>VI. ACTIVIDADES CULTURALES, RECREATIVAS Y DEPORTIVAS</t>
  </si>
  <si>
    <t>VII. GUÍA DE ORIENTACIONES PARA LA PREVENCIÓN Y MANEJO DE SITUACIONES DE RIESGO DE LAS NIÑAS, NIÑOS Y ADOLESCENTES, EN LAS MODALIDADES Y SERVICIO DE RESTABLECIMIENTO DE DERECHOS – Niños, niñas o adolescentes</t>
  </si>
  <si>
    <t>VIII. CÓDIGO ÉTICO</t>
  </si>
  <si>
    <t>IX. GUÍA DE ORIENTACIONES PARA LA PREVENCIÓN Y MANEJO DE SITUACIONES DE RIESGO DE LAS NIÑAS, NIÑOS Y ADOLESCENTES, EN LAS MODALIDADES Y SERVICIO DE RESTABLECIMIENTO DE DERECHOS - Operador</t>
  </si>
  <si>
    <t>12 - 18 años o mas</t>
  </si>
  <si>
    <t>La dotación es solo para tu uso personal</t>
  </si>
  <si>
    <t>Si se te daña una prenda de vestir, te queda pequeña o se pierde, ¿te dan otra nueva?</t>
  </si>
  <si>
    <t>Dispones de los elementos de uso personal, siguientes:</t>
  </si>
  <si>
    <t>Te respetan y tu respetas a los demás como lo establece el acuerdo de convivencia y el código ético.</t>
  </si>
  <si>
    <t>Se promueve el trabajo en equipo y se estimula la colaboración y ayuda mutua en todas las actividades de grupo que se desarrollan.</t>
  </si>
  <si>
    <t>Pregunte al niño, niña o adolescente si cuenta con la dotación básica y luego pídale que lo lleve a su dormitorio para verificar el número de elementos y las condiciones de la dotación básica.</t>
  </si>
  <si>
    <t xml:space="preserve">Solicite al coordinador o persona responsable del vestuario, que le indique dónde se encuentra la dotación personal de cada niño, niña o adolescente, de acuerdo con su edad. Pídale al usuario que lo acompañe y le permita verificar que cuente con los elementos siguientes:  </t>
  </si>
  <si>
    <t>Pregunte al niño, niña, adolescente, sobre el vestuario que ha recibido:</t>
  </si>
  <si>
    <t>Pregunte al usuario si cuenta diariamente con los elementos de uso común, siguientes:</t>
  </si>
  <si>
    <t>Pregunte al niño, niña o adolescente si en la modalidad:</t>
  </si>
  <si>
    <t>PROCESO
PROTECCIÓN
ENTREVISTA
CASA DE PROTECCIÓN SRD</t>
  </si>
  <si>
    <t>6 - 11</t>
  </si>
  <si>
    <t>Cobertor</t>
  </si>
  <si>
    <t>¿Siempre cuentas con el mismo número de prendas de vestir?</t>
  </si>
  <si>
    <t>-</t>
  </si>
  <si>
    <t>Te entregaron la dotación cuando ingresaste a la modalidad</t>
  </si>
  <si>
    <t>¿Los materiales de la ropa que recibes son adecuados para el clima?</t>
  </si>
  <si>
    <t>Seda dental (para mayores de 3 años)</t>
  </si>
  <si>
    <t>Cepillo y betún para zapatos (para mayores de 3 años)</t>
  </si>
  <si>
    <t>Pañitos húmedos (para menores de 11 años)</t>
  </si>
  <si>
    <t>Cuentas con la dotación de material educativo , de acuerdo con lo requerido por la entidad educativa a la cual estás vinculado.</t>
  </si>
  <si>
    <t>La dotación escolar permanece bajo control del operador mientras no la estás usando, para evitar que su manejo pueda convertirse en riesgo para ti o tus compañeros.</t>
  </si>
  <si>
    <t>En la modalidad existe un cronograma de actividades culturales, recreativas y deportivas.</t>
  </si>
  <si>
    <t>Participas en actividades artísticas, culturales, deportivas, recreativas o de estimulación, de acuerdo tus intereses.</t>
  </si>
  <si>
    <t xml:space="preserve">	Participas en la celebración mensual de los cumpleaños de todos los niños, niñas y adolescentes que cumplieron años en el mes.</t>
  </si>
  <si>
    <t>Realizas actividad física durante la semana (correr, hacer ejercicios o gimnasia).</t>
  </si>
  <si>
    <t>Te llevan con frecuencia (algunas veces) a realizar actividades fuera de la modalidad.</t>
  </si>
  <si>
    <t>Realizas al menos una actividad recreativa en la semana.</t>
  </si>
  <si>
    <t xml:space="preserve">	Solicite a la persona responsable las actas, registros fotográficos, videos o listados de asistencia, de las actividades culturales, recreativas, deportivas y de las salidas.</t>
  </si>
  <si>
    <t>Los adultos te tratan bien, con respeto y confianza y, te hacen sentir bien.</t>
  </si>
  <si>
    <t>Los adultos evitan situaciones de violencia, discriminación, o cualquier acción u omisión que atente contra tus derechos.</t>
  </si>
  <si>
    <t>Los adultos evitan comportamientos o expresiones de rechazo, indiferencia u otros tratos que afecten tu salud mental o física.</t>
  </si>
  <si>
    <t>Se garantiza tu seguridad e integridad y evitan situaciones que nos pongan en peligro tu salud o tu vida.</t>
  </si>
  <si>
    <t>Se cumple el código ético.</t>
  </si>
  <si>
    <t>Se cumplen las normas de seguridad y prevención de desastres.</t>
  </si>
  <si>
    <t>Te han informado que puedes denunciar las faltas al código ético.</t>
  </si>
  <si>
    <t>Sabes cuáles son las personas a las que puedes dirigirte para denunciar una falta al código ético.</t>
  </si>
  <si>
    <t>F1.A43.G27.P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</si>
</sst>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00000%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3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7" fillId="9" borderId="50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1" fillId="14" borderId="5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9" fillId="0" borderId="36" xfId="0" applyNumberFormat="1" applyFont="1" applyBorder="1" applyAlignment="1">
      <alignment horizontal="center" vertical="center"/>
    </xf>
    <xf numFmtId="10" fontId="9" fillId="0" borderId="47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2" fontId="2" fillId="0" borderId="32" xfId="1" applyFont="1" applyBorder="1" applyAlignment="1">
      <alignment horizontal="center" vertical="center"/>
    </xf>
    <xf numFmtId="42" fontId="2" fillId="0" borderId="33" xfId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0" fillId="6" borderId="54" xfId="0" applyFont="1" applyFill="1" applyBorder="1" applyAlignment="1">
      <alignment horizontal="center" vertical="center"/>
    </xf>
    <xf numFmtId="0" fontId="10" fillId="6" borderId="55" xfId="0" applyFont="1" applyFill="1" applyBorder="1" applyAlignment="1">
      <alignment horizontal="center" vertical="center"/>
    </xf>
    <xf numFmtId="0" fontId="6" fillId="9" borderId="51" xfId="0" applyFont="1" applyFill="1" applyBorder="1" applyAlignment="1">
      <alignment horizontal="center" vertical="center" wrapText="1"/>
    </xf>
    <xf numFmtId="0" fontId="6" fillId="9" borderId="52" xfId="0" applyFont="1" applyFill="1" applyBorder="1" applyAlignment="1">
      <alignment horizontal="center" vertical="center" wrapText="1"/>
    </xf>
    <xf numFmtId="0" fontId="6" fillId="9" borderId="53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0" fillId="3" borderId="32" xfId="0" applyFill="1" applyBorder="1" applyAlignment="1">
      <alignment horizontal="left" vertical="center" wrapText="1"/>
    </xf>
    <xf numFmtId="0" fontId="0" fillId="3" borderId="34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0" fillId="3" borderId="25" xfId="0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45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49" fontId="1" fillId="11" borderId="4" xfId="0" applyNumberFormat="1" applyFont="1" applyFill="1" applyBorder="1" applyAlignment="1">
      <alignment horizontal="center" vertical="center" wrapText="1"/>
    </xf>
    <xf numFmtId="49" fontId="1" fillId="11" borderId="5" xfId="0" applyNumberFormat="1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59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61" xfId="0" applyFont="1" applyFill="1" applyBorder="1" applyAlignment="1">
      <alignment horizontal="center" vertical="center" wrapText="1"/>
    </xf>
    <xf numFmtId="0" fontId="1" fillId="5" borderId="62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0" fillId="3" borderId="58" xfId="0" applyFill="1" applyBorder="1" applyAlignment="1">
      <alignment horizontal="left" vertical="center" wrapText="1"/>
    </xf>
    <xf numFmtId="0" fontId="15" fillId="2" borderId="59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49" fontId="1" fillId="11" borderId="6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0" fillId="3" borderId="30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4" fillId="8" borderId="40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60" xfId="0" applyFont="1" applyFill="1" applyBorder="1" applyAlignment="1">
      <alignment horizontal="center" vertical="center" wrapText="1"/>
    </xf>
    <xf numFmtId="0" fontId="4" fillId="8" borderId="64" xfId="0" applyFont="1" applyFill="1" applyBorder="1" applyAlignment="1">
      <alignment horizontal="center" vertical="center" wrapText="1"/>
    </xf>
    <xf numFmtId="0" fontId="4" fillId="8" borderId="44" xfId="0" applyFont="1" applyFill="1" applyBorder="1" applyAlignment="1">
      <alignment horizontal="center" vertical="center" wrapText="1"/>
    </xf>
    <xf numFmtId="0" fontId="0" fillId="3" borderId="41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40" xfId="0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0" fillId="10" borderId="23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0" fontId="1" fillId="11" borderId="25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389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showGridLines="0" view="pageBreakPreview" zoomScale="90" zoomScaleNormal="100" zoomScaleSheetLayoutView="90" workbookViewId="0">
      <selection activeCell="C1" sqref="C1"/>
    </sheetView>
  </sheetViews>
  <sheetFormatPr baseColWidth="10" defaultColWidth="14.7109375" defaultRowHeight="15" customHeight="1" x14ac:dyDescent="0.2"/>
  <cols>
    <col min="1" max="11" width="15.7109375" style="2" customWidth="1"/>
    <col min="12" max="16384" width="14.7109375" style="1"/>
  </cols>
  <sheetData>
    <row r="1" spans="1:14" ht="30.75" customHeight="1" thickBot="1" x14ac:dyDescent="0.25">
      <c r="A1" s="77" t="s">
        <v>185</v>
      </c>
      <c r="B1" s="78"/>
      <c r="C1" s="34"/>
      <c r="D1" s="40" t="s">
        <v>186</v>
      </c>
      <c r="E1" s="33"/>
      <c r="F1" s="32" t="s">
        <v>23</v>
      </c>
      <c r="G1" s="26"/>
      <c r="H1" s="31" t="s">
        <v>199</v>
      </c>
      <c r="I1" s="91" t="str">
        <f>+IF(OR(K19="",K22="",K25="",K28="",K31="",K34="",K37="",K40="",K43=""),"",(1-COUNTIF(K19:K45,"No cumple")/(9-COUNTIF(K19:K45,"No aplica"))))</f>
        <v/>
      </c>
      <c r="J1" s="92"/>
      <c r="K1" s="93"/>
      <c r="N1" s="30"/>
    </row>
    <row r="2" spans="1:14" ht="15" customHeight="1" x14ac:dyDescent="0.2">
      <c r="A2" s="79" t="s">
        <v>1</v>
      </c>
      <c r="B2" s="80"/>
      <c r="C2" s="80"/>
      <c r="D2" s="80"/>
      <c r="E2" s="80"/>
      <c r="F2" s="80"/>
      <c r="G2" s="80"/>
      <c r="H2" s="80"/>
      <c r="I2" s="80"/>
      <c r="J2" s="81"/>
      <c r="K2" s="82"/>
    </row>
    <row r="3" spans="1:14" ht="15" customHeight="1" x14ac:dyDescent="0.2">
      <c r="A3" s="83" t="s">
        <v>2</v>
      </c>
      <c r="B3" s="84"/>
      <c r="C3" s="84" t="s">
        <v>3</v>
      </c>
      <c r="D3" s="84"/>
      <c r="E3" s="84"/>
      <c r="F3" s="84"/>
      <c r="G3" s="84"/>
      <c r="H3" s="84"/>
      <c r="I3" s="84" t="s">
        <v>4</v>
      </c>
      <c r="J3" s="87"/>
      <c r="K3" s="88"/>
    </row>
    <row r="4" spans="1:14" ht="20.100000000000001" customHeight="1" x14ac:dyDescent="0.2">
      <c r="A4" s="85" t="str">
        <f>+IFERROR(VLOOKUP(G1,[2]Directorio!$B$2:$Z$1100,2,FALSE),"")</f>
        <v/>
      </c>
      <c r="B4" s="86"/>
      <c r="C4" s="86" t="str">
        <f>+IFERROR(VLOOKUP(G1,[2]Directorio!$B$2:$Z$1100,3,FALSE),"")</f>
        <v/>
      </c>
      <c r="D4" s="86"/>
      <c r="E4" s="86"/>
      <c r="F4" s="86"/>
      <c r="G4" s="86"/>
      <c r="H4" s="86"/>
      <c r="I4" s="86" t="str">
        <f>+IFERROR(VLOOKUP(G1,[2]Directorio!$B$2:$Z$1100,4,FALSE),"")</f>
        <v/>
      </c>
      <c r="J4" s="89"/>
      <c r="K4" s="90"/>
    </row>
    <row r="5" spans="1:14" ht="15" customHeight="1" x14ac:dyDescent="0.2">
      <c r="A5" s="83" t="s">
        <v>6</v>
      </c>
      <c r="B5" s="84"/>
      <c r="C5" s="84"/>
      <c r="D5" s="84"/>
      <c r="E5" s="84" t="s">
        <v>5</v>
      </c>
      <c r="F5" s="84"/>
      <c r="G5" s="84"/>
      <c r="H5" s="84"/>
      <c r="I5" s="84"/>
      <c r="J5" s="87"/>
      <c r="K5" s="88"/>
    </row>
    <row r="6" spans="1:14" ht="15" customHeight="1" x14ac:dyDescent="0.2">
      <c r="A6" s="115" t="str">
        <f>+IFERROR(VLOOKUP(G1,[2]Directorio!$B$2:$Z$1100,5,FALSE),"")</f>
        <v/>
      </c>
      <c r="B6" s="103"/>
      <c r="C6" s="103"/>
      <c r="D6" s="103"/>
      <c r="E6" s="103" t="str">
        <f>+IFERROR(VLOOKUP(G1,[2]Directorio!$B$2:$Z$1100,6,FALSE),"")</f>
        <v/>
      </c>
      <c r="F6" s="103"/>
      <c r="G6" s="103"/>
      <c r="H6" s="103"/>
      <c r="I6" s="103"/>
      <c r="J6" s="105"/>
      <c r="K6" s="119"/>
    </row>
    <row r="7" spans="1:14" ht="15" customHeight="1" x14ac:dyDescent="0.2">
      <c r="A7" s="83" t="s">
        <v>7</v>
      </c>
      <c r="B7" s="84"/>
      <c r="C7" s="84"/>
      <c r="D7" s="84"/>
      <c r="E7" s="84" t="s">
        <v>8</v>
      </c>
      <c r="F7" s="84"/>
      <c r="G7" s="84"/>
      <c r="H7" s="84" t="s">
        <v>9</v>
      </c>
      <c r="I7" s="84"/>
      <c r="J7" s="87"/>
      <c r="K7" s="88"/>
    </row>
    <row r="8" spans="1:14" ht="15" customHeight="1" x14ac:dyDescent="0.2">
      <c r="A8" s="115" t="str">
        <f>+IFERROR(VLOOKUP(G1,[2]Directorio!$B$2:$Z$1100,7,FALSE),"")</f>
        <v/>
      </c>
      <c r="B8" s="103"/>
      <c r="C8" s="103"/>
      <c r="D8" s="103"/>
      <c r="E8" s="103" t="str">
        <f>+IFERROR(VLOOKUP(G1,[2]Directorio!$B$2:$Z$1100,8,FALSE),"")</f>
        <v/>
      </c>
      <c r="F8" s="103"/>
      <c r="G8" s="103"/>
      <c r="H8" s="103" t="str">
        <f>+IFERROR(VLOOKUP(G1,[2]Directorio!$B$2:$Z$1100,9,FALSE),"")</f>
        <v/>
      </c>
      <c r="I8" s="103"/>
      <c r="J8" s="105"/>
      <c r="K8" s="119"/>
    </row>
    <row r="9" spans="1:14" ht="15" customHeight="1" x14ac:dyDescent="0.2">
      <c r="A9" s="83" t="s">
        <v>10</v>
      </c>
      <c r="B9" s="84"/>
      <c r="C9" s="84"/>
      <c r="D9" s="84" t="s">
        <v>11</v>
      </c>
      <c r="E9" s="84"/>
      <c r="F9" s="84"/>
      <c r="G9" s="84" t="s">
        <v>12</v>
      </c>
      <c r="H9" s="84"/>
      <c r="I9" s="84"/>
      <c r="J9" s="87"/>
      <c r="K9" s="88"/>
    </row>
    <row r="10" spans="1:14" ht="30" customHeight="1" thickBot="1" x14ac:dyDescent="0.25">
      <c r="A10" s="120" t="str">
        <f>+IFERROR(VLOOKUP(G1,[2]Directorio!$B$2:$Z$1100,10,FALSE),"")</f>
        <v/>
      </c>
      <c r="B10" s="121"/>
      <c r="C10" s="121"/>
      <c r="D10" s="121" t="str">
        <f>+IFERROR(VLOOKUP(G1,[2]Directorio!$B$2:$Z$1100,11,FALSE),"")</f>
        <v/>
      </c>
      <c r="E10" s="121"/>
      <c r="F10" s="121"/>
      <c r="G10" s="94" t="str">
        <f>+IFERROR(VLOOKUP(G1,[2]Directorio!$B$2:$Z$1100,12,FALSE),"")</f>
        <v/>
      </c>
      <c r="H10" s="94"/>
      <c r="I10" s="94"/>
      <c r="J10" s="95"/>
      <c r="K10" s="96"/>
    </row>
    <row r="11" spans="1:14" ht="15" customHeight="1" x14ac:dyDescent="0.2">
      <c r="A11" s="79" t="s">
        <v>13</v>
      </c>
      <c r="B11" s="80"/>
      <c r="C11" s="80"/>
      <c r="D11" s="80"/>
      <c r="E11" s="80"/>
      <c r="F11" s="80"/>
      <c r="G11" s="80"/>
      <c r="H11" s="80"/>
      <c r="I11" s="80"/>
      <c r="J11" s="81"/>
      <c r="K11" s="82"/>
    </row>
    <row r="12" spans="1:14" ht="15" customHeight="1" x14ac:dyDescent="0.2">
      <c r="A12" s="28" t="s">
        <v>60</v>
      </c>
      <c r="B12" s="84" t="s">
        <v>14</v>
      </c>
      <c r="C12" s="84"/>
      <c r="D12" s="84"/>
      <c r="E12" s="87" t="s">
        <v>15</v>
      </c>
      <c r="F12" s="104"/>
      <c r="G12" s="87" t="s">
        <v>16</v>
      </c>
      <c r="H12" s="104"/>
      <c r="I12" s="87" t="s">
        <v>61</v>
      </c>
      <c r="J12" s="112"/>
      <c r="K12" s="114"/>
    </row>
    <row r="13" spans="1:14" ht="15" customHeight="1" x14ac:dyDescent="0.2">
      <c r="A13" s="27" t="str">
        <f>+IFERROR(VLOOKUP(G1,[2]Directorio!$B$2:$Z$1100,13,FALSE),"")</f>
        <v/>
      </c>
      <c r="B13" s="103" t="str">
        <f>+IFERROR(VLOOKUP(G1,[2]Directorio!$B$2:$Z$1100,14,FALSE),"")</f>
        <v/>
      </c>
      <c r="C13" s="103"/>
      <c r="D13" s="103"/>
      <c r="E13" s="105" t="str">
        <f>+IFERROR(VLOOKUP(G1,[2]Directorio!$B$2:$Z$1100,15,FALSE),"")</f>
        <v/>
      </c>
      <c r="F13" s="106"/>
      <c r="G13" s="105" t="str">
        <f>+IFERROR(VLOOKUP(G1,[2]Directorio!$B$2:$Z$1100,16,FALSE),"")</f>
        <v/>
      </c>
      <c r="H13" s="106"/>
      <c r="I13" s="105" t="str">
        <f>+IFERROR(VLOOKUP(G1,[2]Directorio!$B$2:$Z$1100,17,FALSE),"")</f>
        <v/>
      </c>
      <c r="J13" s="117"/>
      <c r="K13" s="118"/>
    </row>
    <row r="14" spans="1:14" ht="15" customHeight="1" x14ac:dyDescent="0.2">
      <c r="A14" s="111" t="s">
        <v>17</v>
      </c>
      <c r="B14" s="104"/>
      <c r="C14" s="87" t="s">
        <v>18</v>
      </c>
      <c r="D14" s="104"/>
      <c r="E14" s="107" t="s">
        <v>62</v>
      </c>
      <c r="F14" s="108"/>
      <c r="G14" s="84" t="s">
        <v>19</v>
      </c>
      <c r="H14" s="84"/>
      <c r="I14" s="84" t="s">
        <v>20</v>
      </c>
      <c r="J14" s="87"/>
      <c r="K14" s="88"/>
    </row>
    <row r="15" spans="1:14" ht="15" customHeight="1" x14ac:dyDescent="0.2">
      <c r="A15" s="116" t="str">
        <f>+IFERROR(VLOOKUP(G1,[2]Directorio!$B$2:$Z$1100,18,FALSE),"")</f>
        <v/>
      </c>
      <c r="B15" s="106"/>
      <c r="C15" s="105" t="str">
        <f>+IFERROR(VLOOKUP(G1,[2]Directorio!$B$2:$Z$1100,19,FALSE),"")</f>
        <v/>
      </c>
      <c r="D15" s="106"/>
      <c r="E15" s="109" t="str">
        <f>+IFERROR(VLOOKUP(G1,[2]Directorio!$B$2:$Z$1100,20,FALSE),"")</f>
        <v/>
      </c>
      <c r="F15" s="110"/>
      <c r="G15" s="113" t="str">
        <f>+IFERROR(VLOOKUP(G1,[2]Directorio!$B$2:$Z$1100,21,FALSE),"")</f>
        <v/>
      </c>
      <c r="H15" s="113"/>
      <c r="I15" s="113" t="str">
        <f>+IFERROR(VLOOKUP(G1,[2]Directorio!$B$2:$Z$1100,22,FALSE),"")</f>
        <v/>
      </c>
      <c r="J15" s="109"/>
      <c r="K15" s="122"/>
    </row>
    <row r="16" spans="1:14" ht="15" customHeight="1" x14ac:dyDescent="0.2">
      <c r="A16" s="111" t="s">
        <v>21</v>
      </c>
      <c r="B16" s="104"/>
      <c r="C16" s="87" t="s">
        <v>22</v>
      </c>
      <c r="D16" s="112"/>
      <c r="E16" s="112"/>
      <c r="F16" s="112"/>
      <c r="G16" s="104"/>
      <c r="H16" s="87" t="s">
        <v>63</v>
      </c>
      <c r="I16" s="112"/>
      <c r="J16" s="112"/>
      <c r="K16" s="114"/>
    </row>
    <row r="17" spans="1:11" ht="15" customHeight="1" thickBot="1" x14ac:dyDescent="0.25">
      <c r="A17" s="97" t="str">
        <f>+IFERROR(VLOOKUP(G1,[2]Directorio!$B$2:$Z$1100,23,FALSE),"")</f>
        <v/>
      </c>
      <c r="B17" s="98"/>
      <c r="C17" s="99" t="str">
        <f>+IFERROR(VLOOKUP(G1,[2]Directorio!$B$2:$Z$1100,24,FALSE),"")</f>
        <v/>
      </c>
      <c r="D17" s="100"/>
      <c r="E17" s="100"/>
      <c r="F17" s="100"/>
      <c r="G17" s="101"/>
      <c r="H17" s="99" t="str">
        <f>+IFERROR(VLOOKUP(G1,[2]Directorio!$B$2:$Z$1100,25,FALSE),"")</f>
        <v/>
      </c>
      <c r="I17" s="100"/>
      <c r="J17" s="100"/>
      <c r="K17" s="102"/>
    </row>
    <row r="18" spans="1:11" ht="18" customHeight="1" thickBot="1" x14ac:dyDescent="0.25">
      <c r="A18" s="130" t="s">
        <v>197</v>
      </c>
      <c r="B18" s="131"/>
      <c r="C18" s="131"/>
      <c r="D18" s="131"/>
      <c r="E18" s="131"/>
      <c r="F18" s="131"/>
      <c r="G18" s="131"/>
      <c r="H18" s="131"/>
      <c r="I18" s="131"/>
      <c r="J18" s="131"/>
      <c r="K18" s="60" t="s">
        <v>33</v>
      </c>
    </row>
    <row r="19" spans="1:11" ht="30" customHeight="1" x14ac:dyDescent="0.2">
      <c r="A19" s="137" t="s">
        <v>75</v>
      </c>
      <c r="B19" s="138"/>
      <c r="C19" s="138"/>
      <c r="D19" s="138"/>
      <c r="E19" s="138"/>
      <c r="F19" s="138"/>
      <c r="G19" s="138"/>
      <c r="H19" s="138"/>
      <c r="I19" s="138"/>
      <c r="J19" s="139"/>
      <c r="K19" s="132" t="str">
        <f>+IF(AND(A21="",B21="",C21="",D21="",E21="",F21="",G21="",H21="",I21="",J21=""),"",IF(OR(A21="No cumple",B21="No cumple",C21="No cumple",D21="No cumple",E21="No cumple",F21="No cumple",G21="No cumple",H21="No cumple",I21="No cumple",J21="No cumple"),"No cumple",IF(OR(A21="Cumple",B21="Cumple",C21="Cumple",D21="Cumple",E21="Cumple",F21="Cumple",G21="Cumple",H21="Cumple",I21="Cumple",J21="Cumple"),"Cumple","No aplica")))</f>
        <v/>
      </c>
    </row>
    <row r="20" spans="1:11" ht="15" customHeight="1" x14ac:dyDescent="0.2">
      <c r="A20" s="52" t="s">
        <v>174</v>
      </c>
      <c r="B20" s="53" t="s">
        <v>175</v>
      </c>
      <c r="C20" s="53" t="s">
        <v>176</v>
      </c>
      <c r="D20" s="53" t="s">
        <v>177</v>
      </c>
      <c r="E20" s="53" t="s">
        <v>178</v>
      </c>
      <c r="F20" s="53" t="s">
        <v>179</v>
      </c>
      <c r="G20" s="53" t="s">
        <v>180</v>
      </c>
      <c r="H20" s="53" t="s">
        <v>181</v>
      </c>
      <c r="I20" s="53" t="s">
        <v>182</v>
      </c>
      <c r="J20" s="57" t="s">
        <v>183</v>
      </c>
      <c r="K20" s="133"/>
    </row>
    <row r="21" spans="1:11" ht="20.100000000000001" customHeight="1" thickBot="1" x14ac:dyDescent="0.25">
      <c r="A21" s="55" t="str">
        <f>+IF(Entrev.1!H10="Valide todas las variables","",Entrev.1!H10)</f>
        <v/>
      </c>
      <c r="B21" s="58" t="str">
        <f>+IF(Entrev.2!H10="Valide todas las variables","",Entrev.2!H10)</f>
        <v/>
      </c>
      <c r="C21" s="58" t="str">
        <f>+IF(Entrev.3!H10="Valide todas las variables","",Entrev.3!H10)</f>
        <v/>
      </c>
      <c r="D21" s="58" t="str">
        <f>+IF(Entrev.4!H10="Valide todas las variables","",Entrev.4!H10)</f>
        <v/>
      </c>
      <c r="E21" s="58" t="str">
        <f>+IF(Entrev.5!H10="Valide todas las variables","",Entrev.5!H10)</f>
        <v/>
      </c>
      <c r="F21" s="58" t="str">
        <f>+IF(Entrev.6!H10="Valide todas las variables","",Entrev.6!H10)</f>
        <v/>
      </c>
      <c r="G21" s="58" t="str">
        <f>+IF(Entrev.7!H10="Valide todas las variables","",Entrev.7!H10)</f>
        <v/>
      </c>
      <c r="H21" s="58" t="str">
        <f>+IF(Entrev.8!H10="Valide todas las variables","",Entrev.8!H10)</f>
        <v/>
      </c>
      <c r="I21" s="58" t="str">
        <f>+IF(Entrev.9!H10="Valide todas las variables","",Entrev.9!H10)</f>
        <v/>
      </c>
      <c r="J21" s="59" t="str">
        <f>+IF(Entrev.10!H10="Valide todas las variables","",Entrev.10!H10)</f>
        <v/>
      </c>
      <c r="K21" s="134"/>
    </row>
    <row r="22" spans="1:11" ht="30" customHeight="1" x14ac:dyDescent="0.2">
      <c r="A22" s="135" t="s">
        <v>84</v>
      </c>
      <c r="B22" s="136"/>
      <c r="C22" s="136"/>
      <c r="D22" s="136"/>
      <c r="E22" s="136"/>
      <c r="F22" s="136"/>
      <c r="G22" s="136"/>
      <c r="H22" s="136"/>
      <c r="I22" s="136"/>
      <c r="J22" s="140"/>
      <c r="K22" s="132" t="str">
        <f>+IF(AND(A24="",B24="",C24="",D24="",E24="",F24="",G24="",H24="",I24="",J24=""),"",IF(OR(A24="No cumple",B24="No cumple",C24="No cumple",D24="No cumple",E24="No cumple",F24="No cumple",G24="No cumple",H24="No cumple",I24="No cumple",J24="No cumple"),"No cumple",IF(OR(A24="Cumple",B24="Cumple",C24="Cumple",D24="Cumple",E24="Cumple",F24="Cumple",G24="Cumple",H24="Cumple",I24="Cumple",J24="Cumple"),"Cumple","No aplica")))</f>
        <v/>
      </c>
    </row>
    <row r="23" spans="1:11" ht="12.75" customHeight="1" x14ac:dyDescent="0.2">
      <c r="A23" s="52" t="s">
        <v>174</v>
      </c>
      <c r="B23" s="53" t="s">
        <v>175</v>
      </c>
      <c r="C23" s="53" t="s">
        <v>176</v>
      </c>
      <c r="D23" s="53" t="s">
        <v>177</v>
      </c>
      <c r="E23" s="53" t="s">
        <v>178</v>
      </c>
      <c r="F23" s="53" t="s">
        <v>179</v>
      </c>
      <c r="G23" s="53" t="s">
        <v>180</v>
      </c>
      <c r="H23" s="53" t="s">
        <v>181</v>
      </c>
      <c r="I23" s="53" t="s">
        <v>182</v>
      </c>
      <c r="J23" s="54" t="s">
        <v>183</v>
      </c>
      <c r="K23" s="133"/>
    </row>
    <row r="24" spans="1:11" ht="20.100000000000001" customHeight="1" thickBot="1" x14ac:dyDescent="0.25">
      <c r="A24" s="55" t="str">
        <f>+IF(Entrev.1!H21="Valide todas las variables","",Entrev.1!H21)</f>
        <v/>
      </c>
      <c r="B24" s="58" t="str">
        <f>+IF(Entrev.2!H21="Valide todas las variables","",Entrev.2!H21)</f>
        <v/>
      </c>
      <c r="C24" s="58" t="str">
        <f>+IF(Entrev.3!H21="Valide todas las variables","",Entrev.3!H21)</f>
        <v/>
      </c>
      <c r="D24" s="58" t="str">
        <f>+IF(Entrev.4!H21="Valide todas las variables","",Entrev.4!H21)</f>
        <v/>
      </c>
      <c r="E24" s="58" t="str">
        <f>+IF(Entrev.5!H21="Valide todas las variables","",Entrev.5!H21)</f>
        <v/>
      </c>
      <c r="F24" s="58" t="str">
        <f>+IF(Entrev.6!H21="Valide todas las variables","",Entrev.6!H21)</f>
        <v/>
      </c>
      <c r="G24" s="58" t="str">
        <f>+IF(Entrev.7!H21="Valide todas las variables","",Entrev.7!H21)</f>
        <v/>
      </c>
      <c r="H24" s="58" t="str">
        <f>+IF(Entrev.8!H21="Valide todas las variables","",Entrev.8!H21)</f>
        <v/>
      </c>
      <c r="I24" s="58" t="str">
        <f>+IF(Entrev.9!H21="Valide todas las variables","",Entrev.9!H21)</f>
        <v/>
      </c>
      <c r="J24" s="59" t="str">
        <f>+IF(Entrev.10!H21="Valide todas las variables","",Entrev.10!H21)</f>
        <v/>
      </c>
      <c r="K24" s="134"/>
    </row>
    <row r="25" spans="1:11" ht="30" customHeight="1" x14ac:dyDescent="0.2">
      <c r="A25" s="135" t="s">
        <v>165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2" t="str">
        <f>+IF(AND(A27="",B27="",C27="",D27="",E27="",F27="",G27="",H27="",I27="",J27=""),"",IF(OR(A27="No cumple",B27="No cumple",C27="No cumple",D27="No cumple",E27="No cumple",F27="No cumple",G27="No cumple",H27="No cumple",I27="No cumple",J27="No cumple"),"No cumple",IF(OR(A27="Cumple",B27="Cumple",C27="Cumple",D27="Cumple",E27="Cumple",F27="Cumple",G27="Cumple",H27="Cumple",I27="Cumple",J27="Cumple"),"Cumple","No aplica")))</f>
        <v/>
      </c>
    </row>
    <row r="26" spans="1:11" ht="12.75" customHeight="1" x14ac:dyDescent="0.2">
      <c r="A26" s="52" t="s">
        <v>174</v>
      </c>
      <c r="B26" s="53" t="s">
        <v>175</v>
      </c>
      <c r="C26" s="53" t="s">
        <v>176</v>
      </c>
      <c r="D26" s="53" t="s">
        <v>177</v>
      </c>
      <c r="E26" s="53" t="s">
        <v>178</v>
      </c>
      <c r="F26" s="53" t="s">
        <v>179</v>
      </c>
      <c r="G26" s="53" t="s">
        <v>180</v>
      </c>
      <c r="H26" s="53" t="s">
        <v>181</v>
      </c>
      <c r="I26" s="53" t="s">
        <v>182</v>
      </c>
      <c r="J26" s="54" t="s">
        <v>183</v>
      </c>
      <c r="K26" s="133"/>
    </row>
    <row r="27" spans="1:11" ht="20.100000000000001" customHeight="1" thickBot="1" x14ac:dyDescent="0.25">
      <c r="A27" s="55" t="str">
        <f>+IF(Entrev.1!H45="Valide todas las variables","",Entrev.1!H45)</f>
        <v/>
      </c>
      <c r="B27" s="58" t="str">
        <f>+IF(Entrev.2!H45="Valide todas las variables","",Entrev.2!H45)</f>
        <v/>
      </c>
      <c r="C27" s="58" t="str">
        <f>+IF(Entrev.3!H45="Valide todas las variables","",Entrev.3!H45)</f>
        <v/>
      </c>
      <c r="D27" s="58" t="str">
        <f>+IF(Entrev.4!H45="Valide todas las variables","",Entrev.4!H45)</f>
        <v/>
      </c>
      <c r="E27" s="58" t="str">
        <f>+IF(Entrev.5!H45="Valide todas las variables","",Entrev.5!H45)</f>
        <v/>
      </c>
      <c r="F27" s="58" t="str">
        <f>+IF(Entrev.6!H45="Valide todas las variables","",Entrev.6!H45)</f>
        <v/>
      </c>
      <c r="G27" s="58" t="str">
        <f>+IF(Entrev.7!H45="Valide todas las variables","",Entrev.7!H45)</f>
        <v/>
      </c>
      <c r="H27" s="58" t="str">
        <f>+IF(Entrev.8!H45="Valide todas las variables","",Entrev.8!H45)</f>
        <v/>
      </c>
      <c r="I27" s="58" t="str">
        <f>+IF(Entrev.9!H45="Valide todas las variables","",Entrev.9!H45)</f>
        <v/>
      </c>
      <c r="J27" s="59" t="str">
        <f>+IF(Entrev.10!H45="Valide todas las variables","",Entrev.10!H45)</f>
        <v/>
      </c>
      <c r="K27" s="134"/>
    </row>
    <row r="28" spans="1:11" ht="30" customHeight="1" x14ac:dyDescent="0.2">
      <c r="A28" s="135" t="s">
        <v>107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2" t="str">
        <f>+IF(AND(A30="",B30="",C30="",D30="",E30="",F30="",G30="",H30="",I30="",J30=""),"",IF(OR(A30="No cumple",B30="No cumple",C30="No cumple",D30="No cumple",E30="No cumple",F30="No cumple",G30="No cumple",H30="No cumple",I30="No cumple",J30="No cumple"),"No cumple",IF(OR(A30="Cumple",B30="Cumple",C30="Cumple",D30="Cumple",E30="Cumple",F30="Cumple",G30="Cumple",H30="Cumple",I30="Cumple",J30="Cumple"),"Cumple","No aplica")))</f>
        <v/>
      </c>
    </row>
    <row r="29" spans="1:11" ht="12.75" customHeight="1" x14ac:dyDescent="0.2">
      <c r="A29" s="52" t="s">
        <v>174</v>
      </c>
      <c r="B29" s="53" t="s">
        <v>175</v>
      </c>
      <c r="C29" s="53" t="s">
        <v>176</v>
      </c>
      <c r="D29" s="53" t="s">
        <v>177</v>
      </c>
      <c r="E29" s="53" t="s">
        <v>178</v>
      </c>
      <c r="F29" s="53" t="s">
        <v>179</v>
      </c>
      <c r="G29" s="53" t="s">
        <v>180</v>
      </c>
      <c r="H29" s="53" t="s">
        <v>181</v>
      </c>
      <c r="I29" s="53" t="s">
        <v>182</v>
      </c>
      <c r="J29" s="54" t="s">
        <v>183</v>
      </c>
      <c r="K29" s="133"/>
    </row>
    <row r="30" spans="1:11" ht="20.100000000000001" customHeight="1" thickBot="1" x14ac:dyDescent="0.25">
      <c r="A30" s="55" t="str">
        <f>+IF(Entrev.1!H54="Valide todas las variables","",Entrev.1!H54)</f>
        <v/>
      </c>
      <c r="B30" s="58" t="str">
        <f>+IF(Entrev.2!H54="Valide todas las variables","",Entrev.2!H54)</f>
        <v/>
      </c>
      <c r="C30" s="58" t="str">
        <f>+IF(Entrev.3!H54="Valide todas las variables","",Entrev.3!H54)</f>
        <v/>
      </c>
      <c r="D30" s="58" t="str">
        <f>+IF(Entrev.4!H54="Valide todas las variables","",Entrev.4!H54)</f>
        <v/>
      </c>
      <c r="E30" s="58" t="str">
        <f>+IF(Entrev.5!H54="Valide todas las variables","",Entrev.5!H54)</f>
        <v/>
      </c>
      <c r="F30" s="58" t="str">
        <f>+IF(Entrev.6!H54="Valide todas las variables","",Entrev.6!H54)</f>
        <v/>
      </c>
      <c r="G30" s="58" t="str">
        <f>+IF(Entrev.7!H54="Valide todas las variables","",Entrev.7!H54)</f>
        <v/>
      </c>
      <c r="H30" s="58" t="str">
        <f>+IF(Entrev.8!H54="Valide todas las variables","",Entrev.8!H54)</f>
        <v/>
      </c>
      <c r="I30" s="58" t="str">
        <f>+IF(Entrev.9!H54="Valide todas las variables","",Entrev.9!H54)</f>
        <v/>
      </c>
      <c r="J30" s="59" t="str">
        <f>+IF(Entrev.10!H54="Valide todas las variables","",Entrev.10!H54)</f>
        <v/>
      </c>
      <c r="K30" s="134"/>
    </row>
    <row r="31" spans="1:11" ht="30" customHeight="1" x14ac:dyDescent="0.2">
      <c r="A31" s="135" t="s">
        <v>124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2" t="str">
        <f>+IF(AND(A33="",B33="",C33="",D33="",E33="",F33="",G33="",H33="",I33="",J33=""),"",IF(OR(A33="No cumple",B33="No cumple",C33="No cumple",D33="No cumple",E33="No cumple",F33="No cumple",G33="No cumple",H33="No cumple",I33="No cumple",J33="No cumple"),"No cumple",IF(OR(A33="Cumple",B33="Cumple",C33="Cumple",D33="Cumple",E33="Cumple",F33="Cumple",G33="Cumple",H33="Cumple",I33="Cumple",J33="Cumple"),"Cumple","No aplica")))</f>
        <v/>
      </c>
    </row>
    <row r="32" spans="1:11" ht="12.75" customHeight="1" x14ac:dyDescent="0.2">
      <c r="A32" s="52" t="s">
        <v>174</v>
      </c>
      <c r="B32" s="53" t="s">
        <v>175</v>
      </c>
      <c r="C32" s="53" t="s">
        <v>176</v>
      </c>
      <c r="D32" s="53" t="s">
        <v>177</v>
      </c>
      <c r="E32" s="53" t="s">
        <v>178</v>
      </c>
      <c r="F32" s="53" t="s">
        <v>179</v>
      </c>
      <c r="G32" s="53" t="s">
        <v>180</v>
      </c>
      <c r="H32" s="53" t="s">
        <v>181</v>
      </c>
      <c r="I32" s="53" t="s">
        <v>182</v>
      </c>
      <c r="J32" s="54" t="s">
        <v>183</v>
      </c>
      <c r="K32" s="133"/>
    </row>
    <row r="33" spans="1:11" ht="20.100000000000001" customHeight="1" thickBot="1" x14ac:dyDescent="0.25">
      <c r="A33" s="55" t="str">
        <f>+IF(Entrev.1!H74="Valide todas las variables","",Entrev.1!H74)</f>
        <v/>
      </c>
      <c r="B33" s="58" t="str">
        <f>+IF(Entrev.2!H74="Valide todas las variables","",Entrev.2!H74)</f>
        <v/>
      </c>
      <c r="C33" s="58" t="str">
        <f>+IF(Entrev.3!H74="Valide todas las variables","",Entrev.3!H74)</f>
        <v/>
      </c>
      <c r="D33" s="58" t="str">
        <f>+IF(Entrev.4!H74="Valide todas las variables","",Entrev.4!H74)</f>
        <v/>
      </c>
      <c r="E33" s="58" t="str">
        <f>+IF(Entrev.5!H74="Valide todas las variables","",Entrev.5!H74)</f>
        <v/>
      </c>
      <c r="F33" s="58" t="str">
        <f>+IF(Entrev.6!H74="Valide todas las variables","",Entrev.6!H74)</f>
        <v/>
      </c>
      <c r="G33" s="58" t="str">
        <f>+IF(Entrev.7!H74="Valide todas las variables","",Entrev.7!H74)</f>
        <v/>
      </c>
      <c r="H33" s="58" t="str">
        <f>+IF(Entrev.8!H74="Valide todas las variables","",Entrev.8!H74)</f>
        <v/>
      </c>
      <c r="I33" s="58" t="str">
        <f>+IF(Entrev.9!H74="Valide todas las variables","",Entrev.9!H74)</f>
        <v/>
      </c>
      <c r="J33" s="59" t="str">
        <f>+IF(Entrev.10!H74="Valide todas las variables","",Entrev.10!H74)</f>
        <v/>
      </c>
      <c r="K33" s="134"/>
    </row>
    <row r="34" spans="1:11" ht="30" customHeight="1" x14ac:dyDescent="0.2">
      <c r="A34" s="135" t="s">
        <v>202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2" t="str">
        <f>+IF(AND(A36="",B36="",C36="",D36="",E36="",F36="",G36="",H36="",I36="",J36=""),"",IF(OR(A36="No cumple",B36="No cumple",C36="No cumple",D36="No cumple",E36="No cumple",F36="No cumple",G36="No cumple",H36="No cumple",I36="No cumple",J36="No cumple"),"No cumple",IF(OR(A36="Cumple",B36="Cumple",C36="Cumple",D36="Cumple",E36="Cumple",F36="Cumple",G36="Cumple",H36="Cumple",I36="Cumple",J36="Cumple"),"Cumple","No aplica")))</f>
        <v/>
      </c>
    </row>
    <row r="35" spans="1:11" ht="12.75" customHeight="1" x14ac:dyDescent="0.2">
      <c r="A35" s="52" t="s">
        <v>174</v>
      </c>
      <c r="B35" s="53" t="s">
        <v>175</v>
      </c>
      <c r="C35" s="53" t="s">
        <v>176</v>
      </c>
      <c r="D35" s="53" t="s">
        <v>177</v>
      </c>
      <c r="E35" s="53" t="s">
        <v>178</v>
      </c>
      <c r="F35" s="53" t="s">
        <v>179</v>
      </c>
      <c r="G35" s="53" t="s">
        <v>180</v>
      </c>
      <c r="H35" s="53" t="s">
        <v>181</v>
      </c>
      <c r="I35" s="53" t="s">
        <v>182</v>
      </c>
      <c r="J35" s="54" t="s">
        <v>183</v>
      </c>
      <c r="K35" s="133"/>
    </row>
    <row r="36" spans="1:11" ht="20.100000000000001" customHeight="1" thickBot="1" x14ac:dyDescent="0.25">
      <c r="A36" s="55" t="str">
        <f>+IF(Entrev.1!H78="Valide todas las variables","",Entrev.1!H78)</f>
        <v/>
      </c>
      <c r="B36" s="58" t="str">
        <f>+IF(Entrev.2!H78="Valide todas las variables","",Entrev.2!H78)</f>
        <v/>
      </c>
      <c r="C36" s="58" t="str">
        <f>+IF(Entrev.3!H78="Valide todas las variables","",Entrev.3!H78)</f>
        <v/>
      </c>
      <c r="D36" s="58" t="str">
        <f>+IF(Entrev.4!H78="Valide todas las variables","",Entrev.4!H78)</f>
        <v/>
      </c>
      <c r="E36" s="58" t="str">
        <f>+IF(Entrev.5!H78="Valide todas las variables","",Entrev.5!H78)</f>
        <v/>
      </c>
      <c r="F36" s="58" t="str">
        <f>+IF(Entrev.6!H78="Valide todas las variables","",Entrev.6!H78)</f>
        <v/>
      </c>
      <c r="G36" s="58" t="str">
        <f>+IF(Entrev.7!H78="Valide todas las variables","",Entrev.7!H78)</f>
        <v/>
      </c>
      <c r="H36" s="58" t="str">
        <f>+IF(Entrev.8!H78="Valide todas las variables","",Entrev.8!H78)</f>
        <v/>
      </c>
      <c r="I36" s="58" t="str">
        <f>+IF(Entrev.9!H78="Valide todas las variables","",Entrev.9!H78)</f>
        <v/>
      </c>
      <c r="J36" s="59" t="str">
        <f>+IF(Entrev.10!H78="Valide todas las variables","",Entrev.10!H78)</f>
        <v/>
      </c>
      <c r="K36" s="134"/>
    </row>
    <row r="37" spans="1:11" ht="30" customHeight="1" x14ac:dyDescent="0.2">
      <c r="A37" s="135" t="s">
        <v>203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2" t="str">
        <f>+IF(AND(A39="",B39="",C39="",D39="",E39="",F39="",G39="",H39="",I39="",J39=""),"",IF(OR(A39="No cumple",B39="No cumple",C39="No cumple",D39="No cumple",E39="No cumple",F39="No cumple",G39="No cumple",H39="No cumple",I39="No cumple",J39="No cumple"),"No cumple",IF(OR(A39="Cumple",B39="Cumple",C39="Cumple",D39="Cumple",E39="Cumple",F39="Cumple",G39="Cumple",H39="Cumple",I39="Cumple",J39="Cumple"),"Cumple","No aplica")))</f>
        <v/>
      </c>
    </row>
    <row r="38" spans="1:11" ht="12.75" customHeight="1" x14ac:dyDescent="0.2">
      <c r="A38" s="52" t="s">
        <v>174</v>
      </c>
      <c r="B38" s="53" t="s">
        <v>175</v>
      </c>
      <c r="C38" s="53" t="s">
        <v>176</v>
      </c>
      <c r="D38" s="53" t="s">
        <v>177</v>
      </c>
      <c r="E38" s="53" t="s">
        <v>178</v>
      </c>
      <c r="F38" s="53" t="s">
        <v>179</v>
      </c>
      <c r="G38" s="53" t="s">
        <v>180</v>
      </c>
      <c r="H38" s="53" t="s">
        <v>181</v>
      </c>
      <c r="I38" s="53" t="s">
        <v>182</v>
      </c>
      <c r="J38" s="54" t="s">
        <v>183</v>
      </c>
      <c r="K38" s="133"/>
    </row>
    <row r="39" spans="1:11" ht="20.100000000000001" customHeight="1" thickBot="1" x14ac:dyDescent="0.25">
      <c r="A39" s="55" t="str">
        <f>+IF(Entrev.1!H87="Valide todas las variables","",Entrev.1!H87)</f>
        <v/>
      </c>
      <c r="B39" s="58" t="str">
        <f>+IF(Entrev.2!H87="Valide todas las variables","",Entrev.2!H87)</f>
        <v/>
      </c>
      <c r="C39" s="58" t="str">
        <f>+IF(Entrev.3!H87="Valide todas las variables","",Entrev.3!H87)</f>
        <v/>
      </c>
      <c r="D39" s="58" t="str">
        <f>+IF(Entrev.4!H87="Valide todas las variables","",Entrev.4!H87)</f>
        <v/>
      </c>
      <c r="E39" s="58" t="str">
        <f>+IF(Entrev.5!H87="Valide todas las variables","",Entrev.5!H87)</f>
        <v/>
      </c>
      <c r="F39" s="58" t="str">
        <f>+IF(Entrev.6!H87="Valide todas las variables","",Entrev.6!H87)</f>
        <v/>
      </c>
      <c r="G39" s="58" t="str">
        <f>+IF(Entrev.7!H87="Valide todas las variables","",Entrev.7!H87)</f>
        <v/>
      </c>
      <c r="H39" s="58" t="str">
        <f>+IF(Entrev.8!H87="Valide todas las variables","",Entrev.8!H87)</f>
        <v/>
      </c>
      <c r="I39" s="58" t="str">
        <f>+IF(Entrev.9!H87="Valide todas las variables","",Entrev.9!H87)</f>
        <v/>
      </c>
      <c r="J39" s="59" t="str">
        <f>+IF(Entrev.10!H87="Valide todas las variables","",Entrev.10!H87)</f>
        <v/>
      </c>
      <c r="K39" s="134"/>
    </row>
    <row r="40" spans="1:11" ht="30" customHeight="1" x14ac:dyDescent="0.2">
      <c r="A40" s="135" t="s">
        <v>204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2" t="str">
        <f>+IF(AND(A42="",B42="",C42="",D42="",E42="",F42="",G42="",H42="",I42="",J42=""),"",IF(OR(A42="No cumple",B42="No cumple",C42="No cumple",D42="No cumple",E42="No cumple",F42="No cumple",G42="No cumple",H42="No cumple",I42="No cumple",J42="No cumple"),"No cumple",IF(OR(A42="Cumple",B42="Cumple",C42="Cumple",D42="Cumple",E42="Cumple",F42="Cumple",G42="Cumple",H42="Cumple",I42="Cumple",J42="Cumple"),"Cumple","No aplica")))</f>
        <v/>
      </c>
    </row>
    <row r="41" spans="1:11" ht="12.75" customHeight="1" x14ac:dyDescent="0.2">
      <c r="A41" s="52" t="s">
        <v>174</v>
      </c>
      <c r="B41" s="53" t="s">
        <v>175</v>
      </c>
      <c r="C41" s="53" t="s">
        <v>176</v>
      </c>
      <c r="D41" s="53" t="s">
        <v>177</v>
      </c>
      <c r="E41" s="53" t="s">
        <v>178</v>
      </c>
      <c r="F41" s="53" t="s">
        <v>179</v>
      </c>
      <c r="G41" s="53" t="s">
        <v>180</v>
      </c>
      <c r="H41" s="53" t="s">
        <v>181</v>
      </c>
      <c r="I41" s="53" t="s">
        <v>182</v>
      </c>
      <c r="J41" s="54" t="s">
        <v>183</v>
      </c>
      <c r="K41" s="133"/>
    </row>
    <row r="42" spans="1:11" ht="20.100000000000001" customHeight="1" thickBot="1" x14ac:dyDescent="0.25">
      <c r="A42" s="55" t="str">
        <f>+IF(Entrev.1!H96="Valide todas las variables","",Entrev.1!H96)</f>
        <v/>
      </c>
      <c r="B42" s="58" t="str">
        <f>+IF(Entrev.2!H96="Valide todas las variables","",Entrev.2!H96)</f>
        <v/>
      </c>
      <c r="C42" s="58" t="str">
        <f>+IF(Entrev.3!H96="Valide todas las variables","",Entrev.3!H96)</f>
        <v/>
      </c>
      <c r="D42" s="58" t="str">
        <f>+IF(Entrev.4!H96="Valide todas las variables","",Entrev.4!H96)</f>
        <v/>
      </c>
      <c r="E42" s="58" t="str">
        <f>+IF(Entrev.5!H96="Valide todas las variables","",Entrev.5!H96)</f>
        <v/>
      </c>
      <c r="F42" s="58" t="str">
        <f>+IF(Entrev.6!H96="Valide todas las variables","",Entrev.6!H96)</f>
        <v/>
      </c>
      <c r="G42" s="58" t="str">
        <f>+IF(Entrev.7!H96="Valide todas las variables","",Entrev.7!H96)</f>
        <v/>
      </c>
      <c r="H42" s="58" t="str">
        <f>+IF(Entrev.8!H96="Valide todas las variables","",Entrev.8!H96)</f>
        <v/>
      </c>
      <c r="I42" s="58" t="str">
        <f>+IF(Entrev.9!H96="Valide todas las variables","",Entrev.9!H96)</f>
        <v/>
      </c>
      <c r="J42" s="59" t="str">
        <f>+IF(Entrev.10!H96="Valide todas las variables","",Entrev.10!H96)</f>
        <v/>
      </c>
      <c r="K42" s="134"/>
    </row>
    <row r="43" spans="1:11" ht="30" customHeight="1" x14ac:dyDescent="0.2">
      <c r="A43" s="135" t="s">
        <v>205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2" t="str">
        <f>+IF(AND(A45="",B45="",C45="",D45="",E45="",F45="",G45="",H45="",I45="",J45=""),"",IF(OR(A45="No cumple",B45="No cumple",C45="No cumple",D45="No cumple",E45="No cumple",F45="No cumple",G45="No cumple",H45="No cumple",I45="No cumple",J45="No cumple"),"No cumple",IF(OR(A45="Cumple",B45="Cumple",C45="Cumple",D45="Cumple",E45="Cumple",F45="Cumple",G45="Cumple",H45="Cumple",I45="Cumple",J45="Cumple"),"Cumple","No aplica")))</f>
        <v/>
      </c>
    </row>
    <row r="44" spans="1:11" ht="12.75" customHeight="1" x14ac:dyDescent="0.2">
      <c r="A44" s="52" t="s">
        <v>174</v>
      </c>
      <c r="B44" s="53" t="s">
        <v>175</v>
      </c>
      <c r="C44" s="53" t="s">
        <v>176</v>
      </c>
      <c r="D44" s="53" t="s">
        <v>177</v>
      </c>
      <c r="E44" s="53" t="s">
        <v>178</v>
      </c>
      <c r="F44" s="53" t="s">
        <v>179</v>
      </c>
      <c r="G44" s="53" t="s">
        <v>180</v>
      </c>
      <c r="H44" s="53" t="s">
        <v>181</v>
      </c>
      <c r="I44" s="53" t="s">
        <v>182</v>
      </c>
      <c r="J44" s="54" t="s">
        <v>183</v>
      </c>
      <c r="K44" s="133"/>
    </row>
    <row r="45" spans="1:11" ht="20.100000000000001" customHeight="1" thickBot="1" x14ac:dyDescent="0.25">
      <c r="A45" s="55" t="str">
        <f>+IF(Entrev.1!H105="Valide todas las variables","",Entrev.1!H105)</f>
        <v/>
      </c>
      <c r="B45" s="58" t="str">
        <f>+IF(Entrev.2!H105="Valide todas las variables","",Entrev.2!H105)</f>
        <v/>
      </c>
      <c r="C45" s="58" t="str">
        <f>+IF(Entrev.3!H105="Valide todas las variables","",Entrev.3!H105)</f>
        <v/>
      </c>
      <c r="D45" s="58" t="str">
        <f>+IF(Entrev.4!H105="Valide todas las variables","",Entrev.4!H105)</f>
        <v/>
      </c>
      <c r="E45" s="58" t="str">
        <f>+IF(Entrev.5!H105="Valide todas las variables","",Entrev.5!H105)</f>
        <v/>
      </c>
      <c r="F45" s="58" t="str">
        <f>+IF(Entrev.6!H105="Valide todas las variables","",Entrev.6!H105)</f>
        <v/>
      </c>
      <c r="G45" s="58" t="str">
        <f>+IF(Entrev.7!H105="Valide todas las variables","",Entrev.7!H105)</f>
        <v/>
      </c>
      <c r="H45" s="58" t="str">
        <f>+IF(Entrev.8!H105="Valide todas las variables","",Entrev.8!H105)</f>
        <v/>
      </c>
      <c r="I45" s="58" t="str">
        <f>+IF(Entrev.9!H105="Valide todas las variables","",Entrev.9!H105)</f>
        <v/>
      </c>
      <c r="J45" s="59" t="str">
        <f>+IF(Entrev.10!H105="Valide todas las variables","",Entrev.10!H105)</f>
        <v/>
      </c>
      <c r="K45" s="134"/>
    </row>
    <row r="46" spans="1:11" ht="20.100000000000001" customHeight="1" x14ac:dyDescent="0.2">
      <c r="A46" s="123" t="s">
        <v>184</v>
      </c>
      <c r="B46" s="124"/>
      <c r="C46" s="124"/>
      <c r="D46" s="124"/>
      <c r="E46" s="124"/>
      <c r="F46" s="124"/>
      <c r="G46" s="124"/>
      <c r="H46" s="124"/>
      <c r="I46" s="124"/>
      <c r="J46" s="125"/>
      <c r="K46" s="126"/>
    </row>
    <row r="47" spans="1:11" ht="24.95" customHeight="1" x14ac:dyDescent="0.2">
      <c r="A47" s="21" t="s">
        <v>49</v>
      </c>
      <c r="B47" s="127"/>
      <c r="C47" s="127"/>
      <c r="D47" s="127"/>
      <c r="E47" s="127"/>
      <c r="F47" s="20" t="s">
        <v>50</v>
      </c>
      <c r="G47" s="127"/>
      <c r="H47" s="127"/>
      <c r="I47" s="127"/>
      <c r="J47" s="128"/>
      <c r="K47" s="129"/>
    </row>
    <row r="48" spans="1:11" ht="24.95" customHeight="1" x14ac:dyDescent="0.2">
      <c r="A48" s="21" t="s">
        <v>45</v>
      </c>
      <c r="B48" s="127"/>
      <c r="C48" s="127"/>
      <c r="D48" s="127"/>
      <c r="E48" s="127"/>
      <c r="F48" s="20" t="s">
        <v>45</v>
      </c>
      <c r="G48" s="127"/>
      <c r="H48" s="127"/>
      <c r="I48" s="127"/>
      <c r="J48" s="128"/>
      <c r="K48" s="129"/>
    </row>
    <row r="49" spans="1:11" ht="24.95" customHeight="1" x14ac:dyDescent="0.2">
      <c r="A49" s="21" t="s">
        <v>48</v>
      </c>
      <c r="B49" s="127"/>
      <c r="C49" s="127"/>
      <c r="D49" s="127"/>
      <c r="E49" s="127"/>
      <c r="F49" s="20" t="s">
        <v>48</v>
      </c>
      <c r="G49" s="127"/>
      <c r="H49" s="127"/>
      <c r="I49" s="127"/>
      <c r="J49" s="128"/>
      <c r="K49" s="129"/>
    </row>
    <row r="50" spans="1:11" ht="24.95" customHeight="1" x14ac:dyDescent="0.2">
      <c r="A50" s="21" t="s">
        <v>47</v>
      </c>
      <c r="B50" s="127"/>
      <c r="C50" s="127"/>
      <c r="D50" s="127"/>
      <c r="E50" s="127"/>
      <c r="F50" s="20" t="s">
        <v>47</v>
      </c>
      <c r="G50" s="127"/>
      <c r="H50" s="127"/>
      <c r="I50" s="127"/>
      <c r="J50" s="128"/>
      <c r="K50" s="129"/>
    </row>
    <row r="51" spans="1:11" ht="39.950000000000003" customHeight="1" x14ac:dyDescent="0.2">
      <c r="A51" s="21" t="s">
        <v>46</v>
      </c>
      <c r="B51" s="127"/>
      <c r="C51" s="127"/>
      <c r="D51" s="127"/>
      <c r="E51" s="127"/>
      <c r="F51" s="20" t="s">
        <v>46</v>
      </c>
      <c r="G51" s="127"/>
      <c r="H51" s="127"/>
      <c r="I51" s="127"/>
      <c r="J51" s="128"/>
      <c r="K51" s="129"/>
    </row>
    <row r="52" spans="1:11" ht="5.0999999999999996" customHeight="1" x14ac:dyDescent="0.2">
      <c r="A52" s="83"/>
      <c r="B52" s="84"/>
      <c r="C52" s="84"/>
      <c r="D52" s="84"/>
      <c r="E52" s="84"/>
      <c r="F52" s="84"/>
      <c r="G52" s="84"/>
      <c r="H52" s="84"/>
      <c r="I52" s="84"/>
      <c r="J52" s="87"/>
      <c r="K52" s="88"/>
    </row>
    <row r="53" spans="1:11" ht="24.95" customHeight="1" x14ac:dyDescent="0.2">
      <c r="A53" s="21" t="s">
        <v>51</v>
      </c>
      <c r="B53" s="127"/>
      <c r="C53" s="127"/>
      <c r="D53" s="127"/>
      <c r="E53" s="127"/>
      <c r="F53" s="20" t="s">
        <v>52</v>
      </c>
      <c r="G53" s="127"/>
      <c r="H53" s="127"/>
      <c r="I53" s="127"/>
      <c r="J53" s="128"/>
      <c r="K53" s="129"/>
    </row>
    <row r="54" spans="1:11" ht="24.95" customHeight="1" x14ac:dyDescent="0.2">
      <c r="A54" s="21" t="s">
        <v>45</v>
      </c>
      <c r="B54" s="127"/>
      <c r="C54" s="127"/>
      <c r="D54" s="127"/>
      <c r="E54" s="127"/>
      <c r="F54" s="20" t="s">
        <v>45</v>
      </c>
      <c r="G54" s="127"/>
      <c r="H54" s="127"/>
      <c r="I54" s="127"/>
      <c r="J54" s="128"/>
      <c r="K54" s="129"/>
    </row>
    <row r="55" spans="1:11" ht="24.95" customHeight="1" x14ac:dyDescent="0.2">
      <c r="A55" s="21" t="s">
        <v>48</v>
      </c>
      <c r="B55" s="127"/>
      <c r="C55" s="127"/>
      <c r="D55" s="127"/>
      <c r="E55" s="127"/>
      <c r="F55" s="20" t="s">
        <v>48</v>
      </c>
      <c r="G55" s="127"/>
      <c r="H55" s="127"/>
      <c r="I55" s="127"/>
      <c r="J55" s="128"/>
      <c r="K55" s="129"/>
    </row>
    <row r="56" spans="1:11" ht="24.95" customHeight="1" x14ac:dyDescent="0.2">
      <c r="A56" s="21" t="s">
        <v>47</v>
      </c>
      <c r="B56" s="127"/>
      <c r="C56" s="127"/>
      <c r="D56" s="127"/>
      <c r="E56" s="127"/>
      <c r="F56" s="20" t="s">
        <v>47</v>
      </c>
      <c r="G56" s="127"/>
      <c r="H56" s="127"/>
      <c r="I56" s="127"/>
      <c r="J56" s="128"/>
      <c r="K56" s="129"/>
    </row>
    <row r="57" spans="1:11" ht="39.950000000000003" customHeight="1" x14ac:dyDescent="0.2">
      <c r="A57" s="21" t="s">
        <v>46</v>
      </c>
      <c r="B57" s="127"/>
      <c r="C57" s="127"/>
      <c r="D57" s="127"/>
      <c r="E57" s="127"/>
      <c r="F57" s="20" t="s">
        <v>46</v>
      </c>
      <c r="G57" s="127"/>
      <c r="H57" s="127"/>
      <c r="I57" s="127"/>
      <c r="J57" s="128"/>
      <c r="K57" s="129"/>
    </row>
  </sheetData>
  <sheetProtection algorithmName="SHA-512" hashValue="Ic5H64kIFy/fYk/2JKW63j0wmannEoJSI18ZJBJfzjNSgjlOOigWEA/9O5W29eE+Y74kVJRImmMbf476MTCFQQ==" saltValue="PmHtqCLiXxTfoELFkWMuEA==" spinCount="100000" sheet="1" formatRows="0"/>
  <mergeCells count="91">
    <mergeCell ref="B48:E48"/>
    <mergeCell ref="B49:E49"/>
    <mergeCell ref="G49:K49"/>
    <mergeCell ref="A28:J28"/>
    <mergeCell ref="A31:J31"/>
    <mergeCell ref="K43:K45"/>
    <mergeCell ref="K19:K21"/>
    <mergeCell ref="K22:K24"/>
    <mergeCell ref="K25:K27"/>
    <mergeCell ref="K28:K30"/>
    <mergeCell ref="K31:K33"/>
    <mergeCell ref="G48:K48"/>
    <mergeCell ref="B57:E57"/>
    <mergeCell ref="G57:K57"/>
    <mergeCell ref="B50:E50"/>
    <mergeCell ref="G50:K50"/>
    <mergeCell ref="B51:E51"/>
    <mergeCell ref="G51:K51"/>
    <mergeCell ref="A52:K52"/>
    <mergeCell ref="B53:E53"/>
    <mergeCell ref="G53:K53"/>
    <mergeCell ref="B54:E54"/>
    <mergeCell ref="G54:K54"/>
    <mergeCell ref="B55:E55"/>
    <mergeCell ref="G55:K55"/>
    <mergeCell ref="B56:E56"/>
    <mergeCell ref="G56:K56"/>
    <mergeCell ref="I15:K15"/>
    <mergeCell ref="G14:H14"/>
    <mergeCell ref="A46:K46"/>
    <mergeCell ref="B47:E47"/>
    <mergeCell ref="G47:K47"/>
    <mergeCell ref="A18:J18"/>
    <mergeCell ref="K34:K36"/>
    <mergeCell ref="K37:K39"/>
    <mergeCell ref="K40:K42"/>
    <mergeCell ref="A34:J34"/>
    <mergeCell ref="A37:J37"/>
    <mergeCell ref="A40:J40"/>
    <mergeCell ref="A43:J43"/>
    <mergeCell ref="A19:J19"/>
    <mergeCell ref="A22:J22"/>
    <mergeCell ref="A25:J25"/>
    <mergeCell ref="A5:D5"/>
    <mergeCell ref="E5:K5"/>
    <mergeCell ref="A6:D6"/>
    <mergeCell ref="E6:K6"/>
    <mergeCell ref="A7:D7"/>
    <mergeCell ref="E7:G7"/>
    <mergeCell ref="H7:K7"/>
    <mergeCell ref="A8:D8"/>
    <mergeCell ref="A14:B14"/>
    <mergeCell ref="A15:B15"/>
    <mergeCell ref="I12:K12"/>
    <mergeCell ref="I13:K13"/>
    <mergeCell ref="E8:G8"/>
    <mergeCell ref="H8:K8"/>
    <mergeCell ref="E12:F12"/>
    <mergeCell ref="E13:F13"/>
    <mergeCell ref="G12:H12"/>
    <mergeCell ref="G13:H13"/>
    <mergeCell ref="A9:C9"/>
    <mergeCell ref="D9:F9"/>
    <mergeCell ref="G9:K9"/>
    <mergeCell ref="A10:C10"/>
    <mergeCell ref="D10:F10"/>
    <mergeCell ref="G10:K10"/>
    <mergeCell ref="I14:K14"/>
    <mergeCell ref="A17:B17"/>
    <mergeCell ref="C17:G17"/>
    <mergeCell ref="H17:K17"/>
    <mergeCell ref="A11:K11"/>
    <mergeCell ref="B13:D13"/>
    <mergeCell ref="B12:D12"/>
    <mergeCell ref="C14:D14"/>
    <mergeCell ref="C15:D15"/>
    <mergeCell ref="E14:F14"/>
    <mergeCell ref="E15:F15"/>
    <mergeCell ref="A16:B16"/>
    <mergeCell ref="C16:G16"/>
    <mergeCell ref="G15:H15"/>
    <mergeCell ref="H16:K16"/>
    <mergeCell ref="A1:B1"/>
    <mergeCell ref="A2:K2"/>
    <mergeCell ref="A3:B3"/>
    <mergeCell ref="A4:B4"/>
    <mergeCell ref="C3:H3"/>
    <mergeCell ref="C4:H4"/>
    <mergeCell ref="I3:K3"/>
    <mergeCell ref="I4:K4"/>
    <mergeCell ref="I1:K1"/>
  </mergeCells>
  <phoneticPr fontId="12" type="noConversion"/>
  <conditionalFormatting sqref="A21:J21">
    <cfRule type="cellIs" dxfId="388" priority="26" operator="equal">
      <formula>"No aplica"</formula>
    </cfRule>
    <cfRule type="containsText" dxfId="387" priority="27" operator="containsText" text="No cumple">
      <formula>NOT(ISERROR(SEARCH("No cumple",A21)))</formula>
    </cfRule>
    <cfRule type="containsText" dxfId="386" priority="28" operator="containsText" text="Cumple">
      <formula>NOT(ISERROR(SEARCH("Cumple",A21)))</formula>
    </cfRule>
  </conditionalFormatting>
  <conditionalFormatting sqref="A24:J24">
    <cfRule type="cellIs" dxfId="385" priority="23" operator="equal">
      <formula>"No aplica"</formula>
    </cfRule>
    <cfRule type="containsText" dxfId="384" priority="24" operator="containsText" text="No cumple">
      <formula>NOT(ISERROR(SEARCH("No cumple",A24)))</formula>
    </cfRule>
    <cfRule type="containsText" dxfId="383" priority="25" operator="containsText" text="Cumple">
      <formula>NOT(ISERROR(SEARCH("Cumple",A24)))</formula>
    </cfRule>
  </conditionalFormatting>
  <conditionalFormatting sqref="A27:J27">
    <cfRule type="cellIs" dxfId="382" priority="20" operator="equal">
      <formula>"No aplica"</formula>
    </cfRule>
    <cfRule type="containsText" dxfId="381" priority="21" operator="containsText" text="No cumple">
      <formula>NOT(ISERROR(SEARCH("No cumple",A27)))</formula>
    </cfRule>
    <cfRule type="containsText" dxfId="380" priority="22" operator="containsText" text="Cumple">
      <formula>NOT(ISERROR(SEARCH("Cumple",A27)))</formula>
    </cfRule>
  </conditionalFormatting>
  <conditionalFormatting sqref="A30:J30">
    <cfRule type="cellIs" dxfId="379" priority="17" operator="equal">
      <formula>"No aplica"</formula>
    </cfRule>
    <cfRule type="containsText" dxfId="378" priority="18" operator="containsText" text="No cumple">
      <formula>NOT(ISERROR(SEARCH("No cumple",A30)))</formula>
    </cfRule>
    <cfRule type="containsText" dxfId="377" priority="19" operator="containsText" text="Cumple">
      <formula>NOT(ISERROR(SEARCH("Cumple",A30)))</formula>
    </cfRule>
  </conditionalFormatting>
  <conditionalFormatting sqref="A33:J33">
    <cfRule type="containsText" dxfId="376" priority="59" operator="containsText" text="Cumple">
      <formula>NOT(ISERROR(SEARCH("Cumple",A33)))</formula>
    </cfRule>
    <cfRule type="cellIs" dxfId="375" priority="29" operator="equal">
      <formula>"No aplica"</formula>
    </cfRule>
    <cfRule type="containsText" dxfId="374" priority="58" operator="containsText" text="No cumple">
      <formula>NOT(ISERROR(SEARCH("No cumple",A33)))</formula>
    </cfRule>
  </conditionalFormatting>
  <conditionalFormatting sqref="A36:J36">
    <cfRule type="containsText" dxfId="373" priority="13" operator="containsText" text="Cumple">
      <formula>NOT(ISERROR(SEARCH("Cumple",A36)))</formula>
    </cfRule>
    <cfRule type="cellIs" dxfId="372" priority="11" operator="equal">
      <formula>"No aplica"</formula>
    </cfRule>
    <cfRule type="containsText" dxfId="371" priority="12" operator="containsText" text="No cumple">
      <formula>NOT(ISERROR(SEARCH("No cumple",A36)))</formula>
    </cfRule>
  </conditionalFormatting>
  <conditionalFormatting sqref="A39:J39">
    <cfRule type="cellIs" dxfId="370" priority="8" operator="equal">
      <formula>"No aplica"</formula>
    </cfRule>
    <cfRule type="containsText" dxfId="369" priority="9" operator="containsText" text="No cumple">
      <formula>NOT(ISERROR(SEARCH("No cumple",A39)))</formula>
    </cfRule>
    <cfRule type="containsText" dxfId="368" priority="10" operator="containsText" text="Cumple">
      <formula>NOT(ISERROR(SEARCH("Cumple",A39)))</formula>
    </cfRule>
  </conditionalFormatting>
  <conditionalFormatting sqref="A42:J42">
    <cfRule type="cellIs" dxfId="367" priority="5" operator="equal">
      <formula>"No aplica"</formula>
    </cfRule>
    <cfRule type="containsText" dxfId="366" priority="6" operator="containsText" text="No cumple">
      <formula>NOT(ISERROR(SEARCH("No cumple",A42)))</formula>
    </cfRule>
    <cfRule type="containsText" dxfId="365" priority="7" operator="containsText" text="Cumple">
      <formula>NOT(ISERROR(SEARCH("Cumple",A42)))</formula>
    </cfRule>
  </conditionalFormatting>
  <conditionalFormatting sqref="A45:J45">
    <cfRule type="cellIs" dxfId="364" priority="2" operator="equal">
      <formula>"No aplica"</formula>
    </cfRule>
    <cfRule type="containsText" dxfId="363" priority="3" operator="containsText" text="No cumple">
      <formula>NOT(ISERROR(SEARCH("No cumple",A45)))</formula>
    </cfRule>
    <cfRule type="containsText" dxfId="362" priority="4" operator="containsText" text="Cumple">
      <formula>NOT(ISERROR(SEARCH("Cumple",A45)))</formula>
    </cfRule>
  </conditionalFormatting>
  <conditionalFormatting sqref="A4:K4 A6:K6 A8:K8 A10:K10 A13:B13 E13 G13 I13:J13 A15 C15 E15 G15:K15 A17 C17 H17">
    <cfRule type="containsBlanks" dxfId="361" priority="344">
      <formula>LEN(TRIM(A4))=0</formula>
    </cfRule>
  </conditionalFormatting>
  <conditionalFormatting sqref="C1:E1">
    <cfRule type="containsBlanks" dxfId="360" priority="289">
      <formula>LEN(TRIM(C1))=0</formula>
    </cfRule>
  </conditionalFormatting>
  <conditionalFormatting sqref="G1">
    <cfRule type="containsBlanks" dxfId="359" priority="288">
      <formula>LEN(TRIM(G1))=0</formula>
    </cfRule>
  </conditionalFormatting>
  <conditionalFormatting sqref="I1:J1">
    <cfRule type="containsBlanks" priority="282" stopIfTrue="1">
      <formula>LEN(TRIM(I1))=0</formula>
    </cfRule>
    <cfRule type="cellIs" dxfId="358" priority="283" operator="lessThan">
      <formula>0.7</formula>
    </cfRule>
    <cfRule type="cellIs" dxfId="357" priority="285" operator="lessThan">
      <formula>0.9</formula>
    </cfRule>
    <cfRule type="cellIs" dxfId="356" priority="286" operator="lessThan">
      <formula>1</formula>
    </cfRule>
    <cfRule type="cellIs" dxfId="355" priority="287" operator="equal">
      <formula>1</formula>
    </cfRule>
    <cfRule type="cellIs" dxfId="354" priority="284" operator="lessThan">
      <formula>0.8</formula>
    </cfRule>
  </conditionalFormatting>
  <conditionalFormatting sqref="K19">
    <cfRule type="containsText" dxfId="353" priority="46" operator="containsText" text="No cumple">
      <formula>NOT(ISERROR(SEARCH("No cumple",K19)))</formula>
    </cfRule>
    <cfRule type="containsText" dxfId="352" priority="47" operator="containsText" text="Cumple">
      <formula>NOT(ISERROR(SEARCH("Cumple",K19)))</formula>
    </cfRule>
  </conditionalFormatting>
  <conditionalFormatting sqref="K19:K45">
    <cfRule type="cellIs" dxfId="351" priority="1" operator="equal">
      <formula>"No aplica"</formula>
    </cfRule>
  </conditionalFormatting>
  <conditionalFormatting sqref="K22">
    <cfRule type="containsText" dxfId="350" priority="44" operator="containsText" text="No cumple">
      <formula>NOT(ISERROR(SEARCH("No cumple",K22)))</formula>
    </cfRule>
    <cfRule type="containsText" dxfId="349" priority="45" operator="containsText" text="Cumple">
      <formula>NOT(ISERROR(SEARCH("Cumple",K22)))</formula>
    </cfRule>
  </conditionalFormatting>
  <conditionalFormatting sqref="K25">
    <cfRule type="containsText" dxfId="348" priority="42" operator="containsText" text="No cumple">
      <formula>NOT(ISERROR(SEARCH("No cumple",K25)))</formula>
    </cfRule>
    <cfRule type="containsText" dxfId="347" priority="43" operator="containsText" text="Cumple">
      <formula>NOT(ISERROR(SEARCH("Cumple",K25)))</formula>
    </cfRule>
  </conditionalFormatting>
  <conditionalFormatting sqref="K28">
    <cfRule type="containsText" dxfId="346" priority="40" operator="containsText" text="No cumple">
      <formula>NOT(ISERROR(SEARCH("No cumple",K28)))</formula>
    </cfRule>
    <cfRule type="containsText" dxfId="345" priority="41" operator="containsText" text="Cumple">
      <formula>NOT(ISERROR(SEARCH("Cumple",K28)))</formula>
    </cfRule>
  </conditionalFormatting>
  <conditionalFormatting sqref="K31">
    <cfRule type="containsText" dxfId="344" priority="76" operator="containsText" text="No cumple">
      <formula>NOT(ISERROR(SEARCH("No cumple",K31)))</formula>
    </cfRule>
    <cfRule type="containsText" dxfId="343" priority="77" operator="containsText" text="Cumple">
      <formula>NOT(ISERROR(SEARCH("Cumple",K31)))</formula>
    </cfRule>
  </conditionalFormatting>
  <conditionalFormatting sqref="K34">
    <cfRule type="containsText" dxfId="342" priority="36" operator="containsText" text="No cumple">
      <formula>NOT(ISERROR(SEARCH("No cumple",K34)))</formula>
    </cfRule>
    <cfRule type="containsText" dxfId="341" priority="37" operator="containsText" text="Cumple">
      <formula>NOT(ISERROR(SEARCH("Cumple",K34)))</formula>
    </cfRule>
  </conditionalFormatting>
  <conditionalFormatting sqref="K37">
    <cfRule type="containsText" dxfId="340" priority="34" operator="containsText" text="No cumple">
      <formula>NOT(ISERROR(SEARCH("No cumple",K37)))</formula>
    </cfRule>
    <cfRule type="containsText" dxfId="339" priority="35" operator="containsText" text="Cumple">
      <formula>NOT(ISERROR(SEARCH("Cumple",K37)))</formula>
    </cfRule>
  </conditionalFormatting>
  <conditionalFormatting sqref="K40">
    <cfRule type="containsText" dxfId="338" priority="32" operator="containsText" text="No cumple">
      <formula>NOT(ISERROR(SEARCH("No cumple",K40)))</formula>
    </cfRule>
    <cfRule type="containsText" dxfId="337" priority="33" operator="containsText" text="Cumple">
      <formula>NOT(ISERROR(SEARCH("Cumple",K40)))</formula>
    </cfRule>
  </conditionalFormatting>
  <conditionalFormatting sqref="K43">
    <cfRule type="containsText" dxfId="336" priority="31" operator="containsText" text="Cumple">
      <formula>NOT(ISERROR(SEARCH("Cumple",K43)))</formula>
    </cfRule>
    <cfRule type="containsText" dxfId="335" priority="30" operator="containsText" text="No cumple">
      <formula>NOT(ISERROR(SEARCH("No cumple",K43)))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45292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r:id="rId1"/>
  <headerFooter>
    <oddHeader>&amp;L&amp;G&amp;C&amp;"Arial,Normal"&amp;10PROCESO
PROTECCIÓN
ENTREVISTA
CASA DE PROTECCIÓN SRD&amp;R&amp;"Arial,Normal"&amp;10F1.A43.G27.P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1D46-5060-47AD-BDB7-4565F384ACE3}">
  <sheetPr>
    <pageSetUpPr fitToPage="1"/>
  </sheetPr>
  <dimension ref="A1:J11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7" t="s">
        <v>196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10" x14ac:dyDescent="0.25">
      <c r="A2" s="156" t="s">
        <v>66</v>
      </c>
      <c r="B2" s="157"/>
      <c r="C2" s="155"/>
      <c r="D2" s="155"/>
      <c r="E2" s="155"/>
      <c r="F2" s="42" t="s">
        <v>67</v>
      </c>
      <c r="G2" s="158"/>
      <c r="H2" s="158"/>
      <c r="I2" s="42" t="s">
        <v>68</v>
      </c>
      <c r="J2" s="51"/>
    </row>
    <row r="3" spans="1:10" x14ac:dyDescent="0.25">
      <c r="A3" s="156" t="s">
        <v>69</v>
      </c>
      <c r="B3" s="157"/>
      <c r="C3" s="127"/>
      <c r="D3" s="127"/>
      <c r="E3" s="127"/>
      <c r="F3" s="157" t="s">
        <v>164</v>
      </c>
      <c r="G3" s="157"/>
      <c r="H3" s="127"/>
      <c r="I3" s="127"/>
      <c r="J3" s="129"/>
    </row>
    <row r="4" spans="1:10" x14ac:dyDescent="0.25">
      <c r="A4" s="156" t="s">
        <v>70</v>
      </c>
      <c r="B4" s="157"/>
      <c r="C4" s="157"/>
      <c r="D4" s="157"/>
      <c r="E4" s="127"/>
      <c r="F4" s="127"/>
      <c r="G4" s="127"/>
      <c r="H4" s="127"/>
      <c r="I4" s="127"/>
      <c r="J4" s="129"/>
    </row>
    <row r="5" spans="1:10" x14ac:dyDescent="0.25">
      <c r="A5" s="156" t="s">
        <v>71</v>
      </c>
      <c r="B5" s="157"/>
      <c r="C5" s="157"/>
      <c r="D5" s="157"/>
      <c r="E5" s="127"/>
      <c r="F5" s="127"/>
      <c r="G5" s="127"/>
      <c r="H5" s="127"/>
      <c r="I5" s="127"/>
      <c r="J5" s="129"/>
    </row>
    <row r="6" spans="1:10" x14ac:dyDescent="0.25">
      <c r="A6" s="156" t="s">
        <v>72</v>
      </c>
      <c r="B6" s="157"/>
      <c r="C6" s="155"/>
      <c r="D6" s="155"/>
      <c r="E6" s="155"/>
      <c r="F6" s="157" t="s">
        <v>73</v>
      </c>
      <c r="G6" s="157"/>
      <c r="H6" s="155"/>
      <c r="I6" s="155"/>
      <c r="J6" s="192"/>
    </row>
    <row r="7" spans="1:10" x14ac:dyDescent="0.25">
      <c r="A7" s="156" t="s">
        <v>61</v>
      </c>
      <c r="B7" s="157"/>
      <c r="C7" s="155"/>
      <c r="D7" s="155"/>
      <c r="E7" s="155"/>
      <c r="F7" s="157" t="s">
        <v>164</v>
      </c>
      <c r="G7" s="157"/>
      <c r="H7" s="127"/>
      <c r="I7" s="127"/>
      <c r="J7" s="129"/>
    </row>
    <row r="8" spans="1:10" ht="15.75" thickBot="1" x14ac:dyDescent="0.3">
      <c r="A8" s="159" t="s">
        <v>195</v>
      </c>
      <c r="B8" s="160"/>
      <c r="C8" s="184"/>
      <c r="D8" s="184"/>
      <c r="E8" s="184"/>
      <c r="F8" s="185"/>
      <c r="G8" s="186"/>
      <c r="H8" s="186"/>
      <c r="I8" s="186"/>
      <c r="J8" s="187"/>
    </row>
    <row r="9" spans="1:10" ht="20.100000000000001" customHeight="1" thickBot="1" x14ac:dyDescent="0.3">
      <c r="A9" s="150" t="s">
        <v>74</v>
      </c>
      <c r="B9" s="151"/>
      <c r="C9" s="151"/>
      <c r="D9" s="151"/>
      <c r="E9" s="151"/>
      <c r="F9" s="151"/>
      <c r="G9" s="151"/>
      <c r="H9" s="151"/>
      <c r="I9" s="151"/>
      <c r="J9" s="152"/>
    </row>
    <row r="10" spans="1:10" ht="20.100000000000001" customHeight="1" x14ac:dyDescent="0.25">
      <c r="A10" s="137" t="s">
        <v>75</v>
      </c>
      <c r="B10" s="138"/>
      <c r="C10" s="138"/>
      <c r="D10" s="138"/>
      <c r="E10" s="138"/>
      <c r="F10" s="138"/>
      <c r="G10" s="138"/>
      <c r="H10" s="15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53"/>
      <c r="J10" s="154"/>
    </row>
    <row r="11" spans="1:10" ht="39.950000000000003" customHeight="1" x14ac:dyDescent="0.25">
      <c r="A11" s="189" t="s">
        <v>212</v>
      </c>
      <c r="B11" s="190"/>
      <c r="C11" s="190"/>
      <c r="D11" s="190"/>
      <c r="E11" s="190"/>
      <c r="F11" s="190"/>
      <c r="G11" s="190"/>
      <c r="H11" s="190"/>
      <c r="I11" s="191"/>
      <c r="J11" s="43" t="s">
        <v>166</v>
      </c>
    </row>
    <row r="12" spans="1:10" ht="30" customHeight="1" x14ac:dyDescent="0.25">
      <c r="A12" s="144" t="s">
        <v>81</v>
      </c>
      <c r="B12" s="145"/>
      <c r="C12" s="145"/>
      <c r="D12" s="145"/>
      <c r="E12" s="145"/>
      <c r="F12" s="145"/>
      <c r="G12" s="145"/>
      <c r="H12" s="145"/>
      <c r="I12" s="146"/>
      <c r="J12" s="51"/>
    </row>
    <row r="13" spans="1:10" ht="30" customHeight="1" x14ac:dyDescent="0.25">
      <c r="A13" s="144" t="s">
        <v>76</v>
      </c>
      <c r="B13" s="145"/>
      <c r="C13" s="145"/>
      <c r="D13" s="145"/>
      <c r="E13" s="145"/>
      <c r="F13" s="145"/>
      <c r="G13" s="145"/>
      <c r="H13" s="145"/>
      <c r="I13" s="146"/>
      <c r="J13" s="51"/>
    </row>
    <row r="14" spans="1:10" ht="30" customHeight="1" x14ac:dyDescent="0.25">
      <c r="A14" s="144" t="s">
        <v>77</v>
      </c>
      <c r="B14" s="145"/>
      <c r="C14" s="145"/>
      <c r="D14" s="145"/>
      <c r="E14" s="145"/>
      <c r="F14" s="145"/>
      <c r="G14" s="145"/>
      <c r="H14" s="145"/>
      <c r="I14" s="146"/>
      <c r="J14" s="51"/>
    </row>
    <row r="15" spans="1:10" ht="30" customHeight="1" x14ac:dyDescent="0.25">
      <c r="A15" s="144" t="s">
        <v>82</v>
      </c>
      <c r="B15" s="145"/>
      <c r="C15" s="145"/>
      <c r="D15" s="145"/>
      <c r="E15" s="145"/>
      <c r="F15" s="145"/>
      <c r="G15" s="145"/>
      <c r="H15" s="145"/>
      <c r="I15" s="146"/>
      <c r="J15" s="51"/>
    </row>
    <row r="16" spans="1:10" ht="30" customHeight="1" x14ac:dyDescent="0.25">
      <c r="A16" s="144" t="s">
        <v>83</v>
      </c>
      <c r="B16" s="145"/>
      <c r="C16" s="145"/>
      <c r="D16" s="145"/>
      <c r="E16" s="145"/>
      <c r="F16" s="145"/>
      <c r="G16" s="145"/>
      <c r="H16" s="145"/>
      <c r="I16" s="146"/>
      <c r="J16" s="51"/>
    </row>
    <row r="17" spans="1:10" ht="30" customHeight="1" x14ac:dyDescent="0.25">
      <c r="A17" s="144" t="s">
        <v>137</v>
      </c>
      <c r="B17" s="145"/>
      <c r="C17" s="145"/>
      <c r="D17" s="145"/>
      <c r="E17" s="145"/>
      <c r="F17" s="145"/>
      <c r="G17" s="145"/>
      <c r="H17" s="145"/>
      <c r="I17" s="146"/>
      <c r="J17" s="51"/>
    </row>
    <row r="18" spans="1:10" ht="30" customHeight="1" x14ac:dyDescent="0.25">
      <c r="A18" s="144" t="s">
        <v>78</v>
      </c>
      <c r="B18" s="145"/>
      <c r="C18" s="145"/>
      <c r="D18" s="145"/>
      <c r="E18" s="145"/>
      <c r="F18" s="145"/>
      <c r="G18" s="145"/>
      <c r="H18" s="145"/>
      <c r="I18" s="146"/>
      <c r="J18" s="51"/>
    </row>
    <row r="19" spans="1:10" ht="30" customHeight="1" x14ac:dyDescent="0.25">
      <c r="A19" s="144" t="s">
        <v>79</v>
      </c>
      <c r="B19" s="145"/>
      <c r="C19" s="145"/>
      <c r="D19" s="145"/>
      <c r="E19" s="145"/>
      <c r="F19" s="145"/>
      <c r="G19" s="145"/>
      <c r="H19" s="145"/>
      <c r="I19" s="146"/>
      <c r="J19" s="51"/>
    </row>
    <row r="20" spans="1:10" ht="30" customHeight="1" thickBot="1" x14ac:dyDescent="0.3">
      <c r="A20" s="141" t="s">
        <v>80</v>
      </c>
      <c r="B20" s="142"/>
      <c r="C20" s="142"/>
      <c r="D20" s="142"/>
      <c r="E20" s="142"/>
      <c r="F20" s="142"/>
      <c r="G20" s="142"/>
      <c r="H20" s="142"/>
      <c r="I20" s="143"/>
      <c r="J20" s="41"/>
    </row>
    <row r="21" spans="1:10" ht="20.100000000000001" customHeight="1" x14ac:dyDescent="0.25">
      <c r="A21" s="137" t="s">
        <v>84</v>
      </c>
      <c r="B21" s="138"/>
      <c r="C21" s="138"/>
      <c r="D21" s="138"/>
      <c r="E21" s="138"/>
      <c r="F21" s="138"/>
      <c r="G21" s="138"/>
      <c r="H21" s="153" t="str">
        <f>+IF(AND(J26="No aplica",J27="No aplica",J28="No aplica",J29="No aplica",J30="No aplica",J31="No aplica",J32="No aplica",J33="No aplica",J34="No aplica",J35="No aplica",J39="No aplica",J40="No aplica",J41="No aplica",J42="No aplica",J43="No aplica",J44="No aplica"),"No aplica",IF(OR(J26="",J27="",J28="",J29="",J30="",J31="",J32="",J33="",J34="",J35="",J39="",J40="",J41="",J42="",J43="",J44=""),"Valide todas las variables",IF(OR(J26="No",J27="No",J28="No",J29="No",J30="No",J31="No",J32="No",J33="No",J34="No",J35="No",J39="No",J40="No",J41="No",J42="No",J43="No",J44="No"),"No cumple","Cumple")))</f>
        <v>Valide todas las variables</v>
      </c>
      <c r="I21" s="153"/>
      <c r="J21" s="154"/>
    </row>
    <row r="22" spans="1:10" ht="66.75" customHeight="1" thickBot="1" x14ac:dyDescent="0.3">
      <c r="A22" s="180" t="s">
        <v>213</v>
      </c>
      <c r="B22" s="181"/>
      <c r="C22" s="181"/>
      <c r="D22" s="181"/>
      <c r="E22" s="181"/>
      <c r="F22" s="182"/>
      <c r="G22" s="182"/>
      <c r="H22" s="182"/>
      <c r="I22" s="182"/>
      <c r="J22" s="177" t="s">
        <v>166</v>
      </c>
    </row>
    <row r="23" spans="1:10" ht="15" customHeight="1" x14ac:dyDescent="0.25">
      <c r="A23" s="165" t="s">
        <v>101</v>
      </c>
      <c r="B23" s="166"/>
      <c r="C23" s="166"/>
      <c r="D23" s="166"/>
      <c r="E23" s="167"/>
      <c r="F23" s="161" t="s">
        <v>97</v>
      </c>
      <c r="G23" s="162"/>
      <c r="H23" s="162"/>
      <c r="I23" s="188"/>
      <c r="J23" s="178"/>
    </row>
    <row r="24" spans="1:10" ht="15" customHeight="1" x14ac:dyDescent="0.25">
      <c r="A24" s="168"/>
      <c r="B24" s="169"/>
      <c r="C24" s="169"/>
      <c r="D24" s="169"/>
      <c r="E24" s="170"/>
      <c r="F24" s="163" t="s">
        <v>218</v>
      </c>
      <c r="G24" s="164"/>
      <c r="H24" s="164" t="s">
        <v>206</v>
      </c>
      <c r="I24" s="183"/>
      <c r="J24" s="178"/>
    </row>
    <row r="25" spans="1:10" ht="15" customHeight="1" x14ac:dyDescent="0.25">
      <c r="A25" s="171"/>
      <c r="B25" s="172"/>
      <c r="C25" s="172"/>
      <c r="D25" s="172"/>
      <c r="E25" s="173"/>
      <c r="F25" s="48" t="s">
        <v>99</v>
      </c>
      <c r="G25" s="70" t="s">
        <v>100</v>
      </c>
      <c r="H25" s="70" t="s">
        <v>99</v>
      </c>
      <c r="I25" s="49" t="s">
        <v>100</v>
      </c>
      <c r="J25" s="179"/>
    </row>
    <row r="26" spans="1:10" ht="20.100000000000001" customHeight="1" x14ac:dyDescent="0.25">
      <c r="A26" s="144" t="s">
        <v>94</v>
      </c>
      <c r="B26" s="145"/>
      <c r="C26" s="145"/>
      <c r="D26" s="145"/>
      <c r="E26" s="174"/>
      <c r="F26" s="44">
        <v>2</v>
      </c>
      <c r="G26" s="71">
        <v>2</v>
      </c>
      <c r="H26" s="71">
        <v>2</v>
      </c>
      <c r="I26" s="45">
        <v>2</v>
      </c>
      <c r="J26" s="56"/>
    </row>
    <row r="27" spans="1:10" ht="20.100000000000001" customHeight="1" x14ac:dyDescent="0.25">
      <c r="A27" s="144" t="s">
        <v>85</v>
      </c>
      <c r="B27" s="145"/>
      <c r="C27" s="145"/>
      <c r="D27" s="145"/>
      <c r="E27" s="174"/>
      <c r="F27" s="44">
        <v>6</v>
      </c>
      <c r="G27" s="71">
        <v>6</v>
      </c>
      <c r="H27" s="71">
        <v>6</v>
      </c>
      <c r="I27" s="45">
        <v>6</v>
      </c>
      <c r="J27" s="56"/>
    </row>
    <row r="28" spans="1:10" ht="20.100000000000001" customHeight="1" x14ac:dyDescent="0.25">
      <c r="A28" s="144" t="s">
        <v>86</v>
      </c>
      <c r="B28" s="145"/>
      <c r="C28" s="145"/>
      <c r="D28" s="145"/>
      <c r="E28" s="174"/>
      <c r="F28" s="44">
        <v>6</v>
      </c>
      <c r="G28" s="71">
        <v>6</v>
      </c>
      <c r="H28" s="71">
        <v>6</v>
      </c>
      <c r="I28" s="45">
        <v>6</v>
      </c>
      <c r="J28" s="56"/>
    </row>
    <row r="29" spans="1:10" ht="20.100000000000001" customHeight="1" x14ac:dyDescent="0.25">
      <c r="A29" s="144" t="s">
        <v>87</v>
      </c>
      <c r="B29" s="145"/>
      <c r="C29" s="145"/>
      <c r="D29" s="145"/>
      <c r="E29" s="174"/>
      <c r="F29" s="44">
        <v>3</v>
      </c>
      <c r="G29" s="71">
        <v>3</v>
      </c>
      <c r="H29" s="71">
        <v>3</v>
      </c>
      <c r="I29" s="45">
        <v>3</v>
      </c>
      <c r="J29" s="56"/>
    </row>
    <row r="30" spans="1:10" ht="20.100000000000001" customHeight="1" x14ac:dyDescent="0.25">
      <c r="A30" s="144" t="s">
        <v>88</v>
      </c>
      <c r="B30" s="145"/>
      <c r="C30" s="145"/>
      <c r="D30" s="145"/>
      <c r="E30" s="174"/>
      <c r="F30" s="44">
        <v>6</v>
      </c>
      <c r="G30" s="71">
        <v>6</v>
      </c>
      <c r="H30" s="71">
        <v>6</v>
      </c>
      <c r="I30" s="45">
        <v>6</v>
      </c>
      <c r="J30" s="56"/>
    </row>
    <row r="31" spans="1:10" ht="20.100000000000001" customHeight="1" x14ac:dyDescent="0.25">
      <c r="A31" s="144" t="s">
        <v>89</v>
      </c>
      <c r="B31" s="145"/>
      <c r="C31" s="145"/>
      <c r="D31" s="145"/>
      <c r="E31" s="174"/>
      <c r="F31" s="44">
        <v>1</v>
      </c>
      <c r="G31" s="71">
        <v>1</v>
      </c>
      <c r="H31" s="71">
        <v>1</v>
      </c>
      <c r="I31" s="45">
        <v>1</v>
      </c>
      <c r="J31" s="56"/>
    </row>
    <row r="32" spans="1:10" ht="20.100000000000001" customHeight="1" x14ac:dyDescent="0.25">
      <c r="A32" s="144" t="s">
        <v>90</v>
      </c>
      <c r="B32" s="145"/>
      <c r="C32" s="145"/>
      <c r="D32" s="145"/>
      <c r="E32" s="174"/>
      <c r="F32" s="44">
        <v>2</v>
      </c>
      <c r="G32" s="71">
        <v>2</v>
      </c>
      <c r="H32" s="71">
        <v>2</v>
      </c>
      <c r="I32" s="45">
        <v>2</v>
      </c>
      <c r="J32" s="56"/>
    </row>
    <row r="33" spans="1:10" ht="20.100000000000001" customHeight="1" x14ac:dyDescent="0.25">
      <c r="A33" s="144" t="s">
        <v>91</v>
      </c>
      <c r="B33" s="145"/>
      <c r="C33" s="145"/>
      <c r="D33" s="145"/>
      <c r="E33" s="174"/>
      <c r="F33" s="44">
        <v>1</v>
      </c>
      <c r="G33" s="71">
        <v>1</v>
      </c>
      <c r="H33" s="71">
        <v>1</v>
      </c>
      <c r="I33" s="45">
        <v>1</v>
      </c>
      <c r="J33" s="56"/>
    </row>
    <row r="34" spans="1:10" ht="20.100000000000001" customHeight="1" x14ac:dyDescent="0.25">
      <c r="A34" s="144" t="s">
        <v>92</v>
      </c>
      <c r="B34" s="145"/>
      <c r="C34" s="145"/>
      <c r="D34" s="145"/>
      <c r="E34" s="174"/>
      <c r="F34" s="44">
        <v>1</v>
      </c>
      <c r="G34" s="71">
        <v>2</v>
      </c>
      <c r="H34" s="71">
        <v>1</v>
      </c>
      <c r="I34" s="45">
        <v>1</v>
      </c>
      <c r="J34" s="56"/>
    </row>
    <row r="35" spans="1:10" ht="20.100000000000001" customHeight="1" thickBot="1" x14ac:dyDescent="0.3">
      <c r="A35" s="144" t="s">
        <v>93</v>
      </c>
      <c r="B35" s="145"/>
      <c r="C35" s="145"/>
      <c r="D35" s="145"/>
      <c r="E35" s="174"/>
      <c r="F35" s="73">
        <v>4</v>
      </c>
      <c r="G35" s="74">
        <v>4</v>
      </c>
      <c r="H35" s="74">
        <v>4</v>
      </c>
      <c r="I35" s="75">
        <v>4</v>
      </c>
      <c r="J35" s="56"/>
    </row>
    <row r="36" spans="1:10" ht="15" customHeight="1" x14ac:dyDescent="0.25">
      <c r="A36" s="165" t="s">
        <v>101</v>
      </c>
      <c r="B36" s="166"/>
      <c r="C36" s="166"/>
      <c r="D36" s="166"/>
      <c r="E36" s="167"/>
      <c r="F36" s="161" t="s">
        <v>97</v>
      </c>
      <c r="G36" s="162"/>
      <c r="H36" s="162" t="s">
        <v>97</v>
      </c>
      <c r="I36" s="188"/>
      <c r="J36" s="177" t="s">
        <v>166</v>
      </c>
    </row>
    <row r="37" spans="1:10" ht="15" customHeight="1" x14ac:dyDescent="0.25">
      <c r="A37" s="168"/>
      <c r="B37" s="169"/>
      <c r="C37" s="169"/>
      <c r="D37" s="169"/>
      <c r="E37" s="170"/>
      <c r="F37" s="163" t="s">
        <v>218</v>
      </c>
      <c r="G37" s="164"/>
      <c r="H37" s="164" t="s">
        <v>98</v>
      </c>
      <c r="I37" s="183"/>
      <c r="J37" s="178"/>
    </row>
    <row r="38" spans="1:10" ht="15" customHeight="1" x14ac:dyDescent="0.25">
      <c r="A38" s="171"/>
      <c r="B38" s="172"/>
      <c r="C38" s="172"/>
      <c r="D38" s="172"/>
      <c r="E38" s="173"/>
      <c r="F38" s="48" t="s">
        <v>99</v>
      </c>
      <c r="G38" s="70" t="s">
        <v>100</v>
      </c>
      <c r="H38" s="70" t="s">
        <v>99</v>
      </c>
      <c r="I38" s="49" t="s">
        <v>100</v>
      </c>
      <c r="J38" s="179"/>
    </row>
    <row r="39" spans="1:10" ht="20.100000000000001" customHeight="1" x14ac:dyDescent="0.25">
      <c r="A39" s="144" t="s">
        <v>95</v>
      </c>
      <c r="B39" s="145"/>
      <c r="C39" s="145"/>
      <c r="D39" s="145"/>
      <c r="E39" s="174"/>
      <c r="F39" s="44">
        <v>1</v>
      </c>
      <c r="G39" s="71">
        <v>1</v>
      </c>
      <c r="H39" s="71">
        <v>1</v>
      </c>
      <c r="I39" s="45">
        <v>1</v>
      </c>
      <c r="J39" s="56"/>
    </row>
    <row r="40" spans="1:10" ht="20.100000000000001" customHeight="1" x14ac:dyDescent="0.25">
      <c r="A40" s="144" t="s">
        <v>96</v>
      </c>
      <c r="B40" s="145"/>
      <c r="C40" s="145"/>
      <c r="D40" s="145"/>
      <c r="E40" s="174"/>
      <c r="F40" s="44">
        <v>1</v>
      </c>
      <c r="G40" s="71">
        <v>1</v>
      </c>
      <c r="H40" s="71">
        <v>1</v>
      </c>
      <c r="I40" s="45">
        <v>1</v>
      </c>
      <c r="J40" s="56"/>
    </row>
    <row r="41" spans="1:10" ht="20.100000000000001" customHeight="1" x14ac:dyDescent="0.25">
      <c r="A41" s="144" t="s">
        <v>102</v>
      </c>
      <c r="B41" s="145"/>
      <c r="C41" s="145"/>
      <c r="D41" s="145"/>
      <c r="E41" s="174"/>
      <c r="F41" s="44">
        <v>1</v>
      </c>
      <c r="G41" s="71">
        <v>1</v>
      </c>
      <c r="H41" s="71">
        <v>1</v>
      </c>
      <c r="I41" s="45">
        <v>1</v>
      </c>
      <c r="J41" s="56"/>
    </row>
    <row r="42" spans="1:10" ht="20.100000000000001" customHeight="1" x14ac:dyDescent="0.25">
      <c r="A42" s="144" t="s">
        <v>219</v>
      </c>
      <c r="B42" s="145"/>
      <c r="C42" s="145"/>
      <c r="D42" s="145"/>
      <c r="E42" s="174"/>
      <c r="F42" s="73" t="s">
        <v>221</v>
      </c>
      <c r="G42" s="74" t="s">
        <v>221</v>
      </c>
      <c r="H42" s="74" t="s">
        <v>221</v>
      </c>
      <c r="I42" s="75" t="s">
        <v>221</v>
      </c>
      <c r="J42" s="76"/>
    </row>
    <row r="43" spans="1:10" ht="20.100000000000001" customHeight="1" thickBot="1" x14ac:dyDescent="0.3">
      <c r="A43" s="144" t="s">
        <v>103</v>
      </c>
      <c r="B43" s="145"/>
      <c r="C43" s="145"/>
      <c r="D43" s="145"/>
      <c r="E43" s="174"/>
      <c r="F43" s="46">
        <v>2</v>
      </c>
      <c r="G43" s="72">
        <v>2</v>
      </c>
      <c r="H43" s="72">
        <v>2</v>
      </c>
      <c r="I43" s="47">
        <v>2</v>
      </c>
      <c r="J43" s="76"/>
    </row>
    <row r="44" spans="1:10" ht="20.100000000000001" customHeight="1" thickBot="1" x14ac:dyDescent="0.3">
      <c r="A44" s="141" t="s">
        <v>220</v>
      </c>
      <c r="B44" s="142"/>
      <c r="C44" s="142"/>
      <c r="D44" s="142"/>
      <c r="E44" s="142"/>
      <c r="F44" s="175"/>
      <c r="G44" s="175"/>
      <c r="H44" s="175"/>
      <c r="I44" s="176"/>
      <c r="J44" s="66"/>
    </row>
    <row r="45" spans="1:10" ht="20.100000000000001" customHeight="1" x14ac:dyDescent="0.25">
      <c r="A45" s="137" t="s">
        <v>165</v>
      </c>
      <c r="B45" s="138"/>
      <c r="C45" s="138"/>
      <c r="D45" s="138"/>
      <c r="E45" s="138"/>
      <c r="F45" s="210"/>
      <c r="G45" s="210"/>
      <c r="H45" s="211" t="str">
        <f>+IF(AND(J47="No aplica",J48="No aplica",J49="No aplica",J50="No aplica",J51="No aplica",J52="No aplica",J53="No aplica"),"No aplica",IF(OR(J47="",J48="",J49="",J50="",J51="",J52="",J53=""),"Valide todas las variables",IF(OR(J47="No",J48="No",J49="No",J50="No",J51="No",J52="No",J53="No"),"No cumple","Cumple")))</f>
        <v>Valide todas las variables</v>
      </c>
      <c r="I45" s="211"/>
      <c r="J45" s="154"/>
    </row>
    <row r="46" spans="1:10" ht="39.950000000000003" customHeight="1" x14ac:dyDescent="0.25">
      <c r="A46" s="189" t="s">
        <v>214</v>
      </c>
      <c r="B46" s="190"/>
      <c r="C46" s="190"/>
      <c r="D46" s="190"/>
      <c r="E46" s="190"/>
      <c r="F46" s="190"/>
      <c r="G46" s="190"/>
      <c r="H46" s="190"/>
      <c r="I46" s="191"/>
      <c r="J46" s="43" t="s">
        <v>166</v>
      </c>
    </row>
    <row r="47" spans="1:10" ht="30" customHeight="1" x14ac:dyDescent="0.25">
      <c r="A47" s="144" t="s">
        <v>222</v>
      </c>
      <c r="B47" s="145"/>
      <c r="C47" s="145"/>
      <c r="D47" s="145"/>
      <c r="E47" s="145"/>
      <c r="F47" s="145"/>
      <c r="G47" s="145"/>
      <c r="H47" s="145"/>
      <c r="I47" s="146"/>
      <c r="J47" s="51"/>
    </row>
    <row r="48" spans="1:10" ht="30" customHeight="1" x14ac:dyDescent="0.25">
      <c r="A48" s="144" t="s">
        <v>207</v>
      </c>
      <c r="B48" s="145"/>
      <c r="C48" s="145"/>
      <c r="D48" s="145"/>
      <c r="E48" s="145"/>
      <c r="F48" s="145"/>
      <c r="G48" s="145"/>
      <c r="H48" s="145"/>
      <c r="I48" s="146"/>
      <c r="J48" s="51"/>
    </row>
    <row r="49" spans="1:10" ht="30" customHeight="1" x14ac:dyDescent="0.25">
      <c r="A49" s="144" t="s">
        <v>104</v>
      </c>
      <c r="B49" s="145"/>
      <c r="C49" s="145"/>
      <c r="D49" s="145"/>
      <c r="E49" s="145"/>
      <c r="F49" s="145"/>
      <c r="G49" s="145"/>
      <c r="H49" s="145"/>
      <c r="I49" s="146"/>
      <c r="J49" s="51"/>
    </row>
    <row r="50" spans="1:10" ht="30" customHeight="1" x14ac:dyDescent="0.25">
      <c r="A50" s="144" t="s">
        <v>105</v>
      </c>
      <c r="B50" s="145"/>
      <c r="C50" s="145"/>
      <c r="D50" s="145"/>
      <c r="E50" s="145"/>
      <c r="F50" s="145"/>
      <c r="G50" s="145"/>
      <c r="H50" s="145"/>
      <c r="I50" s="146"/>
      <c r="J50" s="51"/>
    </row>
    <row r="51" spans="1:10" ht="30" customHeight="1" x14ac:dyDescent="0.25">
      <c r="A51" s="144" t="s">
        <v>106</v>
      </c>
      <c r="B51" s="145"/>
      <c r="C51" s="145"/>
      <c r="D51" s="145"/>
      <c r="E51" s="145"/>
      <c r="F51" s="145"/>
      <c r="G51" s="145"/>
      <c r="H51" s="145"/>
      <c r="I51" s="146"/>
      <c r="J51" s="51"/>
    </row>
    <row r="52" spans="1:10" ht="30" customHeight="1" x14ac:dyDescent="0.25">
      <c r="A52" s="144" t="s">
        <v>223</v>
      </c>
      <c r="B52" s="145"/>
      <c r="C52" s="145"/>
      <c r="D52" s="145"/>
      <c r="E52" s="145"/>
      <c r="F52" s="145"/>
      <c r="G52" s="145"/>
      <c r="H52" s="145"/>
      <c r="I52" s="146"/>
      <c r="J52" s="51"/>
    </row>
    <row r="53" spans="1:10" ht="30" customHeight="1" thickBot="1" x14ac:dyDescent="0.3">
      <c r="A53" s="141" t="s">
        <v>208</v>
      </c>
      <c r="B53" s="142"/>
      <c r="C53" s="142"/>
      <c r="D53" s="142"/>
      <c r="E53" s="142"/>
      <c r="F53" s="142"/>
      <c r="G53" s="142"/>
      <c r="H53" s="142"/>
      <c r="I53" s="143"/>
      <c r="J53" s="41"/>
    </row>
    <row r="54" spans="1:10" ht="20.100000000000001" customHeight="1" x14ac:dyDescent="0.25">
      <c r="A54" s="137" t="s">
        <v>107</v>
      </c>
      <c r="B54" s="138"/>
      <c r="C54" s="138"/>
      <c r="D54" s="138"/>
      <c r="E54" s="138"/>
      <c r="F54" s="138"/>
      <c r="G54" s="138"/>
      <c r="H54" s="153" t="str">
        <f>+IF(AND(J56="No aplica",J57="No aplica",J58="No aplica",J59="No aplica",J60="No aplica",J61="No aplica",J62="No aplica",J63="No aplica",J64="No aplica",J65="No aplica",J66="No aplica",J67="No aplica",J69="No aplica",J70="No aplica",J71="No aplica",J72="No aplica",J73="No aplica"),"No aplica",IF(OR(J56="",J57="",J58="",J59="",J60="",J61="",J62="",J63="",J64="",J65="",J66="",J67="",J69="",J70="",J71="",J72="",J73=""),"Valide todas las variables",IF(OR(J56="No",J57="No",J58="No",J59="No",J60="No",J61="No",J62="No",J63="No",J64="No",J65="No",J66="No",J67="No",J69="No",J70="No",J71="No",J72="No",J73="No"),"No cumple","Cumple")))</f>
        <v>Valide todas las variables</v>
      </c>
      <c r="I54" s="153"/>
      <c r="J54" s="154"/>
    </row>
    <row r="55" spans="1:10" ht="39.950000000000003" customHeight="1" x14ac:dyDescent="0.25">
      <c r="A55" s="189" t="s">
        <v>215</v>
      </c>
      <c r="B55" s="190"/>
      <c r="C55" s="190"/>
      <c r="D55" s="190"/>
      <c r="E55" s="190"/>
      <c r="F55" s="190"/>
      <c r="G55" s="190"/>
      <c r="H55" s="190"/>
      <c r="I55" s="191"/>
      <c r="J55" s="43" t="s">
        <v>166</v>
      </c>
    </row>
    <row r="56" spans="1:10" ht="30" customHeight="1" x14ac:dyDescent="0.25">
      <c r="A56" s="144" t="s">
        <v>108</v>
      </c>
      <c r="B56" s="145"/>
      <c r="C56" s="145"/>
      <c r="D56" s="145"/>
      <c r="E56" s="145"/>
      <c r="F56" s="145"/>
      <c r="G56" s="145"/>
      <c r="H56" s="145"/>
      <c r="I56" s="146"/>
      <c r="J56" s="51"/>
    </row>
    <row r="57" spans="1:10" ht="30" customHeight="1" x14ac:dyDescent="0.25">
      <c r="A57" s="144" t="s">
        <v>109</v>
      </c>
      <c r="B57" s="145"/>
      <c r="C57" s="145"/>
      <c r="D57" s="145"/>
      <c r="E57" s="145"/>
      <c r="F57" s="145"/>
      <c r="G57" s="145"/>
      <c r="H57" s="145"/>
      <c r="I57" s="146"/>
      <c r="J57" s="51"/>
    </row>
    <row r="58" spans="1:10" ht="30" customHeight="1" x14ac:dyDescent="0.25">
      <c r="A58" s="144" t="s">
        <v>110</v>
      </c>
      <c r="B58" s="145"/>
      <c r="C58" s="145"/>
      <c r="D58" s="145"/>
      <c r="E58" s="145"/>
      <c r="F58" s="145"/>
      <c r="G58" s="145"/>
      <c r="H58" s="145"/>
      <c r="I58" s="146"/>
      <c r="J58" s="51"/>
    </row>
    <row r="59" spans="1:10" ht="30" customHeight="1" x14ac:dyDescent="0.25">
      <c r="A59" s="144" t="s">
        <v>111</v>
      </c>
      <c r="B59" s="145"/>
      <c r="C59" s="145"/>
      <c r="D59" s="145"/>
      <c r="E59" s="145"/>
      <c r="F59" s="145"/>
      <c r="G59" s="145"/>
      <c r="H59" s="145"/>
      <c r="I59" s="146"/>
      <c r="J59" s="51"/>
    </row>
    <row r="60" spans="1:10" ht="30" customHeight="1" x14ac:dyDescent="0.25">
      <c r="A60" s="144" t="s">
        <v>224</v>
      </c>
      <c r="B60" s="145"/>
      <c r="C60" s="145"/>
      <c r="D60" s="145"/>
      <c r="E60" s="145"/>
      <c r="F60" s="145"/>
      <c r="G60" s="145"/>
      <c r="H60" s="145"/>
      <c r="I60" s="146"/>
      <c r="J60" s="51"/>
    </row>
    <row r="61" spans="1:10" ht="30" customHeight="1" x14ac:dyDescent="0.25">
      <c r="A61" s="144" t="s">
        <v>112</v>
      </c>
      <c r="B61" s="145"/>
      <c r="C61" s="145"/>
      <c r="D61" s="145"/>
      <c r="E61" s="145"/>
      <c r="F61" s="145"/>
      <c r="G61" s="145"/>
      <c r="H61" s="145"/>
      <c r="I61" s="146"/>
      <c r="J61" s="51"/>
    </row>
    <row r="62" spans="1:10" ht="30" customHeight="1" x14ac:dyDescent="0.25">
      <c r="A62" s="144" t="s">
        <v>113</v>
      </c>
      <c r="B62" s="145"/>
      <c r="C62" s="145"/>
      <c r="D62" s="145"/>
      <c r="E62" s="145"/>
      <c r="F62" s="145"/>
      <c r="G62" s="145"/>
      <c r="H62" s="145"/>
      <c r="I62" s="146"/>
      <c r="J62" s="51"/>
    </row>
    <row r="63" spans="1:10" ht="30" customHeight="1" x14ac:dyDescent="0.25">
      <c r="A63" s="144" t="s">
        <v>114</v>
      </c>
      <c r="B63" s="145"/>
      <c r="C63" s="145"/>
      <c r="D63" s="145"/>
      <c r="E63" s="145"/>
      <c r="F63" s="145"/>
      <c r="G63" s="145"/>
      <c r="H63" s="145"/>
      <c r="I63" s="146"/>
      <c r="J63" s="51"/>
    </row>
    <row r="64" spans="1:10" ht="30" customHeight="1" x14ac:dyDescent="0.25">
      <c r="A64" s="144" t="s">
        <v>115</v>
      </c>
      <c r="B64" s="145"/>
      <c r="C64" s="145"/>
      <c r="D64" s="145"/>
      <c r="E64" s="145"/>
      <c r="F64" s="145"/>
      <c r="G64" s="145"/>
      <c r="H64" s="145"/>
      <c r="I64" s="146"/>
      <c r="J64" s="51"/>
    </row>
    <row r="65" spans="1:10" ht="30" customHeight="1" x14ac:dyDescent="0.25">
      <c r="A65" s="144" t="s">
        <v>225</v>
      </c>
      <c r="B65" s="145"/>
      <c r="C65" s="145"/>
      <c r="D65" s="145"/>
      <c r="E65" s="145"/>
      <c r="F65" s="145"/>
      <c r="G65" s="145"/>
      <c r="H65" s="145"/>
      <c r="I65" s="146"/>
      <c r="J65" s="51"/>
    </row>
    <row r="66" spans="1:10" ht="30" customHeight="1" x14ac:dyDescent="0.25">
      <c r="A66" s="144" t="s">
        <v>226</v>
      </c>
      <c r="B66" s="145"/>
      <c r="C66" s="145"/>
      <c r="D66" s="145"/>
      <c r="E66" s="145"/>
      <c r="F66" s="145"/>
      <c r="G66" s="145"/>
      <c r="H66" s="145"/>
      <c r="I66" s="146"/>
      <c r="J66" s="51"/>
    </row>
    <row r="67" spans="1:10" ht="30" customHeight="1" x14ac:dyDescent="0.25">
      <c r="A67" s="144" t="s">
        <v>116</v>
      </c>
      <c r="B67" s="145"/>
      <c r="C67" s="145"/>
      <c r="D67" s="145"/>
      <c r="E67" s="145"/>
      <c r="F67" s="145"/>
      <c r="G67" s="145"/>
      <c r="H67" s="145"/>
      <c r="I67" s="146"/>
      <c r="J67" s="51"/>
    </row>
    <row r="68" spans="1:10" ht="39.950000000000003" customHeight="1" x14ac:dyDescent="0.25">
      <c r="A68" s="189" t="s">
        <v>209</v>
      </c>
      <c r="B68" s="190"/>
      <c r="C68" s="190"/>
      <c r="D68" s="190"/>
      <c r="E68" s="190"/>
      <c r="F68" s="190"/>
      <c r="G68" s="190"/>
      <c r="H68" s="190"/>
      <c r="I68" s="191"/>
      <c r="J68" s="43" t="s">
        <v>166</v>
      </c>
    </row>
    <row r="69" spans="1:10" ht="30" customHeight="1" x14ac:dyDescent="0.25">
      <c r="A69" s="207" t="s">
        <v>117</v>
      </c>
      <c r="B69" s="208"/>
      <c r="C69" s="208"/>
      <c r="D69" s="208"/>
      <c r="E69" s="208"/>
      <c r="F69" s="208"/>
      <c r="G69" s="209"/>
      <c r="H69" s="201" t="s">
        <v>122</v>
      </c>
      <c r="I69" s="202"/>
      <c r="J69" s="51"/>
    </row>
    <row r="70" spans="1:10" ht="30" customHeight="1" x14ac:dyDescent="0.25">
      <c r="A70" s="207" t="s">
        <v>118</v>
      </c>
      <c r="B70" s="208"/>
      <c r="C70" s="208"/>
      <c r="D70" s="208"/>
      <c r="E70" s="208"/>
      <c r="F70" s="208"/>
      <c r="G70" s="209"/>
      <c r="H70" s="203"/>
      <c r="I70" s="204"/>
      <c r="J70" s="51"/>
    </row>
    <row r="71" spans="1:10" ht="30" customHeight="1" x14ac:dyDescent="0.25">
      <c r="A71" s="207" t="s">
        <v>119</v>
      </c>
      <c r="B71" s="208"/>
      <c r="C71" s="208"/>
      <c r="D71" s="208"/>
      <c r="E71" s="208"/>
      <c r="F71" s="208"/>
      <c r="G71" s="209"/>
      <c r="H71" s="203"/>
      <c r="I71" s="204"/>
      <c r="J71" s="51"/>
    </row>
    <row r="72" spans="1:10" ht="30" customHeight="1" x14ac:dyDescent="0.25">
      <c r="A72" s="207" t="s">
        <v>120</v>
      </c>
      <c r="B72" s="208"/>
      <c r="C72" s="208"/>
      <c r="D72" s="208"/>
      <c r="E72" s="208"/>
      <c r="F72" s="208"/>
      <c r="G72" s="209"/>
      <c r="H72" s="203"/>
      <c r="I72" s="204"/>
      <c r="J72" s="51"/>
    </row>
    <row r="73" spans="1:10" ht="30" customHeight="1" thickBot="1" x14ac:dyDescent="0.3">
      <c r="A73" s="199" t="s">
        <v>121</v>
      </c>
      <c r="B73" s="200"/>
      <c r="C73" s="200"/>
      <c r="D73" s="200"/>
      <c r="E73" s="200"/>
      <c r="F73" s="200"/>
      <c r="G73" s="200"/>
      <c r="H73" s="205"/>
      <c r="I73" s="206"/>
      <c r="J73" s="41"/>
    </row>
    <row r="74" spans="1:10" ht="20.100000000000001" customHeight="1" x14ac:dyDescent="0.25">
      <c r="A74" s="137" t="s">
        <v>124</v>
      </c>
      <c r="B74" s="138"/>
      <c r="C74" s="138"/>
      <c r="D74" s="138"/>
      <c r="E74" s="138"/>
      <c r="F74" s="138"/>
      <c r="G74" s="138"/>
      <c r="H74" s="153" t="str">
        <f>+IF(AND(J76="No aplica",J77="No aplica"),"No aplica",IF(OR(J76="",J77=""),"Valide todas las variables",IF(OR(J76="No",J77="No"),"No cumple","Cumple")))</f>
        <v>Valide todas las variables</v>
      </c>
      <c r="I74" s="153"/>
      <c r="J74" s="154"/>
    </row>
    <row r="75" spans="1:10" ht="39.950000000000003" customHeight="1" x14ac:dyDescent="0.25">
      <c r="A75" s="189" t="s">
        <v>123</v>
      </c>
      <c r="B75" s="190"/>
      <c r="C75" s="190"/>
      <c r="D75" s="190"/>
      <c r="E75" s="190"/>
      <c r="F75" s="190"/>
      <c r="G75" s="190"/>
      <c r="H75" s="190"/>
      <c r="I75" s="191"/>
      <c r="J75" s="43" t="s">
        <v>166</v>
      </c>
    </row>
    <row r="76" spans="1:10" ht="30" customHeight="1" x14ac:dyDescent="0.25">
      <c r="A76" s="144" t="s">
        <v>227</v>
      </c>
      <c r="B76" s="145"/>
      <c r="C76" s="145"/>
      <c r="D76" s="145"/>
      <c r="E76" s="145"/>
      <c r="F76" s="145"/>
      <c r="G76" s="145"/>
      <c r="H76" s="145"/>
      <c r="I76" s="146"/>
      <c r="J76" s="51"/>
    </row>
    <row r="77" spans="1:10" ht="30" customHeight="1" thickBot="1" x14ac:dyDescent="0.3">
      <c r="A77" s="141" t="s">
        <v>228</v>
      </c>
      <c r="B77" s="142"/>
      <c r="C77" s="142"/>
      <c r="D77" s="142"/>
      <c r="E77" s="142"/>
      <c r="F77" s="142"/>
      <c r="G77" s="142"/>
      <c r="H77" s="142"/>
      <c r="I77" s="143"/>
      <c r="J77" s="41"/>
    </row>
    <row r="78" spans="1:10" ht="20.100000000000001" customHeight="1" x14ac:dyDescent="0.25">
      <c r="A78" s="137" t="s">
        <v>202</v>
      </c>
      <c r="B78" s="138"/>
      <c r="C78" s="138"/>
      <c r="D78" s="138"/>
      <c r="E78" s="138"/>
      <c r="F78" s="138"/>
      <c r="G78" s="138"/>
      <c r="H78" s="153" t="str">
        <f>+IF(AND(J80="No aplica",J81="No aplica",J82="No aplica",J83="No aplica",J84="No aplica",J85="No aplica",J86="No aplica"),"No aplica",IF(OR(J80="",J81="",J82="",J83="",J84="",J85="",J86=""),"Valide todas las variables",IF(OR(J80="No",J81="No",J82="No",J83="No",J84="No",J85="No",J86="No"),"No cumple","Cumple")))</f>
        <v>Valide todas las variables</v>
      </c>
      <c r="I78" s="153"/>
      <c r="J78" s="154"/>
    </row>
    <row r="79" spans="1:10" ht="39.950000000000003" customHeight="1" x14ac:dyDescent="0.25">
      <c r="A79" s="189" t="s">
        <v>216</v>
      </c>
      <c r="B79" s="190"/>
      <c r="C79" s="190"/>
      <c r="D79" s="190"/>
      <c r="E79" s="190"/>
      <c r="F79" s="190"/>
      <c r="G79" s="190"/>
      <c r="H79" s="190"/>
      <c r="I79" s="191"/>
      <c r="J79" s="43" t="s">
        <v>166</v>
      </c>
    </row>
    <row r="80" spans="1:10" ht="30" customHeight="1" x14ac:dyDescent="0.25">
      <c r="A80" s="144" t="s">
        <v>229</v>
      </c>
      <c r="B80" s="145"/>
      <c r="C80" s="145"/>
      <c r="D80" s="145"/>
      <c r="E80" s="145"/>
      <c r="F80" s="145"/>
      <c r="G80" s="145"/>
      <c r="H80" s="145"/>
      <c r="I80" s="146"/>
      <c r="J80" s="51"/>
    </row>
    <row r="81" spans="1:10" ht="30" customHeight="1" x14ac:dyDescent="0.25">
      <c r="A81" s="144" t="s">
        <v>230</v>
      </c>
      <c r="B81" s="145"/>
      <c r="C81" s="145"/>
      <c r="D81" s="145"/>
      <c r="E81" s="145"/>
      <c r="F81" s="145"/>
      <c r="G81" s="145"/>
      <c r="H81" s="145"/>
      <c r="I81" s="146"/>
      <c r="J81" s="51"/>
    </row>
    <row r="82" spans="1:10" ht="30" customHeight="1" x14ac:dyDescent="0.25">
      <c r="A82" s="144" t="s">
        <v>231</v>
      </c>
      <c r="B82" s="145"/>
      <c r="C82" s="145"/>
      <c r="D82" s="145"/>
      <c r="E82" s="145"/>
      <c r="F82" s="145"/>
      <c r="G82" s="145"/>
      <c r="H82" s="145"/>
      <c r="I82" s="146"/>
      <c r="J82" s="51"/>
    </row>
    <row r="83" spans="1:10" ht="30" customHeight="1" x14ac:dyDescent="0.25">
      <c r="A83" s="144" t="s">
        <v>232</v>
      </c>
      <c r="B83" s="145"/>
      <c r="C83" s="145"/>
      <c r="D83" s="145"/>
      <c r="E83" s="145"/>
      <c r="F83" s="145"/>
      <c r="G83" s="145"/>
      <c r="H83" s="145"/>
      <c r="I83" s="146"/>
      <c r="J83" s="67"/>
    </row>
    <row r="84" spans="1:10" ht="30" customHeight="1" x14ac:dyDescent="0.25">
      <c r="A84" s="144" t="s">
        <v>233</v>
      </c>
      <c r="B84" s="145"/>
      <c r="C84" s="145"/>
      <c r="D84" s="145"/>
      <c r="E84" s="145"/>
      <c r="F84" s="145"/>
      <c r="G84" s="145"/>
      <c r="H84" s="145"/>
      <c r="I84" s="146"/>
      <c r="J84" s="67"/>
    </row>
    <row r="85" spans="1:10" ht="30" customHeight="1" x14ac:dyDescent="0.25">
      <c r="A85" s="144" t="s">
        <v>234</v>
      </c>
      <c r="B85" s="145"/>
      <c r="C85" s="145"/>
      <c r="D85" s="145"/>
      <c r="E85" s="145"/>
      <c r="F85" s="145"/>
      <c r="G85" s="145"/>
      <c r="H85" s="145"/>
      <c r="I85" s="146"/>
      <c r="J85" s="67"/>
    </row>
    <row r="86" spans="1:10" ht="30" customHeight="1" thickBot="1" x14ac:dyDescent="0.3">
      <c r="A86" s="141" t="s">
        <v>235</v>
      </c>
      <c r="B86" s="142"/>
      <c r="C86" s="142"/>
      <c r="D86" s="142"/>
      <c r="E86" s="142"/>
      <c r="F86" s="142"/>
      <c r="G86" s="142"/>
      <c r="H86" s="142"/>
      <c r="I86" s="143"/>
      <c r="J86" s="41"/>
    </row>
    <row r="87" spans="1:10" ht="39.950000000000003" customHeight="1" x14ac:dyDescent="0.25">
      <c r="A87" s="137" t="s">
        <v>203</v>
      </c>
      <c r="B87" s="138"/>
      <c r="C87" s="138"/>
      <c r="D87" s="138"/>
      <c r="E87" s="138"/>
      <c r="F87" s="138"/>
      <c r="G87" s="138"/>
      <c r="H87" s="153" t="str">
        <f>+IF(AND(J89="No aplica",J90="No aplica",J91="No aplica",J92="No aplica",J93="No aplica",J94="No aplica",J95="No aplica"),"No aplica",IF(OR(J89="",J90="",J91="",J92="",J93="",J94="",J95=""),"Valide todas las variables",IF(OR(J89="No",J90="No",J91="No",J92="No",J93="No",J94="No",J95="No"),"No cumple","Cumple")))</f>
        <v>Valide todas las variables</v>
      </c>
      <c r="I87" s="153"/>
      <c r="J87" s="154"/>
    </row>
    <row r="88" spans="1:10" ht="39.950000000000003" customHeight="1" x14ac:dyDescent="0.25">
      <c r="A88" s="189" t="s">
        <v>216</v>
      </c>
      <c r="B88" s="190"/>
      <c r="C88" s="190"/>
      <c r="D88" s="190"/>
      <c r="E88" s="190"/>
      <c r="F88" s="190"/>
      <c r="G88" s="190"/>
      <c r="H88" s="190"/>
      <c r="I88" s="191"/>
      <c r="J88" s="43" t="s">
        <v>166</v>
      </c>
    </row>
    <row r="89" spans="1:10" ht="30" customHeight="1" x14ac:dyDescent="0.25">
      <c r="A89" s="144" t="s">
        <v>236</v>
      </c>
      <c r="B89" s="145"/>
      <c r="C89" s="145"/>
      <c r="D89" s="145"/>
      <c r="E89" s="145"/>
      <c r="F89" s="145"/>
      <c r="G89" s="145"/>
      <c r="H89" s="145"/>
      <c r="I89" s="146"/>
      <c r="J89" s="51"/>
    </row>
    <row r="90" spans="1:10" ht="30" customHeight="1" x14ac:dyDescent="0.25">
      <c r="A90" s="144" t="s">
        <v>237</v>
      </c>
      <c r="B90" s="145"/>
      <c r="C90" s="145"/>
      <c r="D90" s="145"/>
      <c r="E90" s="145"/>
      <c r="F90" s="145"/>
      <c r="G90" s="145"/>
      <c r="H90" s="145"/>
      <c r="I90" s="146"/>
      <c r="J90" s="51"/>
    </row>
    <row r="91" spans="1:10" ht="30" customHeight="1" x14ac:dyDescent="0.25">
      <c r="A91" s="144" t="s">
        <v>238</v>
      </c>
      <c r="B91" s="145"/>
      <c r="C91" s="145"/>
      <c r="D91" s="145"/>
      <c r="E91" s="145"/>
      <c r="F91" s="145"/>
      <c r="G91" s="145"/>
      <c r="H91" s="145"/>
      <c r="I91" s="146"/>
      <c r="J91" s="51"/>
    </row>
    <row r="92" spans="1:10" ht="30" customHeight="1" x14ac:dyDescent="0.25">
      <c r="A92" s="144" t="s">
        <v>239</v>
      </c>
      <c r="B92" s="145"/>
      <c r="C92" s="145"/>
      <c r="D92" s="145"/>
      <c r="E92" s="145"/>
      <c r="F92" s="145"/>
      <c r="G92" s="145"/>
      <c r="H92" s="145"/>
      <c r="I92" s="146"/>
      <c r="J92" s="51"/>
    </row>
    <row r="93" spans="1:10" ht="30" customHeight="1" x14ac:dyDescent="0.25">
      <c r="A93" s="144" t="s">
        <v>210</v>
      </c>
      <c r="B93" s="145"/>
      <c r="C93" s="145"/>
      <c r="D93" s="145"/>
      <c r="E93" s="145"/>
      <c r="F93" s="145"/>
      <c r="G93" s="145"/>
      <c r="H93" s="145"/>
      <c r="I93" s="146"/>
      <c r="J93" s="51"/>
    </row>
    <row r="94" spans="1:10" ht="30" customHeight="1" x14ac:dyDescent="0.25">
      <c r="A94" s="144" t="s">
        <v>126</v>
      </c>
      <c r="B94" s="145"/>
      <c r="C94" s="145"/>
      <c r="D94" s="145"/>
      <c r="E94" s="145"/>
      <c r="F94" s="145"/>
      <c r="G94" s="145"/>
      <c r="H94" s="145"/>
      <c r="I94" s="146"/>
      <c r="J94" s="51"/>
    </row>
    <row r="95" spans="1:10" ht="30" customHeight="1" thickBot="1" x14ac:dyDescent="0.3">
      <c r="A95" s="141" t="s">
        <v>211</v>
      </c>
      <c r="B95" s="142"/>
      <c r="C95" s="142"/>
      <c r="D95" s="142"/>
      <c r="E95" s="142"/>
      <c r="F95" s="142"/>
      <c r="G95" s="142"/>
      <c r="H95" s="142"/>
      <c r="I95" s="143"/>
      <c r="J95" s="41"/>
    </row>
    <row r="96" spans="1:10" ht="20.100000000000001" customHeight="1" x14ac:dyDescent="0.25">
      <c r="A96" s="137" t="s">
        <v>204</v>
      </c>
      <c r="B96" s="138"/>
      <c r="C96" s="138"/>
      <c r="D96" s="138"/>
      <c r="E96" s="138"/>
      <c r="F96" s="138"/>
      <c r="G96" s="138"/>
      <c r="H96" s="153" t="str">
        <f>+IF(AND(J98="No aplica",J99="No aplica",J100="No aplica",J101="No aplica",J102="No aplica",J103="No aplica",J104="No aplica"),"No aplica",IF(OR(J98="",J99="",J100="",J101="",J102="",J103="",J104=""),"Valide todas las variables",IF(OR(J98="No",J99="No",J100="No",J101="No",J102="No",J103="No",J104="No"),"No cumple","Cumple")))</f>
        <v>Valide todas las variables</v>
      </c>
      <c r="I96" s="153"/>
      <c r="J96" s="154"/>
    </row>
    <row r="97" spans="1:10" ht="39.950000000000003" customHeight="1" x14ac:dyDescent="0.25">
      <c r="A97" s="189" t="s">
        <v>216</v>
      </c>
      <c r="B97" s="190"/>
      <c r="C97" s="190"/>
      <c r="D97" s="190"/>
      <c r="E97" s="190"/>
      <c r="F97" s="190"/>
      <c r="G97" s="190"/>
      <c r="H97" s="190"/>
      <c r="I97" s="191"/>
      <c r="J97" s="43" t="s">
        <v>166</v>
      </c>
    </row>
    <row r="98" spans="1:10" ht="30" customHeight="1" x14ac:dyDescent="0.25">
      <c r="A98" s="144" t="s">
        <v>127</v>
      </c>
      <c r="B98" s="145"/>
      <c r="C98" s="145"/>
      <c r="D98" s="145"/>
      <c r="E98" s="145"/>
      <c r="F98" s="145"/>
      <c r="G98" s="145"/>
      <c r="H98" s="145"/>
      <c r="I98" s="146"/>
      <c r="J98" s="51"/>
    </row>
    <row r="99" spans="1:10" ht="30" customHeight="1" x14ac:dyDescent="0.25">
      <c r="A99" s="144" t="s">
        <v>128</v>
      </c>
      <c r="B99" s="145"/>
      <c r="C99" s="145"/>
      <c r="D99" s="145"/>
      <c r="E99" s="145"/>
      <c r="F99" s="145"/>
      <c r="G99" s="145"/>
      <c r="H99" s="145"/>
      <c r="I99" s="146"/>
      <c r="J99" s="51"/>
    </row>
    <row r="100" spans="1:10" ht="30" customHeight="1" x14ac:dyDescent="0.25">
      <c r="A100" s="144" t="s">
        <v>240</v>
      </c>
      <c r="B100" s="145"/>
      <c r="C100" s="145"/>
      <c r="D100" s="145"/>
      <c r="E100" s="145"/>
      <c r="F100" s="145"/>
      <c r="G100" s="145"/>
      <c r="H100" s="145"/>
      <c r="I100" s="146"/>
      <c r="J100" s="51"/>
    </row>
    <row r="101" spans="1:10" ht="30" customHeight="1" x14ac:dyDescent="0.25">
      <c r="A101" s="144" t="s">
        <v>241</v>
      </c>
      <c r="B101" s="145"/>
      <c r="C101" s="145"/>
      <c r="D101" s="145"/>
      <c r="E101" s="145"/>
      <c r="F101" s="145"/>
      <c r="G101" s="145"/>
      <c r="H101" s="145"/>
      <c r="I101" s="146"/>
      <c r="J101" s="51"/>
    </row>
    <row r="102" spans="1:10" ht="30" customHeight="1" x14ac:dyDescent="0.25">
      <c r="A102" s="144" t="s">
        <v>129</v>
      </c>
      <c r="B102" s="145"/>
      <c r="C102" s="145"/>
      <c r="D102" s="145"/>
      <c r="E102" s="145"/>
      <c r="F102" s="145"/>
      <c r="G102" s="145"/>
      <c r="H102" s="145"/>
      <c r="I102" s="146"/>
      <c r="J102" s="51"/>
    </row>
    <row r="103" spans="1:10" ht="30" customHeight="1" x14ac:dyDescent="0.25">
      <c r="A103" s="144" t="s">
        <v>242</v>
      </c>
      <c r="B103" s="145"/>
      <c r="C103" s="145"/>
      <c r="D103" s="145"/>
      <c r="E103" s="145"/>
      <c r="F103" s="145"/>
      <c r="G103" s="145"/>
      <c r="H103" s="145"/>
      <c r="I103" s="146"/>
      <c r="J103" s="51"/>
    </row>
    <row r="104" spans="1:10" ht="30" customHeight="1" thickBot="1" x14ac:dyDescent="0.3">
      <c r="A104" s="141" t="s">
        <v>243</v>
      </c>
      <c r="B104" s="142"/>
      <c r="C104" s="142"/>
      <c r="D104" s="142"/>
      <c r="E104" s="142"/>
      <c r="F104" s="142"/>
      <c r="G104" s="142"/>
      <c r="H104" s="142"/>
      <c r="I104" s="143"/>
      <c r="J104" s="41"/>
    </row>
    <row r="105" spans="1:10" ht="39.950000000000003" customHeight="1" x14ac:dyDescent="0.25">
      <c r="A105" s="137" t="s">
        <v>205</v>
      </c>
      <c r="B105" s="138"/>
      <c r="C105" s="138"/>
      <c r="D105" s="138"/>
      <c r="E105" s="138"/>
      <c r="F105" s="138"/>
      <c r="G105" s="138"/>
      <c r="H105" s="153" t="str">
        <f>+IF(AND(J107="No aplica",J108="No aplica",J109="No aplica",J110="No aplica"),"No aplica",IF(OR(J107="",J108="",J109="",J110=""),"Valide todas las variables",IF(OR(J107="No",J108="No",J109="No",J110="No"),"No cumple","Cumple")))</f>
        <v>Valide todas las variables</v>
      </c>
      <c r="I105" s="153"/>
      <c r="J105" s="154"/>
    </row>
    <row r="106" spans="1:10" ht="39.950000000000003" customHeight="1" x14ac:dyDescent="0.25">
      <c r="A106" s="189" t="s">
        <v>130</v>
      </c>
      <c r="B106" s="190"/>
      <c r="C106" s="190"/>
      <c r="D106" s="190"/>
      <c r="E106" s="190"/>
      <c r="F106" s="190"/>
      <c r="G106" s="190"/>
      <c r="H106" s="190"/>
      <c r="I106" s="191"/>
      <c r="J106" s="43" t="s">
        <v>166</v>
      </c>
    </row>
    <row r="107" spans="1:10" ht="30" customHeight="1" x14ac:dyDescent="0.25">
      <c r="A107" s="144" t="s">
        <v>131</v>
      </c>
      <c r="B107" s="145"/>
      <c r="C107" s="145"/>
      <c r="D107" s="145"/>
      <c r="E107" s="145"/>
      <c r="F107" s="145"/>
      <c r="G107" s="145"/>
      <c r="H107" s="145"/>
      <c r="I107" s="146"/>
      <c r="J107" s="51"/>
    </row>
    <row r="108" spans="1:10" ht="30" customHeight="1" x14ac:dyDescent="0.25">
      <c r="A108" s="144" t="s">
        <v>132</v>
      </c>
      <c r="B108" s="145"/>
      <c r="C108" s="145"/>
      <c r="D108" s="145"/>
      <c r="E108" s="145"/>
      <c r="F108" s="145"/>
      <c r="G108" s="145"/>
      <c r="H108" s="145"/>
      <c r="I108" s="146"/>
      <c r="J108" s="51"/>
    </row>
    <row r="109" spans="1:10" ht="45" customHeight="1" x14ac:dyDescent="0.25">
      <c r="A109" s="144" t="s">
        <v>133</v>
      </c>
      <c r="B109" s="145"/>
      <c r="C109" s="145"/>
      <c r="D109" s="145"/>
      <c r="E109" s="145"/>
      <c r="F109" s="145"/>
      <c r="G109" s="145"/>
      <c r="H109" s="145"/>
      <c r="I109" s="146"/>
      <c r="J109" s="51"/>
    </row>
    <row r="110" spans="1:10" ht="30" customHeight="1" thickBot="1" x14ac:dyDescent="0.3">
      <c r="A110" s="141" t="s">
        <v>134</v>
      </c>
      <c r="B110" s="142"/>
      <c r="C110" s="142"/>
      <c r="D110" s="142"/>
      <c r="E110" s="142"/>
      <c r="F110" s="142"/>
      <c r="G110" s="142"/>
      <c r="H110" s="142"/>
      <c r="I110" s="143"/>
      <c r="J110" s="41"/>
    </row>
    <row r="111" spans="1:10" ht="50.1" customHeight="1" x14ac:dyDescent="0.25">
      <c r="A111" s="196" t="s">
        <v>135</v>
      </c>
      <c r="B111" s="197"/>
      <c r="C111" s="197"/>
      <c r="D111" s="197"/>
      <c r="E111" s="197"/>
      <c r="F111" s="197"/>
      <c r="G111" s="197"/>
      <c r="H111" s="197"/>
      <c r="I111" s="197"/>
      <c r="J111" s="198"/>
    </row>
    <row r="112" spans="1:10" ht="200.1" customHeight="1" thickBot="1" x14ac:dyDescent="0.3">
      <c r="A112" s="193"/>
      <c r="B112" s="194"/>
      <c r="C112" s="194"/>
      <c r="D112" s="194"/>
      <c r="E112" s="194"/>
      <c r="F112" s="194"/>
      <c r="G112" s="194"/>
      <c r="H112" s="194"/>
      <c r="I112" s="194"/>
      <c r="J112" s="195"/>
    </row>
    <row r="113" spans="1:10" ht="50.1" customHeight="1" x14ac:dyDescent="0.25">
      <c r="A113" s="196" t="s">
        <v>136</v>
      </c>
      <c r="B113" s="197"/>
      <c r="C113" s="197"/>
      <c r="D113" s="197"/>
      <c r="E113" s="197"/>
      <c r="F113" s="197"/>
      <c r="G113" s="197"/>
      <c r="H113" s="197"/>
      <c r="I113" s="197"/>
      <c r="J113" s="198"/>
    </row>
    <row r="114" spans="1:10" ht="200.1" customHeight="1" thickBot="1" x14ac:dyDescent="0.3">
      <c r="A114" s="193"/>
      <c r="B114" s="194"/>
      <c r="C114" s="194"/>
      <c r="D114" s="194"/>
      <c r="E114" s="194"/>
      <c r="F114" s="194"/>
      <c r="G114" s="194"/>
      <c r="H114" s="194"/>
      <c r="I114" s="194"/>
      <c r="J114" s="195"/>
    </row>
  </sheetData>
  <sheetProtection algorithmName="SHA-512" hashValue="7zPz9b/Ib2Z2/Iby48c2MZya9fyxUSX8nGz4Gy0pZwUUA6tq0U5KbR77woO9X+13ByiHOphX6CtgkmVXJ2d7qw==" saltValue="e4XklOmRuT4+fD1PRYJRQg==" spinCount="100000" sheet="1" objects="1" scenarios="1"/>
  <mergeCells count="144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6:E26"/>
    <mergeCell ref="A27:E27"/>
    <mergeCell ref="A28:E28"/>
    <mergeCell ref="A29:E29"/>
    <mergeCell ref="A30:E30"/>
    <mergeCell ref="A31:E31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H36:I36"/>
    <mergeCell ref="J36:J38"/>
    <mergeCell ref="F37:G37"/>
    <mergeCell ref="H37:I37"/>
    <mergeCell ref="A39:E39"/>
    <mergeCell ref="A40:E40"/>
    <mergeCell ref="A32:E32"/>
    <mergeCell ref="A33:E33"/>
    <mergeCell ref="A34:E34"/>
    <mergeCell ref="A35:E35"/>
    <mergeCell ref="A36:E38"/>
    <mergeCell ref="F36:G36"/>
    <mergeCell ref="A46:I46"/>
    <mergeCell ref="A47:I47"/>
    <mergeCell ref="A48:I48"/>
    <mergeCell ref="A49:I49"/>
    <mergeCell ref="A50:I50"/>
    <mergeCell ref="A51:I51"/>
    <mergeCell ref="A41:E41"/>
    <mergeCell ref="A42:E42"/>
    <mergeCell ref="A43:E43"/>
    <mergeCell ref="A44:I44"/>
    <mergeCell ref="A45:G45"/>
    <mergeCell ref="H45:J45"/>
    <mergeCell ref="A57:I57"/>
    <mergeCell ref="A58:I58"/>
    <mergeCell ref="A59:I59"/>
    <mergeCell ref="A60:I60"/>
    <mergeCell ref="A61:I61"/>
    <mergeCell ref="A62:I62"/>
    <mergeCell ref="A52:I52"/>
    <mergeCell ref="A53:I53"/>
    <mergeCell ref="A54:G54"/>
    <mergeCell ref="H54:J54"/>
    <mergeCell ref="A55:I55"/>
    <mergeCell ref="A56:I56"/>
    <mergeCell ref="A69:G69"/>
    <mergeCell ref="H69:I73"/>
    <mergeCell ref="A70:G70"/>
    <mergeCell ref="A71:G71"/>
    <mergeCell ref="A72:G72"/>
    <mergeCell ref="A73:G73"/>
    <mergeCell ref="A63:I63"/>
    <mergeCell ref="A64:I64"/>
    <mergeCell ref="A65:I65"/>
    <mergeCell ref="A66:I66"/>
    <mergeCell ref="A67:I67"/>
    <mergeCell ref="A68:I68"/>
    <mergeCell ref="A79:I79"/>
    <mergeCell ref="A80:I80"/>
    <mergeCell ref="A81:I81"/>
    <mergeCell ref="A82:I82"/>
    <mergeCell ref="A83:I83"/>
    <mergeCell ref="A84:I84"/>
    <mergeCell ref="A74:G74"/>
    <mergeCell ref="H74:J74"/>
    <mergeCell ref="A75:I75"/>
    <mergeCell ref="A76:I76"/>
    <mergeCell ref="A77:I77"/>
    <mergeCell ref="A78:G78"/>
    <mergeCell ref="H78:J78"/>
    <mergeCell ref="A90:I90"/>
    <mergeCell ref="A91:I91"/>
    <mergeCell ref="A92:I92"/>
    <mergeCell ref="A93:I93"/>
    <mergeCell ref="A94:I94"/>
    <mergeCell ref="A95:I95"/>
    <mergeCell ref="A85:I85"/>
    <mergeCell ref="A86:I86"/>
    <mergeCell ref="A87:G87"/>
    <mergeCell ref="H87:J87"/>
    <mergeCell ref="A88:I88"/>
    <mergeCell ref="A89:I89"/>
    <mergeCell ref="A101:I101"/>
    <mergeCell ref="A102:I102"/>
    <mergeCell ref="A103:I103"/>
    <mergeCell ref="A104:I104"/>
    <mergeCell ref="A105:G105"/>
    <mergeCell ref="H105:J105"/>
    <mergeCell ref="A96:G96"/>
    <mergeCell ref="H96:J96"/>
    <mergeCell ref="A97:I97"/>
    <mergeCell ref="A98:I98"/>
    <mergeCell ref="A99:I99"/>
    <mergeCell ref="A100:I100"/>
    <mergeCell ref="A112:J112"/>
    <mergeCell ref="A113:J113"/>
    <mergeCell ref="A114:J114"/>
    <mergeCell ref="A106:I106"/>
    <mergeCell ref="A107:I107"/>
    <mergeCell ref="A108:I108"/>
    <mergeCell ref="A109:I109"/>
    <mergeCell ref="A110:I110"/>
    <mergeCell ref="A111:J111"/>
  </mergeCells>
  <conditionalFormatting sqref="C2:C3 J39:J44 J47:J53 J80:J86">
    <cfRule type="containsBlanks" dxfId="70" priority="31">
      <formula>LEN(TRIM(C2))=0</formula>
    </cfRule>
  </conditionalFormatting>
  <conditionalFormatting sqref="C6:C8">
    <cfRule type="containsBlanks" dxfId="69" priority="1">
      <formula>LEN(TRIM(C6))=0</formula>
    </cfRule>
  </conditionalFormatting>
  <conditionalFormatting sqref="E4:E5">
    <cfRule type="containsBlanks" dxfId="68" priority="26">
      <formula>LEN(TRIM(E4))=0</formula>
    </cfRule>
  </conditionalFormatting>
  <conditionalFormatting sqref="G2">
    <cfRule type="containsBlanks" dxfId="67" priority="28">
      <formula>LEN(TRIM(G2))=0</formula>
    </cfRule>
  </conditionalFormatting>
  <conditionalFormatting sqref="H3">
    <cfRule type="containsBlanks" dxfId="66" priority="29">
      <formula>LEN(TRIM(H3))=0</formula>
    </cfRule>
  </conditionalFormatting>
  <conditionalFormatting sqref="H6:H7">
    <cfRule type="containsBlanks" dxfId="65" priority="27">
      <formula>LEN(TRIM(H6))=0</formula>
    </cfRule>
  </conditionalFormatting>
  <conditionalFormatting sqref="H10">
    <cfRule type="containsText" dxfId="64" priority="33" operator="containsText" text="Cumple">
      <formula>NOT(ISERROR(SEARCH("Cumple",H10)))</formula>
    </cfRule>
    <cfRule type="containsText" dxfId="63" priority="32" operator="containsText" text="No cumple">
      <formula>NOT(ISERROR(SEARCH("No cumple",H10)))</formula>
    </cfRule>
  </conditionalFormatting>
  <conditionalFormatting sqref="H21">
    <cfRule type="containsText" dxfId="62" priority="16" operator="containsText" text="No cumple">
      <formula>NOT(ISERROR(SEARCH("No cumple",H21)))</formula>
    </cfRule>
    <cfRule type="containsText" dxfId="61" priority="17" operator="containsText" text="Cumple">
      <formula>NOT(ISERROR(SEARCH("Cumple",H21)))</formula>
    </cfRule>
  </conditionalFormatting>
  <conditionalFormatting sqref="H45">
    <cfRule type="containsText" dxfId="60" priority="15" operator="containsText" text="Cumple">
      <formula>NOT(ISERROR(SEARCH("Cumple",H45)))</formula>
    </cfRule>
    <cfRule type="containsText" dxfId="59" priority="14" operator="containsText" text="No cumple">
      <formula>NOT(ISERROR(SEARCH("No cumple",H45)))</formula>
    </cfRule>
  </conditionalFormatting>
  <conditionalFormatting sqref="H54">
    <cfRule type="containsText" dxfId="58" priority="13" operator="containsText" text="Cumple">
      <formula>NOT(ISERROR(SEARCH("Cumple",H54)))</formula>
    </cfRule>
    <cfRule type="containsText" dxfId="57" priority="12" operator="containsText" text="No cumple">
      <formula>NOT(ISERROR(SEARCH("No cumple",H54)))</formula>
    </cfRule>
  </conditionalFormatting>
  <conditionalFormatting sqref="H74">
    <cfRule type="containsText" dxfId="56" priority="10" operator="containsText" text="No cumple">
      <formula>NOT(ISERROR(SEARCH("No cumple",H74)))</formula>
    </cfRule>
    <cfRule type="containsText" dxfId="55" priority="11" operator="containsText" text="Cumple">
      <formula>NOT(ISERROR(SEARCH("Cumple",H74)))</formula>
    </cfRule>
  </conditionalFormatting>
  <conditionalFormatting sqref="H78">
    <cfRule type="containsText" dxfId="54" priority="8" operator="containsText" text="No cumple">
      <formula>NOT(ISERROR(SEARCH("No cumple",H78)))</formula>
    </cfRule>
    <cfRule type="containsText" dxfId="53" priority="9" operator="containsText" text="Cumple">
      <formula>NOT(ISERROR(SEARCH("Cumple",H78)))</formula>
    </cfRule>
  </conditionalFormatting>
  <conditionalFormatting sqref="H87">
    <cfRule type="containsText" dxfId="52" priority="6" operator="containsText" text="No cumple">
      <formula>NOT(ISERROR(SEARCH("No cumple",H87)))</formula>
    </cfRule>
    <cfRule type="containsText" dxfId="51" priority="7" operator="containsText" text="Cumple">
      <formula>NOT(ISERROR(SEARCH("Cumple",H87)))</formula>
    </cfRule>
  </conditionalFormatting>
  <conditionalFormatting sqref="H96">
    <cfRule type="containsText" dxfId="50" priority="4" operator="containsText" text="No cumple">
      <formula>NOT(ISERROR(SEARCH("No cumple",H96)))</formula>
    </cfRule>
    <cfRule type="containsText" dxfId="49" priority="5" operator="containsText" text="Cumple">
      <formula>NOT(ISERROR(SEARCH("Cumple",H96)))</formula>
    </cfRule>
  </conditionalFormatting>
  <conditionalFormatting sqref="H105">
    <cfRule type="containsText" dxfId="48" priority="2" operator="containsText" text="No cumple">
      <formula>NOT(ISERROR(SEARCH("No cumple",H105)))</formula>
    </cfRule>
    <cfRule type="containsText" dxfId="47" priority="3" operator="containsText" text="Cumple">
      <formula>NOT(ISERROR(SEARCH("Cumple",H105)))</formula>
    </cfRule>
  </conditionalFormatting>
  <conditionalFormatting sqref="J2">
    <cfRule type="containsBlanks" dxfId="46" priority="30">
      <formula>LEN(TRIM(J2))=0</formula>
    </cfRule>
  </conditionalFormatting>
  <conditionalFormatting sqref="J12:J20">
    <cfRule type="containsBlanks" dxfId="45" priority="25">
      <formula>LEN(TRIM(J12))=0</formula>
    </cfRule>
  </conditionalFormatting>
  <conditionalFormatting sqref="J26:J35">
    <cfRule type="containsBlanks" dxfId="44" priority="21">
      <formula>LEN(TRIM(J26))=0</formula>
    </cfRule>
  </conditionalFormatting>
  <conditionalFormatting sqref="J56:J67">
    <cfRule type="containsBlanks" dxfId="43" priority="24">
      <formula>LEN(TRIM(J56))=0</formula>
    </cfRule>
  </conditionalFormatting>
  <conditionalFormatting sqref="J69:J73">
    <cfRule type="containsBlanks" dxfId="42" priority="23">
      <formula>LEN(TRIM(J69))=0</formula>
    </cfRule>
  </conditionalFormatting>
  <conditionalFormatting sqref="J76:J77">
    <cfRule type="containsBlanks" dxfId="41" priority="22">
      <formula>LEN(TRIM(J76))=0</formula>
    </cfRule>
  </conditionalFormatting>
  <conditionalFormatting sqref="J89:J95">
    <cfRule type="containsBlanks" dxfId="40" priority="20">
      <formula>LEN(TRIM(J89))=0</formula>
    </cfRule>
  </conditionalFormatting>
  <conditionalFormatting sqref="J98:J104">
    <cfRule type="containsBlanks" dxfId="39" priority="19">
      <formula>LEN(TRIM(J98))=0</formula>
    </cfRule>
  </conditionalFormatting>
  <conditionalFormatting sqref="J107:J110">
    <cfRule type="containsBlanks" dxfId="38" priority="18">
      <formula>LEN(TRIM(J107))=0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DE PROTECCIÓN SRD&amp;R&amp;"Arial,Normal"&amp;10F1.A43.G27.P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EDEB8C9-2901-4720-9481-D208BFD0735C}">
          <x14:formula1>
            <xm:f>Tablas!$E$2:$E$4</xm:f>
          </x14:formula1>
          <xm:sqref>J56:J67 J69:J73 J76:J77 J12:J20 J107:J110 J89:J95 J98:J104 J26:J35 J39:J44 J80:J86 J47:J53</xm:sqref>
        </x14:dataValidation>
        <x14:dataValidation type="list" allowBlank="1" showInputMessage="1" showErrorMessage="1" xr:uid="{0B446374-8902-4AFB-9895-E6DECB1F3A0C}">
          <x14:formula1>
            <xm:f>Tablas!$H$2:$H$6</xm:f>
          </x14:formula1>
          <xm:sqref>C3:E3</xm:sqref>
        </x14:dataValidation>
        <x14:dataValidation type="list" allowBlank="1" showInputMessage="1" showErrorMessage="1" xr:uid="{9B391AA3-6F4F-4F5A-BD15-24BDE3B4C41F}">
          <x14:formula1>
            <xm:f>Tablas!$L$2:$L$9</xm:f>
          </x14:formula1>
          <xm:sqref>C7:E7</xm:sqref>
        </x14:dataValidation>
        <x14:dataValidation type="list" allowBlank="1" showInputMessage="1" showErrorMessage="1" xr:uid="{3BD60616-2933-4AE5-9D1A-D657F738A523}">
          <x14:formula1>
            <xm:f>Tablas!$K$2:$K$3</xm:f>
          </x14:formula1>
          <xm:sqref>H6:J6</xm:sqref>
        </x14:dataValidation>
        <x14:dataValidation type="list" allowBlank="1" showInputMessage="1" showErrorMessage="1" xr:uid="{D03E6015-854A-4DA9-B402-9FEBB3B7A74A}">
          <x14:formula1>
            <xm:f>Tablas!$J$2:$J$7</xm:f>
          </x14:formula1>
          <xm:sqref>C6:E6</xm:sqref>
        </x14:dataValidation>
        <x14:dataValidation type="list" allowBlank="1" showInputMessage="1" showErrorMessage="1" xr:uid="{EA7C1441-C2B3-4650-AF8D-FD7FC84EA00E}">
          <x14:formula1>
            <xm:f>Tablas!$I$2:$I$5</xm:f>
          </x14:formula1>
          <xm:sqref>E4:J4</xm:sqref>
        </x14:dataValidation>
        <x14:dataValidation type="list" allowBlank="1" showInputMessage="1" showErrorMessage="1" xr:uid="{85B062BD-365B-4AD3-A8CE-C08B29E4065E}">
          <x14:formula1>
            <xm:f>Tablas!$G$2:$G$3</xm:f>
          </x14:formula1>
          <xm:sqref>J2</xm:sqref>
        </x14:dataValidation>
        <x14:dataValidation type="list" allowBlank="1" showInputMessage="1" showErrorMessage="1" xr:uid="{527163BB-042D-43EF-8249-59A1F04CAA18}">
          <x14:formula1>
            <xm:f>Tablas!$C$2</xm:f>
          </x14:formula1>
          <xm:sqref>H99:I104 H13:I20 H90:I95 H108:I110 H48:I53 H77:I77 H57:I67 H81:I86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E830B-14D6-4A21-8BBE-FEAB9C5D208C}">
  <sheetPr>
    <pageSetUpPr fitToPage="1"/>
  </sheetPr>
  <dimension ref="A1:J11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7" t="s">
        <v>196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10" x14ac:dyDescent="0.25">
      <c r="A2" s="156" t="s">
        <v>66</v>
      </c>
      <c r="B2" s="157"/>
      <c r="C2" s="155"/>
      <c r="D2" s="155"/>
      <c r="E2" s="155"/>
      <c r="F2" s="42" t="s">
        <v>67</v>
      </c>
      <c r="G2" s="158"/>
      <c r="H2" s="158"/>
      <c r="I2" s="42" t="s">
        <v>68</v>
      </c>
      <c r="J2" s="51"/>
    </row>
    <row r="3" spans="1:10" x14ac:dyDescent="0.25">
      <c r="A3" s="156" t="s">
        <v>69</v>
      </c>
      <c r="B3" s="157"/>
      <c r="C3" s="127"/>
      <c r="D3" s="127"/>
      <c r="E3" s="127"/>
      <c r="F3" s="157" t="s">
        <v>164</v>
      </c>
      <c r="G3" s="157"/>
      <c r="H3" s="127"/>
      <c r="I3" s="127"/>
      <c r="J3" s="129"/>
    </row>
    <row r="4" spans="1:10" x14ac:dyDescent="0.25">
      <c r="A4" s="156" t="s">
        <v>70</v>
      </c>
      <c r="B4" s="157"/>
      <c r="C4" s="157"/>
      <c r="D4" s="157"/>
      <c r="E4" s="127"/>
      <c r="F4" s="127"/>
      <c r="G4" s="127"/>
      <c r="H4" s="127"/>
      <c r="I4" s="127"/>
      <c r="J4" s="129"/>
    </row>
    <row r="5" spans="1:10" x14ac:dyDescent="0.25">
      <c r="A5" s="156" t="s">
        <v>71</v>
      </c>
      <c r="B5" s="157"/>
      <c r="C5" s="157"/>
      <c r="D5" s="157"/>
      <c r="E5" s="127"/>
      <c r="F5" s="127"/>
      <c r="G5" s="127"/>
      <c r="H5" s="127"/>
      <c r="I5" s="127"/>
      <c r="J5" s="129"/>
    </row>
    <row r="6" spans="1:10" x14ac:dyDescent="0.25">
      <c r="A6" s="156" t="s">
        <v>72</v>
      </c>
      <c r="B6" s="157"/>
      <c r="C6" s="155"/>
      <c r="D6" s="155"/>
      <c r="E6" s="155"/>
      <c r="F6" s="157" t="s">
        <v>73</v>
      </c>
      <c r="G6" s="157"/>
      <c r="H6" s="155"/>
      <c r="I6" s="155"/>
      <c r="J6" s="192"/>
    </row>
    <row r="7" spans="1:10" x14ac:dyDescent="0.25">
      <c r="A7" s="156" t="s">
        <v>61</v>
      </c>
      <c r="B7" s="157"/>
      <c r="C7" s="155"/>
      <c r="D7" s="155"/>
      <c r="E7" s="155"/>
      <c r="F7" s="157" t="s">
        <v>164</v>
      </c>
      <c r="G7" s="157"/>
      <c r="H7" s="127"/>
      <c r="I7" s="127"/>
      <c r="J7" s="129"/>
    </row>
    <row r="8" spans="1:10" ht="15.75" thickBot="1" x14ac:dyDescent="0.3">
      <c r="A8" s="159" t="s">
        <v>195</v>
      </c>
      <c r="B8" s="160"/>
      <c r="C8" s="184"/>
      <c r="D8" s="184"/>
      <c r="E8" s="184"/>
      <c r="F8" s="185"/>
      <c r="G8" s="186"/>
      <c r="H8" s="186"/>
      <c r="I8" s="186"/>
      <c r="J8" s="187"/>
    </row>
    <row r="9" spans="1:10" ht="20.100000000000001" customHeight="1" thickBot="1" x14ac:dyDescent="0.3">
      <c r="A9" s="150" t="s">
        <v>74</v>
      </c>
      <c r="B9" s="151"/>
      <c r="C9" s="151"/>
      <c r="D9" s="151"/>
      <c r="E9" s="151"/>
      <c r="F9" s="151"/>
      <c r="G9" s="151"/>
      <c r="H9" s="151"/>
      <c r="I9" s="151"/>
      <c r="J9" s="152"/>
    </row>
    <row r="10" spans="1:10" ht="20.100000000000001" customHeight="1" x14ac:dyDescent="0.25">
      <c r="A10" s="137" t="s">
        <v>75</v>
      </c>
      <c r="B10" s="138"/>
      <c r="C10" s="138"/>
      <c r="D10" s="138"/>
      <c r="E10" s="138"/>
      <c r="F10" s="138"/>
      <c r="G10" s="138"/>
      <c r="H10" s="15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53"/>
      <c r="J10" s="154"/>
    </row>
    <row r="11" spans="1:10" ht="39.950000000000003" customHeight="1" x14ac:dyDescent="0.25">
      <c r="A11" s="189" t="s">
        <v>212</v>
      </c>
      <c r="B11" s="190"/>
      <c r="C11" s="190"/>
      <c r="D11" s="190"/>
      <c r="E11" s="190"/>
      <c r="F11" s="190"/>
      <c r="G11" s="190"/>
      <c r="H11" s="190"/>
      <c r="I11" s="191"/>
      <c r="J11" s="43" t="s">
        <v>166</v>
      </c>
    </row>
    <row r="12" spans="1:10" ht="30" customHeight="1" x14ac:dyDescent="0.25">
      <c r="A12" s="144" t="s">
        <v>81</v>
      </c>
      <c r="B12" s="145"/>
      <c r="C12" s="145"/>
      <c r="D12" s="145"/>
      <c r="E12" s="145"/>
      <c r="F12" s="145"/>
      <c r="G12" s="145"/>
      <c r="H12" s="145"/>
      <c r="I12" s="146"/>
      <c r="J12" s="51"/>
    </row>
    <row r="13" spans="1:10" ht="30" customHeight="1" x14ac:dyDescent="0.25">
      <c r="A13" s="144" t="s">
        <v>76</v>
      </c>
      <c r="B13" s="145"/>
      <c r="C13" s="145"/>
      <c r="D13" s="145"/>
      <c r="E13" s="145"/>
      <c r="F13" s="145"/>
      <c r="G13" s="145"/>
      <c r="H13" s="145"/>
      <c r="I13" s="146"/>
      <c r="J13" s="51"/>
    </row>
    <row r="14" spans="1:10" ht="30" customHeight="1" x14ac:dyDescent="0.25">
      <c r="A14" s="144" t="s">
        <v>77</v>
      </c>
      <c r="B14" s="145"/>
      <c r="C14" s="145"/>
      <c r="D14" s="145"/>
      <c r="E14" s="145"/>
      <c r="F14" s="145"/>
      <c r="G14" s="145"/>
      <c r="H14" s="145"/>
      <c r="I14" s="146"/>
      <c r="J14" s="51"/>
    </row>
    <row r="15" spans="1:10" ht="30" customHeight="1" x14ac:dyDescent="0.25">
      <c r="A15" s="144" t="s">
        <v>82</v>
      </c>
      <c r="B15" s="145"/>
      <c r="C15" s="145"/>
      <c r="D15" s="145"/>
      <c r="E15" s="145"/>
      <c r="F15" s="145"/>
      <c r="G15" s="145"/>
      <c r="H15" s="145"/>
      <c r="I15" s="146"/>
      <c r="J15" s="51"/>
    </row>
    <row r="16" spans="1:10" ht="30" customHeight="1" x14ac:dyDescent="0.25">
      <c r="A16" s="144" t="s">
        <v>83</v>
      </c>
      <c r="B16" s="145"/>
      <c r="C16" s="145"/>
      <c r="D16" s="145"/>
      <c r="E16" s="145"/>
      <c r="F16" s="145"/>
      <c r="G16" s="145"/>
      <c r="H16" s="145"/>
      <c r="I16" s="146"/>
      <c r="J16" s="51"/>
    </row>
    <row r="17" spans="1:10" ht="30" customHeight="1" x14ac:dyDescent="0.25">
      <c r="A17" s="144" t="s">
        <v>137</v>
      </c>
      <c r="B17" s="145"/>
      <c r="C17" s="145"/>
      <c r="D17" s="145"/>
      <c r="E17" s="145"/>
      <c r="F17" s="145"/>
      <c r="G17" s="145"/>
      <c r="H17" s="145"/>
      <c r="I17" s="146"/>
      <c r="J17" s="51"/>
    </row>
    <row r="18" spans="1:10" ht="30" customHeight="1" x14ac:dyDescent="0.25">
      <c r="A18" s="144" t="s">
        <v>78</v>
      </c>
      <c r="B18" s="145"/>
      <c r="C18" s="145"/>
      <c r="D18" s="145"/>
      <c r="E18" s="145"/>
      <c r="F18" s="145"/>
      <c r="G18" s="145"/>
      <c r="H18" s="145"/>
      <c r="I18" s="146"/>
      <c r="J18" s="51"/>
    </row>
    <row r="19" spans="1:10" ht="30" customHeight="1" x14ac:dyDescent="0.25">
      <c r="A19" s="144" t="s">
        <v>79</v>
      </c>
      <c r="B19" s="145"/>
      <c r="C19" s="145"/>
      <c r="D19" s="145"/>
      <c r="E19" s="145"/>
      <c r="F19" s="145"/>
      <c r="G19" s="145"/>
      <c r="H19" s="145"/>
      <c r="I19" s="146"/>
      <c r="J19" s="51"/>
    </row>
    <row r="20" spans="1:10" ht="30" customHeight="1" thickBot="1" x14ac:dyDescent="0.3">
      <c r="A20" s="141" t="s">
        <v>80</v>
      </c>
      <c r="B20" s="142"/>
      <c r="C20" s="142"/>
      <c r="D20" s="142"/>
      <c r="E20" s="142"/>
      <c r="F20" s="142"/>
      <c r="G20" s="142"/>
      <c r="H20" s="142"/>
      <c r="I20" s="143"/>
      <c r="J20" s="41"/>
    </row>
    <row r="21" spans="1:10" ht="20.100000000000001" customHeight="1" x14ac:dyDescent="0.25">
      <c r="A21" s="137" t="s">
        <v>84</v>
      </c>
      <c r="B21" s="138"/>
      <c r="C21" s="138"/>
      <c r="D21" s="138"/>
      <c r="E21" s="138"/>
      <c r="F21" s="138"/>
      <c r="G21" s="138"/>
      <c r="H21" s="153" t="str">
        <f>+IF(AND(J26="No aplica",J27="No aplica",J28="No aplica",J29="No aplica",J30="No aplica",J31="No aplica",J32="No aplica",J33="No aplica",J34="No aplica",J35="No aplica",J39="No aplica",J40="No aplica",J41="No aplica",J42="No aplica",J43="No aplica",J44="No aplica"),"No aplica",IF(OR(J26="",J27="",J28="",J29="",J30="",J31="",J32="",J33="",J34="",J35="",J39="",J40="",J41="",J42="",J43="",J44=""),"Valide todas las variables",IF(OR(J26="No",J27="No",J28="No",J29="No",J30="No",J31="No",J32="No",J33="No",J34="No",J35="No",J39="No",J40="No",J41="No",J42="No",J43="No",J44="No"),"No cumple","Cumple")))</f>
        <v>Valide todas las variables</v>
      </c>
      <c r="I21" s="153"/>
      <c r="J21" s="154"/>
    </row>
    <row r="22" spans="1:10" ht="66.75" customHeight="1" thickBot="1" x14ac:dyDescent="0.3">
      <c r="A22" s="180" t="s">
        <v>213</v>
      </c>
      <c r="B22" s="181"/>
      <c r="C22" s="181"/>
      <c r="D22" s="181"/>
      <c r="E22" s="181"/>
      <c r="F22" s="182"/>
      <c r="G22" s="182"/>
      <c r="H22" s="182"/>
      <c r="I22" s="182"/>
      <c r="J22" s="177" t="s">
        <v>166</v>
      </c>
    </row>
    <row r="23" spans="1:10" ht="15" customHeight="1" x14ac:dyDescent="0.25">
      <c r="A23" s="165" t="s">
        <v>101</v>
      </c>
      <c r="B23" s="166"/>
      <c r="C23" s="166"/>
      <c r="D23" s="166"/>
      <c r="E23" s="167"/>
      <c r="F23" s="161" t="s">
        <v>97</v>
      </c>
      <c r="G23" s="162"/>
      <c r="H23" s="162"/>
      <c r="I23" s="188"/>
      <c r="J23" s="178"/>
    </row>
    <row r="24" spans="1:10" ht="15" customHeight="1" x14ac:dyDescent="0.25">
      <c r="A24" s="168"/>
      <c r="B24" s="169"/>
      <c r="C24" s="169"/>
      <c r="D24" s="169"/>
      <c r="E24" s="170"/>
      <c r="F24" s="163" t="s">
        <v>218</v>
      </c>
      <c r="G24" s="164"/>
      <c r="H24" s="164" t="s">
        <v>206</v>
      </c>
      <c r="I24" s="183"/>
      <c r="J24" s="178"/>
    </row>
    <row r="25" spans="1:10" ht="15" customHeight="1" x14ac:dyDescent="0.25">
      <c r="A25" s="171"/>
      <c r="B25" s="172"/>
      <c r="C25" s="172"/>
      <c r="D25" s="172"/>
      <c r="E25" s="173"/>
      <c r="F25" s="48" t="s">
        <v>99</v>
      </c>
      <c r="G25" s="70" t="s">
        <v>100</v>
      </c>
      <c r="H25" s="70" t="s">
        <v>99</v>
      </c>
      <c r="I25" s="49" t="s">
        <v>100</v>
      </c>
      <c r="J25" s="179"/>
    </row>
    <row r="26" spans="1:10" ht="20.100000000000001" customHeight="1" x14ac:dyDescent="0.25">
      <c r="A26" s="144" t="s">
        <v>94</v>
      </c>
      <c r="B26" s="145"/>
      <c r="C26" s="145"/>
      <c r="D26" s="145"/>
      <c r="E26" s="174"/>
      <c r="F26" s="44">
        <v>2</v>
      </c>
      <c r="G26" s="71">
        <v>2</v>
      </c>
      <c r="H26" s="71">
        <v>2</v>
      </c>
      <c r="I26" s="45">
        <v>2</v>
      </c>
      <c r="J26" s="56"/>
    </row>
    <row r="27" spans="1:10" ht="20.100000000000001" customHeight="1" x14ac:dyDescent="0.25">
      <c r="A27" s="144" t="s">
        <v>85</v>
      </c>
      <c r="B27" s="145"/>
      <c r="C27" s="145"/>
      <c r="D27" s="145"/>
      <c r="E27" s="174"/>
      <c r="F27" s="44">
        <v>6</v>
      </c>
      <c r="G27" s="71">
        <v>6</v>
      </c>
      <c r="H27" s="71">
        <v>6</v>
      </c>
      <c r="I27" s="45">
        <v>6</v>
      </c>
      <c r="J27" s="56"/>
    </row>
    <row r="28" spans="1:10" ht="20.100000000000001" customHeight="1" x14ac:dyDescent="0.25">
      <c r="A28" s="144" t="s">
        <v>86</v>
      </c>
      <c r="B28" s="145"/>
      <c r="C28" s="145"/>
      <c r="D28" s="145"/>
      <c r="E28" s="174"/>
      <c r="F28" s="44">
        <v>6</v>
      </c>
      <c r="G28" s="71">
        <v>6</v>
      </c>
      <c r="H28" s="71">
        <v>6</v>
      </c>
      <c r="I28" s="45">
        <v>6</v>
      </c>
      <c r="J28" s="56"/>
    </row>
    <row r="29" spans="1:10" ht="20.100000000000001" customHeight="1" x14ac:dyDescent="0.25">
      <c r="A29" s="144" t="s">
        <v>87</v>
      </c>
      <c r="B29" s="145"/>
      <c r="C29" s="145"/>
      <c r="D29" s="145"/>
      <c r="E29" s="174"/>
      <c r="F29" s="44">
        <v>3</v>
      </c>
      <c r="G29" s="71">
        <v>3</v>
      </c>
      <c r="H29" s="71">
        <v>3</v>
      </c>
      <c r="I29" s="45">
        <v>3</v>
      </c>
      <c r="J29" s="56"/>
    </row>
    <row r="30" spans="1:10" ht="20.100000000000001" customHeight="1" x14ac:dyDescent="0.25">
      <c r="A30" s="144" t="s">
        <v>88</v>
      </c>
      <c r="B30" s="145"/>
      <c r="C30" s="145"/>
      <c r="D30" s="145"/>
      <c r="E30" s="174"/>
      <c r="F30" s="44">
        <v>6</v>
      </c>
      <c r="G30" s="71">
        <v>6</v>
      </c>
      <c r="H30" s="71">
        <v>6</v>
      </c>
      <c r="I30" s="45">
        <v>6</v>
      </c>
      <c r="J30" s="56"/>
    </row>
    <row r="31" spans="1:10" ht="20.100000000000001" customHeight="1" x14ac:dyDescent="0.25">
      <c r="A31" s="144" t="s">
        <v>89</v>
      </c>
      <c r="B31" s="145"/>
      <c r="C31" s="145"/>
      <c r="D31" s="145"/>
      <c r="E31" s="174"/>
      <c r="F31" s="44">
        <v>1</v>
      </c>
      <c r="G31" s="71">
        <v>1</v>
      </c>
      <c r="H31" s="71">
        <v>1</v>
      </c>
      <c r="I31" s="45">
        <v>1</v>
      </c>
      <c r="J31" s="56"/>
    </row>
    <row r="32" spans="1:10" ht="20.100000000000001" customHeight="1" x14ac:dyDescent="0.25">
      <c r="A32" s="144" t="s">
        <v>90</v>
      </c>
      <c r="B32" s="145"/>
      <c r="C32" s="145"/>
      <c r="D32" s="145"/>
      <c r="E32" s="174"/>
      <c r="F32" s="44">
        <v>2</v>
      </c>
      <c r="G32" s="71">
        <v>2</v>
      </c>
      <c r="H32" s="71">
        <v>2</v>
      </c>
      <c r="I32" s="45">
        <v>2</v>
      </c>
      <c r="J32" s="56"/>
    </row>
    <row r="33" spans="1:10" ht="20.100000000000001" customHeight="1" x14ac:dyDescent="0.25">
      <c r="A33" s="144" t="s">
        <v>91</v>
      </c>
      <c r="B33" s="145"/>
      <c r="C33" s="145"/>
      <c r="D33" s="145"/>
      <c r="E33" s="174"/>
      <c r="F33" s="44">
        <v>1</v>
      </c>
      <c r="G33" s="71">
        <v>1</v>
      </c>
      <c r="H33" s="71">
        <v>1</v>
      </c>
      <c r="I33" s="45">
        <v>1</v>
      </c>
      <c r="J33" s="56"/>
    </row>
    <row r="34" spans="1:10" ht="20.100000000000001" customHeight="1" x14ac:dyDescent="0.25">
      <c r="A34" s="144" t="s">
        <v>92</v>
      </c>
      <c r="B34" s="145"/>
      <c r="C34" s="145"/>
      <c r="D34" s="145"/>
      <c r="E34" s="174"/>
      <c r="F34" s="44">
        <v>1</v>
      </c>
      <c r="G34" s="71">
        <v>2</v>
      </c>
      <c r="H34" s="71">
        <v>1</v>
      </c>
      <c r="I34" s="45">
        <v>1</v>
      </c>
      <c r="J34" s="56"/>
    </row>
    <row r="35" spans="1:10" ht="20.100000000000001" customHeight="1" thickBot="1" x14ac:dyDescent="0.3">
      <c r="A35" s="144" t="s">
        <v>93</v>
      </c>
      <c r="B35" s="145"/>
      <c r="C35" s="145"/>
      <c r="D35" s="145"/>
      <c r="E35" s="174"/>
      <c r="F35" s="73">
        <v>4</v>
      </c>
      <c r="G35" s="74">
        <v>4</v>
      </c>
      <c r="H35" s="74">
        <v>4</v>
      </c>
      <c r="I35" s="75">
        <v>4</v>
      </c>
      <c r="J35" s="56"/>
    </row>
    <row r="36" spans="1:10" ht="15" customHeight="1" x14ac:dyDescent="0.25">
      <c r="A36" s="165" t="s">
        <v>101</v>
      </c>
      <c r="B36" s="166"/>
      <c r="C36" s="166"/>
      <c r="D36" s="166"/>
      <c r="E36" s="167"/>
      <c r="F36" s="161" t="s">
        <v>97</v>
      </c>
      <c r="G36" s="162"/>
      <c r="H36" s="162" t="s">
        <v>97</v>
      </c>
      <c r="I36" s="188"/>
      <c r="J36" s="177" t="s">
        <v>166</v>
      </c>
    </row>
    <row r="37" spans="1:10" ht="15" customHeight="1" x14ac:dyDescent="0.25">
      <c r="A37" s="168"/>
      <c r="B37" s="169"/>
      <c r="C37" s="169"/>
      <c r="D37" s="169"/>
      <c r="E37" s="170"/>
      <c r="F37" s="163" t="s">
        <v>218</v>
      </c>
      <c r="G37" s="164"/>
      <c r="H37" s="164" t="s">
        <v>98</v>
      </c>
      <c r="I37" s="183"/>
      <c r="J37" s="178"/>
    </row>
    <row r="38" spans="1:10" ht="15" customHeight="1" x14ac:dyDescent="0.25">
      <c r="A38" s="171"/>
      <c r="B38" s="172"/>
      <c r="C38" s="172"/>
      <c r="D38" s="172"/>
      <c r="E38" s="173"/>
      <c r="F38" s="48" t="s">
        <v>99</v>
      </c>
      <c r="G38" s="70" t="s">
        <v>100</v>
      </c>
      <c r="H38" s="70" t="s">
        <v>99</v>
      </c>
      <c r="I38" s="49" t="s">
        <v>100</v>
      </c>
      <c r="J38" s="179"/>
    </row>
    <row r="39" spans="1:10" ht="20.100000000000001" customHeight="1" x14ac:dyDescent="0.25">
      <c r="A39" s="144" t="s">
        <v>95</v>
      </c>
      <c r="B39" s="145"/>
      <c r="C39" s="145"/>
      <c r="D39" s="145"/>
      <c r="E39" s="174"/>
      <c r="F39" s="44">
        <v>1</v>
      </c>
      <c r="G39" s="71">
        <v>1</v>
      </c>
      <c r="H39" s="71">
        <v>1</v>
      </c>
      <c r="I39" s="45">
        <v>1</v>
      </c>
      <c r="J39" s="56"/>
    </row>
    <row r="40" spans="1:10" ht="20.100000000000001" customHeight="1" x14ac:dyDescent="0.25">
      <c r="A40" s="144" t="s">
        <v>96</v>
      </c>
      <c r="B40" s="145"/>
      <c r="C40" s="145"/>
      <c r="D40" s="145"/>
      <c r="E40" s="174"/>
      <c r="F40" s="44">
        <v>1</v>
      </c>
      <c r="G40" s="71">
        <v>1</v>
      </c>
      <c r="H40" s="71">
        <v>1</v>
      </c>
      <c r="I40" s="45">
        <v>1</v>
      </c>
      <c r="J40" s="56"/>
    </row>
    <row r="41" spans="1:10" ht="20.100000000000001" customHeight="1" x14ac:dyDescent="0.25">
      <c r="A41" s="144" t="s">
        <v>102</v>
      </c>
      <c r="B41" s="145"/>
      <c r="C41" s="145"/>
      <c r="D41" s="145"/>
      <c r="E41" s="174"/>
      <c r="F41" s="44">
        <v>1</v>
      </c>
      <c r="G41" s="71">
        <v>1</v>
      </c>
      <c r="H41" s="71">
        <v>1</v>
      </c>
      <c r="I41" s="45">
        <v>1</v>
      </c>
      <c r="J41" s="56"/>
    </row>
    <row r="42" spans="1:10" ht="20.100000000000001" customHeight="1" x14ac:dyDescent="0.25">
      <c r="A42" s="144" t="s">
        <v>219</v>
      </c>
      <c r="B42" s="145"/>
      <c r="C42" s="145"/>
      <c r="D42" s="145"/>
      <c r="E42" s="174"/>
      <c r="F42" s="73" t="s">
        <v>221</v>
      </c>
      <c r="G42" s="74" t="s">
        <v>221</v>
      </c>
      <c r="H42" s="74" t="s">
        <v>221</v>
      </c>
      <c r="I42" s="75" t="s">
        <v>221</v>
      </c>
      <c r="J42" s="76"/>
    </row>
    <row r="43" spans="1:10" ht="20.100000000000001" customHeight="1" thickBot="1" x14ac:dyDescent="0.3">
      <c r="A43" s="144" t="s">
        <v>103</v>
      </c>
      <c r="B43" s="145"/>
      <c r="C43" s="145"/>
      <c r="D43" s="145"/>
      <c r="E43" s="174"/>
      <c r="F43" s="46">
        <v>2</v>
      </c>
      <c r="G43" s="72">
        <v>2</v>
      </c>
      <c r="H43" s="72">
        <v>2</v>
      </c>
      <c r="I43" s="47">
        <v>2</v>
      </c>
      <c r="J43" s="76"/>
    </row>
    <row r="44" spans="1:10" ht="20.100000000000001" customHeight="1" thickBot="1" x14ac:dyDescent="0.3">
      <c r="A44" s="141" t="s">
        <v>220</v>
      </c>
      <c r="B44" s="142"/>
      <c r="C44" s="142"/>
      <c r="D44" s="142"/>
      <c r="E44" s="142"/>
      <c r="F44" s="175"/>
      <c r="G44" s="175"/>
      <c r="H44" s="175"/>
      <c r="I44" s="176"/>
      <c r="J44" s="66"/>
    </row>
    <row r="45" spans="1:10" ht="20.100000000000001" customHeight="1" x14ac:dyDescent="0.25">
      <c r="A45" s="137" t="s">
        <v>165</v>
      </c>
      <c r="B45" s="138"/>
      <c r="C45" s="138"/>
      <c r="D45" s="138"/>
      <c r="E45" s="138"/>
      <c r="F45" s="210"/>
      <c r="G45" s="210"/>
      <c r="H45" s="211" t="str">
        <f>+IF(AND(J47="No aplica",J48="No aplica",J49="No aplica",J50="No aplica",J51="No aplica",J52="No aplica",J53="No aplica"),"No aplica",IF(OR(J47="",J48="",J49="",J50="",J51="",J52="",J53=""),"Valide todas las variables",IF(OR(J47="No",J48="No",J49="No",J50="No",J51="No",J52="No",J53="No"),"No cumple","Cumple")))</f>
        <v>Valide todas las variables</v>
      </c>
      <c r="I45" s="211"/>
      <c r="J45" s="154"/>
    </row>
    <row r="46" spans="1:10" ht="39.950000000000003" customHeight="1" x14ac:dyDescent="0.25">
      <c r="A46" s="189" t="s">
        <v>214</v>
      </c>
      <c r="B46" s="190"/>
      <c r="C46" s="190"/>
      <c r="D46" s="190"/>
      <c r="E46" s="190"/>
      <c r="F46" s="190"/>
      <c r="G46" s="190"/>
      <c r="H46" s="190"/>
      <c r="I46" s="191"/>
      <c r="J46" s="43" t="s">
        <v>166</v>
      </c>
    </row>
    <row r="47" spans="1:10" ht="30" customHeight="1" x14ac:dyDescent="0.25">
      <c r="A47" s="144" t="s">
        <v>222</v>
      </c>
      <c r="B47" s="145"/>
      <c r="C47" s="145"/>
      <c r="D47" s="145"/>
      <c r="E47" s="145"/>
      <c r="F47" s="145"/>
      <c r="G47" s="145"/>
      <c r="H47" s="145"/>
      <c r="I47" s="146"/>
      <c r="J47" s="51"/>
    </row>
    <row r="48" spans="1:10" ht="30" customHeight="1" x14ac:dyDescent="0.25">
      <c r="A48" s="144" t="s">
        <v>207</v>
      </c>
      <c r="B48" s="145"/>
      <c r="C48" s="145"/>
      <c r="D48" s="145"/>
      <c r="E48" s="145"/>
      <c r="F48" s="145"/>
      <c r="G48" s="145"/>
      <c r="H48" s="145"/>
      <c r="I48" s="146"/>
      <c r="J48" s="51"/>
    </row>
    <row r="49" spans="1:10" ht="30" customHeight="1" x14ac:dyDescent="0.25">
      <c r="A49" s="144" t="s">
        <v>104</v>
      </c>
      <c r="B49" s="145"/>
      <c r="C49" s="145"/>
      <c r="D49" s="145"/>
      <c r="E49" s="145"/>
      <c r="F49" s="145"/>
      <c r="G49" s="145"/>
      <c r="H49" s="145"/>
      <c r="I49" s="146"/>
      <c r="J49" s="51"/>
    </row>
    <row r="50" spans="1:10" ht="30" customHeight="1" x14ac:dyDescent="0.25">
      <c r="A50" s="144" t="s">
        <v>105</v>
      </c>
      <c r="B50" s="145"/>
      <c r="C50" s="145"/>
      <c r="D50" s="145"/>
      <c r="E50" s="145"/>
      <c r="F50" s="145"/>
      <c r="G50" s="145"/>
      <c r="H50" s="145"/>
      <c r="I50" s="146"/>
      <c r="J50" s="51"/>
    </row>
    <row r="51" spans="1:10" ht="30" customHeight="1" x14ac:dyDescent="0.25">
      <c r="A51" s="144" t="s">
        <v>106</v>
      </c>
      <c r="B51" s="145"/>
      <c r="C51" s="145"/>
      <c r="D51" s="145"/>
      <c r="E51" s="145"/>
      <c r="F51" s="145"/>
      <c r="G51" s="145"/>
      <c r="H51" s="145"/>
      <c r="I51" s="146"/>
      <c r="J51" s="51"/>
    </row>
    <row r="52" spans="1:10" ht="30" customHeight="1" x14ac:dyDescent="0.25">
      <c r="A52" s="144" t="s">
        <v>223</v>
      </c>
      <c r="B52" s="145"/>
      <c r="C52" s="145"/>
      <c r="D52" s="145"/>
      <c r="E52" s="145"/>
      <c r="F52" s="145"/>
      <c r="G52" s="145"/>
      <c r="H52" s="145"/>
      <c r="I52" s="146"/>
      <c r="J52" s="51"/>
    </row>
    <row r="53" spans="1:10" ht="30" customHeight="1" thickBot="1" x14ac:dyDescent="0.3">
      <c r="A53" s="141" t="s">
        <v>208</v>
      </c>
      <c r="B53" s="142"/>
      <c r="C53" s="142"/>
      <c r="D53" s="142"/>
      <c r="E53" s="142"/>
      <c r="F53" s="142"/>
      <c r="G53" s="142"/>
      <c r="H53" s="142"/>
      <c r="I53" s="143"/>
      <c r="J53" s="41"/>
    </row>
    <row r="54" spans="1:10" ht="20.100000000000001" customHeight="1" x14ac:dyDescent="0.25">
      <c r="A54" s="137" t="s">
        <v>107</v>
      </c>
      <c r="B54" s="138"/>
      <c r="C54" s="138"/>
      <c r="D54" s="138"/>
      <c r="E54" s="138"/>
      <c r="F54" s="138"/>
      <c r="G54" s="138"/>
      <c r="H54" s="153" t="str">
        <f>+IF(AND(J56="No aplica",J57="No aplica",J58="No aplica",J59="No aplica",J60="No aplica",J61="No aplica",J62="No aplica",J63="No aplica",J64="No aplica",J65="No aplica",J66="No aplica",J67="No aplica",J69="No aplica",J70="No aplica",J71="No aplica",J72="No aplica",J73="No aplica"),"No aplica",IF(OR(J56="",J57="",J58="",J59="",J60="",J61="",J62="",J63="",J64="",J65="",J66="",J67="",J69="",J70="",J71="",J72="",J73=""),"Valide todas las variables",IF(OR(J56="No",J57="No",J58="No",J59="No",J60="No",J61="No",J62="No",J63="No",J64="No",J65="No",J66="No",J67="No",J69="No",J70="No",J71="No",J72="No",J73="No"),"No cumple","Cumple")))</f>
        <v>Valide todas las variables</v>
      </c>
      <c r="I54" s="153"/>
      <c r="J54" s="154"/>
    </row>
    <row r="55" spans="1:10" ht="39.950000000000003" customHeight="1" x14ac:dyDescent="0.25">
      <c r="A55" s="189" t="s">
        <v>215</v>
      </c>
      <c r="B55" s="190"/>
      <c r="C55" s="190"/>
      <c r="D55" s="190"/>
      <c r="E55" s="190"/>
      <c r="F55" s="190"/>
      <c r="G55" s="190"/>
      <c r="H55" s="190"/>
      <c r="I55" s="191"/>
      <c r="J55" s="43" t="s">
        <v>166</v>
      </c>
    </row>
    <row r="56" spans="1:10" ht="30" customHeight="1" x14ac:dyDescent="0.25">
      <c r="A56" s="144" t="s">
        <v>108</v>
      </c>
      <c r="B56" s="145"/>
      <c r="C56" s="145"/>
      <c r="D56" s="145"/>
      <c r="E56" s="145"/>
      <c r="F56" s="145"/>
      <c r="G56" s="145"/>
      <c r="H56" s="145"/>
      <c r="I56" s="146"/>
      <c r="J56" s="51"/>
    </row>
    <row r="57" spans="1:10" ht="30" customHeight="1" x14ac:dyDescent="0.25">
      <c r="A57" s="144" t="s">
        <v>109</v>
      </c>
      <c r="B57" s="145"/>
      <c r="C57" s="145"/>
      <c r="D57" s="145"/>
      <c r="E57" s="145"/>
      <c r="F57" s="145"/>
      <c r="G57" s="145"/>
      <c r="H57" s="145"/>
      <c r="I57" s="146"/>
      <c r="J57" s="51"/>
    </row>
    <row r="58" spans="1:10" ht="30" customHeight="1" x14ac:dyDescent="0.25">
      <c r="A58" s="144" t="s">
        <v>110</v>
      </c>
      <c r="B58" s="145"/>
      <c r="C58" s="145"/>
      <c r="D58" s="145"/>
      <c r="E58" s="145"/>
      <c r="F58" s="145"/>
      <c r="G58" s="145"/>
      <c r="H58" s="145"/>
      <c r="I58" s="146"/>
      <c r="J58" s="51"/>
    </row>
    <row r="59" spans="1:10" ht="30" customHeight="1" x14ac:dyDescent="0.25">
      <c r="A59" s="144" t="s">
        <v>111</v>
      </c>
      <c r="B59" s="145"/>
      <c r="C59" s="145"/>
      <c r="D59" s="145"/>
      <c r="E59" s="145"/>
      <c r="F59" s="145"/>
      <c r="G59" s="145"/>
      <c r="H59" s="145"/>
      <c r="I59" s="146"/>
      <c r="J59" s="51"/>
    </row>
    <row r="60" spans="1:10" ht="30" customHeight="1" x14ac:dyDescent="0.25">
      <c r="A60" s="144" t="s">
        <v>224</v>
      </c>
      <c r="B60" s="145"/>
      <c r="C60" s="145"/>
      <c r="D60" s="145"/>
      <c r="E60" s="145"/>
      <c r="F60" s="145"/>
      <c r="G60" s="145"/>
      <c r="H60" s="145"/>
      <c r="I60" s="146"/>
      <c r="J60" s="51"/>
    </row>
    <row r="61" spans="1:10" ht="30" customHeight="1" x14ac:dyDescent="0.25">
      <c r="A61" s="144" t="s">
        <v>112</v>
      </c>
      <c r="B61" s="145"/>
      <c r="C61" s="145"/>
      <c r="D61" s="145"/>
      <c r="E61" s="145"/>
      <c r="F61" s="145"/>
      <c r="G61" s="145"/>
      <c r="H61" s="145"/>
      <c r="I61" s="146"/>
      <c r="J61" s="51"/>
    </row>
    <row r="62" spans="1:10" ht="30" customHeight="1" x14ac:dyDescent="0.25">
      <c r="A62" s="144" t="s">
        <v>113</v>
      </c>
      <c r="B62" s="145"/>
      <c r="C62" s="145"/>
      <c r="D62" s="145"/>
      <c r="E62" s="145"/>
      <c r="F62" s="145"/>
      <c r="G62" s="145"/>
      <c r="H62" s="145"/>
      <c r="I62" s="146"/>
      <c r="J62" s="51"/>
    </row>
    <row r="63" spans="1:10" ht="30" customHeight="1" x14ac:dyDescent="0.25">
      <c r="A63" s="144" t="s">
        <v>114</v>
      </c>
      <c r="B63" s="145"/>
      <c r="C63" s="145"/>
      <c r="D63" s="145"/>
      <c r="E63" s="145"/>
      <c r="F63" s="145"/>
      <c r="G63" s="145"/>
      <c r="H63" s="145"/>
      <c r="I63" s="146"/>
      <c r="J63" s="51"/>
    </row>
    <row r="64" spans="1:10" ht="30" customHeight="1" x14ac:dyDescent="0.25">
      <c r="A64" s="144" t="s">
        <v>115</v>
      </c>
      <c r="B64" s="145"/>
      <c r="C64" s="145"/>
      <c r="D64" s="145"/>
      <c r="E64" s="145"/>
      <c r="F64" s="145"/>
      <c r="G64" s="145"/>
      <c r="H64" s="145"/>
      <c r="I64" s="146"/>
      <c r="J64" s="51"/>
    </row>
    <row r="65" spans="1:10" ht="30" customHeight="1" x14ac:dyDescent="0.25">
      <c r="A65" s="144" t="s">
        <v>225</v>
      </c>
      <c r="B65" s="145"/>
      <c r="C65" s="145"/>
      <c r="D65" s="145"/>
      <c r="E65" s="145"/>
      <c r="F65" s="145"/>
      <c r="G65" s="145"/>
      <c r="H65" s="145"/>
      <c r="I65" s="146"/>
      <c r="J65" s="51"/>
    </row>
    <row r="66" spans="1:10" ht="30" customHeight="1" x14ac:dyDescent="0.25">
      <c r="A66" s="144" t="s">
        <v>226</v>
      </c>
      <c r="B66" s="145"/>
      <c r="C66" s="145"/>
      <c r="D66" s="145"/>
      <c r="E66" s="145"/>
      <c r="F66" s="145"/>
      <c r="G66" s="145"/>
      <c r="H66" s="145"/>
      <c r="I66" s="146"/>
      <c r="J66" s="51"/>
    </row>
    <row r="67" spans="1:10" ht="30" customHeight="1" x14ac:dyDescent="0.25">
      <c r="A67" s="144" t="s">
        <v>116</v>
      </c>
      <c r="B67" s="145"/>
      <c r="C67" s="145"/>
      <c r="D67" s="145"/>
      <c r="E67" s="145"/>
      <c r="F67" s="145"/>
      <c r="G67" s="145"/>
      <c r="H67" s="145"/>
      <c r="I67" s="146"/>
      <c r="J67" s="51"/>
    </row>
    <row r="68" spans="1:10" ht="39.950000000000003" customHeight="1" x14ac:dyDescent="0.25">
      <c r="A68" s="189" t="s">
        <v>209</v>
      </c>
      <c r="B68" s="190"/>
      <c r="C68" s="190"/>
      <c r="D68" s="190"/>
      <c r="E68" s="190"/>
      <c r="F68" s="190"/>
      <c r="G68" s="190"/>
      <c r="H68" s="190"/>
      <c r="I68" s="191"/>
      <c r="J68" s="43" t="s">
        <v>166</v>
      </c>
    </row>
    <row r="69" spans="1:10" ht="30" customHeight="1" x14ac:dyDescent="0.25">
      <c r="A69" s="207" t="s">
        <v>117</v>
      </c>
      <c r="B69" s="208"/>
      <c r="C69" s="208"/>
      <c r="D69" s="208"/>
      <c r="E69" s="208"/>
      <c r="F69" s="208"/>
      <c r="G69" s="209"/>
      <c r="H69" s="201" t="s">
        <v>122</v>
      </c>
      <c r="I69" s="202"/>
      <c r="J69" s="51"/>
    </row>
    <row r="70" spans="1:10" ht="30" customHeight="1" x14ac:dyDescent="0.25">
      <c r="A70" s="207" t="s">
        <v>118</v>
      </c>
      <c r="B70" s="208"/>
      <c r="C70" s="208"/>
      <c r="D70" s="208"/>
      <c r="E70" s="208"/>
      <c r="F70" s="208"/>
      <c r="G70" s="209"/>
      <c r="H70" s="203"/>
      <c r="I70" s="204"/>
      <c r="J70" s="51"/>
    </row>
    <row r="71" spans="1:10" ht="30" customHeight="1" x14ac:dyDescent="0.25">
      <c r="A71" s="207" t="s">
        <v>119</v>
      </c>
      <c r="B71" s="208"/>
      <c r="C71" s="208"/>
      <c r="D71" s="208"/>
      <c r="E71" s="208"/>
      <c r="F71" s="208"/>
      <c r="G71" s="209"/>
      <c r="H71" s="203"/>
      <c r="I71" s="204"/>
      <c r="J71" s="51"/>
    </row>
    <row r="72" spans="1:10" ht="30" customHeight="1" x14ac:dyDescent="0.25">
      <c r="A72" s="207" t="s">
        <v>120</v>
      </c>
      <c r="B72" s="208"/>
      <c r="C72" s="208"/>
      <c r="D72" s="208"/>
      <c r="E72" s="208"/>
      <c r="F72" s="208"/>
      <c r="G72" s="209"/>
      <c r="H72" s="203"/>
      <c r="I72" s="204"/>
      <c r="J72" s="51"/>
    </row>
    <row r="73" spans="1:10" ht="30" customHeight="1" thickBot="1" x14ac:dyDescent="0.3">
      <c r="A73" s="199" t="s">
        <v>121</v>
      </c>
      <c r="B73" s="200"/>
      <c r="C73" s="200"/>
      <c r="D73" s="200"/>
      <c r="E73" s="200"/>
      <c r="F73" s="200"/>
      <c r="G73" s="200"/>
      <c r="H73" s="205"/>
      <c r="I73" s="206"/>
      <c r="J73" s="41"/>
    </row>
    <row r="74" spans="1:10" ht="20.100000000000001" customHeight="1" x14ac:dyDescent="0.25">
      <c r="A74" s="137" t="s">
        <v>124</v>
      </c>
      <c r="B74" s="138"/>
      <c r="C74" s="138"/>
      <c r="D74" s="138"/>
      <c r="E74" s="138"/>
      <c r="F74" s="138"/>
      <c r="G74" s="138"/>
      <c r="H74" s="153" t="str">
        <f>+IF(AND(J76="No aplica",J77="No aplica"),"No aplica",IF(OR(J76="",J77=""),"Valide todas las variables",IF(OR(J76="No",J77="No"),"No cumple","Cumple")))</f>
        <v>Valide todas las variables</v>
      </c>
      <c r="I74" s="153"/>
      <c r="J74" s="154"/>
    </row>
    <row r="75" spans="1:10" ht="39.950000000000003" customHeight="1" x14ac:dyDescent="0.25">
      <c r="A75" s="189" t="s">
        <v>123</v>
      </c>
      <c r="B75" s="190"/>
      <c r="C75" s="190"/>
      <c r="D75" s="190"/>
      <c r="E75" s="190"/>
      <c r="F75" s="190"/>
      <c r="G75" s="190"/>
      <c r="H75" s="190"/>
      <c r="I75" s="191"/>
      <c r="J75" s="43" t="s">
        <v>166</v>
      </c>
    </row>
    <row r="76" spans="1:10" ht="30" customHeight="1" x14ac:dyDescent="0.25">
      <c r="A76" s="144" t="s">
        <v>227</v>
      </c>
      <c r="B76" s="145"/>
      <c r="C76" s="145"/>
      <c r="D76" s="145"/>
      <c r="E76" s="145"/>
      <c r="F76" s="145"/>
      <c r="G76" s="145"/>
      <c r="H76" s="145"/>
      <c r="I76" s="146"/>
      <c r="J76" s="51"/>
    </row>
    <row r="77" spans="1:10" ht="30" customHeight="1" thickBot="1" x14ac:dyDescent="0.3">
      <c r="A77" s="141" t="s">
        <v>228</v>
      </c>
      <c r="B77" s="142"/>
      <c r="C77" s="142"/>
      <c r="D77" s="142"/>
      <c r="E77" s="142"/>
      <c r="F77" s="142"/>
      <c r="G77" s="142"/>
      <c r="H77" s="142"/>
      <c r="I77" s="143"/>
      <c r="J77" s="41"/>
    </row>
    <row r="78" spans="1:10" ht="20.100000000000001" customHeight="1" x14ac:dyDescent="0.25">
      <c r="A78" s="137" t="s">
        <v>202</v>
      </c>
      <c r="B78" s="138"/>
      <c r="C78" s="138"/>
      <c r="D78" s="138"/>
      <c r="E78" s="138"/>
      <c r="F78" s="138"/>
      <c r="G78" s="138"/>
      <c r="H78" s="153" t="str">
        <f>+IF(AND(J80="No aplica",J81="No aplica",J82="No aplica",J83="No aplica",J84="No aplica",J85="No aplica",J86="No aplica"),"No aplica",IF(OR(J80="",J81="",J82="",J83="",J84="",J85="",J86=""),"Valide todas las variables",IF(OR(J80="No",J81="No",J82="No",J83="No",J84="No",J85="No",J86="No"),"No cumple","Cumple")))</f>
        <v>Valide todas las variables</v>
      </c>
      <c r="I78" s="153"/>
      <c r="J78" s="154"/>
    </row>
    <row r="79" spans="1:10" ht="39.950000000000003" customHeight="1" x14ac:dyDescent="0.25">
      <c r="A79" s="189" t="s">
        <v>216</v>
      </c>
      <c r="B79" s="190"/>
      <c r="C79" s="190"/>
      <c r="D79" s="190"/>
      <c r="E79" s="190"/>
      <c r="F79" s="190"/>
      <c r="G79" s="190"/>
      <c r="H79" s="190"/>
      <c r="I79" s="191"/>
      <c r="J79" s="43" t="s">
        <v>166</v>
      </c>
    </row>
    <row r="80" spans="1:10" ht="30" customHeight="1" x14ac:dyDescent="0.25">
      <c r="A80" s="144" t="s">
        <v>229</v>
      </c>
      <c r="B80" s="145"/>
      <c r="C80" s="145"/>
      <c r="D80" s="145"/>
      <c r="E80" s="145"/>
      <c r="F80" s="145"/>
      <c r="G80" s="145"/>
      <c r="H80" s="145"/>
      <c r="I80" s="146"/>
      <c r="J80" s="51"/>
    </row>
    <row r="81" spans="1:10" ht="30" customHeight="1" x14ac:dyDescent="0.25">
      <c r="A81" s="144" t="s">
        <v>230</v>
      </c>
      <c r="B81" s="145"/>
      <c r="C81" s="145"/>
      <c r="D81" s="145"/>
      <c r="E81" s="145"/>
      <c r="F81" s="145"/>
      <c r="G81" s="145"/>
      <c r="H81" s="145"/>
      <c r="I81" s="146"/>
      <c r="J81" s="51"/>
    </row>
    <row r="82" spans="1:10" ht="30" customHeight="1" x14ac:dyDescent="0.25">
      <c r="A82" s="144" t="s">
        <v>231</v>
      </c>
      <c r="B82" s="145"/>
      <c r="C82" s="145"/>
      <c r="D82" s="145"/>
      <c r="E82" s="145"/>
      <c r="F82" s="145"/>
      <c r="G82" s="145"/>
      <c r="H82" s="145"/>
      <c r="I82" s="146"/>
      <c r="J82" s="51"/>
    </row>
    <row r="83" spans="1:10" ht="30" customHeight="1" x14ac:dyDescent="0.25">
      <c r="A83" s="144" t="s">
        <v>232</v>
      </c>
      <c r="B83" s="145"/>
      <c r="C83" s="145"/>
      <c r="D83" s="145"/>
      <c r="E83" s="145"/>
      <c r="F83" s="145"/>
      <c r="G83" s="145"/>
      <c r="H83" s="145"/>
      <c r="I83" s="146"/>
      <c r="J83" s="67"/>
    </row>
    <row r="84" spans="1:10" ht="30" customHeight="1" x14ac:dyDescent="0.25">
      <c r="A84" s="144" t="s">
        <v>233</v>
      </c>
      <c r="B84" s="145"/>
      <c r="C84" s="145"/>
      <c r="D84" s="145"/>
      <c r="E84" s="145"/>
      <c r="F84" s="145"/>
      <c r="G84" s="145"/>
      <c r="H84" s="145"/>
      <c r="I84" s="146"/>
      <c r="J84" s="67"/>
    </row>
    <row r="85" spans="1:10" ht="30" customHeight="1" x14ac:dyDescent="0.25">
      <c r="A85" s="144" t="s">
        <v>234</v>
      </c>
      <c r="B85" s="145"/>
      <c r="C85" s="145"/>
      <c r="D85" s="145"/>
      <c r="E85" s="145"/>
      <c r="F85" s="145"/>
      <c r="G85" s="145"/>
      <c r="H85" s="145"/>
      <c r="I85" s="146"/>
      <c r="J85" s="67"/>
    </row>
    <row r="86" spans="1:10" ht="30" customHeight="1" thickBot="1" x14ac:dyDescent="0.3">
      <c r="A86" s="141" t="s">
        <v>235</v>
      </c>
      <c r="B86" s="142"/>
      <c r="C86" s="142"/>
      <c r="D86" s="142"/>
      <c r="E86" s="142"/>
      <c r="F86" s="142"/>
      <c r="G86" s="142"/>
      <c r="H86" s="142"/>
      <c r="I86" s="143"/>
      <c r="J86" s="41"/>
    </row>
    <row r="87" spans="1:10" ht="39.950000000000003" customHeight="1" x14ac:dyDescent="0.25">
      <c r="A87" s="137" t="s">
        <v>203</v>
      </c>
      <c r="B87" s="138"/>
      <c r="C87" s="138"/>
      <c r="D87" s="138"/>
      <c r="E87" s="138"/>
      <c r="F87" s="138"/>
      <c r="G87" s="138"/>
      <c r="H87" s="153" t="str">
        <f>+IF(AND(J89="No aplica",J90="No aplica",J91="No aplica",J92="No aplica",J93="No aplica",J94="No aplica",J95="No aplica"),"No aplica",IF(OR(J89="",J90="",J91="",J92="",J93="",J94="",J95=""),"Valide todas las variables",IF(OR(J89="No",J90="No",J91="No",J92="No",J93="No",J94="No",J95="No"),"No cumple","Cumple")))</f>
        <v>Valide todas las variables</v>
      </c>
      <c r="I87" s="153"/>
      <c r="J87" s="154"/>
    </row>
    <row r="88" spans="1:10" ht="39.950000000000003" customHeight="1" x14ac:dyDescent="0.25">
      <c r="A88" s="189" t="s">
        <v>216</v>
      </c>
      <c r="B88" s="190"/>
      <c r="C88" s="190"/>
      <c r="D88" s="190"/>
      <c r="E88" s="190"/>
      <c r="F88" s="190"/>
      <c r="G88" s="190"/>
      <c r="H88" s="190"/>
      <c r="I88" s="191"/>
      <c r="J88" s="43" t="s">
        <v>166</v>
      </c>
    </row>
    <row r="89" spans="1:10" ht="30" customHeight="1" x14ac:dyDescent="0.25">
      <c r="A89" s="144" t="s">
        <v>236</v>
      </c>
      <c r="B89" s="145"/>
      <c r="C89" s="145"/>
      <c r="D89" s="145"/>
      <c r="E89" s="145"/>
      <c r="F89" s="145"/>
      <c r="G89" s="145"/>
      <c r="H89" s="145"/>
      <c r="I89" s="146"/>
      <c r="J89" s="51"/>
    </row>
    <row r="90" spans="1:10" ht="30" customHeight="1" x14ac:dyDescent="0.25">
      <c r="A90" s="144" t="s">
        <v>237</v>
      </c>
      <c r="B90" s="145"/>
      <c r="C90" s="145"/>
      <c r="D90" s="145"/>
      <c r="E90" s="145"/>
      <c r="F90" s="145"/>
      <c r="G90" s="145"/>
      <c r="H90" s="145"/>
      <c r="I90" s="146"/>
      <c r="J90" s="51"/>
    </row>
    <row r="91" spans="1:10" ht="30" customHeight="1" x14ac:dyDescent="0.25">
      <c r="A91" s="144" t="s">
        <v>238</v>
      </c>
      <c r="B91" s="145"/>
      <c r="C91" s="145"/>
      <c r="D91" s="145"/>
      <c r="E91" s="145"/>
      <c r="F91" s="145"/>
      <c r="G91" s="145"/>
      <c r="H91" s="145"/>
      <c r="I91" s="146"/>
      <c r="J91" s="51"/>
    </row>
    <row r="92" spans="1:10" ht="30" customHeight="1" x14ac:dyDescent="0.25">
      <c r="A92" s="144" t="s">
        <v>239</v>
      </c>
      <c r="B92" s="145"/>
      <c r="C92" s="145"/>
      <c r="D92" s="145"/>
      <c r="E92" s="145"/>
      <c r="F92" s="145"/>
      <c r="G92" s="145"/>
      <c r="H92" s="145"/>
      <c r="I92" s="146"/>
      <c r="J92" s="51"/>
    </row>
    <row r="93" spans="1:10" ht="30" customHeight="1" x14ac:dyDescent="0.25">
      <c r="A93" s="144" t="s">
        <v>210</v>
      </c>
      <c r="B93" s="145"/>
      <c r="C93" s="145"/>
      <c r="D93" s="145"/>
      <c r="E93" s="145"/>
      <c r="F93" s="145"/>
      <c r="G93" s="145"/>
      <c r="H93" s="145"/>
      <c r="I93" s="146"/>
      <c r="J93" s="51"/>
    </row>
    <row r="94" spans="1:10" ht="30" customHeight="1" x14ac:dyDescent="0.25">
      <c r="A94" s="144" t="s">
        <v>126</v>
      </c>
      <c r="B94" s="145"/>
      <c r="C94" s="145"/>
      <c r="D94" s="145"/>
      <c r="E94" s="145"/>
      <c r="F94" s="145"/>
      <c r="G94" s="145"/>
      <c r="H94" s="145"/>
      <c r="I94" s="146"/>
      <c r="J94" s="51"/>
    </row>
    <row r="95" spans="1:10" ht="30" customHeight="1" thickBot="1" x14ac:dyDescent="0.3">
      <c r="A95" s="141" t="s">
        <v>211</v>
      </c>
      <c r="B95" s="142"/>
      <c r="C95" s="142"/>
      <c r="D95" s="142"/>
      <c r="E95" s="142"/>
      <c r="F95" s="142"/>
      <c r="G95" s="142"/>
      <c r="H95" s="142"/>
      <c r="I95" s="143"/>
      <c r="J95" s="41"/>
    </row>
    <row r="96" spans="1:10" ht="20.100000000000001" customHeight="1" x14ac:dyDescent="0.25">
      <c r="A96" s="137" t="s">
        <v>204</v>
      </c>
      <c r="B96" s="138"/>
      <c r="C96" s="138"/>
      <c r="D96" s="138"/>
      <c r="E96" s="138"/>
      <c r="F96" s="138"/>
      <c r="G96" s="138"/>
      <c r="H96" s="153" t="str">
        <f>+IF(AND(J98="No aplica",J99="No aplica",J100="No aplica",J101="No aplica",J102="No aplica",J103="No aplica",J104="No aplica"),"No aplica",IF(OR(J98="",J99="",J100="",J101="",J102="",J103="",J104=""),"Valide todas las variables",IF(OR(J98="No",J99="No",J100="No",J101="No",J102="No",J103="No",J104="No"),"No cumple","Cumple")))</f>
        <v>Valide todas las variables</v>
      </c>
      <c r="I96" s="153"/>
      <c r="J96" s="154"/>
    </row>
    <row r="97" spans="1:10" ht="39.950000000000003" customHeight="1" x14ac:dyDescent="0.25">
      <c r="A97" s="189" t="s">
        <v>216</v>
      </c>
      <c r="B97" s="190"/>
      <c r="C97" s="190"/>
      <c r="D97" s="190"/>
      <c r="E97" s="190"/>
      <c r="F97" s="190"/>
      <c r="G97" s="190"/>
      <c r="H97" s="190"/>
      <c r="I97" s="191"/>
      <c r="J97" s="43" t="s">
        <v>166</v>
      </c>
    </row>
    <row r="98" spans="1:10" ht="30" customHeight="1" x14ac:dyDescent="0.25">
      <c r="A98" s="144" t="s">
        <v>127</v>
      </c>
      <c r="B98" s="145"/>
      <c r="C98" s="145"/>
      <c r="D98" s="145"/>
      <c r="E98" s="145"/>
      <c r="F98" s="145"/>
      <c r="G98" s="145"/>
      <c r="H98" s="145"/>
      <c r="I98" s="146"/>
      <c r="J98" s="51"/>
    </row>
    <row r="99" spans="1:10" ht="30" customHeight="1" x14ac:dyDescent="0.25">
      <c r="A99" s="144" t="s">
        <v>128</v>
      </c>
      <c r="B99" s="145"/>
      <c r="C99" s="145"/>
      <c r="D99" s="145"/>
      <c r="E99" s="145"/>
      <c r="F99" s="145"/>
      <c r="G99" s="145"/>
      <c r="H99" s="145"/>
      <c r="I99" s="146"/>
      <c r="J99" s="51"/>
    </row>
    <row r="100" spans="1:10" ht="30" customHeight="1" x14ac:dyDescent="0.25">
      <c r="A100" s="144" t="s">
        <v>240</v>
      </c>
      <c r="B100" s="145"/>
      <c r="C100" s="145"/>
      <c r="D100" s="145"/>
      <c r="E100" s="145"/>
      <c r="F100" s="145"/>
      <c r="G100" s="145"/>
      <c r="H100" s="145"/>
      <c r="I100" s="146"/>
      <c r="J100" s="51"/>
    </row>
    <row r="101" spans="1:10" ht="30" customHeight="1" x14ac:dyDescent="0.25">
      <c r="A101" s="144" t="s">
        <v>241</v>
      </c>
      <c r="B101" s="145"/>
      <c r="C101" s="145"/>
      <c r="D101" s="145"/>
      <c r="E101" s="145"/>
      <c r="F101" s="145"/>
      <c r="G101" s="145"/>
      <c r="H101" s="145"/>
      <c r="I101" s="146"/>
      <c r="J101" s="51"/>
    </row>
    <row r="102" spans="1:10" ht="30" customHeight="1" x14ac:dyDescent="0.25">
      <c r="A102" s="144" t="s">
        <v>129</v>
      </c>
      <c r="B102" s="145"/>
      <c r="C102" s="145"/>
      <c r="D102" s="145"/>
      <c r="E102" s="145"/>
      <c r="F102" s="145"/>
      <c r="G102" s="145"/>
      <c r="H102" s="145"/>
      <c r="I102" s="146"/>
      <c r="J102" s="51"/>
    </row>
    <row r="103" spans="1:10" ht="30" customHeight="1" x14ac:dyDescent="0.25">
      <c r="A103" s="144" t="s">
        <v>242</v>
      </c>
      <c r="B103" s="145"/>
      <c r="C103" s="145"/>
      <c r="D103" s="145"/>
      <c r="E103" s="145"/>
      <c r="F103" s="145"/>
      <c r="G103" s="145"/>
      <c r="H103" s="145"/>
      <c r="I103" s="146"/>
      <c r="J103" s="51"/>
    </row>
    <row r="104" spans="1:10" ht="30" customHeight="1" thickBot="1" x14ac:dyDescent="0.3">
      <c r="A104" s="141" t="s">
        <v>243</v>
      </c>
      <c r="B104" s="142"/>
      <c r="C104" s="142"/>
      <c r="D104" s="142"/>
      <c r="E104" s="142"/>
      <c r="F104" s="142"/>
      <c r="G104" s="142"/>
      <c r="H104" s="142"/>
      <c r="I104" s="143"/>
      <c r="J104" s="41"/>
    </row>
    <row r="105" spans="1:10" ht="39.950000000000003" customHeight="1" x14ac:dyDescent="0.25">
      <c r="A105" s="137" t="s">
        <v>205</v>
      </c>
      <c r="B105" s="138"/>
      <c r="C105" s="138"/>
      <c r="D105" s="138"/>
      <c r="E105" s="138"/>
      <c r="F105" s="138"/>
      <c r="G105" s="138"/>
      <c r="H105" s="153" t="str">
        <f>+IF(AND(J107="No aplica",J108="No aplica",J109="No aplica",J110="No aplica"),"No aplica",IF(OR(J107="",J108="",J109="",J110=""),"Valide todas las variables",IF(OR(J107="No",J108="No",J109="No",J110="No"),"No cumple","Cumple")))</f>
        <v>Valide todas las variables</v>
      </c>
      <c r="I105" s="153"/>
      <c r="J105" s="154"/>
    </row>
    <row r="106" spans="1:10" ht="39.950000000000003" customHeight="1" x14ac:dyDescent="0.25">
      <c r="A106" s="189" t="s">
        <v>130</v>
      </c>
      <c r="B106" s="190"/>
      <c r="C106" s="190"/>
      <c r="D106" s="190"/>
      <c r="E106" s="190"/>
      <c r="F106" s="190"/>
      <c r="G106" s="190"/>
      <c r="H106" s="190"/>
      <c r="I106" s="191"/>
      <c r="J106" s="43" t="s">
        <v>166</v>
      </c>
    </row>
    <row r="107" spans="1:10" ht="30" customHeight="1" x14ac:dyDescent="0.25">
      <c r="A107" s="144" t="s">
        <v>131</v>
      </c>
      <c r="B107" s="145"/>
      <c r="C107" s="145"/>
      <c r="D107" s="145"/>
      <c r="E107" s="145"/>
      <c r="F107" s="145"/>
      <c r="G107" s="145"/>
      <c r="H107" s="145"/>
      <c r="I107" s="146"/>
      <c r="J107" s="51"/>
    </row>
    <row r="108" spans="1:10" ht="30" customHeight="1" x14ac:dyDescent="0.25">
      <c r="A108" s="144" t="s">
        <v>132</v>
      </c>
      <c r="B108" s="145"/>
      <c r="C108" s="145"/>
      <c r="D108" s="145"/>
      <c r="E108" s="145"/>
      <c r="F108" s="145"/>
      <c r="G108" s="145"/>
      <c r="H108" s="145"/>
      <c r="I108" s="146"/>
      <c r="J108" s="51"/>
    </row>
    <row r="109" spans="1:10" ht="45" customHeight="1" x14ac:dyDescent="0.25">
      <c r="A109" s="144" t="s">
        <v>133</v>
      </c>
      <c r="B109" s="145"/>
      <c r="C109" s="145"/>
      <c r="D109" s="145"/>
      <c r="E109" s="145"/>
      <c r="F109" s="145"/>
      <c r="G109" s="145"/>
      <c r="H109" s="145"/>
      <c r="I109" s="146"/>
      <c r="J109" s="51"/>
    </row>
    <row r="110" spans="1:10" ht="30" customHeight="1" thickBot="1" x14ac:dyDescent="0.3">
      <c r="A110" s="141" t="s">
        <v>134</v>
      </c>
      <c r="B110" s="142"/>
      <c r="C110" s="142"/>
      <c r="D110" s="142"/>
      <c r="E110" s="142"/>
      <c r="F110" s="142"/>
      <c r="G110" s="142"/>
      <c r="H110" s="142"/>
      <c r="I110" s="143"/>
      <c r="J110" s="41"/>
    </row>
    <row r="111" spans="1:10" ht="50.1" customHeight="1" x14ac:dyDescent="0.25">
      <c r="A111" s="196" t="s">
        <v>135</v>
      </c>
      <c r="B111" s="197"/>
      <c r="C111" s="197"/>
      <c r="D111" s="197"/>
      <c r="E111" s="197"/>
      <c r="F111" s="197"/>
      <c r="G111" s="197"/>
      <c r="H111" s="197"/>
      <c r="I111" s="197"/>
      <c r="J111" s="198"/>
    </row>
    <row r="112" spans="1:10" ht="200.1" customHeight="1" thickBot="1" x14ac:dyDescent="0.3">
      <c r="A112" s="193"/>
      <c r="B112" s="194"/>
      <c r="C112" s="194"/>
      <c r="D112" s="194"/>
      <c r="E112" s="194"/>
      <c r="F112" s="194"/>
      <c r="G112" s="194"/>
      <c r="H112" s="194"/>
      <c r="I112" s="194"/>
      <c r="J112" s="195"/>
    </row>
    <row r="113" spans="1:10" ht="50.1" customHeight="1" x14ac:dyDescent="0.25">
      <c r="A113" s="196" t="s">
        <v>136</v>
      </c>
      <c r="B113" s="197"/>
      <c r="C113" s="197"/>
      <c r="D113" s="197"/>
      <c r="E113" s="197"/>
      <c r="F113" s="197"/>
      <c r="G113" s="197"/>
      <c r="H113" s="197"/>
      <c r="I113" s="197"/>
      <c r="J113" s="198"/>
    </row>
    <row r="114" spans="1:10" ht="200.1" customHeight="1" thickBot="1" x14ac:dyDescent="0.3">
      <c r="A114" s="193"/>
      <c r="B114" s="194"/>
      <c r="C114" s="194"/>
      <c r="D114" s="194"/>
      <c r="E114" s="194"/>
      <c r="F114" s="194"/>
      <c r="G114" s="194"/>
      <c r="H114" s="194"/>
      <c r="I114" s="194"/>
      <c r="J114" s="195"/>
    </row>
  </sheetData>
  <sheetProtection algorithmName="SHA-512" hashValue="7zPz9b/Ib2Z2/Iby48c2MZya9fyxUSX8nGz4Gy0pZwUUA6tq0U5KbR77woO9X+13ByiHOphX6CtgkmVXJ2d7qw==" saltValue="e4XklOmRuT4+fD1PRYJRQg==" spinCount="100000" sheet="1" objects="1" scenarios="1"/>
  <mergeCells count="144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6:E26"/>
    <mergeCell ref="A27:E27"/>
    <mergeCell ref="A28:E28"/>
    <mergeCell ref="A29:E29"/>
    <mergeCell ref="A30:E30"/>
    <mergeCell ref="A31:E31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H36:I36"/>
    <mergeCell ref="J36:J38"/>
    <mergeCell ref="F37:G37"/>
    <mergeCell ref="H37:I37"/>
    <mergeCell ref="A39:E39"/>
    <mergeCell ref="A40:E40"/>
    <mergeCell ref="A32:E32"/>
    <mergeCell ref="A33:E33"/>
    <mergeCell ref="A34:E34"/>
    <mergeCell ref="A35:E35"/>
    <mergeCell ref="A36:E38"/>
    <mergeCell ref="F36:G36"/>
    <mergeCell ref="A46:I46"/>
    <mergeCell ref="A47:I47"/>
    <mergeCell ref="A48:I48"/>
    <mergeCell ref="A49:I49"/>
    <mergeCell ref="A50:I50"/>
    <mergeCell ref="A51:I51"/>
    <mergeCell ref="A41:E41"/>
    <mergeCell ref="A42:E42"/>
    <mergeCell ref="A43:E43"/>
    <mergeCell ref="A44:I44"/>
    <mergeCell ref="A45:G45"/>
    <mergeCell ref="H45:J45"/>
    <mergeCell ref="A57:I57"/>
    <mergeCell ref="A58:I58"/>
    <mergeCell ref="A59:I59"/>
    <mergeCell ref="A60:I60"/>
    <mergeCell ref="A61:I61"/>
    <mergeCell ref="A62:I62"/>
    <mergeCell ref="A52:I52"/>
    <mergeCell ref="A53:I53"/>
    <mergeCell ref="A54:G54"/>
    <mergeCell ref="H54:J54"/>
    <mergeCell ref="A55:I55"/>
    <mergeCell ref="A56:I56"/>
    <mergeCell ref="A69:G69"/>
    <mergeCell ref="H69:I73"/>
    <mergeCell ref="A70:G70"/>
    <mergeCell ref="A71:G71"/>
    <mergeCell ref="A72:G72"/>
    <mergeCell ref="A73:G73"/>
    <mergeCell ref="A63:I63"/>
    <mergeCell ref="A64:I64"/>
    <mergeCell ref="A65:I65"/>
    <mergeCell ref="A66:I66"/>
    <mergeCell ref="A67:I67"/>
    <mergeCell ref="A68:I68"/>
    <mergeCell ref="A79:I79"/>
    <mergeCell ref="A80:I80"/>
    <mergeCell ref="A81:I81"/>
    <mergeCell ref="A82:I82"/>
    <mergeCell ref="A83:I83"/>
    <mergeCell ref="A84:I84"/>
    <mergeCell ref="A74:G74"/>
    <mergeCell ref="H74:J74"/>
    <mergeCell ref="A75:I75"/>
    <mergeCell ref="A76:I76"/>
    <mergeCell ref="A77:I77"/>
    <mergeCell ref="A78:G78"/>
    <mergeCell ref="H78:J78"/>
    <mergeCell ref="A90:I90"/>
    <mergeCell ref="A91:I91"/>
    <mergeCell ref="A92:I92"/>
    <mergeCell ref="A93:I93"/>
    <mergeCell ref="A94:I94"/>
    <mergeCell ref="A95:I95"/>
    <mergeCell ref="A85:I85"/>
    <mergeCell ref="A86:I86"/>
    <mergeCell ref="A87:G87"/>
    <mergeCell ref="H87:J87"/>
    <mergeCell ref="A88:I88"/>
    <mergeCell ref="A89:I89"/>
    <mergeCell ref="A101:I101"/>
    <mergeCell ref="A102:I102"/>
    <mergeCell ref="A103:I103"/>
    <mergeCell ref="A104:I104"/>
    <mergeCell ref="A105:G105"/>
    <mergeCell ref="H105:J105"/>
    <mergeCell ref="A96:G96"/>
    <mergeCell ref="H96:J96"/>
    <mergeCell ref="A97:I97"/>
    <mergeCell ref="A98:I98"/>
    <mergeCell ref="A99:I99"/>
    <mergeCell ref="A100:I100"/>
    <mergeCell ref="A112:J112"/>
    <mergeCell ref="A113:J113"/>
    <mergeCell ref="A114:J114"/>
    <mergeCell ref="A106:I106"/>
    <mergeCell ref="A107:I107"/>
    <mergeCell ref="A108:I108"/>
    <mergeCell ref="A109:I109"/>
    <mergeCell ref="A110:I110"/>
    <mergeCell ref="A111:J111"/>
  </mergeCells>
  <conditionalFormatting sqref="C2:C3 J39:J44 J47:J53 J80:J86">
    <cfRule type="containsBlanks" dxfId="37" priority="31">
      <formula>LEN(TRIM(C2))=0</formula>
    </cfRule>
  </conditionalFormatting>
  <conditionalFormatting sqref="C6:C8">
    <cfRule type="containsBlanks" dxfId="36" priority="1">
      <formula>LEN(TRIM(C6))=0</formula>
    </cfRule>
  </conditionalFormatting>
  <conditionalFormatting sqref="E4:E5">
    <cfRule type="containsBlanks" dxfId="35" priority="26">
      <formula>LEN(TRIM(E4))=0</formula>
    </cfRule>
  </conditionalFormatting>
  <conditionalFormatting sqref="G2">
    <cfRule type="containsBlanks" dxfId="34" priority="28">
      <formula>LEN(TRIM(G2))=0</formula>
    </cfRule>
  </conditionalFormatting>
  <conditionalFormatting sqref="H3">
    <cfRule type="containsBlanks" dxfId="33" priority="29">
      <formula>LEN(TRIM(H3))=0</formula>
    </cfRule>
  </conditionalFormatting>
  <conditionalFormatting sqref="H6:H7">
    <cfRule type="containsBlanks" dxfId="32" priority="27">
      <formula>LEN(TRIM(H6))=0</formula>
    </cfRule>
  </conditionalFormatting>
  <conditionalFormatting sqref="H10">
    <cfRule type="containsText" dxfId="31" priority="33" operator="containsText" text="Cumple">
      <formula>NOT(ISERROR(SEARCH("Cumple",H10)))</formula>
    </cfRule>
    <cfRule type="containsText" dxfId="30" priority="32" operator="containsText" text="No cumple">
      <formula>NOT(ISERROR(SEARCH("No cumple",H10)))</formula>
    </cfRule>
  </conditionalFormatting>
  <conditionalFormatting sqref="H21">
    <cfRule type="containsText" dxfId="29" priority="16" operator="containsText" text="No cumple">
      <formula>NOT(ISERROR(SEARCH("No cumple",H21)))</formula>
    </cfRule>
    <cfRule type="containsText" dxfId="28" priority="17" operator="containsText" text="Cumple">
      <formula>NOT(ISERROR(SEARCH("Cumple",H21)))</formula>
    </cfRule>
  </conditionalFormatting>
  <conditionalFormatting sqref="H45">
    <cfRule type="containsText" dxfId="27" priority="15" operator="containsText" text="Cumple">
      <formula>NOT(ISERROR(SEARCH("Cumple",H45)))</formula>
    </cfRule>
    <cfRule type="containsText" dxfId="26" priority="14" operator="containsText" text="No cumple">
      <formula>NOT(ISERROR(SEARCH("No cumple",H45)))</formula>
    </cfRule>
  </conditionalFormatting>
  <conditionalFormatting sqref="H54">
    <cfRule type="containsText" dxfId="25" priority="13" operator="containsText" text="Cumple">
      <formula>NOT(ISERROR(SEARCH("Cumple",H54)))</formula>
    </cfRule>
    <cfRule type="containsText" dxfId="24" priority="12" operator="containsText" text="No cumple">
      <formula>NOT(ISERROR(SEARCH("No cumple",H54)))</formula>
    </cfRule>
  </conditionalFormatting>
  <conditionalFormatting sqref="H74">
    <cfRule type="containsText" dxfId="23" priority="10" operator="containsText" text="No cumple">
      <formula>NOT(ISERROR(SEARCH("No cumple",H74)))</formula>
    </cfRule>
    <cfRule type="containsText" dxfId="22" priority="11" operator="containsText" text="Cumple">
      <formula>NOT(ISERROR(SEARCH("Cumple",H74)))</formula>
    </cfRule>
  </conditionalFormatting>
  <conditionalFormatting sqref="H78">
    <cfRule type="containsText" dxfId="21" priority="8" operator="containsText" text="No cumple">
      <formula>NOT(ISERROR(SEARCH("No cumple",H78)))</formula>
    </cfRule>
    <cfRule type="containsText" dxfId="20" priority="9" operator="containsText" text="Cumple">
      <formula>NOT(ISERROR(SEARCH("Cumple",H78)))</formula>
    </cfRule>
  </conditionalFormatting>
  <conditionalFormatting sqref="H87">
    <cfRule type="containsText" dxfId="19" priority="6" operator="containsText" text="No cumple">
      <formula>NOT(ISERROR(SEARCH("No cumple",H87)))</formula>
    </cfRule>
    <cfRule type="containsText" dxfId="18" priority="7" operator="containsText" text="Cumple">
      <formula>NOT(ISERROR(SEARCH("Cumple",H87)))</formula>
    </cfRule>
  </conditionalFormatting>
  <conditionalFormatting sqref="H96">
    <cfRule type="containsText" dxfId="17" priority="4" operator="containsText" text="No cumple">
      <formula>NOT(ISERROR(SEARCH("No cumple",H96)))</formula>
    </cfRule>
    <cfRule type="containsText" dxfId="16" priority="5" operator="containsText" text="Cumple">
      <formula>NOT(ISERROR(SEARCH("Cumple",H96)))</formula>
    </cfRule>
  </conditionalFormatting>
  <conditionalFormatting sqref="H105">
    <cfRule type="containsText" dxfId="15" priority="2" operator="containsText" text="No cumple">
      <formula>NOT(ISERROR(SEARCH("No cumple",H105)))</formula>
    </cfRule>
    <cfRule type="containsText" dxfId="14" priority="3" operator="containsText" text="Cumple">
      <formula>NOT(ISERROR(SEARCH("Cumple",H105)))</formula>
    </cfRule>
  </conditionalFormatting>
  <conditionalFormatting sqref="J2">
    <cfRule type="containsBlanks" dxfId="13" priority="30">
      <formula>LEN(TRIM(J2))=0</formula>
    </cfRule>
  </conditionalFormatting>
  <conditionalFormatting sqref="J12:J20">
    <cfRule type="containsBlanks" dxfId="12" priority="25">
      <formula>LEN(TRIM(J12))=0</formula>
    </cfRule>
  </conditionalFormatting>
  <conditionalFormatting sqref="J26:J35">
    <cfRule type="containsBlanks" dxfId="11" priority="21">
      <formula>LEN(TRIM(J26))=0</formula>
    </cfRule>
  </conditionalFormatting>
  <conditionalFormatting sqref="J56:J67">
    <cfRule type="containsBlanks" dxfId="10" priority="24">
      <formula>LEN(TRIM(J56))=0</formula>
    </cfRule>
  </conditionalFormatting>
  <conditionalFormatting sqref="J69:J73">
    <cfRule type="containsBlanks" dxfId="9" priority="23">
      <formula>LEN(TRIM(J69))=0</formula>
    </cfRule>
  </conditionalFormatting>
  <conditionalFormatting sqref="J76:J77">
    <cfRule type="containsBlanks" dxfId="8" priority="22">
      <formula>LEN(TRIM(J76))=0</formula>
    </cfRule>
  </conditionalFormatting>
  <conditionalFormatting sqref="J89:J95">
    <cfRule type="containsBlanks" dxfId="7" priority="20">
      <formula>LEN(TRIM(J89))=0</formula>
    </cfRule>
  </conditionalFormatting>
  <conditionalFormatting sqref="J98:J104">
    <cfRule type="containsBlanks" dxfId="6" priority="19">
      <formula>LEN(TRIM(J98))=0</formula>
    </cfRule>
  </conditionalFormatting>
  <conditionalFormatting sqref="J107:J110">
    <cfRule type="containsBlanks" dxfId="5" priority="18">
      <formula>LEN(TRIM(J107))=0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DE PROTECCIÓN SRD&amp;R&amp;"Arial,Normal"&amp;10F1.A43.G27.P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D66953F-3CA4-41E1-86CA-AEA139385DEF}">
          <x14:formula1>
            <xm:f>Tablas!$E$2:$E$4</xm:f>
          </x14:formula1>
          <xm:sqref>J56:J67 J69:J73 J76:J77 J12:J20 J107:J110 J89:J95 J98:J104 J26:J35 J39:J44 J80:J86 J47:J53</xm:sqref>
        </x14:dataValidation>
        <x14:dataValidation type="list" allowBlank="1" showInputMessage="1" showErrorMessage="1" xr:uid="{497A54A7-6CED-4F9E-8C4C-A48DF45BF52F}">
          <x14:formula1>
            <xm:f>Tablas!$H$2:$H$6</xm:f>
          </x14:formula1>
          <xm:sqref>C3:E3</xm:sqref>
        </x14:dataValidation>
        <x14:dataValidation type="list" allowBlank="1" showInputMessage="1" showErrorMessage="1" xr:uid="{BDDDD9AB-37CE-49B0-877B-774B13E6D376}">
          <x14:formula1>
            <xm:f>Tablas!$L$2:$L$9</xm:f>
          </x14:formula1>
          <xm:sqref>C7:E7</xm:sqref>
        </x14:dataValidation>
        <x14:dataValidation type="list" allowBlank="1" showInputMessage="1" showErrorMessage="1" xr:uid="{768AC001-FF0B-4F29-853F-68C384BA1FAB}">
          <x14:formula1>
            <xm:f>Tablas!$K$2:$K$3</xm:f>
          </x14:formula1>
          <xm:sqref>H6:J6</xm:sqref>
        </x14:dataValidation>
        <x14:dataValidation type="list" allowBlank="1" showInputMessage="1" showErrorMessage="1" xr:uid="{122D5F80-4B39-45D8-A53A-4952F209E662}">
          <x14:formula1>
            <xm:f>Tablas!$J$2:$J$7</xm:f>
          </x14:formula1>
          <xm:sqref>C6:E6</xm:sqref>
        </x14:dataValidation>
        <x14:dataValidation type="list" allowBlank="1" showInputMessage="1" showErrorMessage="1" xr:uid="{7CDE03E9-9B93-470F-B7D0-616A7AD28623}">
          <x14:formula1>
            <xm:f>Tablas!$I$2:$I$5</xm:f>
          </x14:formula1>
          <xm:sqref>E4:J4</xm:sqref>
        </x14:dataValidation>
        <x14:dataValidation type="list" allowBlank="1" showInputMessage="1" showErrorMessage="1" xr:uid="{F5DAF279-EC27-46F2-B284-42B57A61B974}">
          <x14:formula1>
            <xm:f>Tablas!$G$2:$G$3</xm:f>
          </x14:formula1>
          <xm:sqref>J2</xm:sqref>
        </x14:dataValidation>
        <x14:dataValidation type="list" allowBlank="1" showInputMessage="1" showErrorMessage="1" xr:uid="{A4614099-B2E2-4E28-8D55-F36A242DCEE8}">
          <x14:formula1>
            <xm:f>Tablas!$C$2</xm:f>
          </x14:formula1>
          <xm:sqref>H99:I104 H13:I20 H90:I95 H108:I110 H48:I53 H77:I77 H57:I67 H81:I86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J10"/>
  <sheetViews>
    <sheetView showGridLines="0" tabSelected="1" topLeftCell="JS1" zoomScale="60" zoomScaleNormal="60" workbookViewId="0">
      <selection activeCell="JU5" sqref="JU5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7" width="35.7109375" style="2" customWidth="1"/>
    <col min="38" max="49" width="15.7109375" style="2" customWidth="1"/>
    <col min="50" max="59" width="25.7109375" style="2"/>
    <col min="60" max="71" width="15.7109375" style="2" customWidth="1"/>
    <col min="72" max="81" width="25.7109375" style="2"/>
    <col min="82" max="93" width="15.7109375" style="2" customWidth="1"/>
    <col min="94" max="103" width="25.7109375" style="2"/>
    <col min="104" max="115" width="15.7109375" style="2" customWidth="1"/>
    <col min="116" max="125" width="25.7109375" style="2"/>
    <col min="126" max="137" width="15.7109375" style="2" customWidth="1"/>
    <col min="138" max="147" width="25.7109375" style="2"/>
    <col min="148" max="159" width="15.7109375" style="2" customWidth="1"/>
    <col min="160" max="169" width="25.7109375" style="2"/>
    <col min="170" max="181" width="15.7109375" style="2" customWidth="1"/>
    <col min="182" max="191" width="25.7109375" style="2"/>
    <col min="192" max="203" width="15.7109375" style="2" customWidth="1"/>
    <col min="204" max="213" width="25.7109375" style="2"/>
    <col min="214" max="225" width="15.7109375" style="2" customWidth="1"/>
    <col min="226" max="235" width="25.7109375" style="2"/>
    <col min="236" max="247" width="15.7109375" style="2" customWidth="1"/>
    <col min="248" max="16384" width="25.7109375" style="2"/>
  </cols>
  <sheetData>
    <row r="1" spans="1:296" ht="30" customHeight="1" x14ac:dyDescent="0.25">
      <c r="A1" s="221"/>
      <c r="B1" s="230" t="s">
        <v>217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  <c r="HY1" s="231"/>
      <c r="HZ1" s="231"/>
      <c r="IA1" s="231"/>
      <c r="IB1" s="231"/>
      <c r="IC1" s="231"/>
      <c r="ID1" s="231"/>
      <c r="IE1" s="231"/>
      <c r="IF1" s="231"/>
      <c r="IG1" s="231"/>
      <c r="IH1" s="231"/>
      <c r="II1" s="231"/>
      <c r="IJ1" s="231"/>
      <c r="IK1" s="231"/>
      <c r="IL1" s="231"/>
      <c r="IM1" s="231"/>
      <c r="IN1" s="231"/>
      <c r="IO1" s="231"/>
      <c r="IP1" s="231"/>
      <c r="IQ1" s="231"/>
      <c r="IR1" s="231"/>
      <c r="IS1" s="231"/>
      <c r="IT1" s="231"/>
      <c r="IU1" s="231"/>
      <c r="IV1" s="231"/>
      <c r="IW1" s="231"/>
      <c r="IX1" s="231"/>
      <c r="IY1" s="231"/>
      <c r="IZ1" s="231"/>
      <c r="JA1" s="231"/>
      <c r="JB1" s="231"/>
      <c r="JC1" s="231"/>
      <c r="JD1" s="231"/>
      <c r="JE1" s="231"/>
      <c r="JF1" s="231"/>
      <c r="JG1" s="231"/>
      <c r="JH1" s="231"/>
      <c r="JI1" s="231"/>
      <c r="JJ1" s="231"/>
      <c r="JK1" s="231"/>
      <c r="JL1" s="231"/>
      <c r="JM1" s="231"/>
      <c r="JN1" s="231"/>
      <c r="JO1" s="231"/>
      <c r="JP1" s="231"/>
      <c r="JQ1" s="231"/>
      <c r="JR1" s="231"/>
      <c r="JS1" s="231"/>
      <c r="JT1" s="231"/>
      <c r="JU1" s="231"/>
      <c r="JV1" s="231"/>
      <c r="JW1" s="231"/>
      <c r="JX1" s="231"/>
      <c r="JY1" s="231"/>
      <c r="JZ1" s="231"/>
      <c r="KA1" s="231"/>
      <c r="KB1" s="231"/>
      <c r="KC1" s="231"/>
      <c r="KD1" s="231"/>
      <c r="KE1" s="231"/>
      <c r="KF1" s="231"/>
      <c r="KG1" s="232"/>
      <c r="KH1" s="62" t="s">
        <v>244</v>
      </c>
      <c r="KI1" s="63">
        <v>45433</v>
      </c>
    </row>
    <row r="2" spans="1:296" ht="30" customHeight="1" x14ac:dyDescent="0.25">
      <c r="A2" s="222"/>
      <c r="B2" s="233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  <c r="BM2" s="234"/>
      <c r="BN2" s="234"/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4"/>
      <c r="DY2" s="234"/>
      <c r="DZ2" s="234"/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4"/>
      <c r="FE2" s="234"/>
      <c r="FF2" s="234"/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4"/>
      <c r="GK2" s="234"/>
      <c r="GL2" s="234"/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4"/>
      <c r="HQ2" s="234"/>
      <c r="HR2" s="234"/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234"/>
      <c r="IE2" s="234"/>
      <c r="IF2" s="234"/>
      <c r="IG2" s="234"/>
      <c r="IH2" s="234"/>
      <c r="II2" s="234"/>
      <c r="IJ2" s="234"/>
      <c r="IK2" s="234"/>
      <c r="IL2" s="234"/>
      <c r="IM2" s="234"/>
      <c r="IN2" s="234"/>
      <c r="IO2" s="234"/>
      <c r="IP2" s="234"/>
      <c r="IQ2" s="234"/>
      <c r="IR2" s="234"/>
      <c r="IS2" s="234"/>
      <c r="IT2" s="234"/>
      <c r="IU2" s="234"/>
      <c r="IV2" s="234"/>
      <c r="IW2" s="234"/>
      <c r="IX2" s="234"/>
      <c r="IY2" s="234"/>
      <c r="IZ2" s="234"/>
      <c r="JA2" s="234"/>
      <c r="JB2" s="234"/>
      <c r="JC2" s="234"/>
      <c r="JD2" s="234"/>
      <c r="JE2" s="234"/>
      <c r="JF2" s="234"/>
      <c r="JG2" s="234"/>
      <c r="JH2" s="234"/>
      <c r="JI2" s="234"/>
      <c r="JJ2" s="234"/>
      <c r="JK2" s="234"/>
      <c r="JL2" s="234"/>
      <c r="JM2" s="234"/>
      <c r="JN2" s="234"/>
      <c r="JO2" s="234"/>
      <c r="JP2" s="234"/>
      <c r="JQ2" s="234"/>
      <c r="JR2" s="234"/>
      <c r="JS2" s="234"/>
      <c r="JT2" s="234"/>
      <c r="JU2" s="234"/>
      <c r="JV2" s="234"/>
      <c r="JW2" s="234"/>
      <c r="JX2" s="234"/>
      <c r="JY2" s="234"/>
      <c r="JZ2" s="234"/>
      <c r="KA2" s="234"/>
      <c r="KB2" s="234"/>
      <c r="KC2" s="234"/>
      <c r="KD2" s="234"/>
      <c r="KE2" s="234"/>
      <c r="KF2" s="234"/>
      <c r="KG2" s="235"/>
      <c r="KH2" s="64" t="s">
        <v>198</v>
      </c>
      <c r="KI2" s="24" t="s">
        <v>59</v>
      </c>
    </row>
    <row r="3" spans="1:296" ht="30" customHeight="1" thickBot="1" x14ac:dyDescent="0.3">
      <c r="A3" s="223"/>
      <c r="B3" s="236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37"/>
      <c r="CK3" s="237"/>
      <c r="CL3" s="237"/>
      <c r="CM3" s="237"/>
      <c r="CN3" s="237"/>
      <c r="CO3" s="237"/>
      <c r="CP3" s="237"/>
      <c r="CQ3" s="237"/>
      <c r="CR3" s="237"/>
      <c r="CS3" s="237"/>
      <c r="CT3" s="237"/>
      <c r="CU3" s="237"/>
      <c r="CV3" s="237"/>
      <c r="CW3" s="237"/>
      <c r="CX3" s="237"/>
      <c r="CY3" s="237"/>
      <c r="CZ3" s="237"/>
      <c r="DA3" s="237"/>
      <c r="DB3" s="237"/>
      <c r="DC3" s="237"/>
      <c r="DD3" s="237"/>
      <c r="DE3" s="237"/>
      <c r="DF3" s="237"/>
      <c r="DG3" s="237"/>
      <c r="DH3" s="237"/>
      <c r="DI3" s="237"/>
      <c r="DJ3" s="237"/>
      <c r="DK3" s="237"/>
      <c r="DL3" s="237"/>
      <c r="DM3" s="237"/>
      <c r="DN3" s="237"/>
      <c r="DO3" s="237"/>
      <c r="DP3" s="237"/>
      <c r="DQ3" s="237"/>
      <c r="DR3" s="237"/>
      <c r="DS3" s="237"/>
      <c r="DT3" s="237"/>
      <c r="DU3" s="237"/>
      <c r="DV3" s="237"/>
      <c r="DW3" s="237"/>
      <c r="DX3" s="237"/>
      <c r="DY3" s="237"/>
      <c r="DZ3" s="237"/>
      <c r="EA3" s="237"/>
      <c r="EB3" s="237"/>
      <c r="EC3" s="237"/>
      <c r="ED3" s="237"/>
      <c r="EE3" s="237"/>
      <c r="EF3" s="237"/>
      <c r="EG3" s="237"/>
      <c r="EH3" s="237"/>
      <c r="EI3" s="237"/>
      <c r="EJ3" s="237"/>
      <c r="EK3" s="237"/>
      <c r="EL3" s="237"/>
      <c r="EM3" s="237"/>
      <c r="EN3" s="237"/>
      <c r="EO3" s="237"/>
      <c r="EP3" s="237"/>
      <c r="EQ3" s="237"/>
      <c r="ER3" s="237"/>
      <c r="ES3" s="237"/>
      <c r="ET3" s="237"/>
      <c r="EU3" s="237"/>
      <c r="EV3" s="237"/>
      <c r="EW3" s="237"/>
      <c r="EX3" s="237"/>
      <c r="EY3" s="237"/>
      <c r="EZ3" s="237"/>
      <c r="FA3" s="237"/>
      <c r="FB3" s="237"/>
      <c r="FC3" s="237"/>
      <c r="FD3" s="237"/>
      <c r="FE3" s="237"/>
      <c r="FF3" s="237"/>
      <c r="FG3" s="237"/>
      <c r="FH3" s="237"/>
      <c r="FI3" s="237"/>
      <c r="FJ3" s="237"/>
      <c r="FK3" s="237"/>
      <c r="FL3" s="237"/>
      <c r="FM3" s="237"/>
      <c r="FN3" s="237"/>
      <c r="FO3" s="237"/>
      <c r="FP3" s="237"/>
      <c r="FQ3" s="237"/>
      <c r="FR3" s="237"/>
      <c r="FS3" s="237"/>
      <c r="FT3" s="237"/>
      <c r="FU3" s="237"/>
      <c r="FV3" s="237"/>
      <c r="FW3" s="237"/>
      <c r="FX3" s="237"/>
      <c r="FY3" s="237"/>
      <c r="FZ3" s="237"/>
      <c r="GA3" s="237"/>
      <c r="GB3" s="237"/>
      <c r="GC3" s="237"/>
      <c r="GD3" s="237"/>
      <c r="GE3" s="237"/>
      <c r="GF3" s="237"/>
      <c r="GG3" s="237"/>
      <c r="GH3" s="237"/>
      <c r="GI3" s="237"/>
      <c r="GJ3" s="237"/>
      <c r="GK3" s="237"/>
      <c r="GL3" s="237"/>
      <c r="GM3" s="237"/>
      <c r="GN3" s="237"/>
      <c r="GO3" s="237"/>
      <c r="GP3" s="237"/>
      <c r="GQ3" s="237"/>
      <c r="GR3" s="237"/>
      <c r="GS3" s="237"/>
      <c r="GT3" s="237"/>
      <c r="GU3" s="237"/>
      <c r="GV3" s="237"/>
      <c r="GW3" s="237"/>
      <c r="GX3" s="237"/>
      <c r="GY3" s="237"/>
      <c r="GZ3" s="237"/>
      <c r="HA3" s="237"/>
      <c r="HB3" s="237"/>
      <c r="HC3" s="237"/>
      <c r="HD3" s="237"/>
      <c r="HE3" s="237"/>
      <c r="HF3" s="237"/>
      <c r="HG3" s="237"/>
      <c r="HH3" s="237"/>
      <c r="HI3" s="237"/>
      <c r="HJ3" s="237"/>
      <c r="HK3" s="237"/>
      <c r="HL3" s="237"/>
      <c r="HM3" s="237"/>
      <c r="HN3" s="237"/>
      <c r="HO3" s="237"/>
      <c r="HP3" s="237"/>
      <c r="HQ3" s="237"/>
      <c r="HR3" s="237"/>
      <c r="HS3" s="237"/>
      <c r="HT3" s="237"/>
      <c r="HU3" s="237"/>
      <c r="HV3" s="237"/>
      <c r="HW3" s="237"/>
      <c r="HX3" s="237"/>
      <c r="HY3" s="237"/>
      <c r="HZ3" s="237"/>
      <c r="IA3" s="237"/>
      <c r="IB3" s="237"/>
      <c r="IC3" s="237"/>
      <c r="ID3" s="237"/>
      <c r="IE3" s="237"/>
      <c r="IF3" s="237"/>
      <c r="IG3" s="237"/>
      <c r="IH3" s="237"/>
      <c r="II3" s="237"/>
      <c r="IJ3" s="237"/>
      <c r="IK3" s="237"/>
      <c r="IL3" s="237"/>
      <c r="IM3" s="237"/>
      <c r="IN3" s="237"/>
      <c r="IO3" s="237"/>
      <c r="IP3" s="237"/>
      <c r="IQ3" s="237"/>
      <c r="IR3" s="237"/>
      <c r="IS3" s="237"/>
      <c r="IT3" s="237"/>
      <c r="IU3" s="237"/>
      <c r="IV3" s="237"/>
      <c r="IW3" s="237"/>
      <c r="IX3" s="237"/>
      <c r="IY3" s="237"/>
      <c r="IZ3" s="237"/>
      <c r="JA3" s="237"/>
      <c r="JB3" s="237"/>
      <c r="JC3" s="237"/>
      <c r="JD3" s="237"/>
      <c r="JE3" s="237"/>
      <c r="JF3" s="237"/>
      <c r="JG3" s="237"/>
      <c r="JH3" s="237"/>
      <c r="JI3" s="237"/>
      <c r="JJ3" s="237"/>
      <c r="JK3" s="237"/>
      <c r="JL3" s="237"/>
      <c r="JM3" s="237"/>
      <c r="JN3" s="237"/>
      <c r="JO3" s="237"/>
      <c r="JP3" s="237"/>
      <c r="JQ3" s="237"/>
      <c r="JR3" s="237"/>
      <c r="JS3" s="237"/>
      <c r="JT3" s="237"/>
      <c r="JU3" s="237"/>
      <c r="JV3" s="237"/>
      <c r="JW3" s="237"/>
      <c r="JX3" s="237"/>
      <c r="JY3" s="237"/>
      <c r="JZ3" s="237"/>
      <c r="KA3" s="237"/>
      <c r="KB3" s="237"/>
      <c r="KC3" s="237"/>
      <c r="KD3" s="237"/>
      <c r="KE3" s="237"/>
      <c r="KF3" s="237"/>
      <c r="KG3" s="238"/>
      <c r="KH3" s="224" t="s">
        <v>58</v>
      </c>
      <c r="KI3" s="225"/>
    </row>
    <row r="4" spans="1:296" ht="12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  <c r="IX4" s="61"/>
      <c r="IY4" s="61"/>
      <c r="IZ4" s="61"/>
      <c r="JA4" s="61"/>
      <c r="JB4" s="61"/>
      <c r="JC4" s="61"/>
      <c r="JD4" s="61"/>
      <c r="JE4" s="61"/>
      <c r="JF4" s="61"/>
      <c r="JG4" s="61"/>
      <c r="JH4" s="61"/>
      <c r="JI4" s="61"/>
      <c r="JJ4" s="61"/>
      <c r="JK4" s="61"/>
      <c r="JL4" s="61"/>
      <c r="JM4" s="61"/>
      <c r="JN4" s="61"/>
      <c r="JO4" s="61"/>
      <c r="JP4" s="61"/>
      <c r="JQ4" s="6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35"/>
      <c r="KJ4" s="35"/>
    </row>
    <row r="5" spans="1:296" ht="12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  <c r="IX5" s="61"/>
      <c r="IY5" s="61"/>
      <c r="IZ5" s="61"/>
      <c r="JA5" s="61"/>
      <c r="JB5" s="61"/>
      <c r="JC5" s="61"/>
      <c r="JD5" s="61"/>
      <c r="JE5" s="61"/>
      <c r="JF5" s="61"/>
      <c r="JG5" s="61"/>
      <c r="JH5" s="61"/>
      <c r="JI5" s="61"/>
      <c r="JJ5" s="61"/>
      <c r="JK5" s="61"/>
      <c r="JL5" s="61"/>
      <c r="JM5" s="61"/>
      <c r="JN5" s="61"/>
      <c r="JO5" s="61"/>
      <c r="JP5" s="61"/>
      <c r="JQ5" s="6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35"/>
      <c r="KJ5" s="35"/>
    </row>
    <row r="6" spans="1:296" ht="12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  <c r="IX6" s="61"/>
      <c r="IY6" s="61"/>
      <c r="IZ6" s="61"/>
      <c r="JA6" s="61"/>
      <c r="JB6" s="61"/>
      <c r="JC6" s="61"/>
      <c r="JD6" s="61"/>
      <c r="JE6" s="61"/>
      <c r="JF6" s="61"/>
      <c r="JG6" s="61"/>
      <c r="JH6" s="61"/>
      <c r="JI6" s="61"/>
      <c r="JJ6" s="61"/>
      <c r="JK6" s="61"/>
      <c r="JL6" s="61"/>
      <c r="JM6" s="61"/>
      <c r="JN6" s="61"/>
      <c r="JO6" s="61"/>
      <c r="JP6" s="61"/>
      <c r="JQ6" s="6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35"/>
      <c r="KJ6" s="35"/>
    </row>
    <row r="7" spans="1:296" ht="12.75" x14ac:dyDescent="0.25">
      <c r="A7" s="11"/>
      <c r="B7" s="11"/>
      <c r="C7" s="11"/>
      <c r="D7" s="11"/>
      <c r="E7" s="11"/>
      <c r="F7" s="11"/>
      <c r="G7" s="11"/>
      <c r="H7" s="11"/>
      <c r="I7" s="12"/>
      <c r="J7" s="12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  <c r="IW7" s="61"/>
      <c r="IX7" s="61"/>
      <c r="IY7" s="61"/>
      <c r="IZ7" s="61"/>
      <c r="JA7" s="61"/>
      <c r="JB7" s="61"/>
      <c r="JC7" s="61"/>
      <c r="JD7" s="61"/>
      <c r="JE7" s="61"/>
      <c r="JF7" s="61"/>
      <c r="JG7" s="61"/>
      <c r="JH7" s="61"/>
      <c r="JI7" s="61"/>
      <c r="JJ7" s="61"/>
      <c r="JK7" s="61"/>
      <c r="JL7" s="61"/>
      <c r="JM7" s="61"/>
      <c r="JN7" s="61"/>
      <c r="JO7" s="61"/>
      <c r="JP7" s="61"/>
      <c r="JQ7" s="61"/>
      <c r="JR7" s="61"/>
      <c r="JS7" s="61"/>
      <c r="JT7" s="61"/>
      <c r="JU7" s="61"/>
      <c r="JV7" s="61"/>
      <c r="JW7" s="61"/>
      <c r="JX7" s="61"/>
      <c r="JY7" s="61"/>
      <c r="JZ7" s="61"/>
      <c r="KA7" s="61"/>
      <c r="KB7" s="61"/>
      <c r="KC7" s="61"/>
      <c r="KD7" s="61"/>
      <c r="KE7" s="61"/>
      <c r="KF7" s="61"/>
      <c r="KG7" s="61"/>
    </row>
    <row r="8" spans="1:296" ht="15" customHeight="1" x14ac:dyDescent="0.25">
      <c r="D8" s="226" t="s">
        <v>1</v>
      </c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5"/>
      <c r="P8" s="226" t="s">
        <v>13</v>
      </c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5"/>
      <c r="AB8" s="36" t="s">
        <v>53</v>
      </c>
      <c r="AC8" s="36" t="s">
        <v>53</v>
      </c>
      <c r="AD8" s="36" t="s">
        <v>53</v>
      </c>
      <c r="AE8" s="36" t="s">
        <v>53</v>
      </c>
      <c r="AF8" s="36" t="s">
        <v>53</v>
      </c>
      <c r="AG8" s="68" t="s">
        <v>53</v>
      </c>
      <c r="AH8" s="36" t="s">
        <v>53</v>
      </c>
      <c r="AI8" s="36" t="s">
        <v>53</v>
      </c>
      <c r="AJ8" s="36" t="s">
        <v>53</v>
      </c>
      <c r="AK8" s="36" t="s">
        <v>53</v>
      </c>
      <c r="AL8" s="214" t="s">
        <v>174</v>
      </c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6"/>
      <c r="AX8" s="220" t="s">
        <v>174</v>
      </c>
      <c r="AY8" s="220"/>
      <c r="AZ8" s="220"/>
      <c r="BA8" s="220"/>
      <c r="BB8" s="220"/>
      <c r="BC8" s="220"/>
      <c r="BD8" s="220"/>
      <c r="BE8" s="220"/>
      <c r="BF8" s="220"/>
      <c r="BG8" s="220"/>
      <c r="BH8" s="214" t="s">
        <v>175</v>
      </c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6"/>
      <c r="BT8" s="219" t="s">
        <v>175</v>
      </c>
      <c r="BU8" s="219"/>
      <c r="BV8" s="219"/>
      <c r="BW8" s="219"/>
      <c r="BX8" s="219"/>
      <c r="BY8" s="219"/>
      <c r="BZ8" s="219"/>
      <c r="CA8" s="219"/>
      <c r="CB8" s="219"/>
      <c r="CC8" s="219"/>
      <c r="CD8" s="214" t="s">
        <v>176</v>
      </c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6"/>
      <c r="CP8" s="220" t="s">
        <v>176</v>
      </c>
      <c r="CQ8" s="220"/>
      <c r="CR8" s="220"/>
      <c r="CS8" s="220"/>
      <c r="CT8" s="220"/>
      <c r="CU8" s="220"/>
      <c r="CV8" s="220"/>
      <c r="CW8" s="220"/>
      <c r="CX8" s="220"/>
      <c r="CY8" s="220"/>
      <c r="CZ8" s="214" t="s">
        <v>177</v>
      </c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6"/>
      <c r="DL8" s="219" t="s">
        <v>177</v>
      </c>
      <c r="DM8" s="219"/>
      <c r="DN8" s="219"/>
      <c r="DO8" s="219"/>
      <c r="DP8" s="219"/>
      <c r="DQ8" s="219"/>
      <c r="DR8" s="219"/>
      <c r="DS8" s="219"/>
      <c r="DT8" s="219"/>
      <c r="DU8" s="219"/>
      <c r="DV8" s="214" t="s">
        <v>178</v>
      </c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6"/>
      <c r="EH8" s="220" t="s">
        <v>178</v>
      </c>
      <c r="EI8" s="220"/>
      <c r="EJ8" s="220"/>
      <c r="EK8" s="220"/>
      <c r="EL8" s="220"/>
      <c r="EM8" s="220"/>
      <c r="EN8" s="220"/>
      <c r="EO8" s="220"/>
      <c r="EP8" s="220"/>
      <c r="EQ8" s="220"/>
      <c r="ER8" s="214" t="s">
        <v>179</v>
      </c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6"/>
      <c r="FD8" s="219" t="s">
        <v>179</v>
      </c>
      <c r="FE8" s="219"/>
      <c r="FF8" s="219"/>
      <c r="FG8" s="219"/>
      <c r="FH8" s="219"/>
      <c r="FI8" s="219"/>
      <c r="FJ8" s="219"/>
      <c r="FK8" s="219"/>
      <c r="FL8" s="219"/>
      <c r="FM8" s="219"/>
      <c r="FN8" s="214" t="s">
        <v>180</v>
      </c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6"/>
      <c r="FZ8" s="220" t="s">
        <v>180</v>
      </c>
      <c r="GA8" s="220"/>
      <c r="GB8" s="220"/>
      <c r="GC8" s="220"/>
      <c r="GD8" s="220"/>
      <c r="GE8" s="220"/>
      <c r="GF8" s="220"/>
      <c r="GG8" s="220"/>
      <c r="GH8" s="220"/>
      <c r="GI8" s="220"/>
      <c r="GJ8" s="214" t="s">
        <v>181</v>
      </c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6"/>
      <c r="GV8" s="219" t="s">
        <v>181</v>
      </c>
      <c r="GW8" s="219"/>
      <c r="GX8" s="219"/>
      <c r="GY8" s="219"/>
      <c r="GZ8" s="219"/>
      <c r="HA8" s="219"/>
      <c r="HB8" s="219"/>
      <c r="HC8" s="219"/>
      <c r="HD8" s="219"/>
      <c r="HE8" s="219"/>
      <c r="HF8" s="214" t="s">
        <v>182</v>
      </c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6"/>
      <c r="HR8" s="220" t="s">
        <v>182</v>
      </c>
      <c r="HS8" s="220"/>
      <c r="HT8" s="220"/>
      <c r="HU8" s="220"/>
      <c r="HV8" s="220"/>
      <c r="HW8" s="220"/>
      <c r="HX8" s="220"/>
      <c r="HY8" s="220"/>
      <c r="HZ8" s="220"/>
      <c r="IA8" s="220"/>
      <c r="IB8" s="214" t="s">
        <v>183</v>
      </c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6"/>
      <c r="IN8" s="219" t="s">
        <v>183</v>
      </c>
      <c r="IO8" s="219"/>
      <c r="IP8" s="219"/>
      <c r="IQ8" s="219"/>
      <c r="IR8" s="219"/>
      <c r="IS8" s="219"/>
      <c r="IT8" s="219"/>
      <c r="IU8" s="219"/>
      <c r="IV8" s="219"/>
      <c r="IW8" s="219"/>
      <c r="IX8" s="212" t="s">
        <v>174</v>
      </c>
      <c r="IY8" s="213"/>
      <c r="IZ8" s="217" t="s">
        <v>175</v>
      </c>
      <c r="JA8" s="218"/>
      <c r="JB8" s="212" t="s">
        <v>176</v>
      </c>
      <c r="JC8" s="213"/>
      <c r="JD8" s="217" t="s">
        <v>177</v>
      </c>
      <c r="JE8" s="218"/>
      <c r="JF8" s="212" t="s">
        <v>178</v>
      </c>
      <c r="JG8" s="213"/>
      <c r="JH8" s="217" t="s">
        <v>179</v>
      </c>
      <c r="JI8" s="218"/>
      <c r="JJ8" s="212" t="s">
        <v>180</v>
      </c>
      <c r="JK8" s="213"/>
      <c r="JL8" s="217" t="s">
        <v>181</v>
      </c>
      <c r="JM8" s="218"/>
      <c r="JN8" s="212" t="s">
        <v>182</v>
      </c>
      <c r="JO8" s="213"/>
      <c r="JP8" s="217" t="s">
        <v>183</v>
      </c>
      <c r="JQ8" s="218"/>
      <c r="JR8" s="227" t="s">
        <v>54</v>
      </c>
      <c r="JS8" s="228"/>
      <c r="JT8" s="228"/>
      <c r="JU8" s="229"/>
      <c r="JV8" s="227" t="s">
        <v>55</v>
      </c>
      <c r="JW8" s="228"/>
      <c r="JX8" s="228"/>
      <c r="JY8" s="229"/>
      <c r="JZ8" s="227" t="s">
        <v>56</v>
      </c>
      <c r="KA8" s="228"/>
      <c r="KB8" s="228"/>
      <c r="KC8" s="229"/>
      <c r="KD8" s="227" t="s">
        <v>57</v>
      </c>
      <c r="KE8" s="228"/>
      <c r="KF8" s="228"/>
      <c r="KG8" s="229"/>
    </row>
    <row r="9" spans="1:296" ht="140.25" x14ac:dyDescent="0.25">
      <c r="A9" s="19" t="s">
        <v>43</v>
      </c>
      <c r="B9" s="19" t="s">
        <v>0</v>
      </c>
      <c r="C9" s="10" t="s">
        <v>37</v>
      </c>
      <c r="D9" s="19" t="s">
        <v>2</v>
      </c>
      <c r="E9" s="19" t="s">
        <v>3</v>
      </c>
      <c r="F9" s="19" t="s">
        <v>38</v>
      </c>
      <c r="G9" s="19" t="s">
        <v>39</v>
      </c>
      <c r="H9" s="19" t="s">
        <v>5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60</v>
      </c>
      <c r="P9" s="19" t="s">
        <v>14</v>
      </c>
      <c r="Q9" s="19" t="s">
        <v>40</v>
      </c>
      <c r="R9" s="19" t="s">
        <v>16</v>
      </c>
      <c r="S9" s="19" t="s">
        <v>61</v>
      </c>
      <c r="T9" s="19" t="s">
        <v>17</v>
      </c>
      <c r="U9" s="19" t="s">
        <v>18</v>
      </c>
      <c r="V9" s="19" t="s">
        <v>62</v>
      </c>
      <c r="W9" s="19" t="s">
        <v>41</v>
      </c>
      <c r="X9" s="19" t="s">
        <v>42</v>
      </c>
      <c r="Y9" s="19" t="s">
        <v>21</v>
      </c>
      <c r="Z9" s="19" t="s">
        <v>22</v>
      </c>
      <c r="AA9" s="19" t="s">
        <v>63</v>
      </c>
      <c r="AB9" s="18" t="s">
        <v>75</v>
      </c>
      <c r="AC9" s="18" t="s">
        <v>84</v>
      </c>
      <c r="AD9" s="18" t="s">
        <v>165</v>
      </c>
      <c r="AE9" s="18" t="s">
        <v>107</v>
      </c>
      <c r="AF9" s="18" t="s">
        <v>124</v>
      </c>
      <c r="AG9" s="69" t="s">
        <v>125</v>
      </c>
      <c r="AH9" s="18" t="s">
        <v>202</v>
      </c>
      <c r="AI9" s="18" t="s">
        <v>203</v>
      </c>
      <c r="AJ9" s="18" t="s">
        <v>204</v>
      </c>
      <c r="AK9" s="18" t="s">
        <v>205</v>
      </c>
      <c r="AL9" s="23" t="s">
        <v>66</v>
      </c>
      <c r="AM9" s="23" t="s">
        <v>67</v>
      </c>
      <c r="AN9" s="23" t="s">
        <v>68</v>
      </c>
      <c r="AO9" s="23" t="s">
        <v>69</v>
      </c>
      <c r="AP9" s="23" t="s">
        <v>164</v>
      </c>
      <c r="AQ9" s="23" t="s">
        <v>70</v>
      </c>
      <c r="AR9" s="23" t="s">
        <v>71</v>
      </c>
      <c r="AS9" s="23" t="s">
        <v>72</v>
      </c>
      <c r="AT9" s="23" t="s">
        <v>73</v>
      </c>
      <c r="AU9" s="23" t="s">
        <v>61</v>
      </c>
      <c r="AV9" s="23" t="s">
        <v>164</v>
      </c>
      <c r="AW9" s="23" t="s">
        <v>195</v>
      </c>
      <c r="AX9" s="22" t="s">
        <v>75</v>
      </c>
      <c r="AY9" s="22" t="s">
        <v>84</v>
      </c>
      <c r="AZ9" s="22" t="s">
        <v>165</v>
      </c>
      <c r="BA9" s="22" t="s">
        <v>107</v>
      </c>
      <c r="BB9" s="22" t="s">
        <v>124</v>
      </c>
      <c r="BC9" s="69" t="s">
        <v>125</v>
      </c>
      <c r="BD9" s="22" t="s">
        <v>202</v>
      </c>
      <c r="BE9" s="22" t="s">
        <v>203</v>
      </c>
      <c r="BF9" s="22" t="s">
        <v>204</v>
      </c>
      <c r="BG9" s="22" t="s">
        <v>205</v>
      </c>
      <c r="BH9" s="23" t="s">
        <v>66</v>
      </c>
      <c r="BI9" s="23" t="s">
        <v>67</v>
      </c>
      <c r="BJ9" s="23" t="s">
        <v>68</v>
      </c>
      <c r="BK9" s="23" t="s">
        <v>69</v>
      </c>
      <c r="BL9" s="23" t="s">
        <v>164</v>
      </c>
      <c r="BM9" s="23" t="s">
        <v>70</v>
      </c>
      <c r="BN9" s="23" t="s">
        <v>71</v>
      </c>
      <c r="BO9" s="23" t="s">
        <v>72</v>
      </c>
      <c r="BP9" s="23" t="s">
        <v>73</v>
      </c>
      <c r="BQ9" s="23" t="s">
        <v>61</v>
      </c>
      <c r="BR9" s="23" t="s">
        <v>164</v>
      </c>
      <c r="BS9" s="23" t="s">
        <v>195</v>
      </c>
      <c r="BT9" s="15" t="s">
        <v>75</v>
      </c>
      <c r="BU9" s="15" t="s">
        <v>84</v>
      </c>
      <c r="BV9" s="15" t="s">
        <v>165</v>
      </c>
      <c r="BW9" s="15" t="s">
        <v>107</v>
      </c>
      <c r="BX9" s="15" t="s">
        <v>124</v>
      </c>
      <c r="BY9" s="69" t="s">
        <v>125</v>
      </c>
      <c r="BZ9" s="15" t="s">
        <v>202</v>
      </c>
      <c r="CA9" s="15" t="s">
        <v>203</v>
      </c>
      <c r="CB9" s="15" t="s">
        <v>204</v>
      </c>
      <c r="CC9" s="15" t="s">
        <v>205</v>
      </c>
      <c r="CD9" s="23" t="s">
        <v>66</v>
      </c>
      <c r="CE9" s="23" t="s">
        <v>67</v>
      </c>
      <c r="CF9" s="23" t="s">
        <v>68</v>
      </c>
      <c r="CG9" s="23" t="s">
        <v>69</v>
      </c>
      <c r="CH9" s="23" t="s">
        <v>164</v>
      </c>
      <c r="CI9" s="23" t="s">
        <v>70</v>
      </c>
      <c r="CJ9" s="23" t="s">
        <v>71</v>
      </c>
      <c r="CK9" s="23" t="s">
        <v>72</v>
      </c>
      <c r="CL9" s="23" t="s">
        <v>73</v>
      </c>
      <c r="CM9" s="23" t="s">
        <v>61</v>
      </c>
      <c r="CN9" s="23" t="s">
        <v>164</v>
      </c>
      <c r="CO9" s="23" t="s">
        <v>195</v>
      </c>
      <c r="CP9" s="22" t="s">
        <v>75</v>
      </c>
      <c r="CQ9" s="22" t="s">
        <v>84</v>
      </c>
      <c r="CR9" s="22" t="s">
        <v>165</v>
      </c>
      <c r="CS9" s="22" t="s">
        <v>107</v>
      </c>
      <c r="CT9" s="22" t="s">
        <v>124</v>
      </c>
      <c r="CU9" s="69" t="s">
        <v>125</v>
      </c>
      <c r="CV9" s="22" t="s">
        <v>202</v>
      </c>
      <c r="CW9" s="22" t="s">
        <v>203</v>
      </c>
      <c r="CX9" s="22" t="s">
        <v>204</v>
      </c>
      <c r="CY9" s="22" t="s">
        <v>205</v>
      </c>
      <c r="CZ9" s="23" t="s">
        <v>66</v>
      </c>
      <c r="DA9" s="23" t="s">
        <v>67</v>
      </c>
      <c r="DB9" s="23" t="s">
        <v>68</v>
      </c>
      <c r="DC9" s="23" t="s">
        <v>69</v>
      </c>
      <c r="DD9" s="23" t="s">
        <v>164</v>
      </c>
      <c r="DE9" s="23" t="s">
        <v>70</v>
      </c>
      <c r="DF9" s="23" t="s">
        <v>71</v>
      </c>
      <c r="DG9" s="23" t="s">
        <v>72</v>
      </c>
      <c r="DH9" s="23" t="s">
        <v>73</v>
      </c>
      <c r="DI9" s="23" t="s">
        <v>61</v>
      </c>
      <c r="DJ9" s="23" t="s">
        <v>164</v>
      </c>
      <c r="DK9" s="23" t="s">
        <v>195</v>
      </c>
      <c r="DL9" s="15" t="s">
        <v>75</v>
      </c>
      <c r="DM9" s="15" t="s">
        <v>84</v>
      </c>
      <c r="DN9" s="15" t="s">
        <v>165</v>
      </c>
      <c r="DO9" s="15" t="s">
        <v>107</v>
      </c>
      <c r="DP9" s="15" t="s">
        <v>124</v>
      </c>
      <c r="DQ9" s="69" t="s">
        <v>125</v>
      </c>
      <c r="DR9" s="15" t="s">
        <v>202</v>
      </c>
      <c r="DS9" s="15" t="s">
        <v>203</v>
      </c>
      <c r="DT9" s="15" t="s">
        <v>204</v>
      </c>
      <c r="DU9" s="15" t="s">
        <v>205</v>
      </c>
      <c r="DV9" s="23" t="s">
        <v>66</v>
      </c>
      <c r="DW9" s="23" t="s">
        <v>67</v>
      </c>
      <c r="DX9" s="23" t="s">
        <v>68</v>
      </c>
      <c r="DY9" s="23" t="s">
        <v>69</v>
      </c>
      <c r="DZ9" s="23" t="s">
        <v>164</v>
      </c>
      <c r="EA9" s="23" t="s">
        <v>70</v>
      </c>
      <c r="EB9" s="23" t="s">
        <v>71</v>
      </c>
      <c r="EC9" s="23" t="s">
        <v>72</v>
      </c>
      <c r="ED9" s="23" t="s">
        <v>73</v>
      </c>
      <c r="EE9" s="23" t="s">
        <v>61</v>
      </c>
      <c r="EF9" s="23" t="s">
        <v>164</v>
      </c>
      <c r="EG9" s="23" t="s">
        <v>195</v>
      </c>
      <c r="EH9" s="22" t="s">
        <v>75</v>
      </c>
      <c r="EI9" s="22" t="s">
        <v>84</v>
      </c>
      <c r="EJ9" s="22" t="s">
        <v>165</v>
      </c>
      <c r="EK9" s="22" t="s">
        <v>107</v>
      </c>
      <c r="EL9" s="22" t="s">
        <v>124</v>
      </c>
      <c r="EM9" s="69" t="s">
        <v>125</v>
      </c>
      <c r="EN9" s="22" t="s">
        <v>202</v>
      </c>
      <c r="EO9" s="22" t="s">
        <v>203</v>
      </c>
      <c r="EP9" s="22" t="s">
        <v>204</v>
      </c>
      <c r="EQ9" s="22" t="s">
        <v>205</v>
      </c>
      <c r="ER9" s="23" t="s">
        <v>66</v>
      </c>
      <c r="ES9" s="23" t="s">
        <v>67</v>
      </c>
      <c r="ET9" s="23" t="s">
        <v>68</v>
      </c>
      <c r="EU9" s="23" t="s">
        <v>69</v>
      </c>
      <c r="EV9" s="23" t="s">
        <v>164</v>
      </c>
      <c r="EW9" s="23" t="s">
        <v>70</v>
      </c>
      <c r="EX9" s="23" t="s">
        <v>71</v>
      </c>
      <c r="EY9" s="23" t="s">
        <v>72</v>
      </c>
      <c r="EZ9" s="23" t="s">
        <v>73</v>
      </c>
      <c r="FA9" s="23" t="s">
        <v>61</v>
      </c>
      <c r="FB9" s="23" t="s">
        <v>164</v>
      </c>
      <c r="FC9" s="23" t="s">
        <v>195</v>
      </c>
      <c r="FD9" s="15" t="s">
        <v>75</v>
      </c>
      <c r="FE9" s="15" t="s">
        <v>84</v>
      </c>
      <c r="FF9" s="15" t="s">
        <v>165</v>
      </c>
      <c r="FG9" s="15" t="s">
        <v>107</v>
      </c>
      <c r="FH9" s="15" t="s">
        <v>124</v>
      </c>
      <c r="FI9" s="69" t="s">
        <v>125</v>
      </c>
      <c r="FJ9" s="15" t="s">
        <v>202</v>
      </c>
      <c r="FK9" s="15" t="s">
        <v>203</v>
      </c>
      <c r="FL9" s="15" t="s">
        <v>204</v>
      </c>
      <c r="FM9" s="15" t="s">
        <v>205</v>
      </c>
      <c r="FN9" s="23" t="s">
        <v>66</v>
      </c>
      <c r="FO9" s="23" t="s">
        <v>67</v>
      </c>
      <c r="FP9" s="23" t="s">
        <v>68</v>
      </c>
      <c r="FQ9" s="23" t="s">
        <v>69</v>
      </c>
      <c r="FR9" s="23" t="s">
        <v>164</v>
      </c>
      <c r="FS9" s="23" t="s">
        <v>70</v>
      </c>
      <c r="FT9" s="23" t="s">
        <v>71</v>
      </c>
      <c r="FU9" s="23" t="s">
        <v>72</v>
      </c>
      <c r="FV9" s="23" t="s">
        <v>73</v>
      </c>
      <c r="FW9" s="23" t="s">
        <v>61</v>
      </c>
      <c r="FX9" s="23" t="s">
        <v>164</v>
      </c>
      <c r="FY9" s="23" t="s">
        <v>195</v>
      </c>
      <c r="FZ9" s="22" t="s">
        <v>75</v>
      </c>
      <c r="GA9" s="22" t="s">
        <v>84</v>
      </c>
      <c r="GB9" s="22" t="s">
        <v>165</v>
      </c>
      <c r="GC9" s="22" t="s">
        <v>107</v>
      </c>
      <c r="GD9" s="22" t="s">
        <v>124</v>
      </c>
      <c r="GE9" s="69" t="s">
        <v>125</v>
      </c>
      <c r="GF9" s="22" t="s">
        <v>202</v>
      </c>
      <c r="GG9" s="22" t="s">
        <v>203</v>
      </c>
      <c r="GH9" s="22" t="s">
        <v>204</v>
      </c>
      <c r="GI9" s="22" t="s">
        <v>205</v>
      </c>
      <c r="GJ9" s="23" t="s">
        <v>66</v>
      </c>
      <c r="GK9" s="23" t="s">
        <v>67</v>
      </c>
      <c r="GL9" s="23" t="s">
        <v>68</v>
      </c>
      <c r="GM9" s="23" t="s">
        <v>69</v>
      </c>
      <c r="GN9" s="23" t="s">
        <v>164</v>
      </c>
      <c r="GO9" s="23" t="s">
        <v>70</v>
      </c>
      <c r="GP9" s="23" t="s">
        <v>71</v>
      </c>
      <c r="GQ9" s="23" t="s">
        <v>72</v>
      </c>
      <c r="GR9" s="23" t="s">
        <v>73</v>
      </c>
      <c r="GS9" s="23" t="s">
        <v>61</v>
      </c>
      <c r="GT9" s="23" t="s">
        <v>164</v>
      </c>
      <c r="GU9" s="23" t="s">
        <v>195</v>
      </c>
      <c r="GV9" s="15" t="s">
        <v>75</v>
      </c>
      <c r="GW9" s="15" t="s">
        <v>84</v>
      </c>
      <c r="GX9" s="15" t="s">
        <v>165</v>
      </c>
      <c r="GY9" s="15" t="s">
        <v>107</v>
      </c>
      <c r="GZ9" s="15" t="s">
        <v>124</v>
      </c>
      <c r="HA9" s="69" t="s">
        <v>125</v>
      </c>
      <c r="HB9" s="15" t="s">
        <v>202</v>
      </c>
      <c r="HC9" s="15" t="s">
        <v>203</v>
      </c>
      <c r="HD9" s="15" t="s">
        <v>204</v>
      </c>
      <c r="HE9" s="15" t="s">
        <v>205</v>
      </c>
      <c r="HF9" s="23" t="s">
        <v>66</v>
      </c>
      <c r="HG9" s="23" t="s">
        <v>67</v>
      </c>
      <c r="HH9" s="23" t="s">
        <v>68</v>
      </c>
      <c r="HI9" s="23" t="s">
        <v>69</v>
      </c>
      <c r="HJ9" s="23" t="s">
        <v>164</v>
      </c>
      <c r="HK9" s="23" t="s">
        <v>70</v>
      </c>
      <c r="HL9" s="23" t="s">
        <v>71</v>
      </c>
      <c r="HM9" s="23" t="s">
        <v>72</v>
      </c>
      <c r="HN9" s="23" t="s">
        <v>73</v>
      </c>
      <c r="HO9" s="23" t="s">
        <v>61</v>
      </c>
      <c r="HP9" s="23" t="s">
        <v>164</v>
      </c>
      <c r="HQ9" s="23" t="s">
        <v>195</v>
      </c>
      <c r="HR9" s="22" t="s">
        <v>75</v>
      </c>
      <c r="HS9" s="22" t="s">
        <v>84</v>
      </c>
      <c r="HT9" s="22" t="s">
        <v>165</v>
      </c>
      <c r="HU9" s="22" t="s">
        <v>107</v>
      </c>
      <c r="HV9" s="22" t="s">
        <v>124</v>
      </c>
      <c r="HW9" s="69" t="s">
        <v>125</v>
      </c>
      <c r="HX9" s="22" t="s">
        <v>202</v>
      </c>
      <c r="HY9" s="22" t="s">
        <v>203</v>
      </c>
      <c r="HZ9" s="22" t="s">
        <v>204</v>
      </c>
      <c r="IA9" s="22" t="s">
        <v>205</v>
      </c>
      <c r="IB9" s="23" t="s">
        <v>66</v>
      </c>
      <c r="IC9" s="23" t="s">
        <v>67</v>
      </c>
      <c r="ID9" s="23" t="s">
        <v>68</v>
      </c>
      <c r="IE9" s="23" t="s">
        <v>69</v>
      </c>
      <c r="IF9" s="23" t="s">
        <v>164</v>
      </c>
      <c r="IG9" s="23" t="s">
        <v>70</v>
      </c>
      <c r="IH9" s="23" t="s">
        <v>71</v>
      </c>
      <c r="II9" s="23" t="s">
        <v>72</v>
      </c>
      <c r="IJ9" s="23" t="s">
        <v>73</v>
      </c>
      <c r="IK9" s="23" t="s">
        <v>61</v>
      </c>
      <c r="IL9" s="23" t="s">
        <v>164</v>
      </c>
      <c r="IM9" s="23" t="s">
        <v>195</v>
      </c>
      <c r="IN9" s="15" t="s">
        <v>75</v>
      </c>
      <c r="IO9" s="15" t="s">
        <v>84</v>
      </c>
      <c r="IP9" s="15" t="s">
        <v>165</v>
      </c>
      <c r="IQ9" s="15" t="s">
        <v>107</v>
      </c>
      <c r="IR9" s="15" t="s">
        <v>124</v>
      </c>
      <c r="IS9" s="69" t="s">
        <v>125</v>
      </c>
      <c r="IT9" s="15" t="s">
        <v>202</v>
      </c>
      <c r="IU9" s="15" t="s">
        <v>203</v>
      </c>
      <c r="IV9" s="15" t="s">
        <v>204</v>
      </c>
      <c r="IW9" s="15" t="s">
        <v>205</v>
      </c>
      <c r="IX9" s="23" t="s">
        <v>200</v>
      </c>
      <c r="IY9" s="23" t="s">
        <v>201</v>
      </c>
      <c r="IZ9" s="23" t="s">
        <v>200</v>
      </c>
      <c r="JA9" s="23" t="s">
        <v>201</v>
      </c>
      <c r="JB9" s="23" t="s">
        <v>200</v>
      </c>
      <c r="JC9" s="23" t="s">
        <v>201</v>
      </c>
      <c r="JD9" s="23" t="s">
        <v>200</v>
      </c>
      <c r="JE9" s="23" t="s">
        <v>201</v>
      </c>
      <c r="JF9" s="23" t="s">
        <v>200</v>
      </c>
      <c r="JG9" s="23" t="s">
        <v>201</v>
      </c>
      <c r="JH9" s="23" t="s">
        <v>200</v>
      </c>
      <c r="JI9" s="23" t="s">
        <v>201</v>
      </c>
      <c r="JJ9" s="23" t="s">
        <v>200</v>
      </c>
      <c r="JK9" s="23" t="s">
        <v>201</v>
      </c>
      <c r="JL9" s="23" t="s">
        <v>200</v>
      </c>
      <c r="JM9" s="23" t="s">
        <v>201</v>
      </c>
      <c r="JN9" s="23" t="s">
        <v>200</v>
      </c>
      <c r="JO9" s="23" t="s">
        <v>201</v>
      </c>
      <c r="JP9" s="23" t="s">
        <v>200</v>
      </c>
      <c r="JQ9" s="23" t="s">
        <v>201</v>
      </c>
      <c r="JR9" s="19" t="s">
        <v>49</v>
      </c>
      <c r="JS9" s="19" t="s">
        <v>45</v>
      </c>
      <c r="JT9" s="19" t="s">
        <v>48</v>
      </c>
      <c r="JU9" s="19" t="s">
        <v>47</v>
      </c>
      <c r="JV9" s="19" t="s">
        <v>50</v>
      </c>
      <c r="JW9" s="19" t="s">
        <v>45</v>
      </c>
      <c r="JX9" s="19" t="s">
        <v>48</v>
      </c>
      <c r="JY9" s="19" t="s">
        <v>47</v>
      </c>
      <c r="JZ9" s="19" t="s">
        <v>51</v>
      </c>
      <c r="KA9" s="19" t="s">
        <v>45</v>
      </c>
      <c r="KB9" s="19" t="s">
        <v>48</v>
      </c>
      <c r="KC9" s="19" t="s">
        <v>47</v>
      </c>
      <c r="KD9" s="19" t="s">
        <v>52</v>
      </c>
      <c r="KE9" s="19" t="s">
        <v>45</v>
      </c>
      <c r="KF9" s="19" t="s">
        <v>48</v>
      </c>
      <c r="KG9" s="19" t="s">
        <v>47</v>
      </c>
      <c r="KH9" s="37" t="s">
        <v>64</v>
      </c>
      <c r="KI9" s="38" t="s">
        <v>65</v>
      </c>
    </row>
    <row r="10" spans="1:296" ht="120" customHeight="1" x14ac:dyDescent="0.25">
      <c r="A10" s="14">
        <f>+ACTA!C1</f>
        <v>0</v>
      </c>
      <c r="B10" s="13">
        <f>+ACTA!E1</f>
        <v>0</v>
      </c>
      <c r="C10" s="29">
        <f>+ACTA!G1</f>
        <v>0</v>
      </c>
      <c r="D10" s="13" t="str">
        <f>+ACTA!A4</f>
        <v/>
      </c>
      <c r="E10" s="13" t="str">
        <f>+ACTA!C4</f>
        <v/>
      </c>
      <c r="F10" s="13" t="str">
        <f>+ACTA!I4</f>
        <v/>
      </c>
      <c r="G10" s="13" t="str">
        <f>+ACTA!A6</f>
        <v/>
      </c>
      <c r="H10" s="13" t="str">
        <f>+ACTA!E6</f>
        <v/>
      </c>
      <c r="I10" s="13" t="str">
        <f>+ACTA!A8</f>
        <v/>
      </c>
      <c r="J10" s="13" t="str">
        <f>+ACTA!E8</f>
        <v/>
      </c>
      <c r="K10" s="13" t="str">
        <f>+ACTA!H8</f>
        <v/>
      </c>
      <c r="L10" s="13" t="str">
        <f>+ACTA!A10</f>
        <v/>
      </c>
      <c r="M10" s="13" t="str">
        <f>+ACTA!D10</f>
        <v/>
      </c>
      <c r="N10" s="16" t="str">
        <f>+ACTA!G10</f>
        <v/>
      </c>
      <c r="O10" s="13" t="str">
        <f>+ACTA!A13</f>
        <v/>
      </c>
      <c r="P10" s="13" t="str">
        <f>+ACTA!B13</f>
        <v/>
      </c>
      <c r="Q10" s="13" t="str">
        <f>+ACTA!E13</f>
        <v/>
      </c>
      <c r="R10" s="13" t="str">
        <f>+ACTA!G13</f>
        <v/>
      </c>
      <c r="S10" s="13" t="str">
        <f>+ACTA!I13</f>
        <v/>
      </c>
      <c r="T10" s="13" t="str">
        <f>+ACTA!A15</f>
        <v/>
      </c>
      <c r="U10" s="13" t="str">
        <f>+ACTA!C15</f>
        <v/>
      </c>
      <c r="V10" s="14" t="str">
        <f>+ACTA!E15</f>
        <v/>
      </c>
      <c r="W10" s="14" t="str">
        <f>+ACTA!G15</f>
        <v/>
      </c>
      <c r="X10" s="14" t="str">
        <f>+ACTA!I15</f>
        <v/>
      </c>
      <c r="Y10" s="17" t="str">
        <f>+ACTA!A17</f>
        <v/>
      </c>
      <c r="Z10" s="14" t="str">
        <f>+ACTA!C17</f>
        <v/>
      </c>
      <c r="AA10" s="14" t="str">
        <f>+ACTA!H17</f>
        <v/>
      </c>
      <c r="AB10" s="13" t="str">
        <f>+ACTA!K19</f>
        <v/>
      </c>
      <c r="AC10" s="13" t="str">
        <f>+ACTA!K22</f>
        <v/>
      </c>
      <c r="AD10" s="13" t="str">
        <f>+ACTA!K25</f>
        <v/>
      </c>
      <c r="AE10" s="13" t="str">
        <f>+ACTA!K28</f>
        <v/>
      </c>
      <c r="AF10" s="13" t="str">
        <f>+ACTA!K31</f>
        <v/>
      </c>
      <c r="AG10" s="69"/>
      <c r="AH10" s="13" t="str">
        <f>+ACTA!K34</f>
        <v/>
      </c>
      <c r="AI10" s="13" t="str">
        <f>+ACTA!K37</f>
        <v/>
      </c>
      <c r="AJ10" s="13" t="str">
        <f>+ACTA!K40</f>
        <v/>
      </c>
      <c r="AK10" s="13" t="str">
        <f>+ACTA!K43</f>
        <v/>
      </c>
      <c r="AL10" s="14">
        <f>+Entrev.1!C2</f>
        <v>0</v>
      </c>
      <c r="AM10" s="65">
        <f>+Entrev.1!G2</f>
        <v>0</v>
      </c>
      <c r="AN10" s="13">
        <f>+Entrev.1!J2</f>
        <v>0</v>
      </c>
      <c r="AO10" s="13">
        <f>+Entrev.1!C3</f>
        <v>0</v>
      </c>
      <c r="AP10" s="13">
        <f>+Entrev.1!H3</f>
        <v>0</v>
      </c>
      <c r="AQ10" s="13">
        <f>+Entrev.1!E4</f>
        <v>0</v>
      </c>
      <c r="AR10" s="13">
        <f>+Entrev.1!E5</f>
        <v>0</v>
      </c>
      <c r="AS10" s="13">
        <f>+Entrev.1!C6</f>
        <v>0</v>
      </c>
      <c r="AT10" s="13">
        <f>+Entrev.1!H6</f>
        <v>0</v>
      </c>
      <c r="AU10" s="13">
        <f>+Entrev.1!C7</f>
        <v>0</v>
      </c>
      <c r="AV10" s="13">
        <f>+Entrev.1!H7</f>
        <v>0</v>
      </c>
      <c r="AW10" s="14">
        <f>+Entrev.1!C8</f>
        <v>0</v>
      </c>
      <c r="AX10" s="13" t="str">
        <f>+ACTA!A21</f>
        <v/>
      </c>
      <c r="AY10" s="13" t="str">
        <f>+ACTA!A24</f>
        <v/>
      </c>
      <c r="AZ10" s="13" t="str">
        <f>+ACTA!A27</f>
        <v/>
      </c>
      <c r="BA10" s="13" t="str">
        <f>+ACTA!A30</f>
        <v/>
      </c>
      <c r="BB10" s="13" t="str">
        <f>+ACTA!A33</f>
        <v/>
      </c>
      <c r="BC10" s="69"/>
      <c r="BD10" s="13" t="str">
        <f>+ACTA!A36</f>
        <v/>
      </c>
      <c r="BE10" s="13" t="str">
        <f>+ACTA!A39</f>
        <v/>
      </c>
      <c r="BF10" s="13" t="str">
        <f>+ACTA!A42</f>
        <v/>
      </c>
      <c r="BG10" s="13" t="str">
        <f>+ACTA!A45</f>
        <v/>
      </c>
      <c r="BH10" s="14">
        <f>+Entrev.2!C2</f>
        <v>0</v>
      </c>
      <c r="BI10" s="65">
        <f>+Entrev.2!G2</f>
        <v>0</v>
      </c>
      <c r="BJ10" s="13">
        <f>+Entrev.2!J2</f>
        <v>0</v>
      </c>
      <c r="BK10" s="13">
        <f>+Entrev.2!C3</f>
        <v>0</v>
      </c>
      <c r="BL10" s="13">
        <f>+Entrev.2!H3</f>
        <v>0</v>
      </c>
      <c r="BM10" s="13">
        <f>+Entrev.2!E4</f>
        <v>0</v>
      </c>
      <c r="BN10" s="13">
        <f>+Entrev.2!E5</f>
        <v>0</v>
      </c>
      <c r="BO10" s="13">
        <f>+Entrev.2!C6</f>
        <v>0</v>
      </c>
      <c r="BP10" s="13">
        <f>+Entrev.2!H6</f>
        <v>0</v>
      </c>
      <c r="BQ10" s="13">
        <f>+Entrev.2!C7</f>
        <v>0</v>
      </c>
      <c r="BR10" s="13">
        <f>+Entrev.2!H7</f>
        <v>0</v>
      </c>
      <c r="BS10" s="14">
        <f>+Entrev.2!C8</f>
        <v>0</v>
      </c>
      <c r="BT10" s="13" t="str">
        <f>+ACTA!B21</f>
        <v/>
      </c>
      <c r="BU10" s="13" t="str">
        <f>+ACTA!B24</f>
        <v/>
      </c>
      <c r="BV10" s="13" t="str">
        <f>+ACTA!B27</f>
        <v/>
      </c>
      <c r="BW10" s="13" t="str">
        <f>+ACTA!B30</f>
        <v/>
      </c>
      <c r="BX10" s="13" t="str">
        <f>+ACTA!B33</f>
        <v/>
      </c>
      <c r="BY10" s="69"/>
      <c r="BZ10" s="13" t="str">
        <f>+ACTA!B36</f>
        <v/>
      </c>
      <c r="CA10" s="13" t="str">
        <f>+ACTA!B39</f>
        <v/>
      </c>
      <c r="CB10" s="13" t="str">
        <f>+ACTA!B42</f>
        <v/>
      </c>
      <c r="CC10" s="13" t="str">
        <f>+ACTA!B45</f>
        <v/>
      </c>
      <c r="CD10" s="14">
        <f>+Entrev.3!C2</f>
        <v>0</v>
      </c>
      <c r="CE10" s="65">
        <f>+Entrev.3!G2</f>
        <v>0</v>
      </c>
      <c r="CF10" s="13">
        <f>+Entrev.3!J2</f>
        <v>0</v>
      </c>
      <c r="CG10" s="13">
        <f>+Entrev.3!C3</f>
        <v>0</v>
      </c>
      <c r="CH10" s="13">
        <f>+Entrev.3!H3</f>
        <v>0</v>
      </c>
      <c r="CI10" s="13">
        <f>+Entrev.3!E4</f>
        <v>0</v>
      </c>
      <c r="CJ10" s="13">
        <f>+Entrev.3!E5</f>
        <v>0</v>
      </c>
      <c r="CK10" s="13">
        <f>+Entrev.3!C6</f>
        <v>0</v>
      </c>
      <c r="CL10" s="13">
        <f>+Entrev.3!H6</f>
        <v>0</v>
      </c>
      <c r="CM10" s="13">
        <f>+Entrev.3!C7</f>
        <v>0</v>
      </c>
      <c r="CN10" s="13">
        <f>+Entrev.3!H7</f>
        <v>0</v>
      </c>
      <c r="CO10" s="14">
        <f>+Entrev.3!C8</f>
        <v>0</v>
      </c>
      <c r="CP10" s="13" t="str">
        <f>+ACTA!C21</f>
        <v/>
      </c>
      <c r="CQ10" s="13" t="str">
        <f>+ACTA!C24</f>
        <v/>
      </c>
      <c r="CR10" s="13" t="str">
        <f>+ACTA!C27</f>
        <v/>
      </c>
      <c r="CS10" s="13" t="str">
        <f>+ACTA!C30</f>
        <v/>
      </c>
      <c r="CT10" s="13" t="str">
        <f>+ACTA!C33</f>
        <v/>
      </c>
      <c r="CU10" s="69"/>
      <c r="CV10" s="13" t="str">
        <f>+ACTA!C36</f>
        <v/>
      </c>
      <c r="CW10" s="13" t="str">
        <f>+ACTA!C39</f>
        <v/>
      </c>
      <c r="CX10" s="13" t="str">
        <f>+ACTA!C42</f>
        <v/>
      </c>
      <c r="CY10" s="13" t="str">
        <f>+ACTA!C45</f>
        <v/>
      </c>
      <c r="CZ10" s="14">
        <f>+Entrev.4!C2</f>
        <v>0</v>
      </c>
      <c r="DA10" s="65">
        <f>+Entrev.4!G2</f>
        <v>0</v>
      </c>
      <c r="DB10" s="13">
        <f>+Entrev.4!J2</f>
        <v>0</v>
      </c>
      <c r="DC10" s="13">
        <f>+Entrev.4!C3</f>
        <v>0</v>
      </c>
      <c r="DD10" s="13">
        <f>+Entrev.4!H3</f>
        <v>0</v>
      </c>
      <c r="DE10" s="13">
        <f>+Entrev.4!E4</f>
        <v>0</v>
      </c>
      <c r="DF10" s="13">
        <f>+Entrev.4!E5</f>
        <v>0</v>
      </c>
      <c r="DG10" s="13">
        <f>+Entrev.4!C6</f>
        <v>0</v>
      </c>
      <c r="DH10" s="13">
        <f>+Entrev.4!H6</f>
        <v>0</v>
      </c>
      <c r="DI10" s="13">
        <f>+Entrev.4!C7</f>
        <v>0</v>
      </c>
      <c r="DJ10" s="13">
        <f>+Entrev.4!H7</f>
        <v>0</v>
      </c>
      <c r="DK10" s="14">
        <f>+Entrev.4!C8</f>
        <v>0</v>
      </c>
      <c r="DL10" s="13" t="str">
        <f>+ACTA!D21</f>
        <v/>
      </c>
      <c r="DM10" s="13" t="str">
        <f>+ACTA!D24</f>
        <v/>
      </c>
      <c r="DN10" s="13" t="str">
        <f>+ACTA!D27</f>
        <v/>
      </c>
      <c r="DO10" s="13" t="str">
        <f>+ACTA!D30</f>
        <v/>
      </c>
      <c r="DP10" s="13" t="str">
        <f>+ACTA!D33</f>
        <v/>
      </c>
      <c r="DQ10" s="69"/>
      <c r="DR10" s="13" t="str">
        <f>+ACTA!D36</f>
        <v/>
      </c>
      <c r="DS10" s="13" t="str">
        <f>+ACTA!D39</f>
        <v/>
      </c>
      <c r="DT10" s="13" t="str">
        <f>+ACTA!D42</f>
        <v/>
      </c>
      <c r="DU10" s="13" t="str">
        <f>+ACTA!D45</f>
        <v/>
      </c>
      <c r="DV10" s="14">
        <f>+Entrev.5!C2</f>
        <v>0</v>
      </c>
      <c r="DW10" s="65">
        <f>+Entrev.5!G2</f>
        <v>0</v>
      </c>
      <c r="DX10" s="13">
        <f>+Entrev.5!J2</f>
        <v>0</v>
      </c>
      <c r="DY10" s="13">
        <f>+Entrev.5!C3</f>
        <v>0</v>
      </c>
      <c r="DZ10" s="13">
        <f>+Entrev.5!H3</f>
        <v>0</v>
      </c>
      <c r="EA10" s="13">
        <f>+Entrev.5!E4</f>
        <v>0</v>
      </c>
      <c r="EB10" s="13">
        <f>+Entrev.5!E5</f>
        <v>0</v>
      </c>
      <c r="EC10" s="13">
        <f>+Entrev.5!C6</f>
        <v>0</v>
      </c>
      <c r="ED10" s="13">
        <f>+Entrev.5!H6</f>
        <v>0</v>
      </c>
      <c r="EE10" s="13">
        <f>+Entrev.5!C7</f>
        <v>0</v>
      </c>
      <c r="EF10" s="13">
        <f>+Entrev.5!H7</f>
        <v>0</v>
      </c>
      <c r="EG10" s="14">
        <f>+Entrev.5!C8</f>
        <v>0</v>
      </c>
      <c r="EH10" s="13" t="str">
        <f>+ACTA!E21</f>
        <v/>
      </c>
      <c r="EI10" s="13" t="str">
        <f>+ACTA!E24</f>
        <v/>
      </c>
      <c r="EJ10" s="13" t="str">
        <f>+ACTA!E27</f>
        <v/>
      </c>
      <c r="EK10" s="13" t="str">
        <f>+ACTA!E30</f>
        <v/>
      </c>
      <c r="EL10" s="13" t="str">
        <f>+ACTA!E33</f>
        <v/>
      </c>
      <c r="EM10" s="69"/>
      <c r="EN10" s="13" t="str">
        <f>+ACTA!E36</f>
        <v/>
      </c>
      <c r="EO10" s="13" t="str">
        <f>+ACTA!E39</f>
        <v/>
      </c>
      <c r="EP10" s="13" t="str">
        <f>+ACTA!E42</f>
        <v/>
      </c>
      <c r="EQ10" s="13" t="str">
        <f>+ACTA!E45</f>
        <v/>
      </c>
      <c r="ER10" s="14">
        <f>+Entrev.6!C2</f>
        <v>0</v>
      </c>
      <c r="ES10" s="65">
        <f>+Entrev.6!G2</f>
        <v>0</v>
      </c>
      <c r="ET10" s="13">
        <f>+Entrev.6!J2</f>
        <v>0</v>
      </c>
      <c r="EU10" s="13">
        <f>+Entrev.6!C3</f>
        <v>0</v>
      </c>
      <c r="EV10" s="13">
        <f>+Entrev.6!H3</f>
        <v>0</v>
      </c>
      <c r="EW10" s="13">
        <f>+Entrev.6!E4</f>
        <v>0</v>
      </c>
      <c r="EX10" s="13">
        <f>+Entrev.6!E5</f>
        <v>0</v>
      </c>
      <c r="EY10" s="13">
        <f>+Entrev.6!C6</f>
        <v>0</v>
      </c>
      <c r="EZ10" s="13">
        <f>+Entrev.6!H6</f>
        <v>0</v>
      </c>
      <c r="FA10" s="13">
        <f>+Entrev.6!C7</f>
        <v>0</v>
      </c>
      <c r="FB10" s="13">
        <f>+Entrev.6!H7</f>
        <v>0</v>
      </c>
      <c r="FC10" s="14">
        <f>+Entrev.6!C8</f>
        <v>0</v>
      </c>
      <c r="FD10" s="13" t="str">
        <f>+ACTA!F21</f>
        <v/>
      </c>
      <c r="FE10" s="13" t="str">
        <f>+ACTA!F24</f>
        <v/>
      </c>
      <c r="FF10" s="13" t="str">
        <f>+ACTA!F27</f>
        <v/>
      </c>
      <c r="FG10" s="13" t="str">
        <f>+ACTA!F30</f>
        <v/>
      </c>
      <c r="FH10" s="13" t="str">
        <f>+ACTA!F33</f>
        <v/>
      </c>
      <c r="FI10" s="69"/>
      <c r="FJ10" s="13" t="str">
        <f>+ACTA!F36</f>
        <v/>
      </c>
      <c r="FK10" s="13" t="str">
        <f>+ACTA!F39</f>
        <v/>
      </c>
      <c r="FL10" s="13" t="str">
        <f>+ACTA!F42</f>
        <v/>
      </c>
      <c r="FM10" s="13" t="str">
        <f>+ACTA!F45</f>
        <v/>
      </c>
      <c r="FN10" s="14">
        <f>+Entrev.7!C2</f>
        <v>0</v>
      </c>
      <c r="FO10" s="65">
        <f>+Entrev.7!G2</f>
        <v>0</v>
      </c>
      <c r="FP10" s="13">
        <f>+Entrev.7!J2</f>
        <v>0</v>
      </c>
      <c r="FQ10" s="13">
        <f>+Entrev.7!C3</f>
        <v>0</v>
      </c>
      <c r="FR10" s="13">
        <f>+Entrev.7!H3</f>
        <v>0</v>
      </c>
      <c r="FS10" s="13">
        <f>+Entrev.7!E4</f>
        <v>0</v>
      </c>
      <c r="FT10" s="13">
        <f>+Entrev.7!E5</f>
        <v>0</v>
      </c>
      <c r="FU10" s="13">
        <f>+Entrev.7!C6</f>
        <v>0</v>
      </c>
      <c r="FV10" s="13">
        <f>+Entrev.7!H6</f>
        <v>0</v>
      </c>
      <c r="FW10" s="13">
        <f>+Entrev.7!C7</f>
        <v>0</v>
      </c>
      <c r="FX10" s="13">
        <f>+Entrev.7!H7</f>
        <v>0</v>
      </c>
      <c r="FY10" s="14">
        <f>+Entrev.7!C8</f>
        <v>0</v>
      </c>
      <c r="FZ10" s="13" t="str">
        <f>+ACTA!G21</f>
        <v/>
      </c>
      <c r="GA10" s="13" t="str">
        <f>+ACTA!G24</f>
        <v/>
      </c>
      <c r="GB10" s="13" t="str">
        <f>+ACTA!G27</f>
        <v/>
      </c>
      <c r="GC10" s="13" t="str">
        <f>+ACTA!G30</f>
        <v/>
      </c>
      <c r="GD10" s="13" t="str">
        <f>+ACTA!G33</f>
        <v/>
      </c>
      <c r="GE10" s="69"/>
      <c r="GF10" s="13" t="str">
        <f>+ACTA!G36</f>
        <v/>
      </c>
      <c r="GG10" s="13" t="str">
        <f>+ACTA!G39</f>
        <v/>
      </c>
      <c r="GH10" s="13" t="str">
        <f>+ACTA!G42</f>
        <v/>
      </c>
      <c r="GI10" s="13" t="str">
        <f>+ACTA!G45</f>
        <v/>
      </c>
      <c r="GJ10" s="14">
        <f>+Entrev.8!C2</f>
        <v>0</v>
      </c>
      <c r="GK10" s="65">
        <f>+Entrev.8!G2</f>
        <v>0</v>
      </c>
      <c r="GL10" s="13">
        <f>+Entrev.8!J2</f>
        <v>0</v>
      </c>
      <c r="GM10" s="13">
        <f>+Entrev.8!C3</f>
        <v>0</v>
      </c>
      <c r="GN10" s="13">
        <f>+Entrev.8!H3</f>
        <v>0</v>
      </c>
      <c r="GO10" s="13">
        <f>+Entrev.8!E4</f>
        <v>0</v>
      </c>
      <c r="GP10" s="13">
        <f>+Entrev.8!E5</f>
        <v>0</v>
      </c>
      <c r="GQ10" s="13">
        <f>+Entrev.8!C6</f>
        <v>0</v>
      </c>
      <c r="GR10" s="13">
        <f>+Entrev.8!H6</f>
        <v>0</v>
      </c>
      <c r="GS10" s="13">
        <f>+Entrev.8!C7</f>
        <v>0</v>
      </c>
      <c r="GT10" s="13">
        <f>+Entrev.8!H7</f>
        <v>0</v>
      </c>
      <c r="GU10" s="14">
        <f>+Entrev.8!C8</f>
        <v>0</v>
      </c>
      <c r="GV10" s="13" t="str">
        <f>+ACTA!H21</f>
        <v/>
      </c>
      <c r="GW10" s="13" t="str">
        <f>+ACTA!H24</f>
        <v/>
      </c>
      <c r="GX10" s="13" t="str">
        <f>+ACTA!H27</f>
        <v/>
      </c>
      <c r="GY10" s="13" t="str">
        <f>+ACTA!H30</f>
        <v/>
      </c>
      <c r="GZ10" s="13" t="str">
        <f>+ACTA!H33</f>
        <v/>
      </c>
      <c r="HA10" s="69"/>
      <c r="HB10" s="13" t="str">
        <f>+ACTA!H36</f>
        <v/>
      </c>
      <c r="HC10" s="13" t="str">
        <f>+ACTA!H39</f>
        <v/>
      </c>
      <c r="HD10" s="13" t="str">
        <f>+ACTA!H42</f>
        <v/>
      </c>
      <c r="HE10" s="13" t="str">
        <f>+ACTA!H45</f>
        <v/>
      </c>
      <c r="HF10" s="14">
        <f>+Entrev.9!C2</f>
        <v>0</v>
      </c>
      <c r="HG10" s="65">
        <f>+Entrev.9!G2</f>
        <v>0</v>
      </c>
      <c r="HH10" s="13">
        <f>+Entrev.9!J2</f>
        <v>0</v>
      </c>
      <c r="HI10" s="13">
        <f>+Entrev.9!C3</f>
        <v>0</v>
      </c>
      <c r="HJ10" s="13">
        <f>+Entrev.9!H3</f>
        <v>0</v>
      </c>
      <c r="HK10" s="13">
        <f>+Entrev.9!E4</f>
        <v>0</v>
      </c>
      <c r="HL10" s="13">
        <f>+Entrev.9!E5</f>
        <v>0</v>
      </c>
      <c r="HM10" s="13">
        <f>+Entrev.9!C6</f>
        <v>0</v>
      </c>
      <c r="HN10" s="13">
        <f>+Entrev.9!H6</f>
        <v>0</v>
      </c>
      <c r="HO10" s="13">
        <f>+Entrev.9!C7</f>
        <v>0</v>
      </c>
      <c r="HP10" s="13">
        <f>+Entrev.9!H7</f>
        <v>0</v>
      </c>
      <c r="HQ10" s="14">
        <f>+Entrev.9!C8</f>
        <v>0</v>
      </c>
      <c r="HR10" s="13" t="str">
        <f>+ACTA!I21</f>
        <v/>
      </c>
      <c r="HS10" s="13" t="str">
        <f>+ACTA!I24</f>
        <v/>
      </c>
      <c r="HT10" s="13" t="str">
        <f>+ACTA!I27</f>
        <v/>
      </c>
      <c r="HU10" s="13" t="str">
        <f>+ACTA!I30</f>
        <v/>
      </c>
      <c r="HV10" s="13" t="str">
        <f>+ACTA!I33</f>
        <v/>
      </c>
      <c r="HW10" s="69"/>
      <c r="HX10" s="13" t="str">
        <f>+ACTA!I36</f>
        <v/>
      </c>
      <c r="HY10" s="13" t="str">
        <f>+ACTA!I39</f>
        <v/>
      </c>
      <c r="HZ10" s="13" t="str">
        <f>+ACTA!I42</f>
        <v/>
      </c>
      <c r="IA10" s="13" t="str">
        <f>+ACTA!I45</f>
        <v/>
      </c>
      <c r="IB10" s="14">
        <f>+Entrev.10!C2</f>
        <v>0</v>
      </c>
      <c r="IC10" s="65">
        <f>+Entrev.10!G2</f>
        <v>0</v>
      </c>
      <c r="ID10" s="13">
        <f>+Entrev.10!J2</f>
        <v>0</v>
      </c>
      <c r="IE10" s="13">
        <f>+Entrev.10!C3</f>
        <v>0</v>
      </c>
      <c r="IF10" s="13">
        <f>+Entrev.10!H3</f>
        <v>0</v>
      </c>
      <c r="IG10" s="13">
        <f>+Entrev.10!E4</f>
        <v>0</v>
      </c>
      <c r="IH10" s="13">
        <f>+Entrev.10!E5</f>
        <v>0</v>
      </c>
      <c r="II10" s="13">
        <f>+Entrev.10!C6</f>
        <v>0</v>
      </c>
      <c r="IJ10" s="13">
        <f>+Entrev.10!H6</f>
        <v>0</v>
      </c>
      <c r="IK10" s="13">
        <f>+Entrev.10!C7</f>
        <v>0</v>
      </c>
      <c r="IL10" s="13">
        <f>+Entrev.10!H7</f>
        <v>0</v>
      </c>
      <c r="IM10" s="14">
        <f>+Entrev.10!C8</f>
        <v>0</v>
      </c>
      <c r="IN10" s="13" t="str">
        <f>+ACTA!J21</f>
        <v/>
      </c>
      <c r="IO10" s="13" t="str">
        <f>+ACTA!J24</f>
        <v/>
      </c>
      <c r="IP10" s="13" t="str">
        <f>+ACTA!J27</f>
        <v/>
      </c>
      <c r="IQ10" s="13" t="str">
        <f>+ACTA!J30</f>
        <v/>
      </c>
      <c r="IR10" s="13" t="str">
        <f>+ACTA!J33</f>
        <v/>
      </c>
      <c r="IS10" s="69"/>
      <c r="IT10" s="13" t="str">
        <f>+ACTA!J36</f>
        <v/>
      </c>
      <c r="IU10" s="13" t="str">
        <f>+ACTA!J39</f>
        <v/>
      </c>
      <c r="IV10" s="13" t="str">
        <f>+ACTA!J42</f>
        <v/>
      </c>
      <c r="IW10" s="13" t="str">
        <f>+ACTA!J45</f>
        <v/>
      </c>
      <c r="IX10" s="13">
        <f>+Entrev.1!A112</f>
        <v>0</v>
      </c>
      <c r="IY10" s="13">
        <f>+Entrev.1!A114</f>
        <v>0</v>
      </c>
      <c r="IZ10" s="13">
        <f>+Entrev.2!A112</f>
        <v>0</v>
      </c>
      <c r="JA10" s="13">
        <f>+Entrev.2!A114</f>
        <v>0</v>
      </c>
      <c r="JB10" s="13">
        <f>+Entrev.3!A112</f>
        <v>0</v>
      </c>
      <c r="JC10" s="13">
        <f>+Entrev.3!A114</f>
        <v>0</v>
      </c>
      <c r="JD10" s="13">
        <f>+Entrev.4!A112</f>
        <v>0</v>
      </c>
      <c r="JE10" s="13">
        <f>+Entrev.4!A114</f>
        <v>0</v>
      </c>
      <c r="JF10" s="13">
        <f>+Entrev.5!A112</f>
        <v>0</v>
      </c>
      <c r="JG10" s="13">
        <f>+Entrev.5!A114</f>
        <v>0</v>
      </c>
      <c r="JH10" s="13">
        <f>+Entrev.6!A112</f>
        <v>0</v>
      </c>
      <c r="JI10" s="13">
        <f>+Entrev.6!A114</f>
        <v>0</v>
      </c>
      <c r="JJ10" s="13">
        <f>+Entrev.7!A112</f>
        <v>0</v>
      </c>
      <c r="JK10" s="13">
        <f>+Entrev.7!A114</f>
        <v>0</v>
      </c>
      <c r="JL10" s="13">
        <f>+Entrev.8!A112</f>
        <v>0</v>
      </c>
      <c r="JM10" s="13">
        <f>+Entrev.8!A114</f>
        <v>0</v>
      </c>
      <c r="JN10" s="13">
        <f>+Entrev.9!A112</f>
        <v>0</v>
      </c>
      <c r="JO10" s="13">
        <f>+Entrev.9!A114</f>
        <v>0</v>
      </c>
      <c r="JP10" s="13">
        <f>+Entrev.10!A112</f>
        <v>0</v>
      </c>
      <c r="JQ10" s="13">
        <f>+Entrev.10!A114</f>
        <v>0</v>
      </c>
      <c r="JR10" s="13">
        <f>+ACTA!B47</f>
        <v>0</v>
      </c>
      <c r="JS10" s="13">
        <f>+ACTA!B48</f>
        <v>0</v>
      </c>
      <c r="JT10" s="13">
        <f>+ACTA!B49</f>
        <v>0</v>
      </c>
      <c r="JU10" s="13">
        <f>+ACTA!B50</f>
        <v>0</v>
      </c>
      <c r="JV10" s="13">
        <f>+ACTA!G47</f>
        <v>0</v>
      </c>
      <c r="JW10" s="13">
        <f>+ACTA!G48</f>
        <v>0</v>
      </c>
      <c r="JX10" s="13">
        <f>+ACTA!G49</f>
        <v>0</v>
      </c>
      <c r="JY10" s="13">
        <f>+ACTA!G50</f>
        <v>0</v>
      </c>
      <c r="JZ10" s="13">
        <f>+ACTA!B53</f>
        <v>0</v>
      </c>
      <c r="KA10" s="13">
        <f>+ACTA!B54</f>
        <v>0</v>
      </c>
      <c r="KB10" s="13">
        <f>+ACTA!B55</f>
        <v>0</v>
      </c>
      <c r="KC10" s="13">
        <f>+ACTA!B56</f>
        <v>0</v>
      </c>
      <c r="KD10" s="13">
        <f>+ACTA!G53</f>
        <v>0</v>
      </c>
      <c r="KE10" s="13">
        <f>+ACTA!G54</f>
        <v>0</v>
      </c>
      <c r="KF10" s="13">
        <f>+ACTA!G55</f>
        <v>0</v>
      </c>
      <c r="KG10" s="13">
        <f>+ACTA!G56</f>
        <v>0</v>
      </c>
      <c r="KH10" s="39" t="str">
        <f>+ACTA!I1</f>
        <v/>
      </c>
      <c r="KI10" s="39" t="str">
        <f>+IF(KH10=1,"100%",IF(AND(KH10&lt;1,KH10&gt;=0.9),"90%-99%",IF(AND(KH10&lt;0.9,KH10&gt;=0.8),"80%-89%",IF(AND(KH10&lt;8,KH10&gt;=0.7),"70%-79%","&lt;70"))))</f>
        <v>&lt;70</v>
      </c>
    </row>
  </sheetData>
  <sheetProtection algorithmName="SHA-512" hashValue="mglxcLdJMWUML1VuDithgGINdh9gfF3SAo1tJywueTFnd9x3YrIxOUfKE5xTXtlZQqzYpgyJXnOY2oC3wTvZfg==" saltValue="qI8SEhbhyK2iRSTsfE3ZNg==" spinCount="100000" sheet="1" objects="1" scenarios="1"/>
  <mergeCells count="39">
    <mergeCell ref="JP8:JQ8"/>
    <mergeCell ref="B1:KG3"/>
    <mergeCell ref="KD8:KG8"/>
    <mergeCell ref="GJ8:GU8"/>
    <mergeCell ref="HF8:HQ8"/>
    <mergeCell ref="IB8:IM8"/>
    <mergeCell ref="AL8:AW8"/>
    <mergeCell ref="BH8:BS8"/>
    <mergeCell ref="CD8:CO8"/>
    <mergeCell ref="CZ8:DK8"/>
    <mergeCell ref="DV8:EG8"/>
    <mergeCell ref="AX8:BG8"/>
    <mergeCell ref="BT8:CC8"/>
    <mergeCell ref="CP8:CY8"/>
    <mergeCell ref="DL8:DU8"/>
    <mergeCell ref="EH8:EQ8"/>
    <mergeCell ref="JH8:JI8"/>
    <mergeCell ref="JJ8:JK8"/>
    <mergeCell ref="JL8:JM8"/>
    <mergeCell ref="A1:A3"/>
    <mergeCell ref="KH3:KI3"/>
    <mergeCell ref="P8:Z8"/>
    <mergeCell ref="D8:N8"/>
    <mergeCell ref="JV8:JY8"/>
    <mergeCell ref="JR8:JU8"/>
    <mergeCell ref="JZ8:KC8"/>
    <mergeCell ref="GV8:HE8"/>
    <mergeCell ref="HR8:IA8"/>
    <mergeCell ref="IN8:IW8"/>
    <mergeCell ref="IX8:IY8"/>
    <mergeCell ref="IZ8:JA8"/>
    <mergeCell ref="JN8:JO8"/>
    <mergeCell ref="JB8:JC8"/>
    <mergeCell ref="ER8:FC8"/>
    <mergeCell ref="FN8:FY8"/>
    <mergeCell ref="JD8:JE8"/>
    <mergeCell ref="JF8:JG8"/>
    <mergeCell ref="FD8:FM8"/>
    <mergeCell ref="FZ8:GI8"/>
  </mergeCells>
  <phoneticPr fontId="12" type="noConversion"/>
  <conditionalFormatting sqref="KH10">
    <cfRule type="containsBlanks" priority="1" stopIfTrue="1">
      <formula>LEN(TRIM(KH10))=0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scale="10" fitToHeight="0" orientation="landscape" r:id="rId1"/>
  <headerFooter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0" zoomScaleNormal="80" workbookViewId="0">
      <selection activeCell="C21" sqref="C21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  <col min="6" max="6" width="30.28515625" bestFit="1" customWidth="1"/>
    <col min="8" max="8" width="13" bestFit="1" customWidth="1"/>
    <col min="9" max="9" width="32" bestFit="1" customWidth="1"/>
    <col min="10" max="10" width="24.140625" bestFit="1" customWidth="1"/>
    <col min="12" max="12" width="17.140625" bestFit="1" customWidth="1"/>
  </cols>
  <sheetData>
    <row r="1" spans="1:12" x14ac:dyDescent="0.25">
      <c r="A1" s="5" t="s">
        <v>27</v>
      </c>
      <c r="B1" s="5" t="s">
        <v>28</v>
      </c>
      <c r="C1" s="5" t="s">
        <v>29</v>
      </c>
      <c r="D1" s="6" t="s">
        <v>33</v>
      </c>
      <c r="E1" s="6" t="s">
        <v>28</v>
      </c>
      <c r="F1" s="6" t="s">
        <v>167</v>
      </c>
      <c r="G1" s="6" t="s">
        <v>68</v>
      </c>
      <c r="H1" s="6" t="s">
        <v>69</v>
      </c>
      <c r="I1" s="6" t="s">
        <v>138</v>
      </c>
      <c r="J1" s="5" t="s">
        <v>72</v>
      </c>
      <c r="K1" s="6" t="s">
        <v>73</v>
      </c>
      <c r="L1" s="5" t="s">
        <v>139</v>
      </c>
    </row>
    <row r="2" spans="1:12" x14ac:dyDescent="0.25">
      <c r="A2" s="4" t="s">
        <v>187</v>
      </c>
      <c r="B2" s="4" t="s">
        <v>24</v>
      </c>
      <c r="C2" s="7" t="s">
        <v>26</v>
      </c>
      <c r="D2" s="3" t="s">
        <v>31</v>
      </c>
      <c r="E2" s="4" t="s">
        <v>34</v>
      </c>
      <c r="F2" s="4" t="s">
        <v>168</v>
      </c>
      <c r="G2" s="50" t="s">
        <v>140</v>
      </c>
      <c r="H2" s="4" t="s">
        <v>142</v>
      </c>
      <c r="I2" s="4" t="s">
        <v>147</v>
      </c>
      <c r="J2" s="4" t="s">
        <v>150</v>
      </c>
      <c r="K2" s="4" t="s">
        <v>34</v>
      </c>
      <c r="L2" s="4" t="s">
        <v>156</v>
      </c>
    </row>
    <row r="3" spans="1:12" x14ac:dyDescent="0.25">
      <c r="A3" s="4" t="s">
        <v>188</v>
      </c>
      <c r="B3" s="4" t="s">
        <v>25</v>
      </c>
      <c r="D3" s="3" t="s">
        <v>32</v>
      </c>
      <c r="E3" s="4" t="s">
        <v>35</v>
      </c>
      <c r="F3" s="4" t="s">
        <v>169</v>
      </c>
      <c r="G3" s="50" t="s">
        <v>141</v>
      </c>
      <c r="H3" s="4" t="s">
        <v>143</v>
      </c>
      <c r="I3" s="4" t="s">
        <v>148</v>
      </c>
      <c r="J3" s="4" t="s">
        <v>149</v>
      </c>
      <c r="K3" s="4" t="s">
        <v>35</v>
      </c>
      <c r="L3" s="4" t="s">
        <v>157</v>
      </c>
    </row>
    <row r="4" spans="1:12" x14ac:dyDescent="0.25">
      <c r="A4" s="4" t="s">
        <v>189</v>
      </c>
      <c r="B4" s="9" t="s">
        <v>36</v>
      </c>
      <c r="D4" s="8" t="s">
        <v>30</v>
      </c>
      <c r="E4" s="4" t="s">
        <v>36</v>
      </c>
      <c r="F4" s="4" t="s">
        <v>171</v>
      </c>
      <c r="H4" s="4" t="s">
        <v>144</v>
      </c>
      <c r="I4" s="4" t="s">
        <v>153</v>
      </c>
      <c r="J4" s="4" t="s">
        <v>151</v>
      </c>
      <c r="L4" s="4" t="s">
        <v>162</v>
      </c>
    </row>
    <row r="5" spans="1:12" x14ac:dyDescent="0.25">
      <c r="A5" s="4" t="s">
        <v>190</v>
      </c>
      <c r="F5" s="4" t="s">
        <v>173</v>
      </c>
      <c r="H5" s="4" t="s">
        <v>145</v>
      </c>
      <c r="I5" s="4" t="s">
        <v>154</v>
      </c>
      <c r="J5" s="4" t="s">
        <v>44</v>
      </c>
      <c r="L5" s="4" t="s">
        <v>163</v>
      </c>
    </row>
    <row r="6" spans="1:12" x14ac:dyDescent="0.25">
      <c r="A6" s="4" t="s">
        <v>191</v>
      </c>
      <c r="F6" s="4" t="s">
        <v>170</v>
      </c>
      <c r="H6" s="4" t="s">
        <v>146</v>
      </c>
      <c r="J6" s="4" t="s">
        <v>155</v>
      </c>
      <c r="L6" s="4" t="s">
        <v>158</v>
      </c>
    </row>
    <row r="7" spans="1:12" x14ac:dyDescent="0.25">
      <c r="A7" s="4" t="s">
        <v>192</v>
      </c>
      <c r="F7" s="4" t="s">
        <v>172</v>
      </c>
      <c r="J7" s="4" t="s">
        <v>152</v>
      </c>
      <c r="L7" s="4" t="s">
        <v>159</v>
      </c>
    </row>
    <row r="8" spans="1:12" x14ac:dyDescent="0.25">
      <c r="A8" s="4" t="s">
        <v>193</v>
      </c>
      <c r="L8" s="4" t="s">
        <v>160</v>
      </c>
    </row>
    <row r="9" spans="1:12" x14ac:dyDescent="0.25">
      <c r="A9" s="4" t="s">
        <v>194</v>
      </c>
      <c r="L9" s="4" t="s">
        <v>161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86AD-DF7B-491D-A432-CC9F22F08004}">
  <sheetPr>
    <pageSetUpPr fitToPage="1"/>
  </sheetPr>
  <dimension ref="A1:J11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7" t="s">
        <v>196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10" x14ac:dyDescent="0.25">
      <c r="A2" s="156" t="s">
        <v>66</v>
      </c>
      <c r="B2" s="157"/>
      <c r="C2" s="155"/>
      <c r="D2" s="155"/>
      <c r="E2" s="155"/>
      <c r="F2" s="42" t="s">
        <v>67</v>
      </c>
      <c r="G2" s="158"/>
      <c r="H2" s="158"/>
      <c r="I2" s="42" t="s">
        <v>68</v>
      </c>
      <c r="J2" s="51"/>
    </row>
    <row r="3" spans="1:10" x14ac:dyDescent="0.25">
      <c r="A3" s="156" t="s">
        <v>69</v>
      </c>
      <c r="B3" s="157"/>
      <c r="C3" s="127"/>
      <c r="D3" s="127"/>
      <c r="E3" s="127"/>
      <c r="F3" s="157" t="s">
        <v>164</v>
      </c>
      <c r="G3" s="157"/>
      <c r="H3" s="127"/>
      <c r="I3" s="127"/>
      <c r="J3" s="129"/>
    </row>
    <row r="4" spans="1:10" x14ac:dyDescent="0.25">
      <c r="A4" s="156" t="s">
        <v>70</v>
      </c>
      <c r="B4" s="157"/>
      <c r="C4" s="157"/>
      <c r="D4" s="157"/>
      <c r="E4" s="127"/>
      <c r="F4" s="127"/>
      <c r="G4" s="127"/>
      <c r="H4" s="127"/>
      <c r="I4" s="127"/>
      <c r="J4" s="129"/>
    </row>
    <row r="5" spans="1:10" x14ac:dyDescent="0.25">
      <c r="A5" s="156" t="s">
        <v>71</v>
      </c>
      <c r="B5" s="157"/>
      <c r="C5" s="157"/>
      <c r="D5" s="157"/>
      <c r="E5" s="127"/>
      <c r="F5" s="127"/>
      <c r="G5" s="127"/>
      <c r="H5" s="127"/>
      <c r="I5" s="127"/>
      <c r="J5" s="129"/>
    </row>
    <row r="6" spans="1:10" x14ac:dyDescent="0.25">
      <c r="A6" s="156" t="s">
        <v>72</v>
      </c>
      <c r="B6" s="157"/>
      <c r="C6" s="155"/>
      <c r="D6" s="155"/>
      <c r="E6" s="155"/>
      <c r="F6" s="157" t="s">
        <v>73</v>
      </c>
      <c r="G6" s="157"/>
      <c r="H6" s="155"/>
      <c r="I6" s="155"/>
      <c r="J6" s="192"/>
    </row>
    <row r="7" spans="1:10" x14ac:dyDescent="0.25">
      <c r="A7" s="156" t="s">
        <v>61</v>
      </c>
      <c r="B7" s="157"/>
      <c r="C7" s="155"/>
      <c r="D7" s="155"/>
      <c r="E7" s="155"/>
      <c r="F7" s="157" t="s">
        <v>164</v>
      </c>
      <c r="G7" s="157"/>
      <c r="H7" s="127"/>
      <c r="I7" s="127"/>
      <c r="J7" s="129"/>
    </row>
    <row r="8" spans="1:10" ht="15.75" thickBot="1" x14ac:dyDescent="0.3">
      <c r="A8" s="159" t="s">
        <v>195</v>
      </c>
      <c r="B8" s="160"/>
      <c r="C8" s="184"/>
      <c r="D8" s="184"/>
      <c r="E8" s="184"/>
      <c r="F8" s="185"/>
      <c r="G8" s="186"/>
      <c r="H8" s="186"/>
      <c r="I8" s="186"/>
      <c r="J8" s="187"/>
    </row>
    <row r="9" spans="1:10" ht="20.100000000000001" customHeight="1" thickBot="1" x14ac:dyDescent="0.3">
      <c r="A9" s="150" t="s">
        <v>74</v>
      </c>
      <c r="B9" s="151"/>
      <c r="C9" s="151"/>
      <c r="D9" s="151"/>
      <c r="E9" s="151"/>
      <c r="F9" s="151"/>
      <c r="G9" s="151"/>
      <c r="H9" s="151"/>
      <c r="I9" s="151"/>
      <c r="J9" s="152"/>
    </row>
    <row r="10" spans="1:10" ht="20.100000000000001" customHeight="1" x14ac:dyDescent="0.25">
      <c r="A10" s="137" t="s">
        <v>75</v>
      </c>
      <c r="B10" s="138"/>
      <c r="C10" s="138"/>
      <c r="D10" s="138"/>
      <c r="E10" s="138"/>
      <c r="F10" s="138"/>
      <c r="G10" s="138"/>
      <c r="H10" s="15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53"/>
      <c r="J10" s="154"/>
    </row>
    <row r="11" spans="1:10" ht="39.950000000000003" customHeight="1" x14ac:dyDescent="0.25">
      <c r="A11" s="189" t="s">
        <v>212</v>
      </c>
      <c r="B11" s="190"/>
      <c r="C11" s="190"/>
      <c r="D11" s="190"/>
      <c r="E11" s="190"/>
      <c r="F11" s="190"/>
      <c r="G11" s="190"/>
      <c r="H11" s="190"/>
      <c r="I11" s="191"/>
      <c r="J11" s="43" t="s">
        <v>166</v>
      </c>
    </row>
    <row r="12" spans="1:10" ht="30" customHeight="1" x14ac:dyDescent="0.25">
      <c r="A12" s="144" t="s">
        <v>81</v>
      </c>
      <c r="B12" s="145"/>
      <c r="C12" s="145"/>
      <c r="D12" s="145"/>
      <c r="E12" s="145"/>
      <c r="F12" s="145"/>
      <c r="G12" s="145"/>
      <c r="H12" s="145"/>
      <c r="I12" s="146"/>
      <c r="J12" s="51"/>
    </row>
    <row r="13" spans="1:10" ht="30" customHeight="1" x14ac:dyDescent="0.25">
      <c r="A13" s="144" t="s">
        <v>76</v>
      </c>
      <c r="B13" s="145"/>
      <c r="C13" s="145"/>
      <c r="D13" s="145"/>
      <c r="E13" s="145"/>
      <c r="F13" s="145"/>
      <c r="G13" s="145"/>
      <c r="H13" s="145"/>
      <c r="I13" s="146"/>
      <c r="J13" s="51"/>
    </row>
    <row r="14" spans="1:10" ht="30" customHeight="1" x14ac:dyDescent="0.25">
      <c r="A14" s="144" t="s">
        <v>77</v>
      </c>
      <c r="B14" s="145"/>
      <c r="C14" s="145"/>
      <c r="D14" s="145"/>
      <c r="E14" s="145"/>
      <c r="F14" s="145"/>
      <c r="G14" s="145"/>
      <c r="H14" s="145"/>
      <c r="I14" s="146"/>
      <c r="J14" s="51"/>
    </row>
    <row r="15" spans="1:10" ht="30" customHeight="1" x14ac:dyDescent="0.25">
      <c r="A15" s="144" t="s">
        <v>82</v>
      </c>
      <c r="B15" s="145"/>
      <c r="C15" s="145"/>
      <c r="D15" s="145"/>
      <c r="E15" s="145"/>
      <c r="F15" s="145"/>
      <c r="G15" s="145"/>
      <c r="H15" s="145"/>
      <c r="I15" s="146"/>
      <c r="J15" s="51"/>
    </row>
    <row r="16" spans="1:10" ht="30" customHeight="1" x14ac:dyDescent="0.25">
      <c r="A16" s="144" t="s">
        <v>83</v>
      </c>
      <c r="B16" s="145"/>
      <c r="C16" s="145"/>
      <c r="D16" s="145"/>
      <c r="E16" s="145"/>
      <c r="F16" s="145"/>
      <c r="G16" s="145"/>
      <c r="H16" s="145"/>
      <c r="I16" s="146"/>
      <c r="J16" s="51"/>
    </row>
    <row r="17" spans="1:10" ht="30" customHeight="1" x14ac:dyDescent="0.25">
      <c r="A17" s="144" t="s">
        <v>137</v>
      </c>
      <c r="B17" s="145"/>
      <c r="C17" s="145"/>
      <c r="D17" s="145"/>
      <c r="E17" s="145"/>
      <c r="F17" s="145"/>
      <c r="G17" s="145"/>
      <c r="H17" s="145"/>
      <c r="I17" s="146"/>
      <c r="J17" s="51"/>
    </row>
    <row r="18" spans="1:10" ht="30" customHeight="1" x14ac:dyDescent="0.25">
      <c r="A18" s="144" t="s">
        <v>78</v>
      </c>
      <c r="B18" s="145"/>
      <c r="C18" s="145"/>
      <c r="D18" s="145"/>
      <c r="E18" s="145"/>
      <c r="F18" s="145"/>
      <c r="G18" s="145"/>
      <c r="H18" s="145"/>
      <c r="I18" s="146"/>
      <c r="J18" s="51"/>
    </row>
    <row r="19" spans="1:10" ht="30" customHeight="1" x14ac:dyDescent="0.25">
      <c r="A19" s="144" t="s">
        <v>79</v>
      </c>
      <c r="B19" s="145"/>
      <c r="C19" s="145"/>
      <c r="D19" s="145"/>
      <c r="E19" s="145"/>
      <c r="F19" s="145"/>
      <c r="G19" s="145"/>
      <c r="H19" s="145"/>
      <c r="I19" s="146"/>
      <c r="J19" s="51"/>
    </row>
    <row r="20" spans="1:10" ht="30" customHeight="1" thickBot="1" x14ac:dyDescent="0.3">
      <c r="A20" s="141" t="s">
        <v>80</v>
      </c>
      <c r="B20" s="142"/>
      <c r="C20" s="142"/>
      <c r="D20" s="142"/>
      <c r="E20" s="142"/>
      <c r="F20" s="142"/>
      <c r="G20" s="142"/>
      <c r="H20" s="142"/>
      <c r="I20" s="143"/>
      <c r="J20" s="41"/>
    </row>
    <row r="21" spans="1:10" ht="20.100000000000001" customHeight="1" x14ac:dyDescent="0.25">
      <c r="A21" s="137" t="s">
        <v>84</v>
      </c>
      <c r="B21" s="138"/>
      <c r="C21" s="138"/>
      <c r="D21" s="138"/>
      <c r="E21" s="138"/>
      <c r="F21" s="138"/>
      <c r="G21" s="138"/>
      <c r="H21" s="153" t="str">
        <f>+IF(AND(J26="No aplica",J27="No aplica",J28="No aplica",J29="No aplica",J30="No aplica",J31="No aplica",J32="No aplica",J33="No aplica",J34="No aplica",J35="No aplica",J39="No aplica",J40="No aplica",J41="No aplica",J42="No aplica",J43="No aplica",J44="No aplica"),"No aplica",IF(OR(J26="",J27="",J28="",J29="",J30="",J31="",J32="",J33="",J34="",J35="",J39="",J40="",J41="",J42="",J43="",J44=""),"Valide todas las variables",IF(OR(J26="No",J27="No",J28="No",J29="No",J30="No",J31="No",J32="No",J33="No",J34="No",J35="No",J39="No",J40="No",J41="No",J42="No",J43="No",J44="No"),"No cumple","Cumple")))</f>
        <v>Valide todas las variables</v>
      </c>
      <c r="I21" s="153"/>
      <c r="J21" s="154"/>
    </row>
    <row r="22" spans="1:10" ht="66.75" customHeight="1" thickBot="1" x14ac:dyDescent="0.3">
      <c r="A22" s="180" t="s">
        <v>213</v>
      </c>
      <c r="B22" s="181"/>
      <c r="C22" s="181"/>
      <c r="D22" s="181"/>
      <c r="E22" s="181"/>
      <c r="F22" s="182"/>
      <c r="G22" s="182"/>
      <c r="H22" s="182"/>
      <c r="I22" s="182"/>
      <c r="J22" s="177" t="s">
        <v>166</v>
      </c>
    </row>
    <row r="23" spans="1:10" ht="15" customHeight="1" x14ac:dyDescent="0.25">
      <c r="A23" s="165" t="s">
        <v>101</v>
      </c>
      <c r="B23" s="166"/>
      <c r="C23" s="166"/>
      <c r="D23" s="166"/>
      <c r="E23" s="167"/>
      <c r="F23" s="161" t="s">
        <v>97</v>
      </c>
      <c r="G23" s="162"/>
      <c r="H23" s="162"/>
      <c r="I23" s="188"/>
      <c r="J23" s="178"/>
    </row>
    <row r="24" spans="1:10" ht="15" customHeight="1" x14ac:dyDescent="0.25">
      <c r="A24" s="168"/>
      <c r="B24" s="169"/>
      <c r="C24" s="169"/>
      <c r="D24" s="169"/>
      <c r="E24" s="170"/>
      <c r="F24" s="163" t="s">
        <v>218</v>
      </c>
      <c r="G24" s="164"/>
      <c r="H24" s="164" t="s">
        <v>206</v>
      </c>
      <c r="I24" s="183"/>
      <c r="J24" s="178"/>
    </row>
    <row r="25" spans="1:10" ht="15" customHeight="1" x14ac:dyDescent="0.25">
      <c r="A25" s="171"/>
      <c r="B25" s="172"/>
      <c r="C25" s="172"/>
      <c r="D25" s="172"/>
      <c r="E25" s="173"/>
      <c r="F25" s="48" t="s">
        <v>99</v>
      </c>
      <c r="G25" s="70" t="s">
        <v>100</v>
      </c>
      <c r="H25" s="70" t="s">
        <v>99</v>
      </c>
      <c r="I25" s="49" t="s">
        <v>100</v>
      </c>
      <c r="J25" s="179"/>
    </row>
    <row r="26" spans="1:10" ht="20.100000000000001" customHeight="1" x14ac:dyDescent="0.25">
      <c r="A26" s="144" t="s">
        <v>94</v>
      </c>
      <c r="B26" s="145"/>
      <c r="C26" s="145"/>
      <c r="D26" s="145"/>
      <c r="E26" s="174"/>
      <c r="F26" s="44">
        <v>2</v>
      </c>
      <c r="G26" s="71">
        <v>2</v>
      </c>
      <c r="H26" s="71">
        <v>2</v>
      </c>
      <c r="I26" s="45">
        <v>2</v>
      </c>
      <c r="J26" s="56"/>
    </row>
    <row r="27" spans="1:10" ht="20.100000000000001" customHeight="1" x14ac:dyDescent="0.25">
      <c r="A27" s="144" t="s">
        <v>85</v>
      </c>
      <c r="B27" s="145"/>
      <c r="C27" s="145"/>
      <c r="D27" s="145"/>
      <c r="E27" s="174"/>
      <c r="F27" s="44">
        <v>6</v>
      </c>
      <c r="G27" s="71">
        <v>6</v>
      </c>
      <c r="H27" s="71">
        <v>6</v>
      </c>
      <c r="I27" s="45">
        <v>6</v>
      </c>
      <c r="J27" s="56"/>
    </row>
    <row r="28" spans="1:10" ht="20.100000000000001" customHeight="1" x14ac:dyDescent="0.25">
      <c r="A28" s="144" t="s">
        <v>86</v>
      </c>
      <c r="B28" s="145"/>
      <c r="C28" s="145"/>
      <c r="D28" s="145"/>
      <c r="E28" s="174"/>
      <c r="F28" s="44">
        <v>6</v>
      </c>
      <c r="G28" s="71">
        <v>6</v>
      </c>
      <c r="H28" s="71">
        <v>6</v>
      </c>
      <c r="I28" s="45">
        <v>6</v>
      </c>
      <c r="J28" s="56"/>
    </row>
    <row r="29" spans="1:10" ht="20.100000000000001" customHeight="1" x14ac:dyDescent="0.25">
      <c r="A29" s="144" t="s">
        <v>87</v>
      </c>
      <c r="B29" s="145"/>
      <c r="C29" s="145"/>
      <c r="D29" s="145"/>
      <c r="E29" s="174"/>
      <c r="F29" s="44">
        <v>3</v>
      </c>
      <c r="G29" s="71">
        <v>3</v>
      </c>
      <c r="H29" s="71">
        <v>3</v>
      </c>
      <c r="I29" s="45">
        <v>3</v>
      </c>
      <c r="J29" s="56"/>
    </row>
    <row r="30" spans="1:10" ht="20.100000000000001" customHeight="1" x14ac:dyDescent="0.25">
      <c r="A30" s="144" t="s">
        <v>88</v>
      </c>
      <c r="B30" s="145"/>
      <c r="C30" s="145"/>
      <c r="D30" s="145"/>
      <c r="E30" s="174"/>
      <c r="F30" s="44">
        <v>6</v>
      </c>
      <c r="G30" s="71">
        <v>6</v>
      </c>
      <c r="H30" s="71">
        <v>6</v>
      </c>
      <c r="I30" s="45">
        <v>6</v>
      </c>
      <c r="J30" s="56"/>
    </row>
    <row r="31" spans="1:10" ht="20.100000000000001" customHeight="1" x14ac:dyDescent="0.25">
      <c r="A31" s="144" t="s">
        <v>89</v>
      </c>
      <c r="B31" s="145"/>
      <c r="C31" s="145"/>
      <c r="D31" s="145"/>
      <c r="E31" s="174"/>
      <c r="F31" s="44">
        <v>1</v>
      </c>
      <c r="G31" s="71">
        <v>1</v>
      </c>
      <c r="H31" s="71">
        <v>1</v>
      </c>
      <c r="I31" s="45">
        <v>1</v>
      </c>
      <c r="J31" s="56"/>
    </row>
    <row r="32" spans="1:10" ht="20.100000000000001" customHeight="1" x14ac:dyDescent="0.25">
      <c r="A32" s="144" t="s">
        <v>90</v>
      </c>
      <c r="B32" s="145"/>
      <c r="C32" s="145"/>
      <c r="D32" s="145"/>
      <c r="E32" s="174"/>
      <c r="F32" s="44">
        <v>2</v>
      </c>
      <c r="G32" s="71">
        <v>2</v>
      </c>
      <c r="H32" s="71">
        <v>2</v>
      </c>
      <c r="I32" s="45">
        <v>2</v>
      </c>
      <c r="J32" s="56"/>
    </row>
    <row r="33" spans="1:10" ht="20.100000000000001" customHeight="1" x14ac:dyDescent="0.25">
      <c r="A33" s="144" t="s">
        <v>91</v>
      </c>
      <c r="B33" s="145"/>
      <c r="C33" s="145"/>
      <c r="D33" s="145"/>
      <c r="E33" s="174"/>
      <c r="F33" s="44">
        <v>1</v>
      </c>
      <c r="G33" s="71">
        <v>1</v>
      </c>
      <c r="H33" s="71">
        <v>1</v>
      </c>
      <c r="I33" s="45">
        <v>1</v>
      </c>
      <c r="J33" s="56"/>
    </row>
    <row r="34" spans="1:10" ht="20.100000000000001" customHeight="1" x14ac:dyDescent="0.25">
      <c r="A34" s="144" t="s">
        <v>92</v>
      </c>
      <c r="B34" s="145"/>
      <c r="C34" s="145"/>
      <c r="D34" s="145"/>
      <c r="E34" s="174"/>
      <c r="F34" s="44">
        <v>1</v>
      </c>
      <c r="G34" s="71">
        <v>2</v>
      </c>
      <c r="H34" s="71">
        <v>1</v>
      </c>
      <c r="I34" s="45">
        <v>1</v>
      </c>
      <c r="J34" s="56"/>
    </row>
    <row r="35" spans="1:10" ht="20.100000000000001" customHeight="1" thickBot="1" x14ac:dyDescent="0.3">
      <c r="A35" s="144" t="s">
        <v>93</v>
      </c>
      <c r="B35" s="145"/>
      <c r="C35" s="145"/>
      <c r="D35" s="145"/>
      <c r="E35" s="174"/>
      <c r="F35" s="73">
        <v>4</v>
      </c>
      <c r="G35" s="74">
        <v>4</v>
      </c>
      <c r="H35" s="74">
        <v>4</v>
      </c>
      <c r="I35" s="75">
        <v>4</v>
      </c>
      <c r="J35" s="56"/>
    </row>
    <row r="36" spans="1:10" ht="15" customHeight="1" x14ac:dyDescent="0.25">
      <c r="A36" s="165" t="s">
        <v>101</v>
      </c>
      <c r="B36" s="166"/>
      <c r="C36" s="166"/>
      <c r="D36" s="166"/>
      <c r="E36" s="167"/>
      <c r="F36" s="161" t="s">
        <v>97</v>
      </c>
      <c r="G36" s="162"/>
      <c r="H36" s="162" t="s">
        <v>97</v>
      </c>
      <c r="I36" s="188"/>
      <c r="J36" s="177" t="s">
        <v>166</v>
      </c>
    </row>
    <row r="37" spans="1:10" ht="15" customHeight="1" x14ac:dyDescent="0.25">
      <c r="A37" s="168"/>
      <c r="B37" s="169"/>
      <c r="C37" s="169"/>
      <c r="D37" s="169"/>
      <c r="E37" s="170"/>
      <c r="F37" s="163" t="s">
        <v>218</v>
      </c>
      <c r="G37" s="164"/>
      <c r="H37" s="164" t="s">
        <v>98</v>
      </c>
      <c r="I37" s="183"/>
      <c r="J37" s="178"/>
    </row>
    <row r="38" spans="1:10" ht="15" customHeight="1" x14ac:dyDescent="0.25">
      <c r="A38" s="171"/>
      <c r="B38" s="172"/>
      <c r="C38" s="172"/>
      <c r="D38" s="172"/>
      <c r="E38" s="173"/>
      <c r="F38" s="48" t="s">
        <v>99</v>
      </c>
      <c r="G38" s="70" t="s">
        <v>100</v>
      </c>
      <c r="H38" s="70" t="s">
        <v>99</v>
      </c>
      <c r="I38" s="49" t="s">
        <v>100</v>
      </c>
      <c r="J38" s="179"/>
    </row>
    <row r="39" spans="1:10" ht="20.100000000000001" customHeight="1" x14ac:dyDescent="0.25">
      <c r="A39" s="144" t="s">
        <v>95</v>
      </c>
      <c r="B39" s="145"/>
      <c r="C39" s="145"/>
      <c r="D39" s="145"/>
      <c r="E39" s="174"/>
      <c r="F39" s="44">
        <v>1</v>
      </c>
      <c r="G39" s="71">
        <v>1</v>
      </c>
      <c r="H39" s="71">
        <v>1</v>
      </c>
      <c r="I39" s="45">
        <v>1</v>
      </c>
      <c r="J39" s="56"/>
    </row>
    <row r="40" spans="1:10" ht="20.100000000000001" customHeight="1" x14ac:dyDescent="0.25">
      <c r="A40" s="144" t="s">
        <v>96</v>
      </c>
      <c r="B40" s="145"/>
      <c r="C40" s="145"/>
      <c r="D40" s="145"/>
      <c r="E40" s="174"/>
      <c r="F40" s="44">
        <v>1</v>
      </c>
      <c r="G40" s="71">
        <v>1</v>
      </c>
      <c r="H40" s="71">
        <v>1</v>
      </c>
      <c r="I40" s="45">
        <v>1</v>
      </c>
      <c r="J40" s="56"/>
    </row>
    <row r="41" spans="1:10" ht="20.100000000000001" customHeight="1" x14ac:dyDescent="0.25">
      <c r="A41" s="144" t="s">
        <v>102</v>
      </c>
      <c r="B41" s="145"/>
      <c r="C41" s="145"/>
      <c r="D41" s="145"/>
      <c r="E41" s="174"/>
      <c r="F41" s="44">
        <v>1</v>
      </c>
      <c r="G41" s="71">
        <v>1</v>
      </c>
      <c r="H41" s="71">
        <v>1</v>
      </c>
      <c r="I41" s="45">
        <v>1</v>
      </c>
      <c r="J41" s="56"/>
    </row>
    <row r="42" spans="1:10" ht="20.100000000000001" customHeight="1" x14ac:dyDescent="0.25">
      <c r="A42" s="144" t="s">
        <v>219</v>
      </c>
      <c r="B42" s="145"/>
      <c r="C42" s="145"/>
      <c r="D42" s="145"/>
      <c r="E42" s="174"/>
      <c r="F42" s="73" t="s">
        <v>221</v>
      </c>
      <c r="G42" s="74" t="s">
        <v>221</v>
      </c>
      <c r="H42" s="74" t="s">
        <v>221</v>
      </c>
      <c r="I42" s="75" t="s">
        <v>221</v>
      </c>
      <c r="J42" s="76"/>
    </row>
    <row r="43" spans="1:10" ht="20.100000000000001" customHeight="1" thickBot="1" x14ac:dyDescent="0.3">
      <c r="A43" s="144" t="s">
        <v>103</v>
      </c>
      <c r="B43" s="145"/>
      <c r="C43" s="145"/>
      <c r="D43" s="145"/>
      <c r="E43" s="174"/>
      <c r="F43" s="46">
        <v>2</v>
      </c>
      <c r="G43" s="72">
        <v>2</v>
      </c>
      <c r="H43" s="72">
        <v>2</v>
      </c>
      <c r="I43" s="47">
        <v>2</v>
      </c>
      <c r="J43" s="76"/>
    </row>
    <row r="44" spans="1:10" ht="20.100000000000001" customHeight="1" thickBot="1" x14ac:dyDescent="0.3">
      <c r="A44" s="141" t="s">
        <v>220</v>
      </c>
      <c r="B44" s="142"/>
      <c r="C44" s="142"/>
      <c r="D44" s="142"/>
      <c r="E44" s="142"/>
      <c r="F44" s="175"/>
      <c r="G44" s="175"/>
      <c r="H44" s="175"/>
      <c r="I44" s="176"/>
      <c r="J44" s="66"/>
    </row>
    <row r="45" spans="1:10" ht="20.100000000000001" customHeight="1" x14ac:dyDescent="0.25">
      <c r="A45" s="137" t="s">
        <v>165</v>
      </c>
      <c r="B45" s="138"/>
      <c r="C45" s="138"/>
      <c r="D45" s="138"/>
      <c r="E45" s="138"/>
      <c r="F45" s="210"/>
      <c r="G45" s="210"/>
      <c r="H45" s="211" t="str">
        <f>+IF(AND(J47="No aplica",J48="No aplica",J49="No aplica",J50="No aplica",J51="No aplica",J52="No aplica",J53="No aplica"),"No aplica",IF(OR(J47="",J48="",J49="",J50="",J51="",J52="",J53=""),"Valide todas las variables",IF(OR(J47="No",J48="No",J49="No",J50="No",J51="No",J52="No",J53="No"),"No cumple","Cumple")))</f>
        <v>Valide todas las variables</v>
      </c>
      <c r="I45" s="211"/>
      <c r="J45" s="154"/>
    </row>
    <row r="46" spans="1:10" ht="39.950000000000003" customHeight="1" x14ac:dyDescent="0.25">
      <c r="A46" s="189" t="s">
        <v>214</v>
      </c>
      <c r="B46" s="190"/>
      <c r="C46" s="190"/>
      <c r="D46" s="190"/>
      <c r="E46" s="190"/>
      <c r="F46" s="190"/>
      <c r="G46" s="190"/>
      <c r="H46" s="190"/>
      <c r="I46" s="191"/>
      <c r="J46" s="43" t="s">
        <v>166</v>
      </c>
    </row>
    <row r="47" spans="1:10" ht="30" customHeight="1" x14ac:dyDescent="0.25">
      <c r="A47" s="144" t="s">
        <v>222</v>
      </c>
      <c r="B47" s="145"/>
      <c r="C47" s="145"/>
      <c r="D47" s="145"/>
      <c r="E47" s="145"/>
      <c r="F47" s="145"/>
      <c r="G47" s="145"/>
      <c r="H47" s="145"/>
      <c r="I47" s="146"/>
      <c r="J47" s="51"/>
    </row>
    <row r="48" spans="1:10" ht="30" customHeight="1" x14ac:dyDescent="0.25">
      <c r="A48" s="144" t="s">
        <v>207</v>
      </c>
      <c r="B48" s="145"/>
      <c r="C48" s="145"/>
      <c r="D48" s="145"/>
      <c r="E48" s="145"/>
      <c r="F48" s="145"/>
      <c r="G48" s="145"/>
      <c r="H48" s="145"/>
      <c r="I48" s="146"/>
      <c r="J48" s="51"/>
    </row>
    <row r="49" spans="1:10" ht="30" customHeight="1" x14ac:dyDescent="0.25">
      <c r="A49" s="144" t="s">
        <v>104</v>
      </c>
      <c r="B49" s="145"/>
      <c r="C49" s="145"/>
      <c r="D49" s="145"/>
      <c r="E49" s="145"/>
      <c r="F49" s="145"/>
      <c r="G49" s="145"/>
      <c r="H49" s="145"/>
      <c r="I49" s="146"/>
      <c r="J49" s="51"/>
    </row>
    <row r="50" spans="1:10" ht="30" customHeight="1" x14ac:dyDescent="0.25">
      <c r="A50" s="144" t="s">
        <v>105</v>
      </c>
      <c r="B50" s="145"/>
      <c r="C50" s="145"/>
      <c r="D50" s="145"/>
      <c r="E50" s="145"/>
      <c r="F50" s="145"/>
      <c r="G50" s="145"/>
      <c r="H50" s="145"/>
      <c r="I50" s="146"/>
      <c r="J50" s="51"/>
    </row>
    <row r="51" spans="1:10" ht="30" customHeight="1" x14ac:dyDescent="0.25">
      <c r="A51" s="144" t="s">
        <v>106</v>
      </c>
      <c r="B51" s="145"/>
      <c r="C51" s="145"/>
      <c r="D51" s="145"/>
      <c r="E51" s="145"/>
      <c r="F51" s="145"/>
      <c r="G51" s="145"/>
      <c r="H51" s="145"/>
      <c r="I51" s="146"/>
      <c r="J51" s="51"/>
    </row>
    <row r="52" spans="1:10" ht="30" customHeight="1" x14ac:dyDescent="0.25">
      <c r="A52" s="144" t="s">
        <v>223</v>
      </c>
      <c r="B52" s="145"/>
      <c r="C52" s="145"/>
      <c r="D52" s="145"/>
      <c r="E52" s="145"/>
      <c r="F52" s="145"/>
      <c r="G52" s="145"/>
      <c r="H52" s="145"/>
      <c r="I52" s="146"/>
      <c r="J52" s="51"/>
    </row>
    <row r="53" spans="1:10" ht="30" customHeight="1" thickBot="1" x14ac:dyDescent="0.3">
      <c r="A53" s="141" t="s">
        <v>208</v>
      </c>
      <c r="B53" s="142"/>
      <c r="C53" s="142"/>
      <c r="D53" s="142"/>
      <c r="E53" s="142"/>
      <c r="F53" s="142"/>
      <c r="G53" s="142"/>
      <c r="H53" s="142"/>
      <c r="I53" s="143"/>
      <c r="J53" s="41"/>
    </row>
    <row r="54" spans="1:10" ht="20.100000000000001" customHeight="1" x14ac:dyDescent="0.25">
      <c r="A54" s="137" t="s">
        <v>107</v>
      </c>
      <c r="B54" s="138"/>
      <c r="C54" s="138"/>
      <c r="D54" s="138"/>
      <c r="E54" s="138"/>
      <c r="F54" s="138"/>
      <c r="G54" s="138"/>
      <c r="H54" s="153" t="str">
        <f>+IF(AND(J56="No aplica",J57="No aplica",J58="No aplica",J59="No aplica",J60="No aplica",J61="No aplica",J62="No aplica",J63="No aplica",J64="No aplica",J65="No aplica",J66="No aplica",J67="No aplica",J69="No aplica",J70="No aplica",J71="No aplica",J72="No aplica",J73="No aplica"),"No aplica",IF(OR(J56="",J57="",J58="",J59="",J60="",J61="",J62="",J63="",J64="",J65="",J66="",J67="",J69="",J70="",J71="",J72="",J73=""),"Valide todas las variables",IF(OR(J56="No",J57="No",J58="No",J59="No",J60="No",J61="No",J62="No",J63="No",J64="No",J65="No",J66="No",J67="No",J69="No",J70="No",J71="No",J72="No",J73="No"),"No cumple","Cumple")))</f>
        <v>Valide todas las variables</v>
      </c>
      <c r="I54" s="153"/>
      <c r="J54" s="154"/>
    </row>
    <row r="55" spans="1:10" ht="39.950000000000003" customHeight="1" x14ac:dyDescent="0.25">
      <c r="A55" s="189" t="s">
        <v>215</v>
      </c>
      <c r="B55" s="190"/>
      <c r="C55" s="190"/>
      <c r="D55" s="190"/>
      <c r="E55" s="190"/>
      <c r="F55" s="190"/>
      <c r="G55" s="190"/>
      <c r="H55" s="190"/>
      <c r="I55" s="191"/>
      <c r="J55" s="43" t="s">
        <v>166</v>
      </c>
    </row>
    <row r="56" spans="1:10" ht="30" customHeight="1" x14ac:dyDescent="0.25">
      <c r="A56" s="144" t="s">
        <v>108</v>
      </c>
      <c r="B56" s="145"/>
      <c r="C56" s="145"/>
      <c r="D56" s="145"/>
      <c r="E56" s="145"/>
      <c r="F56" s="145"/>
      <c r="G56" s="145"/>
      <c r="H56" s="145"/>
      <c r="I56" s="146"/>
      <c r="J56" s="51"/>
    </row>
    <row r="57" spans="1:10" ht="30" customHeight="1" x14ac:dyDescent="0.25">
      <c r="A57" s="144" t="s">
        <v>109</v>
      </c>
      <c r="B57" s="145"/>
      <c r="C57" s="145"/>
      <c r="D57" s="145"/>
      <c r="E57" s="145"/>
      <c r="F57" s="145"/>
      <c r="G57" s="145"/>
      <c r="H57" s="145"/>
      <c r="I57" s="146"/>
      <c r="J57" s="51"/>
    </row>
    <row r="58" spans="1:10" ht="30" customHeight="1" x14ac:dyDescent="0.25">
      <c r="A58" s="144" t="s">
        <v>110</v>
      </c>
      <c r="B58" s="145"/>
      <c r="C58" s="145"/>
      <c r="D58" s="145"/>
      <c r="E58" s="145"/>
      <c r="F58" s="145"/>
      <c r="G58" s="145"/>
      <c r="H58" s="145"/>
      <c r="I58" s="146"/>
      <c r="J58" s="51"/>
    </row>
    <row r="59" spans="1:10" ht="30" customHeight="1" x14ac:dyDescent="0.25">
      <c r="A59" s="144" t="s">
        <v>111</v>
      </c>
      <c r="B59" s="145"/>
      <c r="C59" s="145"/>
      <c r="D59" s="145"/>
      <c r="E59" s="145"/>
      <c r="F59" s="145"/>
      <c r="G59" s="145"/>
      <c r="H59" s="145"/>
      <c r="I59" s="146"/>
      <c r="J59" s="51"/>
    </row>
    <row r="60" spans="1:10" ht="30" customHeight="1" x14ac:dyDescent="0.25">
      <c r="A60" s="144" t="s">
        <v>224</v>
      </c>
      <c r="B60" s="145"/>
      <c r="C60" s="145"/>
      <c r="D60" s="145"/>
      <c r="E60" s="145"/>
      <c r="F60" s="145"/>
      <c r="G60" s="145"/>
      <c r="H60" s="145"/>
      <c r="I60" s="146"/>
      <c r="J60" s="51"/>
    </row>
    <row r="61" spans="1:10" ht="30" customHeight="1" x14ac:dyDescent="0.25">
      <c r="A61" s="144" t="s">
        <v>112</v>
      </c>
      <c r="B61" s="145"/>
      <c r="C61" s="145"/>
      <c r="D61" s="145"/>
      <c r="E61" s="145"/>
      <c r="F61" s="145"/>
      <c r="G61" s="145"/>
      <c r="H61" s="145"/>
      <c r="I61" s="146"/>
      <c r="J61" s="51"/>
    </row>
    <row r="62" spans="1:10" ht="30" customHeight="1" x14ac:dyDescent="0.25">
      <c r="A62" s="144" t="s">
        <v>113</v>
      </c>
      <c r="B62" s="145"/>
      <c r="C62" s="145"/>
      <c r="D62" s="145"/>
      <c r="E62" s="145"/>
      <c r="F62" s="145"/>
      <c r="G62" s="145"/>
      <c r="H62" s="145"/>
      <c r="I62" s="146"/>
      <c r="J62" s="51"/>
    </row>
    <row r="63" spans="1:10" ht="30" customHeight="1" x14ac:dyDescent="0.25">
      <c r="A63" s="144" t="s">
        <v>114</v>
      </c>
      <c r="B63" s="145"/>
      <c r="C63" s="145"/>
      <c r="D63" s="145"/>
      <c r="E63" s="145"/>
      <c r="F63" s="145"/>
      <c r="G63" s="145"/>
      <c r="H63" s="145"/>
      <c r="I63" s="146"/>
      <c r="J63" s="51"/>
    </row>
    <row r="64" spans="1:10" ht="30" customHeight="1" x14ac:dyDescent="0.25">
      <c r="A64" s="144" t="s">
        <v>115</v>
      </c>
      <c r="B64" s="145"/>
      <c r="C64" s="145"/>
      <c r="D64" s="145"/>
      <c r="E64" s="145"/>
      <c r="F64" s="145"/>
      <c r="G64" s="145"/>
      <c r="H64" s="145"/>
      <c r="I64" s="146"/>
      <c r="J64" s="51"/>
    </row>
    <row r="65" spans="1:10" ht="30" customHeight="1" x14ac:dyDescent="0.25">
      <c r="A65" s="144" t="s">
        <v>225</v>
      </c>
      <c r="B65" s="145"/>
      <c r="C65" s="145"/>
      <c r="D65" s="145"/>
      <c r="E65" s="145"/>
      <c r="F65" s="145"/>
      <c r="G65" s="145"/>
      <c r="H65" s="145"/>
      <c r="I65" s="146"/>
      <c r="J65" s="51"/>
    </row>
    <row r="66" spans="1:10" ht="30" customHeight="1" x14ac:dyDescent="0.25">
      <c r="A66" s="144" t="s">
        <v>226</v>
      </c>
      <c r="B66" s="145"/>
      <c r="C66" s="145"/>
      <c r="D66" s="145"/>
      <c r="E66" s="145"/>
      <c r="F66" s="145"/>
      <c r="G66" s="145"/>
      <c r="H66" s="145"/>
      <c r="I66" s="146"/>
      <c r="J66" s="51"/>
    </row>
    <row r="67" spans="1:10" ht="30" customHeight="1" x14ac:dyDescent="0.25">
      <c r="A67" s="144" t="s">
        <v>116</v>
      </c>
      <c r="B67" s="145"/>
      <c r="C67" s="145"/>
      <c r="D67" s="145"/>
      <c r="E67" s="145"/>
      <c r="F67" s="145"/>
      <c r="G67" s="145"/>
      <c r="H67" s="145"/>
      <c r="I67" s="146"/>
      <c r="J67" s="51"/>
    </row>
    <row r="68" spans="1:10" ht="39.950000000000003" customHeight="1" x14ac:dyDescent="0.25">
      <c r="A68" s="189" t="s">
        <v>209</v>
      </c>
      <c r="B68" s="190"/>
      <c r="C68" s="190"/>
      <c r="D68" s="190"/>
      <c r="E68" s="190"/>
      <c r="F68" s="190"/>
      <c r="G68" s="190"/>
      <c r="H68" s="190"/>
      <c r="I68" s="191"/>
      <c r="J68" s="43" t="s">
        <v>166</v>
      </c>
    </row>
    <row r="69" spans="1:10" ht="30" customHeight="1" x14ac:dyDescent="0.25">
      <c r="A69" s="207" t="s">
        <v>117</v>
      </c>
      <c r="B69" s="208"/>
      <c r="C69" s="208"/>
      <c r="D69" s="208"/>
      <c r="E69" s="208"/>
      <c r="F69" s="208"/>
      <c r="G69" s="209"/>
      <c r="H69" s="201" t="s">
        <v>122</v>
      </c>
      <c r="I69" s="202"/>
      <c r="J69" s="51"/>
    </row>
    <row r="70" spans="1:10" ht="30" customHeight="1" x14ac:dyDescent="0.25">
      <c r="A70" s="207" t="s">
        <v>118</v>
      </c>
      <c r="B70" s="208"/>
      <c r="C70" s="208"/>
      <c r="D70" s="208"/>
      <c r="E70" s="208"/>
      <c r="F70" s="208"/>
      <c r="G70" s="209"/>
      <c r="H70" s="203"/>
      <c r="I70" s="204"/>
      <c r="J70" s="51"/>
    </row>
    <row r="71" spans="1:10" ht="30" customHeight="1" x14ac:dyDescent="0.25">
      <c r="A71" s="207" t="s">
        <v>119</v>
      </c>
      <c r="B71" s="208"/>
      <c r="C71" s="208"/>
      <c r="D71" s="208"/>
      <c r="E71" s="208"/>
      <c r="F71" s="208"/>
      <c r="G71" s="209"/>
      <c r="H71" s="203"/>
      <c r="I71" s="204"/>
      <c r="J71" s="51"/>
    </row>
    <row r="72" spans="1:10" ht="30" customHeight="1" x14ac:dyDescent="0.25">
      <c r="A72" s="207" t="s">
        <v>120</v>
      </c>
      <c r="B72" s="208"/>
      <c r="C72" s="208"/>
      <c r="D72" s="208"/>
      <c r="E72" s="208"/>
      <c r="F72" s="208"/>
      <c r="G72" s="209"/>
      <c r="H72" s="203"/>
      <c r="I72" s="204"/>
      <c r="J72" s="51"/>
    </row>
    <row r="73" spans="1:10" ht="30" customHeight="1" thickBot="1" x14ac:dyDescent="0.3">
      <c r="A73" s="199" t="s">
        <v>121</v>
      </c>
      <c r="B73" s="200"/>
      <c r="C73" s="200"/>
      <c r="D73" s="200"/>
      <c r="E73" s="200"/>
      <c r="F73" s="200"/>
      <c r="G73" s="200"/>
      <c r="H73" s="205"/>
      <c r="I73" s="206"/>
      <c r="J73" s="41"/>
    </row>
    <row r="74" spans="1:10" ht="20.100000000000001" customHeight="1" x14ac:dyDescent="0.25">
      <c r="A74" s="137" t="s">
        <v>124</v>
      </c>
      <c r="B74" s="138"/>
      <c r="C74" s="138"/>
      <c r="D74" s="138"/>
      <c r="E74" s="138"/>
      <c r="F74" s="138"/>
      <c r="G74" s="138"/>
      <c r="H74" s="153" t="str">
        <f>+IF(AND(J76="No aplica",J77="No aplica"),"No aplica",IF(OR(J76="",J77=""),"Valide todas las variables",IF(OR(J76="No",J77="No"),"No cumple","Cumple")))</f>
        <v>Valide todas las variables</v>
      </c>
      <c r="I74" s="153"/>
      <c r="J74" s="154"/>
    </row>
    <row r="75" spans="1:10" ht="39.950000000000003" customHeight="1" x14ac:dyDescent="0.25">
      <c r="A75" s="189" t="s">
        <v>123</v>
      </c>
      <c r="B75" s="190"/>
      <c r="C75" s="190"/>
      <c r="D75" s="190"/>
      <c r="E75" s="190"/>
      <c r="F75" s="190"/>
      <c r="G75" s="190"/>
      <c r="H75" s="190"/>
      <c r="I75" s="191"/>
      <c r="J75" s="43" t="s">
        <v>166</v>
      </c>
    </row>
    <row r="76" spans="1:10" ht="30" customHeight="1" x14ac:dyDescent="0.25">
      <c r="A76" s="144" t="s">
        <v>227</v>
      </c>
      <c r="B76" s="145"/>
      <c r="C76" s="145"/>
      <c r="D76" s="145"/>
      <c r="E76" s="145"/>
      <c r="F76" s="145"/>
      <c r="G76" s="145"/>
      <c r="H76" s="145"/>
      <c r="I76" s="146"/>
      <c r="J76" s="51"/>
    </row>
    <row r="77" spans="1:10" ht="30" customHeight="1" thickBot="1" x14ac:dyDescent="0.3">
      <c r="A77" s="141" t="s">
        <v>228</v>
      </c>
      <c r="B77" s="142"/>
      <c r="C77" s="142"/>
      <c r="D77" s="142"/>
      <c r="E77" s="142"/>
      <c r="F77" s="142"/>
      <c r="G77" s="142"/>
      <c r="H77" s="142"/>
      <c r="I77" s="143"/>
      <c r="J77" s="41"/>
    </row>
    <row r="78" spans="1:10" ht="20.100000000000001" customHeight="1" x14ac:dyDescent="0.25">
      <c r="A78" s="137" t="s">
        <v>202</v>
      </c>
      <c r="B78" s="138"/>
      <c r="C78" s="138"/>
      <c r="D78" s="138"/>
      <c r="E78" s="138"/>
      <c r="F78" s="138"/>
      <c r="G78" s="138"/>
      <c r="H78" s="153" t="str">
        <f>+IF(AND(J80="No aplica",J81="No aplica",J82="No aplica",J83="No aplica",J84="No aplica",J85="No aplica",J86="No aplica"),"No aplica",IF(OR(J80="",J81="",J82="",J83="",J84="",J85="",J86=""),"Valide todas las variables",IF(OR(J80="No",J81="No",J82="No",J83="No",J84="No",J85="No",J86="No"),"No cumple","Cumple")))</f>
        <v>Valide todas las variables</v>
      </c>
      <c r="I78" s="153"/>
      <c r="J78" s="154"/>
    </row>
    <row r="79" spans="1:10" ht="39.950000000000003" customHeight="1" x14ac:dyDescent="0.25">
      <c r="A79" s="189" t="s">
        <v>216</v>
      </c>
      <c r="B79" s="190"/>
      <c r="C79" s="190"/>
      <c r="D79" s="190"/>
      <c r="E79" s="190"/>
      <c r="F79" s="190"/>
      <c r="G79" s="190"/>
      <c r="H79" s="190"/>
      <c r="I79" s="191"/>
      <c r="J79" s="43" t="s">
        <v>166</v>
      </c>
    </row>
    <row r="80" spans="1:10" ht="30" customHeight="1" x14ac:dyDescent="0.25">
      <c r="A80" s="144" t="s">
        <v>229</v>
      </c>
      <c r="B80" s="145"/>
      <c r="C80" s="145"/>
      <c r="D80" s="145"/>
      <c r="E80" s="145"/>
      <c r="F80" s="145"/>
      <c r="G80" s="145"/>
      <c r="H80" s="145"/>
      <c r="I80" s="146"/>
      <c r="J80" s="51"/>
    </row>
    <row r="81" spans="1:10" ht="30" customHeight="1" x14ac:dyDescent="0.25">
      <c r="A81" s="144" t="s">
        <v>230</v>
      </c>
      <c r="B81" s="145"/>
      <c r="C81" s="145"/>
      <c r="D81" s="145"/>
      <c r="E81" s="145"/>
      <c r="F81" s="145"/>
      <c r="G81" s="145"/>
      <c r="H81" s="145"/>
      <c r="I81" s="146"/>
      <c r="J81" s="51"/>
    </row>
    <row r="82" spans="1:10" ht="30" customHeight="1" x14ac:dyDescent="0.25">
      <c r="A82" s="144" t="s">
        <v>231</v>
      </c>
      <c r="B82" s="145"/>
      <c r="C82" s="145"/>
      <c r="D82" s="145"/>
      <c r="E82" s="145"/>
      <c r="F82" s="145"/>
      <c r="G82" s="145"/>
      <c r="H82" s="145"/>
      <c r="I82" s="146"/>
      <c r="J82" s="51"/>
    </row>
    <row r="83" spans="1:10" ht="30" customHeight="1" x14ac:dyDescent="0.25">
      <c r="A83" s="144" t="s">
        <v>232</v>
      </c>
      <c r="B83" s="145"/>
      <c r="C83" s="145"/>
      <c r="D83" s="145"/>
      <c r="E83" s="145"/>
      <c r="F83" s="145"/>
      <c r="G83" s="145"/>
      <c r="H83" s="145"/>
      <c r="I83" s="146"/>
      <c r="J83" s="67"/>
    </row>
    <row r="84" spans="1:10" ht="30" customHeight="1" x14ac:dyDescent="0.25">
      <c r="A84" s="144" t="s">
        <v>233</v>
      </c>
      <c r="B84" s="145"/>
      <c r="C84" s="145"/>
      <c r="D84" s="145"/>
      <c r="E84" s="145"/>
      <c r="F84" s="145"/>
      <c r="G84" s="145"/>
      <c r="H84" s="145"/>
      <c r="I84" s="146"/>
      <c r="J84" s="67"/>
    </row>
    <row r="85" spans="1:10" ht="30" customHeight="1" x14ac:dyDescent="0.25">
      <c r="A85" s="144" t="s">
        <v>234</v>
      </c>
      <c r="B85" s="145"/>
      <c r="C85" s="145"/>
      <c r="D85" s="145"/>
      <c r="E85" s="145"/>
      <c r="F85" s="145"/>
      <c r="G85" s="145"/>
      <c r="H85" s="145"/>
      <c r="I85" s="146"/>
      <c r="J85" s="67"/>
    </row>
    <row r="86" spans="1:10" ht="30" customHeight="1" thickBot="1" x14ac:dyDescent="0.3">
      <c r="A86" s="141" t="s">
        <v>235</v>
      </c>
      <c r="B86" s="142"/>
      <c r="C86" s="142"/>
      <c r="D86" s="142"/>
      <c r="E86" s="142"/>
      <c r="F86" s="142"/>
      <c r="G86" s="142"/>
      <c r="H86" s="142"/>
      <c r="I86" s="143"/>
      <c r="J86" s="41"/>
    </row>
    <row r="87" spans="1:10" ht="39.950000000000003" customHeight="1" x14ac:dyDescent="0.25">
      <c r="A87" s="137" t="s">
        <v>203</v>
      </c>
      <c r="B87" s="138"/>
      <c r="C87" s="138"/>
      <c r="D87" s="138"/>
      <c r="E87" s="138"/>
      <c r="F87" s="138"/>
      <c r="G87" s="138"/>
      <c r="H87" s="153" t="str">
        <f>+IF(AND(J89="No aplica",J90="No aplica",J91="No aplica",J92="No aplica",J93="No aplica",J94="No aplica",J95="No aplica"),"No aplica",IF(OR(J89="",J90="",J91="",J92="",J93="",J94="",J95=""),"Valide todas las variables",IF(OR(J89="No",J90="No",J91="No",J92="No",J93="No",J94="No",J95="No"),"No cumple","Cumple")))</f>
        <v>Valide todas las variables</v>
      </c>
      <c r="I87" s="153"/>
      <c r="J87" s="154"/>
    </row>
    <row r="88" spans="1:10" ht="39.950000000000003" customHeight="1" x14ac:dyDescent="0.25">
      <c r="A88" s="189" t="s">
        <v>216</v>
      </c>
      <c r="B88" s="190"/>
      <c r="C88" s="190"/>
      <c r="D88" s="190"/>
      <c r="E88" s="190"/>
      <c r="F88" s="190"/>
      <c r="G88" s="190"/>
      <c r="H88" s="190"/>
      <c r="I88" s="191"/>
      <c r="J88" s="43" t="s">
        <v>166</v>
      </c>
    </row>
    <row r="89" spans="1:10" ht="30" customHeight="1" x14ac:dyDescent="0.25">
      <c r="A89" s="144" t="s">
        <v>236</v>
      </c>
      <c r="B89" s="145"/>
      <c r="C89" s="145"/>
      <c r="D89" s="145"/>
      <c r="E89" s="145"/>
      <c r="F89" s="145"/>
      <c r="G89" s="145"/>
      <c r="H89" s="145"/>
      <c r="I89" s="146"/>
      <c r="J89" s="51"/>
    </row>
    <row r="90" spans="1:10" ht="30" customHeight="1" x14ac:dyDescent="0.25">
      <c r="A90" s="144" t="s">
        <v>237</v>
      </c>
      <c r="B90" s="145"/>
      <c r="C90" s="145"/>
      <c r="D90" s="145"/>
      <c r="E90" s="145"/>
      <c r="F90" s="145"/>
      <c r="G90" s="145"/>
      <c r="H90" s="145"/>
      <c r="I90" s="146"/>
      <c r="J90" s="51"/>
    </row>
    <row r="91" spans="1:10" ht="30" customHeight="1" x14ac:dyDescent="0.25">
      <c r="A91" s="144" t="s">
        <v>238</v>
      </c>
      <c r="B91" s="145"/>
      <c r="C91" s="145"/>
      <c r="D91" s="145"/>
      <c r="E91" s="145"/>
      <c r="F91" s="145"/>
      <c r="G91" s="145"/>
      <c r="H91" s="145"/>
      <c r="I91" s="146"/>
      <c r="J91" s="51"/>
    </row>
    <row r="92" spans="1:10" ht="30" customHeight="1" x14ac:dyDescent="0.25">
      <c r="A92" s="144" t="s">
        <v>239</v>
      </c>
      <c r="B92" s="145"/>
      <c r="C92" s="145"/>
      <c r="D92" s="145"/>
      <c r="E92" s="145"/>
      <c r="F92" s="145"/>
      <c r="G92" s="145"/>
      <c r="H92" s="145"/>
      <c r="I92" s="146"/>
      <c r="J92" s="51"/>
    </row>
    <row r="93" spans="1:10" ht="30" customHeight="1" x14ac:dyDescent="0.25">
      <c r="A93" s="144" t="s">
        <v>210</v>
      </c>
      <c r="B93" s="145"/>
      <c r="C93" s="145"/>
      <c r="D93" s="145"/>
      <c r="E93" s="145"/>
      <c r="F93" s="145"/>
      <c r="G93" s="145"/>
      <c r="H93" s="145"/>
      <c r="I93" s="146"/>
      <c r="J93" s="51"/>
    </row>
    <row r="94" spans="1:10" ht="30" customHeight="1" x14ac:dyDescent="0.25">
      <c r="A94" s="144" t="s">
        <v>126</v>
      </c>
      <c r="B94" s="145"/>
      <c r="C94" s="145"/>
      <c r="D94" s="145"/>
      <c r="E94" s="145"/>
      <c r="F94" s="145"/>
      <c r="G94" s="145"/>
      <c r="H94" s="145"/>
      <c r="I94" s="146"/>
      <c r="J94" s="51"/>
    </row>
    <row r="95" spans="1:10" ht="30" customHeight="1" thickBot="1" x14ac:dyDescent="0.3">
      <c r="A95" s="141" t="s">
        <v>211</v>
      </c>
      <c r="B95" s="142"/>
      <c r="C95" s="142"/>
      <c r="D95" s="142"/>
      <c r="E95" s="142"/>
      <c r="F95" s="142"/>
      <c r="G95" s="142"/>
      <c r="H95" s="142"/>
      <c r="I95" s="143"/>
      <c r="J95" s="41"/>
    </row>
    <row r="96" spans="1:10" ht="20.100000000000001" customHeight="1" x14ac:dyDescent="0.25">
      <c r="A96" s="137" t="s">
        <v>204</v>
      </c>
      <c r="B96" s="138"/>
      <c r="C96" s="138"/>
      <c r="D96" s="138"/>
      <c r="E96" s="138"/>
      <c r="F96" s="138"/>
      <c r="G96" s="138"/>
      <c r="H96" s="153" t="str">
        <f>+IF(AND(J98="No aplica",J99="No aplica",J100="No aplica",J101="No aplica",J102="No aplica",J103="No aplica",J104="No aplica"),"No aplica",IF(OR(J98="",J99="",J100="",J101="",J102="",J103="",J104=""),"Valide todas las variables",IF(OR(J98="No",J99="No",J100="No",J101="No",J102="No",J103="No",J104="No"),"No cumple","Cumple")))</f>
        <v>Valide todas las variables</v>
      </c>
      <c r="I96" s="153"/>
      <c r="J96" s="154"/>
    </row>
    <row r="97" spans="1:10" ht="39.950000000000003" customHeight="1" x14ac:dyDescent="0.25">
      <c r="A97" s="189" t="s">
        <v>216</v>
      </c>
      <c r="B97" s="190"/>
      <c r="C97" s="190"/>
      <c r="D97" s="190"/>
      <c r="E97" s="190"/>
      <c r="F97" s="190"/>
      <c r="G97" s="190"/>
      <c r="H97" s="190"/>
      <c r="I97" s="191"/>
      <c r="J97" s="43" t="s">
        <v>166</v>
      </c>
    </row>
    <row r="98" spans="1:10" ht="30" customHeight="1" x14ac:dyDescent="0.25">
      <c r="A98" s="144" t="s">
        <v>127</v>
      </c>
      <c r="B98" s="145"/>
      <c r="C98" s="145"/>
      <c r="D98" s="145"/>
      <c r="E98" s="145"/>
      <c r="F98" s="145"/>
      <c r="G98" s="145"/>
      <c r="H98" s="145"/>
      <c r="I98" s="146"/>
      <c r="J98" s="51"/>
    </row>
    <row r="99" spans="1:10" ht="30" customHeight="1" x14ac:dyDescent="0.25">
      <c r="A99" s="144" t="s">
        <v>128</v>
      </c>
      <c r="B99" s="145"/>
      <c r="C99" s="145"/>
      <c r="D99" s="145"/>
      <c r="E99" s="145"/>
      <c r="F99" s="145"/>
      <c r="G99" s="145"/>
      <c r="H99" s="145"/>
      <c r="I99" s="146"/>
      <c r="J99" s="51"/>
    </row>
    <row r="100" spans="1:10" ht="30" customHeight="1" x14ac:dyDescent="0.25">
      <c r="A100" s="144" t="s">
        <v>240</v>
      </c>
      <c r="B100" s="145"/>
      <c r="C100" s="145"/>
      <c r="D100" s="145"/>
      <c r="E100" s="145"/>
      <c r="F100" s="145"/>
      <c r="G100" s="145"/>
      <c r="H100" s="145"/>
      <c r="I100" s="146"/>
      <c r="J100" s="51"/>
    </row>
    <row r="101" spans="1:10" ht="30" customHeight="1" x14ac:dyDescent="0.25">
      <c r="A101" s="144" t="s">
        <v>241</v>
      </c>
      <c r="B101" s="145"/>
      <c r="C101" s="145"/>
      <c r="D101" s="145"/>
      <c r="E101" s="145"/>
      <c r="F101" s="145"/>
      <c r="G101" s="145"/>
      <c r="H101" s="145"/>
      <c r="I101" s="146"/>
      <c r="J101" s="51"/>
    </row>
    <row r="102" spans="1:10" ht="30" customHeight="1" x14ac:dyDescent="0.25">
      <c r="A102" s="144" t="s">
        <v>129</v>
      </c>
      <c r="B102" s="145"/>
      <c r="C102" s="145"/>
      <c r="D102" s="145"/>
      <c r="E102" s="145"/>
      <c r="F102" s="145"/>
      <c r="G102" s="145"/>
      <c r="H102" s="145"/>
      <c r="I102" s="146"/>
      <c r="J102" s="51"/>
    </row>
    <row r="103" spans="1:10" ht="30" customHeight="1" x14ac:dyDescent="0.25">
      <c r="A103" s="144" t="s">
        <v>242</v>
      </c>
      <c r="B103" s="145"/>
      <c r="C103" s="145"/>
      <c r="D103" s="145"/>
      <c r="E103" s="145"/>
      <c r="F103" s="145"/>
      <c r="G103" s="145"/>
      <c r="H103" s="145"/>
      <c r="I103" s="146"/>
      <c r="J103" s="51"/>
    </row>
    <row r="104" spans="1:10" ht="30" customHeight="1" thickBot="1" x14ac:dyDescent="0.3">
      <c r="A104" s="141" t="s">
        <v>243</v>
      </c>
      <c r="B104" s="142"/>
      <c r="C104" s="142"/>
      <c r="D104" s="142"/>
      <c r="E104" s="142"/>
      <c r="F104" s="142"/>
      <c r="G104" s="142"/>
      <c r="H104" s="142"/>
      <c r="I104" s="143"/>
      <c r="J104" s="41"/>
    </row>
    <row r="105" spans="1:10" ht="39.950000000000003" customHeight="1" x14ac:dyDescent="0.25">
      <c r="A105" s="137" t="s">
        <v>205</v>
      </c>
      <c r="B105" s="138"/>
      <c r="C105" s="138"/>
      <c r="D105" s="138"/>
      <c r="E105" s="138"/>
      <c r="F105" s="138"/>
      <c r="G105" s="138"/>
      <c r="H105" s="153" t="str">
        <f>+IF(AND(J107="No aplica",J108="No aplica",J109="No aplica",J110="No aplica"),"No aplica",IF(OR(J107="",J108="",J109="",J110=""),"Valide todas las variables",IF(OR(J107="No",J108="No",J109="No",J110="No"),"No cumple","Cumple")))</f>
        <v>Valide todas las variables</v>
      </c>
      <c r="I105" s="153"/>
      <c r="J105" s="154"/>
    </row>
    <row r="106" spans="1:10" ht="39.950000000000003" customHeight="1" x14ac:dyDescent="0.25">
      <c r="A106" s="189" t="s">
        <v>130</v>
      </c>
      <c r="B106" s="190"/>
      <c r="C106" s="190"/>
      <c r="D106" s="190"/>
      <c r="E106" s="190"/>
      <c r="F106" s="190"/>
      <c r="G106" s="190"/>
      <c r="H106" s="190"/>
      <c r="I106" s="191"/>
      <c r="J106" s="43" t="s">
        <v>166</v>
      </c>
    </row>
    <row r="107" spans="1:10" ht="30" customHeight="1" x14ac:dyDescent="0.25">
      <c r="A107" s="144" t="s">
        <v>131</v>
      </c>
      <c r="B107" s="145"/>
      <c r="C107" s="145"/>
      <c r="D107" s="145"/>
      <c r="E107" s="145"/>
      <c r="F107" s="145"/>
      <c r="G107" s="145"/>
      <c r="H107" s="145"/>
      <c r="I107" s="146"/>
      <c r="J107" s="51"/>
    </row>
    <row r="108" spans="1:10" ht="30" customHeight="1" x14ac:dyDescent="0.25">
      <c r="A108" s="144" t="s">
        <v>132</v>
      </c>
      <c r="B108" s="145"/>
      <c r="C108" s="145"/>
      <c r="D108" s="145"/>
      <c r="E108" s="145"/>
      <c r="F108" s="145"/>
      <c r="G108" s="145"/>
      <c r="H108" s="145"/>
      <c r="I108" s="146"/>
      <c r="J108" s="51"/>
    </row>
    <row r="109" spans="1:10" ht="45" customHeight="1" x14ac:dyDescent="0.25">
      <c r="A109" s="144" t="s">
        <v>133</v>
      </c>
      <c r="B109" s="145"/>
      <c r="C109" s="145"/>
      <c r="D109" s="145"/>
      <c r="E109" s="145"/>
      <c r="F109" s="145"/>
      <c r="G109" s="145"/>
      <c r="H109" s="145"/>
      <c r="I109" s="146"/>
      <c r="J109" s="51"/>
    </row>
    <row r="110" spans="1:10" ht="30" customHeight="1" thickBot="1" x14ac:dyDescent="0.3">
      <c r="A110" s="141" t="s">
        <v>134</v>
      </c>
      <c r="B110" s="142"/>
      <c r="C110" s="142"/>
      <c r="D110" s="142"/>
      <c r="E110" s="142"/>
      <c r="F110" s="142"/>
      <c r="G110" s="142"/>
      <c r="H110" s="142"/>
      <c r="I110" s="143"/>
      <c r="J110" s="41"/>
    </row>
    <row r="111" spans="1:10" ht="50.1" customHeight="1" x14ac:dyDescent="0.25">
      <c r="A111" s="196" t="s">
        <v>135</v>
      </c>
      <c r="B111" s="197"/>
      <c r="C111" s="197"/>
      <c r="D111" s="197"/>
      <c r="E111" s="197"/>
      <c r="F111" s="197"/>
      <c r="G111" s="197"/>
      <c r="H111" s="197"/>
      <c r="I111" s="197"/>
      <c r="J111" s="198"/>
    </row>
    <row r="112" spans="1:10" ht="200.1" customHeight="1" thickBot="1" x14ac:dyDescent="0.3">
      <c r="A112" s="193"/>
      <c r="B112" s="194"/>
      <c r="C112" s="194"/>
      <c r="D112" s="194"/>
      <c r="E112" s="194"/>
      <c r="F112" s="194"/>
      <c r="G112" s="194"/>
      <c r="H112" s="194"/>
      <c r="I112" s="194"/>
      <c r="J112" s="195"/>
    </row>
    <row r="113" spans="1:10" ht="50.1" customHeight="1" x14ac:dyDescent="0.25">
      <c r="A113" s="196" t="s">
        <v>136</v>
      </c>
      <c r="B113" s="197"/>
      <c r="C113" s="197"/>
      <c r="D113" s="197"/>
      <c r="E113" s="197"/>
      <c r="F113" s="197"/>
      <c r="G113" s="197"/>
      <c r="H113" s="197"/>
      <c r="I113" s="197"/>
      <c r="J113" s="198"/>
    </row>
    <row r="114" spans="1:10" ht="200.1" customHeight="1" thickBot="1" x14ac:dyDescent="0.3">
      <c r="A114" s="193"/>
      <c r="B114" s="194"/>
      <c r="C114" s="194"/>
      <c r="D114" s="194"/>
      <c r="E114" s="194"/>
      <c r="F114" s="194"/>
      <c r="G114" s="194"/>
      <c r="H114" s="194"/>
      <c r="I114" s="194"/>
      <c r="J114" s="195"/>
    </row>
  </sheetData>
  <sheetProtection algorithmName="SHA-512" hashValue="7zPz9b/Ib2Z2/Iby48c2MZya9fyxUSX8nGz4Gy0pZwUUA6tq0U5KbR77woO9X+13ByiHOphX6CtgkmVXJ2d7qw==" saltValue="e4XklOmRuT4+fD1PRYJRQg==" spinCount="100000" sheet="1" objects="1" scenarios="1"/>
  <mergeCells count="144">
    <mergeCell ref="A68:I68"/>
    <mergeCell ref="A61:I61"/>
    <mergeCell ref="A62:I62"/>
    <mergeCell ref="A63:I63"/>
    <mergeCell ref="A87:G87"/>
    <mergeCell ref="H87:J87"/>
    <mergeCell ref="A86:I86"/>
    <mergeCell ref="A88:I88"/>
    <mergeCell ref="A80:I80"/>
    <mergeCell ref="A81:I81"/>
    <mergeCell ref="A82:I82"/>
    <mergeCell ref="A78:G78"/>
    <mergeCell ref="A83:I83"/>
    <mergeCell ref="A84:I84"/>
    <mergeCell ref="A85:I85"/>
    <mergeCell ref="A65:I65"/>
    <mergeCell ref="A66:I66"/>
    <mergeCell ref="H78:J78"/>
    <mergeCell ref="A79:I79"/>
    <mergeCell ref="A74:G74"/>
    <mergeCell ref="H74:J74"/>
    <mergeCell ref="A75:I75"/>
    <mergeCell ref="A76:I76"/>
    <mergeCell ref="A55:I55"/>
    <mergeCell ref="A20:I20"/>
    <mergeCell ref="A26:E26"/>
    <mergeCell ref="A27:E27"/>
    <mergeCell ref="A28:E28"/>
    <mergeCell ref="A29:E29"/>
    <mergeCell ref="A30:E30"/>
    <mergeCell ref="A31:E31"/>
    <mergeCell ref="A32:E32"/>
    <mergeCell ref="H36:I36"/>
    <mergeCell ref="A72:G72"/>
    <mergeCell ref="A69:G69"/>
    <mergeCell ref="A112:J112"/>
    <mergeCell ref="A113:J113"/>
    <mergeCell ref="A105:G105"/>
    <mergeCell ref="H105:J105"/>
    <mergeCell ref="A103:I103"/>
    <mergeCell ref="A104:I104"/>
    <mergeCell ref="A89:I89"/>
    <mergeCell ref="A90:I90"/>
    <mergeCell ref="A91:I91"/>
    <mergeCell ref="A92:I92"/>
    <mergeCell ref="A93:I93"/>
    <mergeCell ref="A70:G70"/>
    <mergeCell ref="A34:E34"/>
    <mergeCell ref="A35:E35"/>
    <mergeCell ref="A114:J114"/>
    <mergeCell ref="A107:I107"/>
    <mergeCell ref="A108:I108"/>
    <mergeCell ref="A109:I109"/>
    <mergeCell ref="A110:I110"/>
    <mergeCell ref="H96:J96"/>
    <mergeCell ref="A94:I94"/>
    <mergeCell ref="A95:I95"/>
    <mergeCell ref="A97:I97"/>
    <mergeCell ref="A96:G96"/>
    <mergeCell ref="A106:I106"/>
    <mergeCell ref="A98:I98"/>
    <mergeCell ref="A99:I99"/>
    <mergeCell ref="A100:I100"/>
    <mergeCell ref="A101:I101"/>
    <mergeCell ref="A102:I102"/>
    <mergeCell ref="A111:J111"/>
    <mergeCell ref="H37:I37"/>
    <mergeCell ref="A52:I52"/>
    <mergeCell ref="A73:G73"/>
    <mergeCell ref="H69:I73"/>
    <mergeCell ref="A71:G71"/>
    <mergeCell ref="A16:I16"/>
    <mergeCell ref="A17:I17"/>
    <mergeCell ref="A18:I18"/>
    <mergeCell ref="A19:I19"/>
    <mergeCell ref="A6:B6"/>
    <mergeCell ref="C6:E6"/>
    <mergeCell ref="F6:G6"/>
    <mergeCell ref="H6:J6"/>
    <mergeCell ref="A33:E33"/>
    <mergeCell ref="A54:G54"/>
    <mergeCell ref="H54:J54"/>
    <mergeCell ref="F36:G36"/>
    <mergeCell ref="F37:G37"/>
    <mergeCell ref="A36:E38"/>
    <mergeCell ref="A39:E39"/>
    <mergeCell ref="A40:E40"/>
    <mergeCell ref="A41:E41"/>
    <mergeCell ref="A42:E42"/>
    <mergeCell ref="A43:E43"/>
    <mergeCell ref="A44:I44"/>
    <mergeCell ref="A45:G45"/>
    <mergeCell ref="H45:J45"/>
    <mergeCell ref="A46:I46"/>
    <mergeCell ref="J36:J38"/>
    <mergeCell ref="A53:I53"/>
    <mergeCell ref="F7:G7"/>
    <mergeCell ref="G2:H2"/>
    <mergeCell ref="A8:B8"/>
    <mergeCell ref="H7:J7"/>
    <mergeCell ref="A47:I47"/>
    <mergeCell ref="A48:I48"/>
    <mergeCell ref="A49:I49"/>
    <mergeCell ref="A50:I50"/>
    <mergeCell ref="A51:I51"/>
    <mergeCell ref="J22:J25"/>
    <mergeCell ref="A22:I22"/>
    <mergeCell ref="A21:G21"/>
    <mergeCell ref="H21:J21"/>
    <mergeCell ref="H24:I24"/>
    <mergeCell ref="C8:E8"/>
    <mergeCell ref="F8:J8"/>
    <mergeCell ref="F24:G24"/>
    <mergeCell ref="F23:I23"/>
    <mergeCell ref="A23:E25"/>
    <mergeCell ref="A11:I11"/>
    <mergeCell ref="A12:I12"/>
    <mergeCell ref="A13:I13"/>
    <mergeCell ref="A14:I14"/>
    <mergeCell ref="A15:I15"/>
    <mergeCell ref="A77:I77"/>
    <mergeCell ref="A64:I64"/>
    <mergeCell ref="A67:I67"/>
    <mergeCell ref="A56:I56"/>
    <mergeCell ref="A57:I57"/>
    <mergeCell ref="A58:I58"/>
    <mergeCell ref="A59:I59"/>
    <mergeCell ref="A60:I60"/>
    <mergeCell ref="A1:J1"/>
    <mergeCell ref="A9:J9"/>
    <mergeCell ref="A10:G10"/>
    <mergeCell ref="H10:J10"/>
    <mergeCell ref="C2:E2"/>
    <mergeCell ref="A2:B2"/>
    <mergeCell ref="A3:B3"/>
    <mergeCell ref="F3:G3"/>
    <mergeCell ref="C3:E3"/>
    <mergeCell ref="H3:J3"/>
    <mergeCell ref="A4:D4"/>
    <mergeCell ref="E4:J4"/>
    <mergeCell ref="A5:D5"/>
    <mergeCell ref="E5:J5"/>
    <mergeCell ref="A7:B7"/>
    <mergeCell ref="C7:E7"/>
  </mergeCells>
  <conditionalFormatting sqref="C2:C3 J39:J44 J47:J53 J80:J86">
    <cfRule type="containsBlanks" dxfId="334" priority="52">
      <formula>LEN(TRIM(C2))=0</formula>
    </cfRule>
  </conditionalFormatting>
  <conditionalFormatting sqref="C6:C8">
    <cfRule type="containsBlanks" dxfId="333" priority="1">
      <formula>LEN(TRIM(C6))=0</formula>
    </cfRule>
  </conditionalFormatting>
  <conditionalFormatting sqref="E4:E5">
    <cfRule type="containsBlanks" dxfId="332" priority="43">
      <formula>LEN(TRIM(E4))=0</formula>
    </cfRule>
  </conditionalFormatting>
  <conditionalFormatting sqref="G2">
    <cfRule type="containsBlanks" dxfId="331" priority="49">
      <formula>LEN(TRIM(G2))=0</formula>
    </cfRule>
  </conditionalFormatting>
  <conditionalFormatting sqref="H3">
    <cfRule type="containsBlanks" dxfId="330" priority="50">
      <formula>LEN(TRIM(H3))=0</formula>
    </cfRule>
  </conditionalFormatting>
  <conditionalFormatting sqref="H6:H7">
    <cfRule type="containsBlanks" dxfId="329" priority="45">
      <formula>LEN(TRIM(H6))=0</formula>
    </cfRule>
  </conditionalFormatting>
  <conditionalFormatting sqref="H10">
    <cfRule type="containsText" dxfId="328" priority="72" operator="containsText" text="Cumple">
      <formula>NOT(ISERROR(SEARCH("Cumple",H10)))</formula>
    </cfRule>
    <cfRule type="containsText" dxfId="327" priority="71" operator="containsText" text="No cumple">
      <formula>NOT(ISERROR(SEARCH("No cumple",H10)))</formula>
    </cfRule>
  </conditionalFormatting>
  <conditionalFormatting sqref="H21">
    <cfRule type="containsText" dxfId="326" priority="18" operator="containsText" text="No cumple">
      <formula>NOT(ISERROR(SEARCH("No cumple",H21)))</formula>
    </cfRule>
    <cfRule type="containsText" dxfId="325" priority="19" operator="containsText" text="Cumple">
      <formula>NOT(ISERROR(SEARCH("Cumple",H21)))</formula>
    </cfRule>
  </conditionalFormatting>
  <conditionalFormatting sqref="H45">
    <cfRule type="containsText" dxfId="324" priority="17" operator="containsText" text="Cumple">
      <formula>NOT(ISERROR(SEARCH("Cumple",H45)))</formula>
    </cfRule>
    <cfRule type="containsText" dxfId="323" priority="16" operator="containsText" text="No cumple">
      <formula>NOT(ISERROR(SEARCH("No cumple",H45)))</formula>
    </cfRule>
  </conditionalFormatting>
  <conditionalFormatting sqref="H54">
    <cfRule type="containsText" dxfId="322" priority="15" operator="containsText" text="Cumple">
      <formula>NOT(ISERROR(SEARCH("Cumple",H54)))</formula>
    </cfRule>
    <cfRule type="containsText" dxfId="321" priority="14" operator="containsText" text="No cumple">
      <formula>NOT(ISERROR(SEARCH("No cumple",H54)))</formula>
    </cfRule>
  </conditionalFormatting>
  <conditionalFormatting sqref="H74">
    <cfRule type="containsText" dxfId="320" priority="12" operator="containsText" text="No cumple">
      <formula>NOT(ISERROR(SEARCH("No cumple",H74)))</formula>
    </cfRule>
    <cfRule type="containsText" dxfId="319" priority="13" operator="containsText" text="Cumple">
      <formula>NOT(ISERROR(SEARCH("Cumple",H74)))</formula>
    </cfRule>
  </conditionalFormatting>
  <conditionalFormatting sqref="H78">
    <cfRule type="containsText" dxfId="318" priority="8" operator="containsText" text="No cumple">
      <formula>NOT(ISERROR(SEARCH("No cumple",H78)))</formula>
    </cfRule>
    <cfRule type="containsText" dxfId="317" priority="9" operator="containsText" text="Cumple">
      <formula>NOT(ISERROR(SEARCH("Cumple",H78)))</formula>
    </cfRule>
  </conditionalFormatting>
  <conditionalFormatting sqref="H87">
    <cfRule type="containsText" dxfId="316" priority="6" operator="containsText" text="No cumple">
      <formula>NOT(ISERROR(SEARCH("No cumple",H87)))</formula>
    </cfRule>
    <cfRule type="containsText" dxfId="315" priority="7" operator="containsText" text="Cumple">
      <formula>NOT(ISERROR(SEARCH("Cumple",H87)))</formula>
    </cfRule>
  </conditionalFormatting>
  <conditionalFormatting sqref="H96">
    <cfRule type="containsText" dxfId="314" priority="4" operator="containsText" text="No cumple">
      <formula>NOT(ISERROR(SEARCH("No cumple",H96)))</formula>
    </cfRule>
    <cfRule type="containsText" dxfId="313" priority="5" operator="containsText" text="Cumple">
      <formula>NOT(ISERROR(SEARCH("Cumple",H96)))</formula>
    </cfRule>
  </conditionalFormatting>
  <conditionalFormatting sqref="H105">
    <cfRule type="containsText" dxfId="312" priority="2" operator="containsText" text="No cumple">
      <formula>NOT(ISERROR(SEARCH("No cumple",H105)))</formula>
    </cfRule>
    <cfRule type="containsText" dxfId="311" priority="3" operator="containsText" text="Cumple">
      <formula>NOT(ISERROR(SEARCH("Cumple",H105)))</formula>
    </cfRule>
  </conditionalFormatting>
  <conditionalFormatting sqref="J2">
    <cfRule type="containsBlanks" dxfId="310" priority="51">
      <formula>LEN(TRIM(J2))=0</formula>
    </cfRule>
  </conditionalFormatting>
  <conditionalFormatting sqref="J12:J20">
    <cfRule type="containsBlanks" dxfId="309" priority="42">
      <formula>LEN(TRIM(J12))=0</formula>
    </cfRule>
  </conditionalFormatting>
  <conditionalFormatting sqref="J26:J35">
    <cfRule type="containsBlanks" dxfId="308" priority="31">
      <formula>LEN(TRIM(J26))=0</formula>
    </cfRule>
  </conditionalFormatting>
  <conditionalFormatting sqref="J56:J67">
    <cfRule type="containsBlanks" dxfId="307" priority="39">
      <formula>LEN(TRIM(J56))=0</formula>
    </cfRule>
  </conditionalFormatting>
  <conditionalFormatting sqref="J69:J73">
    <cfRule type="containsBlanks" dxfId="306" priority="38">
      <formula>LEN(TRIM(J69))=0</formula>
    </cfRule>
  </conditionalFormatting>
  <conditionalFormatting sqref="J76:J77">
    <cfRule type="containsBlanks" dxfId="305" priority="37">
      <formula>LEN(TRIM(J76))=0</formula>
    </cfRule>
  </conditionalFormatting>
  <conditionalFormatting sqref="J89:J95">
    <cfRule type="containsBlanks" dxfId="304" priority="28">
      <formula>LEN(TRIM(J89))=0</formula>
    </cfRule>
  </conditionalFormatting>
  <conditionalFormatting sqref="J98:J104">
    <cfRule type="containsBlanks" dxfId="303" priority="25">
      <formula>LEN(TRIM(J98))=0</formula>
    </cfRule>
  </conditionalFormatting>
  <conditionalFormatting sqref="J107:J110">
    <cfRule type="containsBlanks" dxfId="302" priority="22">
      <formula>LEN(TRIM(J107))=0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DE PROTECCIÓN SRD&amp;R&amp;"Arial,Normal"&amp;10F1.A43.G27.P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1DC852-D9C5-4AAF-8979-EAA0C330272E}">
          <x14:formula1>
            <xm:f>Tablas!$C$2</xm:f>
          </x14:formula1>
          <xm:sqref>H99:I104 H13:I20 H90:I95 H108:I110 H48:I53 H77:I77 H57:I67 H81:I86</xm:sqref>
        </x14:dataValidation>
        <x14:dataValidation type="list" allowBlank="1" showInputMessage="1" showErrorMessage="1" xr:uid="{11487FED-9586-4214-9555-2058D1807AAB}">
          <x14:formula1>
            <xm:f>Tablas!$G$2:$G$3</xm:f>
          </x14:formula1>
          <xm:sqref>J2</xm:sqref>
        </x14:dataValidation>
        <x14:dataValidation type="list" allowBlank="1" showInputMessage="1" showErrorMessage="1" xr:uid="{91F8835D-2B95-4D5C-A59D-D03D6625AA9B}">
          <x14:formula1>
            <xm:f>Tablas!$I$2:$I$5</xm:f>
          </x14:formula1>
          <xm:sqref>E4:J4</xm:sqref>
        </x14:dataValidation>
        <x14:dataValidation type="list" allowBlank="1" showInputMessage="1" showErrorMessage="1" xr:uid="{C09B1AEE-F38A-4BAB-9958-DB4304473060}">
          <x14:formula1>
            <xm:f>Tablas!$J$2:$J$7</xm:f>
          </x14:formula1>
          <xm:sqref>C6:E6</xm:sqref>
        </x14:dataValidation>
        <x14:dataValidation type="list" allowBlank="1" showInputMessage="1" showErrorMessage="1" xr:uid="{9FC6D10B-B710-4B1B-AC9A-E68C347E3BC8}">
          <x14:formula1>
            <xm:f>Tablas!$K$2:$K$3</xm:f>
          </x14:formula1>
          <xm:sqref>H6:J6</xm:sqref>
        </x14:dataValidation>
        <x14:dataValidation type="list" allowBlank="1" showInputMessage="1" showErrorMessage="1" xr:uid="{5F56D9B0-C458-4FF0-880B-2E0218C0E314}">
          <x14:formula1>
            <xm:f>Tablas!$L$2:$L$9</xm:f>
          </x14:formula1>
          <xm:sqref>C7:E7</xm:sqref>
        </x14:dataValidation>
        <x14:dataValidation type="list" allowBlank="1" showInputMessage="1" showErrorMessage="1" xr:uid="{4CEC0328-84CA-460D-8AEE-371530EA11E9}">
          <x14:formula1>
            <xm:f>Tablas!$H$2:$H$6</xm:f>
          </x14:formula1>
          <xm:sqref>C3:E3</xm:sqref>
        </x14:dataValidation>
        <x14:dataValidation type="list" allowBlank="1" showInputMessage="1" showErrorMessage="1" xr:uid="{124E410E-7F43-49CF-9809-9CBC18BEA7DE}">
          <x14:formula1>
            <xm:f>Tablas!$E$2:$E$4</xm:f>
          </x14:formula1>
          <xm:sqref>J56:J67 J69:J73 J76:J77 J12:J20 J107:J110 J89:J95 J98:J104 J26:J35 J39:J44 J80:J86 J47:J53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CFE2-BB01-4639-B581-EDF9452CEC9E}">
  <sheetPr>
    <pageSetUpPr fitToPage="1"/>
  </sheetPr>
  <dimension ref="A1:J11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7" t="s">
        <v>196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10" x14ac:dyDescent="0.25">
      <c r="A2" s="156" t="s">
        <v>66</v>
      </c>
      <c r="B2" s="157"/>
      <c r="C2" s="155"/>
      <c r="D2" s="155"/>
      <c r="E2" s="155"/>
      <c r="F2" s="42" t="s">
        <v>67</v>
      </c>
      <c r="G2" s="158"/>
      <c r="H2" s="158"/>
      <c r="I2" s="42" t="s">
        <v>68</v>
      </c>
      <c r="J2" s="51"/>
    </row>
    <row r="3" spans="1:10" x14ac:dyDescent="0.25">
      <c r="A3" s="156" t="s">
        <v>69</v>
      </c>
      <c r="B3" s="157"/>
      <c r="C3" s="127"/>
      <c r="D3" s="127"/>
      <c r="E3" s="127"/>
      <c r="F3" s="157" t="s">
        <v>164</v>
      </c>
      <c r="G3" s="157"/>
      <c r="H3" s="127"/>
      <c r="I3" s="127"/>
      <c r="J3" s="129"/>
    </row>
    <row r="4" spans="1:10" x14ac:dyDescent="0.25">
      <c r="A4" s="156" t="s">
        <v>70</v>
      </c>
      <c r="B4" s="157"/>
      <c r="C4" s="157"/>
      <c r="D4" s="157"/>
      <c r="E4" s="127"/>
      <c r="F4" s="127"/>
      <c r="G4" s="127"/>
      <c r="H4" s="127"/>
      <c r="I4" s="127"/>
      <c r="J4" s="129"/>
    </row>
    <row r="5" spans="1:10" x14ac:dyDescent="0.25">
      <c r="A5" s="156" t="s">
        <v>71</v>
      </c>
      <c r="B5" s="157"/>
      <c r="C5" s="157"/>
      <c r="D5" s="157"/>
      <c r="E5" s="127"/>
      <c r="F5" s="127"/>
      <c r="G5" s="127"/>
      <c r="H5" s="127"/>
      <c r="I5" s="127"/>
      <c r="J5" s="129"/>
    </row>
    <row r="6" spans="1:10" x14ac:dyDescent="0.25">
      <c r="A6" s="156" t="s">
        <v>72</v>
      </c>
      <c r="B6" s="157"/>
      <c r="C6" s="155"/>
      <c r="D6" s="155"/>
      <c r="E6" s="155"/>
      <c r="F6" s="157" t="s">
        <v>73</v>
      </c>
      <c r="G6" s="157"/>
      <c r="H6" s="155"/>
      <c r="I6" s="155"/>
      <c r="J6" s="192"/>
    </row>
    <row r="7" spans="1:10" x14ac:dyDescent="0.25">
      <c r="A7" s="156" t="s">
        <v>61</v>
      </c>
      <c r="B7" s="157"/>
      <c r="C7" s="155"/>
      <c r="D7" s="155"/>
      <c r="E7" s="155"/>
      <c r="F7" s="157" t="s">
        <v>164</v>
      </c>
      <c r="G7" s="157"/>
      <c r="H7" s="127"/>
      <c r="I7" s="127"/>
      <c r="J7" s="129"/>
    </row>
    <row r="8" spans="1:10" ht="15.75" thickBot="1" x14ac:dyDescent="0.3">
      <c r="A8" s="159" t="s">
        <v>195</v>
      </c>
      <c r="B8" s="160"/>
      <c r="C8" s="184"/>
      <c r="D8" s="184"/>
      <c r="E8" s="184"/>
      <c r="F8" s="185"/>
      <c r="G8" s="186"/>
      <c r="H8" s="186"/>
      <c r="I8" s="186"/>
      <c r="J8" s="187"/>
    </row>
    <row r="9" spans="1:10" ht="20.100000000000001" customHeight="1" thickBot="1" x14ac:dyDescent="0.3">
      <c r="A9" s="150" t="s">
        <v>74</v>
      </c>
      <c r="B9" s="151"/>
      <c r="C9" s="151"/>
      <c r="D9" s="151"/>
      <c r="E9" s="151"/>
      <c r="F9" s="151"/>
      <c r="G9" s="151"/>
      <c r="H9" s="151"/>
      <c r="I9" s="151"/>
      <c r="J9" s="152"/>
    </row>
    <row r="10" spans="1:10" ht="20.100000000000001" customHeight="1" x14ac:dyDescent="0.25">
      <c r="A10" s="137" t="s">
        <v>75</v>
      </c>
      <c r="B10" s="138"/>
      <c r="C10" s="138"/>
      <c r="D10" s="138"/>
      <c r="E10" s="138"/>
      <c r="F10" s="138"/>
      <c r="G10" s="138"/>
      <c r="H10" s="15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53"/>
      <c r="J10" s="154"/>
    </row>
    <row r="11" spans="1:10" ht="39.950000000000003" customHeight="1" x14ac:dyDescent="0.25">
      <c r="A11" s="189" t="s">
        <v>212</v>
      </c>
      <c r="B11" s="190"/>
      <c r="C11" s="190"/>
      <c r="D11" s="190"/>
      <c r="E11" s="190"/>
      <c r="F11" s="190"/>
      <c r="G11" s="190"/>
      <c r="H11" s="190"/>
      <c r="I11" s="191"/>
      <c r="J11" s="43" t="s">
        <v>166</v>
      </c>
    </row>
    <row r="12" spans="1:10" ht="30" customHeight="1" x14ac:dyDescent="0.25">
      <c r="A12" s="144" t="s">
        <v>81</v>
      </c>
      <c r="B12" s="145"/>
      <c r="C12" s="145"/>
      <c r="D12" s="145"/>
      <c r="E12" s="145"/>
      <c r="F12" s="145"/>
      <c r="G12" s="145"/>
      <c r="H12" s="145"/>
      <c r="I12" s="146"/>
      <c r="J12" s="51"/>
    </row>
    <row r="13" spans="1:10" ht="30" customHeight="1" x14ac:dyDescent="0.25">
      <c r="A13" s="144" t="s">
        <v>76</v>
      </c>
      <c r="B13" s="145"/>
      <c r="C13" s="145"/>
      <c r="D13" s="145"/>
      <c r="E13" s="145"/>
      <c r="F13" s="145"/>
      <c r="G13" s="145"/>
      <c r="H13" s="145"/>
      <c r="I13" s="146"/>
      <c r="J13" s="51"/>
    </row>
    <row r="14" spans="1:10" ht="30" customHeight="1" x14ac:dyDescent="0.25">
      <c r="A14" s="144" t="s">
        <v>77</v>
      </c>
      <c r="B14" s="145"/>
      <c r="C14" s="145"/>
      <c r="D14" s="145"/>
      <c r="E14" s="145"/>
      <c r="F14" s="145"/>
      <c r="G14" s="145"/>
      <c r="H14" s="145"/>
      <c r="I14" s="146"/>
      <c r="J14" s="51"/>
    </row>
    <row r="15" spans="1:10" ht="30" customHeight="1" x14ac:dyDescent="0.25">
      <c r="A15" s="144" t="s">
        <v>82</v>
      </c>
      <c r="B15" s="145"/>
      <c r="C15" s="145"/>
      <c r="D15" s="145"/>
      <c r="E15" s="145"/>
      <c r="F15" s="145"/>
      <c r="G15" s="145"/>
      <c r="H15" s="145"/>
      <c r="I15" s="146"/>
      <c r="J15" s="51"/>
    </row>
    <row r="16" spans="1:10" ht="30" customHeight="1" x14ac:dyDescent="0.25">
      <c r="A16" s="144" t="s">
        <v>83</v>
      </c>
      <c r="B16" s="145"/>
      <c r="C16" s="145"/>
      <c r="D16" s="145"/>
      <c r="E16" s="145"/>
      <c r="F16" s="145"/>
      <c r="G16" s="145"/>
      <c r="H16" s="145"/>
      <c r="I16" s="146"/>
      <c r="J16" s="51"/>
    </row>
    <row r="17" spans="1:10" ht="30" customHeight="1" x14ac:dyDescent="0.25">
      <c r="A17" s="144" t="s">
        <v>137</v>
      </c>
      <c r="B17" s="145"/>
      <c r="C17" s="145"/>
      <c r="D17" s="145"/>
      <c r="E17" s="145"/>
      <c r="F17" s="145"/>
      <c r="G17" s="145"/>
      <c r="H17" s="145"/>
      <c r="I17" s="146"/>
      <c r="J17" s="51"/>
    </row>
    <row r="18" spans="1:10" ht="30" customHeight="1" x14ac:dyDescent="0.25">
      <c r="A18" s="144" t="s">
        <v>78</v>
      </c>
      <c r="B18" s="145"/>
      <c r="C18" s="145"/>
      <c r="D18" s="145"/>
      <c r="E18" s="145"/>
      <c r="F18" s="145"/>
      <c r="G18" s="145"/>
      <c r="H18" s="145"/>
      <c r="I18" s="146"/>
      <c r="J18" s="51"/>
    </row>
    <row r="19" spans="1:10" ht="30" customHeight="1" x14ac:dyDescent="0.25">
      <c r="A19" s="144" t="s">
        <v>79</v>
      </c>
      <c r="B19" s="145"/>
      <c r="C19" s="145"/>
      <c r="D19" s="145"/>
      <c r="E19" s="145"/>
      <c r="F19" s="145"/>
      <c r="G19" s="145"/>
      <c r="H19" s="145"/>
      <c r="I19" s="146"/>
      <c r="J19" s="51"/>
    </row>
    <row r="20" spans="1:10" ht="30" customHeight="1" thickBot="1" x14ac:dyDescent="0.3">
      <c r="A20" s="141" t="s">
        <v>80</v>
      </c>
      <c r="B20" s="142"/>
      <c r="C20" s="142"/>
      <c r="D20" s="142"/>
      <c r="E20" s="142"/>
      <c r="F20" s="142"/>
      <c r="G20" s="142"/>
      <c r="H20" s="142"/>
      <c r="I20" s="143"/>
      <c r="J20" s="41"/>
    </row>
    <row r="21" spans="1:10" ht="20.100000000000001" customHeight="1" x14ac:dyDescent="0.25">
      <c r="A21" s="137" t="s">
        <v>84</v>
      </c>
      <c r="B21" s="138"/>
      <c r="C21" s="138"/>
      <c r="D21" s="138"/>
      <c r="E21" s="138"/>
      <c r="F21" s="138"/>
      <c r="G21" s="138"/>
      <c r="H21" s="153" t="str">
        <f>+IF(AND(J26="No aplica",J27="No aplica",J28="No aplica",J29="No aplica",J30="No aplica",J31="No aplica",J32="No aplica",J33="No aplica",J34="No aplica",J35="No aplica",J39="No aplica",J40="No aplica",J41="No aplica",J42="No aplica",J43="No aplica",J44="No aplica"),"No aplica",IF(OR(J26="",J27="",J28="",J29="",J30="",J31="",J32="",J33="",J34="",J35="",J39="",J40="",J41="",J42="",J43="",J44=""),"Valide todas las variables",IF(OR(J26="No",J27="No",J28="No",J29="No",J30="No",J31="No",J32="No",J33="No",J34="No",J35="No",J39="No",J40="No",J41="No",J42="No",J43="No",J44="No"),"No cumple","Cumple")))</f>
        <v>Valide todas las variables</v>
      </c>
      <c r="I21" s="153"/>
      <c r="J21" s="154"/>
    </row>
    <row r="22" spans="1:10" ht="66.75" customHeight="1" thickBot="1" x14ac:dyDescent="0.3">
      <c r="A22" s="180" t="s">
        <v>213</v>
      </c>
      <c r="B22" s="181"/>
      <c r="C22" s="181"/>
      <c r="D22" s="181"/>
      <c r="E22" s="181"/>
      <c r="F22" s="182"/>
      <c r="G22" s="182"/>
      <c r="H22" s="182"/>
      <c r="I22" s="182"/>
      <c r="J22" s="177" t="s">
        <v>166</v>
      </c>
    </row>
    <row r="23" spans="1:10" ht="15" customHeight="1" x14ac:dyDescent="0.25">
      <c r="A23" s="165" t="s">
        <v>101</v>
      </c>
      <c r="B23" s="166"/>
      <c r="C23" s="166"/>
      <c r="D23" s="166"/>
      <c r="E23" s="167"/>
      <c r="F23" s="161" t="s">
        <v>97</v>
      </c>
      <c r="G23" s="162"/>
      <c r="H23" s="162"/>
      <c r="I23" s="188"/>
      <c r="J23" s="178"/>
    </row>
    <row r="24" spans="1:10" ht="15" customHeight="1" x14ac:dyDescent="0.25">
      <c r="A24" s="168"/>
      <c r="B24" s="169"/>
      <c r="C24" s="169"/>
      <c r="D24" s="169"/>
      <c r="E24" s="170"/>
      <c r="F24" s="163" t="s">
        <v>218</v>
      </c>
      <c r="G24" s="164"/>
      <c r="H24" s="164" t="s">
        <v>206</v>
      </c>
      <c r="I24" s="183"/>
      <c r="J24" s="178"/>
    </row>
    <row r="25" spans="1:10" ht="15" customHeight="1" x14ac:dyDescent="0.25">
      <c r="A25" s="171"/>
      <c r="B25" s="172"/>
      <c r="C25" s="172"/>
      <c r="D25" s="172"/>
      <c r="E25" s="173"/>
      <c r="F25" s="48" t="s">
        <v>99</v>
      </c>
      <c r="G25" s="70" t="s">
        <v>100</v>
      </c>
      <c r="H25" s="70" t="s">
        <v>99</v>
      </c>
      <c r="I25" s="49" t="s">
        <v>100</v>
      </c>
      <c r="J25" s="179"/>
    </row>
    <row r="26" spans="1:10" ht="20.100000000000001" customHeight="1" x14ac:dyDescent="0.25">
      <c r="A26" s="144" t="s">
        <v>94</v>
      </c>
      <c r="B26" s="145"/>
      <c r="C26" s="145"/>
      <c r="D26" s="145"/>
      <c r="E26" s="174"/>
      <c r="F26" s="44">
        <v>2</v>
      </c>
      <c r="G26" s="71">
        <v>2</v>
      </c>
      <c r="H26" s="71">
        <v>2</v>
      </c>
      <c r="I26" s="45">
        <v>2</v>
      </c>
      <c r="J26" s="56"/>
    </row>
    <row r="27" spans="1:10" ht="20.100000000000001" customHeight="1" x14ac:dyDescent="0.25">
      <c r="A27" s="144" t="s">
        <v>85</v>
      </c>
      <c r="B27" s="145"/>
      <c r="C27" s="145"/>
      <c r="D27" s="145"/>
      <c r="E27" s="174"/>
      <c r="F27" s="44">
        <v>6</v>
      </c>
      <c r="G27" s="71">
        <v>6</v>
      </c>
      <c r="H27" s="71">
        <v>6</v>
      </c>
      <c r="I27" s="45">
        <v>6</v>
      </c>
      <c r="J27" s="56"/>
    </row>
    <row r="28" spans="1:10" ht="20.100000000000001" customHeight="1" x14ac:dyDescent="0.25">
      <c r="A28" s="144" t="s">
        <v>86</v>
      </c>
      <c r="B28" s="145"/>
      <c r="C28" s="145"/>
      <c r="D28" s="145"/>
      <c r="E28" s="174"/>
      <c r="F28" s="44">
        <v>6</v>
      </c>
      <c r="G28" s="71">
        <v>6</v>
      </c>
      <c r="H28" s="71">
        <v>6</v>
      </c>
      <c r="I28" s="45">
        <v>6</v>
      </c>
      <c r="J28" s="56"/>
    </row>
    <row r="29" spans="1:10" ht="20.100000000000001" customHeight="1" x14ac:dyDescent="0.25">
      <c r="A29" s="144" t="s">
        <v>87</v>
      </c>
      <c r="B29" s="145"/>
      <c r="C29" s="145"/>
      <c r="D29" s="145"/>
      <c r="E29" s="174"/>
      <c r="F29" s="44">
        <v>3</v>
      </c>
      <c r="G29" s="71">
        <v>3</v>
      </c>
      <c r="H29" s="71">
        <v>3</v>
      </c>
      <c r="I29" s="45">
        <v>3</v>
      </c>
      <c r="J29" s="56"/>
    </row>
    <row r="30" spans="1:10" ht="20.100000000000001" customHeight="1" x14ac:dyDescent="0.25">
      <c r="A30" s="144" t="s">
        <v>88</v>
      </c>
      <c r="B30" s="145"/>
      <c r="C30" s="145"/>
      <c r="D30" s="145"/>
      <c r="E30" s="174"/>
      <c r="F30" s="44">
        <v>6</v>
      </c>
      <c r="G30" s="71">
        <v>6</v>
      </c>
      <c r="H30" s="71">
        <v>6</v>
      </c>
      <c r="I30" s="45">
        <v>6</v>
      </c>
      <c r="J30" s="56"/>
    </row>
    <row r="31" spans="1:10" ht="20.100000000000001" customHeight="1" x14ac:dyDescent="0.25">
      <c r="A31" s="144" t="s">
        <v>89</v>
      </c>
      <c r="B31" s="145"/>
      <c r="C31" s="145"/>
      <c r="D31" s="145"/>
      <c r="E31" s="174"/>
      <c r="F31" s="44">
        <v>1</v>
      </c>
      <c r="G31" s="71">
        <v>1</v>
      </c>
      <c r="H31" s="71">
        <v>1</v>
      </c>
      <c r="I31" s="45">
        <v>1</v>
      </c>
      <c r="J31" s="56"/>
    </row>
    <row r="32" spans="1:10" ht="20.100000000000001" customHeight="1" x14ac:dyDescent="0.25">
      <c r="A32" s="144" t="s">
        <v>90</v>
      </c>
      <c r="B32" s="145"/>
      <c r="C32" s="145"/>
      <c r="D32" s="145"/>
      <c r="E32" s="174"/>
      <c r="F32" s="44">
        <v>2</v>
      </c>
      <c r="G32" s="71">
        <v>2</v>
      </c>
      <c r="H32" s="71">
        <v>2</v>
      </c>
      <c r="I32" s="45">
        <v>2</v>
      </c>
      <c r="J32" s="56"/>
    </row>
    <row r="33" spans="1:10" ht="20.100000000000001" customHeight="1" x14ac:dyDescent="0.25">
      <c r="A33" s="144" t="s">
        <v>91</v>
      </c>
      <c r="B33" s="145"/>
      <c r="C33" s="145"/>
      <c r="D33" s="145"/>
      <c r="E33" s="174"/>
      <c r="F33" s="44">
        <v>1</v>
      </c>
      <c r="G33" s="71">
        <v>1</v>
      </c>
      <c r="H33" s="71">
        <v>1</v>
      </c>
      <c r="I33" s="45">
        <v>1</v>
      </c>
      <c r="J33" s="56"/>
    </row>
    <row r="34" spans="1:10" ht="20.100000000000001" customHeight="1" x14ac:dyDescent="0.25">
      <c r="A34" s="144" t="s">
        <v>92</v>
      </c>
      <c r="B34" s="145"/>
      <c r="C34" s="145"/>
      <c r="D34" s="145"/>
      <c r="E34" s="174"/>
      <c r="F34" s="44">
        <v>1</v>
      </c>
      <c r="G34" s="71">
        <v>2</v>
      </c>
      <c r="H34" s="71">
        <v>1</v>
      </c>
      <c r="I34" s="45">
        <v>1</v>
      </c>
      <c r="J34" s="56"/>
    </row>
    <row r="35" spans="1:10" ht="20.100000000000001" customHeight="1" thickBot="1" x14ac:dyDescent="0.3">
      <c r="A35" s="144" t="s">
        <v>93</v>
      </c>
      <c r="B35" s="145"/>
      <c r="C35" s="145"/>
      <c r="D35" s="145"/>
      <c r="E35" s="174"/>
      <c r="F35" s="73">
        <v>4</v>
      </c>
      <c r="G35" s="74">
        <v>4</v>
      </c>
      <c r="H35" s="74">
        <v>4</v>
      </c>
      <c r="I35" s="75">
        <v>4</v>
      </c>
      <c r="J35" s="56"/>
    </row>
    <row r="36" spans="1:10" ht="15" customHeight="1" x14ac:dyDescent="0.25">
      <c r="A36" s="165" t="s">
        <v>101</v>
      </c>
      <c r="B36" s="166"/>
      <c r="C36" s="166"/>
      <c r="D36" s="166"/>
      <c r="E36" s="167"/>
      <c r="F36" s="161" t="s">
        <v>97</v>
      </c>
      <c r="G36" s="162"/>
      <c r="H36" s="162" t="s">
        <v>97</v>
      </c>
      <c r="I36" s="188"/>
      <c r="J36" s="177" t="s">
        <v>166</v>
      </c>
    </row>
    <row r="37" spans="1:10" ht="15" customHeight="1" x14ac:dyDescent="0.25">
      <c r="A37" s="168"/>
      <c r="B37" s="169"/>
      <c r="C37" s="169"/>
      <c r="D37" s="169"/>
      <c r="E37" s="170"/>
      <c r="F37" s="163" t="s">
        <v>218</v>
      </c>
      <c r="G37" s="164"/>
      <c r="H37" s="164" t="s">
        <v>98</v>
      </c>
      <c r="I37" s="183"/>
      <c r="J37" s="178"/>
    </row>
    <row r="38" spans="1:10" ht="15" customHeight="1" x14ac:dyDescent="0.25">
      <c r="A38" s="171"/>
      <c r="B38" s="172"/>
      <c r="C38" s="172"/>
      <c r="D38" s="172"/>
      <c r="E38" s="173"/>
      <c r="F38" s="48" t="s">
        <v>99</v>
      </c>
      <c r="G38" s="70" t="s">
        <v>100</v>
      </c>
      <c r="H38" s="70" t="s">
        <v>99</v>
      </c>
      <c r="I38" s="49" t="s">
        <v>100</v>
      </c>
      <c r="J38" s="179"/>
    </row>
    <row r="39" spans="1:10" ht="20.100000000000001" customHeight="1" x14ac:dyDescent="0.25">
      <c r="A39" s="144" t="s">
        <v>95</v>
      </c>
      <c r="B39" s="145"/>
      <c r="C39" s="145"/>
      <c r="D39" s="145"/>
      <c r="E39" s="174"/>
      <c r="F39" s="44">
        <v>1</v>
      </c>
      <c r="G39" s="71">
        <v>1</v>
      </c>
      <c r="H39" s="71">
        <v>1</v>
      </c>
      <c r="I39" s="45">
        <v>1</v>
      </c>
      <c r="J39" s="56"/>
    </row>
    <row r="40" spans="1:10" ht="20.100000000000001" customHeight="1" x14ac:dyDescent="0.25">
      <c r="A40" s="144" t="s">
        <v>96</v>
      </c>
      <c r="B40" s="145"/>
      <c r="C40" s="145"/>
      <c r="D40" s="145"/>
      <c r="E40" s="174"/>
      <c r="F40" s="44">
        <v>1</v>
      </c>
      <c r="G40" s="71">
        <v>1</v>
      </c>
      <c r="H40" s="71">
        <v>1</v>
      </c>
      <c r="I40" s="45">
        <v>1</v>
      </c>
      <c r="J40" s="56"/>
    </row>
    <row r="41" spans="1:10" ht="20.100000000000001" customHeight="1" x14ac:dyDescent="0.25">
      <c r="A41" s="144" t="s">
        <v>102</v>
      </c>
      <c r="B41" s="145"/>
      <c r="C41" s="145"/>
      <c r="D41" s="145"/>
      <c r="E41" s="174"/>
      <c r="F41" s="44">
        <v>1</v>
      </c>
      <c r="G41" s="71">
        <v>1</v>
      </c>
      <c r="H41" s="71">
        <v>1</v>
      </c>
      <c r="I41" s="45">
        <v>1</v>
      </c>
      <c r="J41" s="56"/>
    </row>
    <row r="42" spans="1:10" ht="20.100000000000001" customHeight="1" x14ac:dyDescent="0.25">
      <c r="A42" s="144" t="s">
        <v>219</v>
      </c>
      <c r="B42" s="145"/>
      <c r="C42" s="145"/>
      <c r="D42" s="145"/>
      <c r="E42" s="174"/>
      <c r="F42" s="73" t="s">
        <v>221</v>
      </c>
      <c r="G42" s="74" t="s">
        <v>221</v>
      </c>
      <c r="H42" s="74" t="s">
        <v>221</v>
      </c>
      <c r="I42" s="75" t="s">
        <v>221</v>
      </c>
      <c r="J42" s="76"/>
    </row>
    <row r="43" spans="1:10" ht="20.100000000000001" customHeight="1" thickBot="1" x14ac:dyDescent="0.3">
      <c r="A43" s="144" t="s">
        <v>103</v>
      </c>
      <c r="B43" s="145"/>
      <c r="C43" s="145"/>
      <c r="D43" s="145"/>
      <c r="E43" s="174"/>
      <c r="F43" s="46">
        <v>2</v>
      </c>
      <c r="G43" s="72">
        <v>2</v>
      </c>
      <c r="H43" s="72">
        <v>2</v>
      </c>
      <c r="I43" s="47">
        <v>2</v>
      </c>
      <c r="J43" s="76"/>
    </row>
    <row r="44" spans="1:10" ht="20.100000000000001" customHeight="1" thickBot="1" x14ac:dyDescent="0.3">
      <c r="A44" s="141" t="s">
        <v>220</v>
      </c>
      <c r="B44" s="142"/>
      <c r="C44" s="142"/>
      <c r="D44" s="142"/>
      <c r="E44" s="142"/>
      <c r="F44" s="175"/>
      <c r="G44" s="175"/>
      <c r="H44" s="175"/>
      <c r="I44" s="176"/>
      <c r="J44" s="66"/>
    </row>
    <row r="45" spans="1:10" ht="20.100000000000001" customHeight="1" x14ac:dyDescent="0.25">
      <c r="A45" s="137" t="s">
        <v>165</v>
      </c>
      <c r="B45" s="138"/>
      <c r="C45" s="138"/>
      <c r="D45" s="138"/>
      <c r="E45" s="138"/>
      <c r="F45" s="210"/>
      <c r="G45" s="210"/>
      <c r="H45" s="211" t="str">
        <f>+IF(AND(J47="No aplica",J48="No aplica",J49="No aplica",J50="No aplica",J51="No aplica",J52="No aplica",J53="No aplica"),"No aplica",IF(OR(J47="",J48="",J49="",J50="",J51="",J52="",J53=""),"Valide todas las variables",IF(OR(J47="No",J48="No",J49="No",J50="No",J51="No",J52="No",J53="No"),"No cumple","Cumple")))</f>
        <v>Valide todas las variables</v>
      </c>
      <c r="I45" s="211"/>
      <c r="J45" s="154"/>
    </row>
    <row r="46" spans="1:10" ht="39.950000000000003" customHeight="1" x14ac:dyDescent="0.25">
      <c r="A46" s="189" t="s">
        <v>214</v>
      </c>
      <c r="B46" s="190"/>
      <c r="C46" s="190"/>
      <c r="D46" s="190"/>
      <c r="E46" s="190"/>
      <c r="F46" s="190"/>
      <c r="G46" s="190"/>
      <c r="H46" s="190"/>
      <c r="I46" s="191"/>
      <c r="J46" s="43" t="s">
        <v>166</v>
      </c>
    </row>
    <row r="47" spans="1:10" ht="30" customHeight="1" x14ac:dyDescent="0.25">
      <c r="A47" s="144" t="s">
        <v>222</v>
      </c>
      <c r="B47" s="145"/>
      <c r="C47" s="145"/>
      <c r="D47" s="145"/>
      <c r="E47" s="145"/>
      <c r="F47" s="145"/>
      <c r="G47" s="145"/>
      <c r="H47" s="145"/>
      <c r="I47" s="146"/>
      <c r="J47" s="51"/>
    </row>
    <row r="48" spans="1:10" ht="30" customHeight="1" x14ac:dyDescent="0.25">
      <c r="A48" s="144" t="s">
        <v>207</v>
      </c>
      <c r="B48" s="145"/>
      <c r="C48" s="145"/>
      <c r="D48" s="145"/>
      <c r="E48" s="145"/>
      <c r="F48" s="145"/>
      <c r="G48" s="145"/>
      <c r="H48" s="145"/>
      <c r="I48" s="146"/>
      <c r="J48" s="51"/>
    </row>
    <row r="49" spans="1:10" ht="30" customHeight="1" x14ac:dyDescent="0.25">
      <c r="A49" s="144" t="s">
        <v>104</v>
      </c>
      <c r="B49" s="145"/>
      <c r="C49" s="145"/>
      <c r="D49" s="145"/>
      <c r="E49" s="145"/>
      <c r="F49" s="145"/>
      <c r="G49" s="145"/>
      <c r="H49" s="145"/>
      <c r="I49" s="146"/>
      <c r="J49" s="51"/>
    </row>
    <row r="50" spans="1:10" ht="30" customHeight="1" x14ac:dyDescent="0.25">
      <c r="A50" s="144" t="s">
        <v>105</v>
      </c>
      <c r="B50" s="145"/>
      <c r="C50" s="145"/>
      <c r="D50" s="145"/>
      <c r="E50" s="145"/>
      <c r="F50" s="145"/>
      <c r="G50" s="145"/>
      <c r="H50" s="145"/>
      <c r="I50" s="146"/>
      <c r="J50" s="51"/>
    </row>
    <row r="51" spans="1:10" ht="30" customHeight="1" x14ac:dyDescent="0.25">
      <c r="A51" s="144" t="s">
        <v>106</v>
      </c>
      <c r="B51" s="145"/>
      <c r="C51" s="145"/>
      <c r="D51" s="145"/>
      <c r="E51" s="145"/>
      <c r="F51" s="145"/>
      <c r="G51" s="145"/>
      <c r="H51" s="145"/>
      <c r="I51" s="146"/>
      <c r="J51" s="51"/>
    </row>
    <row r="52" spans="1:10" ht="30" customHeight="1" x14ac:dyDescent="0.25">
      <c r="A52" s="144" t="s">
        <v>223</v>
      </c>
      <c r="B52" s="145"/>
      <c r="C52" s="145"/>
      <c r="D52" s="145"/>
      <c r="E52" s="145"/>
      <c r="F52" s="145"/>
      <c r="G52" s="145"/>
      <c r="H52" s="145"/>
      <c r="I52" s="146"/>
      <c r="J52" s="51"/>
    </row>
    <row r="53" spans="1:10" ht="30" customHeight="1" thickBot="1" x14ac:dyDescent="0.3">
      <c r="A53" s="141" t="s">
        <v>208</v>
      </c>
      <c r="B53" s="142"/>
      <c r="C53" s="142"/>
      <c r="D53" s="142"/>
      <c r="E53" s="142"/>
      <c r="F53" s="142"/>
      <c r="G53" s="142"/>
      <c r="H53" s="142"/>
      <c r="I53" s="143"/>
      <c r="J53" s="41"/>
    </row>
    <row r="54" spans="1:10" ht="20.100000000000001" customHeight="1" x14ac:dyDescent="0.25">
      <c r="A54" s="137" t="s">
        <v>107</v>
      </c>
      <c r="B54" s="138"/>
      <c r="C54" s="138"/>
      <c r="D54" s="138"/>
      <c r="E54" s="138"/>
      <c r="F54" s="138"/>
      <c r="G54" s="138"/>
      <c r="H54" s="153" t="str">
        <f>+IF(AND(J56="No aplica",J57="No aplica",J58="No aplica",J59="No aplica",J60="No aplica",J61="No aplica",J62="No aplica",J63="No aplica",J64="No aplica",J65="No aplica",J66="No aplica",J67="No aplica",J69="No aplica",J70="No aplica",J71="No aplica",J72="No aplica",J73="No aplica"),"No aplica",IF(OR(J56="",J57="",J58="",J59="",J60="",J61="",J62="",J63="",J64="",J65="",J66="",J67="",J69="",J70="",J71="",J72="",J73=""),"Valide todas las variables",IF(OR(J56="No",J57="No",J58="No",J59="No",J60="No",J61="No",J62="No",J63="No",J64="No",J65="No",J66="No",J67="No",J69="No",J70="No",J71="No",J72="No",J73="No"),"No cumple","Cumple")))</f>
        <v>Valide todas las variables</v>
      </c>
      <c r="I54" s="153"/>
      <c r="J54" s="154"/>
    </row>
    <row r="55" spans="1:10" ht="39.950000000000003" customHeight="1" x14ac:dyDescent="0.25">
      <c r="A55" s="189" t="s">
        <v>215</v>
      </c>
      <c r="B55" s="190"/>
      <c r="C55" s="190"/>
      <c r="D55" s="190"/>
      <c r="E55" s="190"/>
      <c r="F55" s="190"/>
      <c r="G55" s="190"/>
      <c r="H55" s="190"/>
      <c r="I55" s="191"/>
      <c r="J55" s="43" t="s">
        <v>166</v>
      </c>
    </row>
    <row r="56" spans="1:10" ht="30" customHeight="1" x14ac:dyDescent="0.25">
      <c r="A56" s="144" t="s">
        <v>108</v>
      </c>
      <c r="B56" s="145"/>
      <c r="C56" s="145"/>
      <c r="D56" s="145"/>
      <c r="E56" s="145"/>
      <c r="F56" s="145"/>
      <c r="G56" s="145"/>
      <c r="H56" s="145"/>
      <c r="I56" s="146"/>
      <c r="J56" s="51"/>
    </row>
    <row r="57" spans="1:10" ht="30" customHeight="1" x14ac:dyDescent="0.25">
      <c r="A57" s="144" t="s">
        <v>109</v>
      </c>
      <c r="B57" s="145"/>
      <c r="C57" s="145"/>
      <c r="D57" s="145"/>
      <c r="E57" s="145"/>
      <c r="F57" s="145"/>
      <c r="G57" s="145"/>
      <c r="H57" s="145"/>
      <c r="I57" s="146"/>
      <c r="J57" s="51"/>
    </row>
    <row r="58" spans="1:10" ht="30" customHeight="1" x14ac:dyDescent="0.25">
      <c r="A58" s="144" t="s">
        <v>110</v>
      </c>
      <c r="B58" s="145"/>
      <c r="C58" s="145"/>
      <c r="D58" s="145"/>
      <c r="E58" s="145"/>
      <c r="F58" s="145"/>
      <c r="G58" s="145"/>
      <c r="H58" s="145"/>
      <c r="I58" s="146"/>
      <c r="J58" s="51"/>
    </row>
    <row r="59" spans="1:10" ht="30" customHeight="1" x14ac:dyDescent="0.25">
      <c r="A59" s="144" t="s">
        <v>111</v>
      </c>
      <c r="B59" s="145"/>
      <c r="C59" s="145"/>
      <c r="D59" s="145"/>
      <c r="E59" s="145"/>
      <c r="F59" s="145"/>
      <c r="G59" s="145"/>
      <c r="H59" s="145"/>
      <c r="I59" s="146"/>
      <c r="J59" s="51"/>
    </row>
    <row r="60" spans="1:10" ht="30" customHeight="1" x14ac:dyDescent="0.25">
      <c r="A60" s="144" t="s">
        <v>224</v>
      </c>
      <c r="B60" s="145"/>
      <c r="C60" s="145"/>
      <c r="D60" s="145"/>
      <c r="E60" s="145"/>
      <c r="F60" s="145"/>
      <c r="G60" s="145"/>
      <c r="H60" s="145"/>
      <c r="I60" s="146"/>
      <c r="J60" s="51"/>
    </row>
    <row r="61" spans="1:10" ht="30" customHeight="1" x14ac:dyDescent="0.25">
      <c r="A61" s="144" t="s">
        <v>112</v>
      </c>
      <c r="B61" s="145"/>
      <c r="C61" s="145"/>
      <c r="D61" s="145"/>
      <c r="E61" s="145"/>
      <c r="F61" s="145"/>
      <c r="G61" s="145"/>
      <c r="H61" s="145"/>
      <c r="I61" s="146"/>
      <c r="J61" s="51"/>
    </row>
    <row r="62" spans="1:10" ht="30" customHeight="1" x14ac:dyDescent="0.25">
      <c r="A62" s="144" t="s">
        <v>113</v>
      </c>
      <c r="B62" s="145"/>
      <c r="C62" s="145"/>
      <c r="D62" s="145"/>
      <c r="E62" s="145"/>
      <c r="F62" s="145"/>
      <c r="G62" s="145"/>
      <c r="H62" s="145"/>
      <c r="I62" s="146"/>
      <c r="J62" s="51"/>
    </row>
    <row r="63" spans="1:10" ht="30" customHeight="1" x14ac:dyDescent="0.25">
      <c r="A63" s="144" t="s">
        <v>114</v>
      </c>
      <c r="B63" s="145"/>
      <c r="C63" s="145"/>
      <c r="D63" s="145"/>
      <c r="E63" s="145"/>
      <c r="F63" s="145"/>
      <c r="G63" s="145"/>
      <c r="H63" s="145"/>
      <c r="I63" s="146"/>
      <c r="J63" s="51"/>
    </row>
    <row r="64" spans="1:10" ht="30" customHeight="1" x14ac:dyDescent="0.25">
      <c r="A64" s="144" t="s">
        <v>115</v>
      </c>
      <c r="B64" s="145"/>
      <c r="C64" s="145"/>
      <c r="D64" s="145"/>
      <c r="E64" s="145"/>
      <c r="F64" s="145"/>
      <c r="G64" s="145"/>
      <c r="H64" s="145"/>
      <c r="I64" s="146"/>
      <c r="J64" s="51"/>
    </row>
    <row r="65" spans="1:10" ht="30" customHeight="1" x14ac:dyDescent="0.25">
      <c r="A65" s="144" t="s">
        <v>225</v>
      </c>
      <c r="B65" s="145"/>
      <c r="C65" s="145"/>
      <c r="D65" s="145"/>
      <c r="E65" s="145"/>
      <c r="F65" s="145"/>
      <c r="G65" s="145"/>
      <c r="H65" s="145"/>
      <c r="I65" s="146"/>
      <c r="J65" s="51"/>
    </row>
    <row r="66" spans="1:10" ht="30" customHeight="1" x14ac:dyDescent="0.25">
      <c r="A66" s="144" t="s">
        <v>226</v>
      </c>
      <c r="B66" s="145"/>
      <c r="C66" s="145"/>
      <c r="D66" s="145"/>
      <c r="E66" s="145"/>
      <c r="F66" s="145"/>
      <c r="G66" s="145"/>
      <c r="H66" s="145"/>
      <c r="I66" s="146"/>
      <c r="J66" s="51"/>
    </row>
    <row r="67" spans="1:10" ht="30" customHeight="1" x14ac:dyDescent="0.25">
      <c r="A67" s="144" t="s">
        <v>116</v>
      </c>
      <c r="B67" s="145"/>
      <c r="C67" s="145"/>
      <c r="D67" s="145"/>
      <c r="E67" s="145"/>
      <c r="F67" s="145"/>
      <c r="G67" s="145"/>
      <c r="H67" s="145"/>
      <c r="I67" s="146"/>
      <c r="J67" s="51"/>
    </row>
    <row r="68" spans="1:10" ht="39.950000000000003" customHeight="1" x14ac:dyDescent="0.25">
      <c r="A68" s="189" t="s">
        <v>209</v>
      </c>
      <c r="B68" s="190"/>
      <c r="C68" s="190"/>
      <c r="D68" s="190"/>
      <c r="E68" s="190"/>
      <c r="F68" s="190"/>
      <c r="G68" s="190"/>
      <c r="H68" s="190"/>
      <c r="I68" s="191"/>
      <c r="J68" s="43" t="s">
        <v>166</v>
      </c>
    </row>
    <row r="69" spans="1:10" ht="30" customHeight="1" x14ac:dyDescent="0.25">
      <c r="A69" s="207" t="s">
        <v>117</v>
      </c>
      <c r="B69" s="208"/>
      <c r="C69" s="208"/>
      <c r="D69" s="208"/>
      <c r="E69" s="208"/>
      <c r="F69" s="208"/>
      <c r="G69" s="209"/>
      <c r="H69" s="201" t="s">
        <v>122</v>
      </c>
      <c r="I69" s="202"/>
      <c r="J69" s="51"/>
    </row>
    <row r="70" spans="1:10" ht="30" customHeight="1" x14ac:dyDescent="0.25">
      <c r="A70" s="207" t="s">
        <v>118</v>
      </c>
      <c r="B70" s="208"/>
      <c r="C70" s="208"/>
      <c r="D70" s="208"/>
      <c r="E70" s="208"/>
      <c r="F70" s="208"/>
      <c r="G70" s="209"/>
      <c r="H70" s="203"/>
      <c r="I70" s="204"/>
      <c r="J70" s="51"/>
    </row>
    <row r="71" spans="1:10" ht="30" customHeight="1" x14ac:dyDescent="0.25">
      <c r="A71" s="207" t="s">
        <v>119</v>
      </c>
      <c r="B71" s="208"/>
      <c r="C71" s="208"/>
      <c r="D71" s="208"/>
      <c r="E71" s="208"/>
      <c r="F71" s="208"/>
      <c r="G71" s="209"/>
      <c r="H71" s="203"/>
      <c r="I71" s="204"/>
      <c r="J71" s="51"/>
    </row>
    <row r="72" spans="1:10" ht="30" customHeight="1" x14ac:dyDescent="0.25">
      <c r="A72" s="207" t="s">
        <v>120</v>
      </c>
      <c r="B72" s="208"/>
      <c r="C72" s="208"/>
      <c r="D72" s="208"/>
      <c r="E72" s="208"/>
      <c r="F72" s="208"/>
      <c r="G72" s="209"/>
      <c r="H72" s="203"/>
      <c r="I72" s="204"/>
      <c r="J72" s="51"/>
    </row>
    <row r="73" spans="1:10" ht="30" customHeight="1" thickBot="1" x14ac:dyDescent="0.3">
      <c r="A73" s="199" t="s">
        <v>121</v>
      </c>
      <c r="B73" s="200"/>
      <c r="C73" s="200"/>
      <c r="D73" s="200"/>
      <c r="E73" s="200"/>
      <c r="F73" s="200"/>
      <c r="G73" s="200"/>
      <c r="H73" s="205"/>
      <c r="I73" s="206"/>
      <c r="J73" s="41"/>
    </row>
    <row r="74" spans="1:10" ht="20.100000000000001" customHeight="1" x14ac:dyDescent="0.25">
      <c r="A74" s="137" t="s">
        <v>124</v>
      </c>
      <c r="B74" s="138"/>
      <c r="C74" s="138"/>
      <c r="D74" s="138"/>
      <c r="E74" s="138"/>
      <c r="F74" s="138"/>
      <c r="G74" s="138"/>
      <c r="H74" s="153" t="str">
        <f>+IF(AND(J76="No aplica",J77="No aplica"),"No aplica",IF(OR(J76="",J77=""),"Valide todas las variables",IF(OR(J76="No",J77="No"),"No cumple","Cumple")))</f>
        <v>Valide todas las variables</v>
      </c>
      <c r="I74" s="153"/>
      <c r="J74" s="154"/>
    </row>
    <row r="75" spans="1:10" ht="39.950000000000003" customHeight="1" x14ac:dyDescent="0.25">
      <c r="A75" s="189" t="s">
        <v>123</v>
      </c>
      <c r="B75" s="190"/>
      <c r="C75" s="190"/>
      <c r="D75" s="190"/>
      <c r="E75" s="190"/>
      <c r="F75" s="190"/>
      <c r="G75" s="190"/>
      <c r="H75" s="190"/>
      <c r="I75" s="191"/>
      <c r="J75" s="43" t="s">
        <v>166</v>
      </c>
    </row>
    <row r="76" spans="1:10" ht="30" customHeight="1" x14ac:dyDescent="0.25">
      <c r="A76" s="144" t="s">
        <v>227</v>
      </c>
      <c r="B76" s="145"/>
      <c r="C76" s="145"/>
      <c r="D76" s="145"/>
      <c r="E76" s="145"/>
      <c r="F76" s="145"/>
      <c r="G76" s="145"/>
      <c r="H76" s="145"/>
      <c r="I76" s="146"/>
      <c r="J76" s="51"/>
    </row>
    <row r="77" spans="1:10" ht="30" customHeight="1" thickBot="1" x14ac:dyDescent="0.3">
      <c r="A77" s="141" t="s">
        <v>228</v>
      </c>
      <c r="B77" s="142"/>
      <c r="C77" s="142"/>
      <c r="D77" s="142"/>
      <c r="E77" s="142"/>
      <c r="F77" s="142"/>
      <c r="G77" s="142"/>
      <c r="H77" s="142"/>
      <c r="I77" s="143"/>
      <c r="J77" s="41"/>
    </row>
    <row r="78" spans="1:10" ht="20.100000000000001" customHeight="1" x14ac:dyDescent="0.25">
      <c r="A78" s="137" t="s">
        <v>202</v>
      </c>
      <c r="B78" s="138"/>
      <c r="C78" s="138"/>
      <c r="D78" s="138"/>
      <c r="E78" s="138"/>
      <c r="F78" s="138"/>
      <c r="G78" s="138"/>
      <c r="H78" s="153" t="str">
        <f>+IF(AND(J80="No aplica",J81="No aplica",J82="No aplica",J83="No aplica",J84="No aplica",J85="No aplica",J86="No aplica"),"No aplica",IF(OR(J80="",J81="",J82="",J83="",J84="",J85="",J86=""),"Valide todas las variables",IF(OR(J80="No",J81="No",J82="No",J83="No",J84="No",J85="No",J86="No"),"No cumple","Cumple")))</f>
        <v>Valide todas las variables</v>
      </c>
      <c r="I78" s="153"/>
      <c r="J78" s="154"/>
    </row>
    <row r="79" spans="1:10" ht="39.950000000000003" customHeight="1" x14ac:dyDescent="0.25">
      <c r="A79" s="189" t="s">
        <v>216</v>
      </c>
      <c r="B79" s="190"/>
      <c r="C79" s="190"/>
      <c r="D79" s="190"/>
      <c r="E79" s="190"/>
      <c r="F79" s="190"/>
      <c r="G79" s="190"/>
      <c r="H79" s="190"/>
      <c r="I79" s="191"/>
      <c r="J79" s="43" t="s">
        <v>166</v>
      </c>
    </row>
    <row r="80" spans="1:10" ht="30" customHeight="1" x14ac:dyDescent="0.25">
      <c r="A80" s="144" t="s">
        <v>229</v>
      </c>
      <c r="B80" s="145"/>
      <c r="C80" s="145"/>
      <c r="D80" s="145"/>
      <c r="E80" s="145"/>
      <c r="F80" s="145"/>
      <c r="G80" s="145"/>
      <c r="H80" s="145"/>
      <c r="I80" s="146"/>
      <c r="J80" s="51"/>
    </row>
    <row r="81" spans="1:10" ht="30" customHeight="1" x14ac:dyDescent="0.25">
      <c r="A81" s="144" t="s">
        <v>230</v>
      </c>
      <c r="B81" s="145"/>
      <c r="C81" s="145"/>
      <c r="D81" s="145"/>
      <c r="E81" s="145"/>
      <c r="F81" s="145"/>
      <c r="G81" s="145"/>
      <c r="H81" s="145"/>
      <c r="I81" s="146"/>
      <c r="J81" s="51"/>
    </row>
    <row r="82" spans="1:10" ht="30" customHeight="1" x14ac:dyDescent="0.25">
      <c r="A82" s="144" t="s">
        <v>231</v>
      </c>
      <c r="B82" s="145"/>
      <c r="C82" s="145"/>
      <c r="D82" s="145"/>
      <c r="E82" s="145"/>
      <c r="F82" s="145"/>
      <c r="G82" s="145"/>
      <c r="H82" s="145"/>
      <c r="I82" s="146"/>
      <c r="J82" s="51"/>
    </row>
    <row r="83" spans="1:10" ht="30" customHeight="1" x14ac:dyDescent="0.25">
      <c r="A83" s="144" t="s">
        <v>232</v>
      </c>
      <c r="B83" s="145"/>
      <c r="C83" s="145"/>
      <c r="D83" s="145"/>
      <c r="E83" s="145"/>
      <c r="F83" s="145"/>
      <c r="G83" s="145"/>
      <c r="H83" s="145"/>
      <c r="I83" s="146"/>
      <c r="J83" s="67"/>
    </row>
    <row r="84" spans="1:10" ht="30" customHeight="1" x14ac:dyDescent="0.25">
      <c r="A84" s="144" t="s">
        <v>233</v>
      </c>
      <c r="B84" s="145"/>
      <c r="C84" s="145"/>
      <c r="D84" s="145"/>
      <c r="E84" s="145"/>
      <c r="F84" s="145"/>
      <c r="G84" s="145"/>
      <c r="H84" s="145"/>
      <c r="I84" s="146"/>
      <c r="J84" s="67"/>
    </row>
    <row r="85" spans="1:10" ht="30" customHeight="1" x14ac:dyDescent="0.25">
      <c r="A85" s="144" t="s">
        <v>234</v>
      </c>
      <c r="B85" s="145"/>
      <c r="C85" s="145"/>
      <c r="D85" s="145"/>
      <c r="E85" s="145"/>
      <c r="F85" s="145"/>
      <c r="G85" s="145"/>
      <c r="H85" s="145"/>
      <c r="I85" s="146"/>
      <c r="J85" s="67"/>
    </row>
    <row r="86" spans="1:10" ht="30" customHeight="1" thickBot="1" x14ac:dyDescent="0.3">
      <c r="A86" s="141" t="s">
        <v>235</v>
      </c>
      <c r="B86" s="142"/>
      <c r="C86" s="142"/>
      <c r="D86" s="142"/>
      <c r="E86" s="142"/>
      <c r="F86" s="142"/>
      <c r="G86" s="142"/>
      <c r="H86" s="142"/>
      <c r="I86" s="143"/>
      <c r="J86" s="41"/>
    </row>
    <row r="87" spans="1:10" ht="39.950000000000003" customHeight="1" x14ac:dyDescent="0.25">
      <c r="A87" s="137" t="s">
        <v>203</v>
      </c>
      <c r="B87" s="138"/>
      <c r="C87" s="138"/>
      <c r="D87" s="138"/>
      <c r="E87" s="138"/>
      <c r="F87" s="138"/>
      <c r="G87" s="138"/>
      <c r="H87" s="153" t="str">
        <f>+IF(AND(J89="No aplica",J90="No aplica",J91="No aplica",J92="No aplica",J93="No aplica",J94="No aplica",J95="No aplica"),"No aplica",IF(OR(J89="",J90="",J91="",J92="",J93="",J94="",J95=""),"Valide todas las variables",IF(OR(J89="No",J90="No",J91="No",J92="No",J93="No",J94="No",J95="No"),"No cumple","Cumple")))</f>
        <v>Valide todas las variables</v>
      </c>
      <c r="I87" s="153"/>
      <c r="J87" s="154"/>
    </row>
    <row r="88" spans="1:10" ht="39.950000000000003" customHeight="1" x14ac:dyDescent="0.25">
      <c r="A88" s="189" t="s">
        <v>216</v>
      </c>
      <c r="B88" s="190"/>
      <c r="C88" s="190"/>
      <c r="D88" s="190"/>
      <c r="E88" s="190"/>
      <c r="F88" s="190"/>
      <c r="G88" s="190"/>
      <c r="H88" s="190"/>
      <c r="I88" s="191"/>
      <c r="J88" s="43" t="s">
        <v>166</v>
      </c>
    </row>
    <row r="89" spans="1:10" ht="30" customHeight="1" x14ac:dyDescent="0.25">
      <c r="A89" s="144" t="s">
        <v>236</v>
      </c>
      <c r="B89" s="145"/>
      <c r="C89" s="145"/>
      <c r="D89" s="145"/>
      <c r="E89" s="145"/>
      <c r="F89" s="145"/>
      <c r="G89" s="145"/>
      <c r="H89" s="145"/>
      <c r="I89" s="146"/>
      <c r="J89" s="51"/>
    </row>
    <row r="90" spans="1:10" ht="30" customHeight="1" x14ac:dyDescent="0.25">
      <c r="A90" s="144" t="s">
        <v>237</v>
      </c>
      <c r="B90" s="145"/>
      <c r="C90" s="145"/>
      <c r="D90" s="145"/>
      <c r="E90" s="145"/>
      <c r="F90" s="145"/>
      <c r="G90" s="145"/>
      <c r="H90" s="145"/>
      <c r="I90" s="146"/>
      <c r="J90" s="51"/>
    </row>
    <row r="91" spans="1:10" ht="30" customHeight="1" x14ac:dyDescent="0.25">
      <c r="A91" s="144" t="s">
        <v>238</v>
      </c>
      <c r="B91" s="145"/>
      <c r="C91" s="145"/>
      <c r="D91" s="145"/>
      <c r="E91" s="145"/>
      <c r="F91" s="145"/>
      <c r="G91" s="145"/>
      <c r="H91" s="145"/>
      <c r="I91" s="146"/>
      <c r="J91" s="51"/>
    </row>
    <row r="92" spans="1:10" ht="30" customHeight="1" x14ac:dyDescent="0.25">
      <c r="A92" s="144" t="s">
        <v>239</v>
      </c>
      <c r="B92" s="145"/>
      <c r="C92" s="145"/>
      <c r="D92" s="145"/>
      <c r="E92" s="145"/>
      <c r="F92" s="145"/>
      <c r="G92" s="145"/>
      <c r="H92" s="145"/>
      <c r="I92" s="146"/>
      <c r="J92" s="51"/>
    </row>
    <row r="93" spans="1:10" ht="30" customHeight="1" x14ac:dyDescent="0.25">
      <c r="A93" s="144" t="s">
        <v>210</v>
      </c>
      <c r="B93" s="145"/>
      <c r="C93" s="145"/>
      <c r="D93" s="145"/>
      <c r="E93" s="145"/>
      <c r="F93" s="145"/>
      <c r="G93" s="145"/>
      <c r="H93" s="145"/>
      <c r="I93" s="146"/>
      <c r="J93" s="51"/>
    </row>
    <row r="94" spans="1:10" ht="30" customHeight="1" x14ac:dyDescent="0.25">
      <c r="A94" s="144" t="s">
        <v>126</v>
      </c>
      <c r="B94" s="145"/>
      <c r="C94" s="145"/>
      <c r="D94" s="145"/>
      <c r="E94" s="145"/>
      <c r="F94" s="145"/>
      <c r="G94" s="145"/>
      <c r="H94" s="145"/>
      <c r="I94" s="146"/>
      <c r="J94" s="51"/>
    </row>
    <row r="95" spans="1:10" ht="30" customHeight="1" thickBot="1" x14ac:dyDescent="0.3">
      <c r="A95" s="141" t="s">
        <v>211</v>
      </c>
      <c r="B95" s="142"/>
      <c r="C95" s="142"/>
      <c r="D95" s="142"/>
      <c r="E95" s="142"/>
      <c r="F95" s="142"/>
      <c r="G95" s="142"/>
      <c r="H95" s="142"/>
      <c r="I95" s="143"/>
      <c r="J95" s="41"/>
    </row>
    <row r="96" spans="1:10" ht="20.100000000000001" customHeight="1" x14ac:dyDescent="0.25">
      <c r="A96" s="137" t="s">
        <v>204</v>
      </c>
      <c r="B96" s="138"/>
      <c r="C96" s="138"/>
      <c r="D96" s="138"/>
      <c r="E96" s="138"/>
      <c r="F96" s="138"/>
      <c r="G96" s="138"/>
      <c r="H96" s="153" t="str">
        <f>+IF(AND(J98="No aplica",J99="No aplica",J100="No aplica",J101="No aplica",J102="No aplica",J103="No aplica",J104="No aplica"),"No aplica",IF(OR(J98="",J99="",J100="",J101="",J102="",J103="",J104=""),"Valide todas las variables",IF(OR(J98="No",J99="No",J100="No",J101="No",J102="No",J103="No",J104="No"),"No cumple","Cumple")))</f>
        <v>Valide todas las variables</v>
      </c>
      <c r="I96" s="153"/>
      <c r="J96" s="154"/>
    </row>
    <row r="97" spans="1:10" ht="39.950000000000003" customHeight="1" x14ac:dyDescent="0.25">
      <c r="A97" s="189" t="s">
        <v>216</v>
      </c>
      <c r="B97" s="190"/>
      <c r="C97" s="190"/>
      <c r="D97" s="190"/>
      <c r="E97" s="190"/>
      <c r="F97" s="190"/>
      <c r="G97" s="190"/>
      <c r="H97" s="190"/>
      <c r="I97" s="191"/>
      <c r="J97" s="43" t="s">
        <v>166</v>
      </c>
    </row>
    <row r="98" spans="1:10" ht="30" customHeight="1" x14ac:dyDescent="0.25">
      <c r="A98" s="144" t="s">
        <v>127</v>
      </c>
      <c r="B98" s="145"/>
      <c r="C98" s="145"/>
      <c r="D98" s="145"/>
      <c r="E98" s="145"/>
      <c r="F98" s="145"/>
      <c r="G98" s="145"/>
      <c r="H98" s="145"/>
      <c r="I98" s="146"/>
      <c r="J98" s="51"/>
    </row>
    <row r="99" spans="1:10" ht="30" customHeight="1" x14ac:dyDescent="0.25">
      <c r="A99" s="144" t="s">
        <v>128</v>
      </c>
      <c r="B99" s="145"/>
      <c r="C99" s="145"/>
      <c r="D99" s="145"/>
      <c r="E99" s="145"/>
      <c r="F99" s="145"/>
      <c r="G99" s="145"/>
      <c r="H99" s="145"/>
      <c r="I99" s="146"/>
      <c r="J99" s="51"/>
    </row>
    <row r="100" spans="1:10" ht="30" customHeight="1" x14ac:dyDescent="0.25">
      <c r="A100" s="144" t="s">
        <v>240</v>
      </c>
      <c r="B100" s="145"/>
      <c r="C100" s="145"/>
      <c r="D100" s="145"/>
      <c r="E100" s="145"/>
      <c r="F100" s="145"/>
      <c r="G100" s="145"/>
      <c r="H100" s="145"/>
      <c r="I100" s="146"/>
      <c r="J100" s="51"/>
    </row>
    <row r="101" spans="1:10" ht="30" customHeight="1" x14ac:dyDescent="0.25">
      <c r="A101" s="144" t="s">
        <v>241</v>
      </c>
      <c r="B101" s="145"/>
      <c r="C101" s="145"/>
      <c r="D101" s="145"/>
      <c r="E101" s="145"/>
      <c r="F101" s="145"/>
      <c r="G101" s="145"/>
      <c r="H101" s="145"/>
      <c r="I101" s="146"/>
      <c r="J101" s="51"/>
    </row>
    <row r="102" spans="1:10" ht="30" customHeight="1" x14ac:dyDescent="0.25">
      <c r="A102" s="144" t="s">
        <v>129</v>
      </c>
      <c r="B102" s="145"/>
      <c r="C102" s="145"/>
      <c r="D102" s="145"/>
      <c r="E102" s="145"/>
      <c r="F102" s="145"/>
      <c r="G102" s="145"/>
      <c r="H102" s="145"/>
      <c r="I102" s="146"/>
      <c r="J102" s="51"/>
    </row>
    <row r="103" spans="1:10" ht="30" customHeight="1" x14ac:dyDescent="0.25">
      <c r="A103" s="144" t="s">
        <v>242</v>
      </c>
      <c r="B103" s="145"/>
      <c r="C103" s="145"/>
      <c r="D103" s="145"/>
      <c r="E103" s="145"/>
      <c r="F103" s="145"/>
      <c r="G103" s="145"/>
      <c r="H103" s="145"/>
      <c r="I103" s="146"/>
      <c r="J103" s="51"/>
    </row>
    <row r="104" spans="1:10" ht="30" customHeight="1" thickBot="1" x14ac:dyDescent="0.3">
      <c r="A104" s="141" t="s">
        <v>243</v>
      </c>
      <c r="B104" s="142"/>
      <c r="C104" s="142"/>
      <c r="D104" s="142"/>
      <c r="E104" s="142"/>
      <c r="F104" s="142"/>
      <c r="G104" s="142"/>
      <c r="H104" s="142"/>
      <c r="I104" s="143"/>
      <c r="J104" s="41"/>
    </row>
    <row r="105" spans="1:10" ht="39.950000000000003" customHeight="1" x14ac:dyDescent="0.25">
      <c r="A105" s="137" t="s">
        <v>205</v>
      </c>
      <c r="B105" s="138"/>
      <c r="C105" s="138"/>
      <c r="D105" s="138"/>
      <c r="E105" s="138"/>
      <c r="F105" s="138"/>
      <c r="G105" s="138"/>
      <c r="H105" s="153" t="str">
        <f>+IF(AND(J107="No aplica",J108="No aplica",J109="No aplica",J110="No aplica"),"No aplica",IF(OR(J107="",J108="",J109="",J110=""),"Valide todas las variables",IF(OR(J107="No",J108="No",J109="No",J110="No"),"No cumple","Cumple")))</f>
        <v>Valide todas las variables</v>
      </c>
      <c r="I105" s="153"/>
      <c r="J105" s="154"/>
    </row>
    <row r="106" spans="1:10" ht="39.950000000000003" customHeight="1" x14ac:dyDescent="0.25">
      <c r="A106" s="189" t="s">
        <v>130</v>
      </c>
      <c r="B106" s="190"/>
      <c r="C106" s="190"/>
      <c r="D106" s="190"/>
      <c r="E106" s="190"/>
      <c r="F106" s="190"/>
      <c r="G106" s="190"/>
      <c r="H106" s="190"/>
      <c r="I106" s="191"/>
      <c r="J106" s="43" t="s">
        <v>166</v>
      </c>
    </row>
    <row r="107" spans="1:10" ht="30" customHeight="1" x14ac:dyDescent="0.25">
      <c r="A107" s="144" t="s">
        <v>131</v>
      </c>
      <c r="B107" s="145"/>
      <c r="C107" s="145"/>
      <c r="D107" s="145"/>
      <c r="E107" s="145"/>
      <c r="F107" s="145"/>
      <c r="G107" s="145"/>
      <c r="H107" s="145"/>
      <c r="I107" s="146"/>
      <c r="J107" s="51"/>
    </row>
    <row r="108" spans="1:10" ht="30" customHeight="1" x14ac:dyDescent="0.25">
      <c r="A108" s="144" t="s">
        <v>132</v>
      </c>
      <c r="B108" s="145"/>
      <c r="C108" s="145"/>
      <c r="D108" s="145"/>
      <c r="E108" s="145"/>
      <c r="F108" s="145"/>
      <c r="G108" s="145"/>
      <c r="H108" s="145"/>
      <c r="I108" s="146"/>
      <c r="J108" s="51"/>
    </row>
    <row r="109" spans="1:10" ht="45" customHeight="1" x14ac:dyDescent="0.25">
      <c r="A109" s="144" t="s">
        <v>133</v>
      </c>
      <c r="B109" s="145"/>
      <c r="C109" s="145"/>
      <c r="D109" s="145"/>
      <c r="E109" s="145"/>
      <c r="F109" s="145"/>
      <c r="G109" s="145"/>
      <c r="H109" s="145"/>
      <c r="I109" s="146"/>
      <c r="J109" s="51"/>
    </row>
    <row r="110" spans="1:10" ht="30" customHeight="1" thickBot="1" x14ac:dyDescent="0.3">
      <c r="A110" s="141" t="s">
        <v>134</v>
      </c>
      <c r="B110" s="142"/>
      <c r="C110" s="142"/>
      <c r="D110" s="142"/>
      <c r="E110" s="142"/>
      <c r="F110" s="142"/>
      <c r="G110" s="142"/>
      <c r="H110" s="142"/>
      <c r="I110" s="143"/>
      <c r="J110" s="41"/>
    </row>
    <row r="111" spans="1:10" ht="50.1" customHeight="1" x14ac:dyDescent="0.25">
      <c r="A111" s="196" t="s">
        <v>135</v>
      </c>
      <c r="B111" s="197"/>
      <c r="C111" s="197"/>
      <c r="D111" s="197"/>
      <c r="E111" s="197"/>
      <c r="F111" s="197"/>
      <c r="G111" s="197"/>
      <c r="H111" s="197"/>
      <c r="I111" s="197"/>
      <c r="J111" s="198"/>
    </row>
    <row r="112" spans="1:10" ht="200.1" customHeight="1" thickBot="1" x14ac:dyDescent="0.3">
      <c r="A112" s="193"/>
      <c r="B112" s="194"/>
      <c r="C112" s="194"/>
      <c r="D112" s="194"/>
      <c r="E112" s="194"/>
      <c r="F112" s="194"/>
      <c r="G112" s="194"/>
      <c r="H112" s="194"/>
      <c r="I112" s="194"/>
      <c r="J112" s="195"/>
    </row>
    <row r="113" spans="1:10" ht="50.1" customHeight="1" x14ac:dyDescent="0.25">
      <c r="A113" s="196" t="s">
        <v>136</v>
      </c>
      <c r="B113" s="197"/>
      <c r="C113" s="197"/>
      <c r="D113" s="197"/>
      <c r="E113" s="197"/>
      <c r="F113" s="197"/>
      <c r="G113" s="197"/>
      <c r="H113" s="197"/>
      <c r="I113" s="197"/>
      <c r="J113" s="198"/>
    </row>
    <row r="114" spans="1:10" ht="200.1" customHeight="1" thickBot="1" x14ac:dyDescent="0.3">
      <c r="A114" s="193"/>
      <c r="B114" s="194"/>
      <c r="C114" s="194"/>
      <c r="D114" s="194"/>
      <c r="E114" s="194"/>
      <c r="F114" s="194"/>
      <c r="G114" s="194"/>
      <c r="H114" s="194"/>
      <c r="I114" s="194"/>
      <c r="J114" s="195"/>
    </row>
  </sheetData>
  <sheetProtection algorithmName="SHA-512" hashValue="7zPz9b/Ib2Z2/Iby48c2MZya9fyxUSX8nGz4Gy0pZwUUA6tq0U5KbR77woO9X+13ByiHOphX6CtgkmVXJ2d7qw==" saltValue="e4XklOmRuT4+fD1PRYJRQg==" spinCount="100000" sheet="1" objects="1" scenarios="1"/>
  <mergeCells count="144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6:E26"/>
    <mergeCell ref="A27:E27"/>
    <mergeCell ref="A28:E28"/>
    <mergeCell ref="A29:E29"/>
    <mergeCell ref="A30:E30"/>
    <mergeCell ref="A31:E31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H36:I36"/>
    <mergeCell ref="J36:J38"/>
    <mergeCell ref="F37:G37"/>
    <mergeCell ref="H37:I37"/>
    <mergeCell ref="A39:E39"/>
    <mergeCell ref="A40:E40"/>
    <mergeCell ref="A32:E32"/>
    <mergeCell ref="A33:E33"/>
    <mergeCell ref="A34:E34"/>
    <mergeCell ref="A35:E35"/>
    <mergeCell ref="A36:E38"/>
    <mergeCell ref="F36:G36"/>
    <mergeCell ref="A46:I46"/>
    <mergeCell ref="A47:I47"/>
    <mergeCell ref="A48:I48"/>
    <mergeCell ref="A49:I49"/>
    <mergeCell ref="A50:I50"/>
    <mergeCell ref="A51:I51"/>
    <mergeCell ref="A41:E41"/>
    <mergeCell ref="A42:E42"/>
    <mergeCell ref="A43:E43"/>
    <mergeCell ref="A44:I44"/>
    <mergeCell ref="A45:G45"/>
    <mergeCell ref="H45:J45"/>
    <mergeCell ref="A57:I57"/>
    <mergeCell ref="A58:I58"/>
    <mergeCell ref="A59:I59"/>
    <mergeCell ref="A60:I60"/>
    <mergeCell ref="A61:I61"/>
    <mergeCell ref="A62:I62"/>
    <mergeCell ref="A52:I52"/>
    <mergeCell ref="A53:I53"/>
    <mergeCell ref="A54:G54"/>
    <mergeCell ref="H54:J54"/>
    <mergeCell ref="A55:I55"/>
    <mergeCell ref="A56:I56"/>
    <mergeCell ref="A69:G69"/>
    <mergeCell ref="H69:I73"/>
    <mergeCell ref="A70:G70"/>
    <mergeCell ref="A71:G71"/>
    <mergeCell ref="A72:G72"/>
    <mergeCell ref="A73:G73"/>
    <mergeCell ref="A63:I63"/>
    <mergeCell ref="A64:I64"/>
    <mergeCell ref="A65:I65"/>
    <mergeCell ref="A66:I66"/>
    <mergeCell ref="A67:I67"/>
    <mergeCell ref="A68:I68"/>
    <mergeCell ref="A79:I79"/>
    <mergeCell ref="A80:I80"/>
    <mergeCell ref="A81:I81"/>
    <mergeCell ref="A82:I82"/>
    <mergeCell ref="A83:I83"/>
    <mergeCell ref="A84:I84"/>
    <mergeCell ref="A74:G74"/>
    <mergeCell ref="H74:J74"/>
    <mergeCell ref="A75:I75"/>
    <mergeCell ref="A76:I76"/>
    <mergeCell ref="A77:I77"/>
    <mergeCell ref="A78:G78"/>
    <mergeCell ref="H78:J78"/>
    <mergeCell ref="A90:I90"/>
    <mergeCell ref="A91:I91"/>
    <mergeCell ref="A92:I92"/>
    <mergeCell ref="A93:I93"/>
    <mergeCell ref="A94:I94"/>
    <mergeCell ref="A95:I95"/>
    <mergeCell ref="A85:I85"/>
    <mergeCell ref="A86:I86"/>
    <mergeCell ref="A87:G87"/>
    <mergeCell ref="H87:J87"/>
    <mergeCell ref="A88:I88"/>
    <mergeCell ref="A89:I89"/>
    <mergeCell ref="A101:I101"/>
    <mergeCell ref="A102:I102"/>
    <mergeCell ref="A103:I103"/>
    <mergeCell ref="A104:I104"/>
    <mergeCell ref="A105:G105"/>
    <mergeCell ref="H105:J105"/>
    <mergeCell ref="A96:G96"/>
    <mergeCell ref="H96:J96"/>
    <mergeCell ref="A97:I97"/>
    <mergeCell ref="A98:I98"/>
    <mergeCell ref="A99:I99"/>
    <mergeCell ref="A100:I100"/>
    <mergeCell ref="A112:J112"/>
    <mergeCell ref="A113:J113"/>
    <mergeCell ref="A114:J114"/>
    <mergeCell ref="A106:I106"/>
    <mergeCell ref="A107:I107"/>
    <mergeCell ref="A108:I108"/>
    <mergeCell ref="A109:I109"/>
    <mergeCell ref="A110:I110"/>
    <mergeCell ref="A111:J111"/>
  </mergeCells>
  <conditionalFormatting sqref="C2:C3 J39:J44 J47:J53 J80:J86">
    <cfRule type="containsBlanks" dxfId="301" priority="31">
      <formula>LEN(TRIM(C2))=0</formula>
    </cfRule>
  </conditionalFormatting>
  <conditionalFormatting sqref="C6:C8">
    <cfRule type="containsBlanks" dxfId="300" priority="1">
      <formula>LEN(TRIM(C6))=0</formula>
    </cfRule>
  </conditionalFormatting>
  <conditionalFormatting sqref="E4:E5">
    <cfRule type="containsBlanks" dxfId="299" priority="26">
      <formula>LEN(TRIM(E4))=0</formula>
    </cfRule>
  </conditionalFormatting>
  <conditionalFormatting sqref="G2">
    <cfRule type="containsBlanks" dxfId="298" priority="28">
      <formula>LEN(TRIM(G2))=0</formula>
    </cfRule>
  </conditionalFormatting>
  <conditionalFormatting sqref="H3">
    <cfRule type="containsBlanks" dxfId="297" priority="29">
      <formula>LEN(TRIM(H3))=0</formula>
    </cfRule>
  </conditionalFormatting>
  <conditionalFormatting sqref="H6:H7">
    <cfRule type="containsBlanks" dxfId="296" priority="27">
      <formula>LEN(TRIM(H6))=0</formula>
    </cfRule>
  </conditionalFormatting>
  <conditionalFormatting sqref="H10">
    <cfRule type="containsText" dxfId="295" priority="33" operator="containsText" text="Cumple">
      <formula>NOT(ISERROR(SEARCH("Cumple",H10)))</formula>
    </cfRule>
    <cfRule type="containsText" dxfId="294" priority="32" operator="containsText" text="No cumple">
      <formula>NOT(ISERROR(SEARCH("No cumple",H10)))</formula>
    </cfRule>
  </conditionalFormatting>
  <conditionalFormatting sqref="H21">
    <cfRule type="containsText" dxfId="293" priority="16" operator="containsText" text="No cumple">
      <formula>NOT(ISERROR(SEARCH("No cumple",H21)))</formula>
    </cfRule>
    <cfRule type="containsText" dxfId="292" priority="17" operator="containsText" text="Cumple">
      <formula>NOT(ISERROR(SEARCH("Cumple",H21)))</formula>
    </cfRule>
  </conditionalFormatting>
  <conditionalFormatting sqref="H45">
    <cfRule type="containsText" dxfId="291" priority="15" operator="containsText" text="Cumple">
      <formula>NOT(ISERROR(SEARCH("Cumple",H45)))</formula>
    </cfRule>
    <cfRule type="containsText" dxfId="290" priority="14" operator="containsText" text="No cumple">
      <formula>NOT(ISERROR(SEARCH("No cumple",H45)))</formula>
    </cfRule>
  </conditionalFormatting>
  <conditionalFormatting sqref="H54">
    <cfRule type="containsText" dxfId="289" priority="13" operator="containsText" text="Cumple">
      <formula>NOT(ISERROR(SEARCH("Cumple",H54)))</formula>
    </cfRule>
    <cfRule type="containsText" dxfId="288" priority="12" operator="containsText" text="No cumple">
      <formula>NOT(ISERROR(SEARCH("No cumple",H54)))</formula>
    </cfRule>
  </conditionalFormatting>
  <conditionalFormatting sqref="H74">
    <cfRule type="containsText" dxfId="287" priority="10" operator="containsText" text="No cumple">
      <formula>NOT(ISERROR(SEARCH("No cumple",H74)))</formula>
    </cfRule>
    <cfRule type="containsText" dxfId="286" priority="11" operator="containsText" text="Cumple">
      <formula>NOT(ISERROR(SEARCH("Cumple",H74)))</formula>
    </cfRule>
  </conditionalFormatting>
  <conditionalFormatting sqref="H78">
    <cfRule type="containsText" dxfId="285" priority="8" operator="containsText" text="No cumple">
      <formula>NOT(ISERROR(SEARCH("No cumple",H78)))</formula>
    </cfRule>
    <cfRule type="containsText" dxfId="284" priority="9" operator="containsText" text="Cumple">
      <formula>NOT(ISERROR(SEARCH("Cumple",H78)))</formula>
    </cfRule>
  </conditionalFormatting>
  <conditionalFormatting sqref="H87">
    <cfRule type="containsText" dxfId="283" priority="6" operator="containsText" text="No cumple">
      <formula>NOT(ISERROR(SEARCH("No cumple",H87)))</formula>
    </cfRule>
    <cfRule type="containsText" dxfId="282" priority="7" operator="containsText" text="Cumple">
      <formula>NOT(ISERROR(SEARCH("Cumple",H87)))</formula>
    </cfRule>
  </conditionalFormatting>
  <conditionalFormatting sqref="H96">
    <cfRule type="containsText" dxfId="281" priority="4" operator="containsText" text="No cumple">
      <formula>NOT(ISERROR(SEARCH("No cumple",H96)))</formula>
    </cfRule>
    <cfRule type="containsText" dxfId="280" priority="5" operator="containsText" text="Cumple">
      <formula>NOT(ISERROR(SEARCH("Cumple",H96)))</formula>
    </cfRule>
  </conditionalFormatting>
  <conditionalFormatting sqref="H105">
    <cfRule type="containsText" dxfId="279" priority="2" operator="containsText" text="No cumple">
      <formula>NOT(ISERROR(SEARCH("No cumple",H105)))</formula>
    </cfRule>
    <cfRule type="containsText" dxfId="278" priority="3" operator="containsText" text="Cumple">
      <formula>NOT(ISERROR(SEARCH("Cumple",H105)))</formula>
    </cfRule>
  </conditionalFormatting>
  <conditionalFormatting sqref="J2">
    <cfRule type="containsBlanks" dxfId="277" priority="30">
      <formula>LEN(TRIM(J2))=0</formula>
    </cfRule>
  </conditionalFormatting>
  <conditionalFormatting sqref="J12:J20">
    <cfRule type="containsBlanks" dxfId="276" priority="25">
      <formula>LEN(TRIM(J12))=0</formula>
    </cfRule>
  </conditionalFormatting>
  <conditionalFormatting sqref="J26:J35">
    <cfRule type="containsBlanks" dxfId="275" priority="21">
      <formula>LEN(TRIM(J26))=0</formula>
    </cfRule>
  </conditionalFormatting>
  <conditionalFormatting sqref="J56:J67">
    <cfRule type="containsBlanks" dxfId="274" priority="24">
      <formula>LEN(TRIM(J56))=0</formula>
    </cfRule>
  </conditionalFormatting>
  <conditionalFormatting sqref="J69:J73">
    <cfRule type="containsBlanks" dxfId="273" priority="23">
      <formula>LEN(TRIM(J69))=0</formula>
    </cfRule>
  </conditionalFormatting>
  <conditionalFormatting sqref="J76:J77">
    <cfRule type="containsBlanks" dxfId="272" priority="22">
      <formula>LEN(TRIM(J76))=0</formula>
    </cfRule>
  </conditionalFormatting>
  <conditionalFormatting sqref="J89:J95">
    <cfRule type="containsBlanks" dxfId="271" priority="20">
      <formula>LEN(TRIM(J89))=0</formula>
    </cfRule>
  </conditionalFormatting>
  <conditionalFormatting sqref="J98:J104">
    <cfRule type="containsBlanks" dxfId="270" priority="19">
      <formula>LEN(TRIM(J98))=0</formula>
    </cfRule>
  </conditionalFormatting>
  <conditionalFormatting sqref="J107:J110">
    <cfRule type="containsBlanks" dxfId="269" priority="18">
      <formula>LEN(TRIM(J107))=0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DE PROTECCIÓN SRD&amp;R&amp;"Arial,Normal"&amp;10F1.A43.G27.P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A9D03F9-B83A-40AB-8855-D87669B3E190}">
          <x14:formula1>
            <xm:f>Tablas!$E$2:$E$4</xm:f>
          </x14:formula1>
          <xm:sqref>J56:J67 J69:J73 J76:J77 J12:J20 J107:J110 J89:J95 J98:J104 J26:J35 J39:J44 J80:J86 J47:J53</xm:sqref>
        </x14:dataValidation>
        <x14:dataValidation type="list" allowBlank="1" showInputMessage="1" showErrorMessage="1" xr:uid="{6D041D82-430B-4354-8859-48FD8D69F290}">
          <x14:formula1>
            <xm:f>Tablas!$H$2:$H$6</xm:f>
          </x14:formula1>
          <xm:sqref>C3:E3</xm:sqref>
        </x14:dataValidation>
        <x14:dataValidation type="list" allowBlank="1" showInputMessage="1" showErrorMessage="1" xr:uid="{D8CD52C6-49B1-4E57-AE86-766A5109987A}">
          <x14:formula1>
            <xm:f>Tablas!$L$2:$L$9</xm:f>
          </x14:formula1>
          <xm:sqref>C7:E7</xm:sqref>
        </x14:dataValidation>
        <x14:dataValidation type="list" allowBlank="1" showInputMessage="1" showErrorMessage="1" xr:uid="{A50D2812-8CA1-415F-A352-A563A719CBD6}">
          <x14:formula1>
            <xm:f>Tablas!$K$2:$K$3</xm:f>
          </x14:formula1>
          <xm:sqref>H6:J6</xm:sqref>
        </x14:dataValidation>
        <x14:dataValidation type="list" allowBlank="1" showInputMessage="1" showErrorMessage="1" xr:uid="{7AECE30D-EF30-48BC-A253-7780232D0DB8}">
          <x14:formula1>
            <xm:f>Tablas!$J$2:$J$7</xm:f>
          </x14:formula1>
          <xm:sqref>C6:E6</xm:sqref>
        </x14:dataValidation>
        <x14:dataValidation type="list" allowBlank="1" showInputMessage="1" showErrorMessage="1" xr:uid="{940EF075-E308-414F-B38A-903A5B921CB1}">
          <x14:formula1>
            <xm:f>Tablas!$I$2:$I$5</xm:f>
          </x14:formula1>
          <xm:sqref>E4:J4</xm:sqref>
        </x14:dataValidation>
        <x14:dataValidation type="list" allowBlank="1" showInputMessage="1" showErrorMessage="1" xr:uid="{024A4F49-29E7-42B6-A0E0-4FEE1E14D0BA}">
          <x14:formula1>
            <xm:f>Tablas!$G$2:$G$3</xm:f>
          </x14:formula1>
          <xm:sqref>J2</xm:sqref>
        </x14:dataValidation>
        <x14:dataValidation type="list" allowBlank="1" showInputMessage="1" showErrorMessage="1" xr:uid="{C58B876B-402A-40C4-8C77-89C4D6FF40AC}">
          <x14:formula1>
            <xm:f>Tablas!$C$2</xm:f>
          </x14:formula1>
          <xm:sqref>H99:I104 H13:I20 H90:I95 H108:I110 H48:I53 H77:I77 H57:I67 H81:I86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0E0EE-E2CF-4B37-BFA2-4FDDB4E6FC58}">
  <sheetPr>
    <pageSetUpPr fitToPage="1"/>
  </sheetPr>
  <dimension ref="A1:J11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7" t="s">
        <v>196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10" x14ac:dyDescent="0.25">
      <c r="A2" s="156" t="s">
        <v>66</v>
      </c>
      <c r="B2" s="157"/>
      <c r="C2" s="155"/>
      <c r="D2" s="155"/>
      <c r="E2" s="155"/>
      <c r="F2" s="42" t="s">
        <v>67</v>
      </c>
      <c r="G2" s="158"/>
      <c r="H2" s="158"/>
      <c r="I2" s="42" t="s">
        <v>68</v>
      </c>
      <c r="J2" s="51"/>
    </row>
    <row r="3" spans="1:10" x14ac:dyDescent="0.25">
      <c r="A3" s="156" t="s">
        <v>69</v>
      </c>
      <c r="B3" s="157"/>
      <c r="C3" s="127"/>
      <c r="D3" s="127"/>
      <c r="E3" s="127"/>
      <c r="F3" s="157" t="s">
        <v>164</v>
      </c>
      <c r="G3" s="157"/>
      <c r="H3" s="127"/>
      <c r="I3" s="127"/>
      <c r="J3" s="129"/>
    </row>
    <row r="4" spans="1:10" x14ac:dyDescent="0.25">
      <c r="A4" s="156" t="s">
        <v>70</v>
      </c>
      <c r="B4" s="157"/>
      <c r="C4" s="157"/>
      <c r="D4" s="157"/>
      <c r="E4" s="127"/>
      <c r="F4" s="127"/>
      <c r="G4" s="127"/>
      <c r="H4" s="127"/>
      <c r="I4" s="127"/>
      <c r="J4" s="129"/>
    </row>
    <row r="5" spans="1:10" x14ac:dyDescent="0.25">
      <c r="A5" s="156" t="s">
        <v>71</v>
      </c>
      <c r="B5" s="157"/>
      <c r="C5" s="157"/>
      <c r="D5" s="157"/>
      <c r="E5" s="127"/>
      <c r="F5" s="127"/>
      <c r="G5" s="127"/>
      <c r="H5" s="127"/>
      <c r="I5" s="127"/>
      <c r="J5" s="129"/>
    </row>
    <row r="6" spans="1:10" x14ac:dyDescent="0.25">
      <c r="A6" s="156" t="s">
        <v>72</v>
      </c>
      <c r="B6" s="157"/>
      <c r="C6" s="155"/>
      <c r="D6" s="155"/>
      <c r="E6" s="155"/>
      <c r="F6" s="157" t="s">
        <v>73</v>
      </c>
      <c r="G6" s="157"/>
      <c r="H6" s="155"/>
      <c r="I6" s="155"/>
      <c r="J6" s="192"/>
    </row>
    <row r="7" spans="1:10" x14ac:dyDescent="0.25">
      <c r="A7" s="156" t="s">
        <v>61</v>
      </c>
      <c r="B7" s="157"/>
      <c r="C7" s="155"/>
      <c r="D7" s="155"/>
      <c r="E7" s="155"/>
      <c r="F7" s="157" t="s">
        <v>164</v>
      </c>
      <c r="G7" s="157"/>
      <c r="H7" s="127"/>
      <c r="I7" s="127"/>
      <c r="J7" s="129"/>
    </row>
    <row r="8" spans="1:10" ht="15.75" thickBot="1" x14ac:dyDescent="0.3">
      <c r="A8" s="159" t="s">
        <v>195</v>
      </c>
      <c r="B8" s="160"/>
      <c r="C8" s="184"/>
      <c r="D8" s="184"/>
      <c r="E8" s="184"/>
      <c r="F8" s="185"/>
      <c r="G8" s="186"/>
      <c r="H8" s="186"/>
      <c r="I8" s="186"/>
      <c r="J8" s="187"/>
    </row>
    <row r="9" spans="1:10" ht="20.100000000000001" customHeight="1" thickBot="1" x14ac:dyDescent="0.3">
      <c r="A9" s="150" t="s">
        <v>74</v>
      </c>
      <c r="B9" s="151"/>
      <c r="C9" s="151"/>
      <c r="D9" s="151"/>
      <c r="E9" s="151"/>
      <c r="F9" s="151"/>
      <c r="G9" s="151"/>
      <c r="H9" s="151"/>
      <c r="I9" s="151"/>
      <c r="J9" s="152"/>
    </row>
    <row r="10" spans="1:10" ht="20.100000000000001" customHeight="1" x14ac:dyDescent="0.25">
      <c r="A10" s="137" t="s">
        <v>75</v>
      </c>
      <c r="B10" s="138"/>
      <c r="C10" s="138"/>
      <c r="D10" s="138"/>
      <c r="E10" s="138"/>
      <c r="F10" s="138"/>
      <c r="G10" s="138"/>
      <c r="H10" s="15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53"/>
      <c r="J10" s="154"/>
    </row>
    <row r="11" spans="1:10" ht="39.950000000000003" customHeight="1" x14ac:dyDescent="0.25">
      <c r="A11" s="189" t="s">
        <v>212</v>
      </c>
      <c r="B11" s="190"/>
      <c r="C11" s="190"/>
      <c r="D11" s="190"/>
      <c r="E11" s="190"/>
      <c r="F11" s="190"/>
      <c r="G11" s="190"/>
      <c r="H11" s="190"/>
      <c r="I11" s="191"/>
      <c r="J11" s="43" t="s">
        <v>166</v>
      </c>
    </row>
    <row r="12" spans="1:10" ht="30" customHeight="1" x14ac:dyDescent="0.25">
      <c r="A12" s="144" t="s">
        <v>81</v>
      </c>
      <c r="B12" s="145"/>
      <c r="C12" s="145"/>
      <c r="D12" s="145"/>
      <c r="E12" s="145"/>
      <c r="F12" s="145"/>
      <c r="G12" s="145"/>
      <c r="H12" s="145"/>
      <c r="I12" s="146"/>
      <c r="J12" s="51"/>
    </row>
    <row r="13" spans="1:10" ht="30" customHeight="1" x14ac:dyDescent="0.25">
      <c r="A13" s="144" t="s">
        <v>76</v>
      </c>
      <c r="B13" s="145"/>
      <c r="C13" s="145"/>
      <c r="D13" s="145"/>
      <c r="E13" s="145"/>
      <c r="F13" s="145"/>
      <c r="G13" s="145"/>
      <c r="H13" s="145"/>
      <c r="I13" s="146"/>
      <c r="J13" s="51"/>
    </row>
    <row r="14" spans="1:10" ht="30" customHeight="1" x14ac:dyDescent="0.25">
      <c r="A14" s="144" t="s">
        <v>77</v>
      </c>
      <c r="B14" s="145"/>
      <c r="C14" s="145"/>
      <c r="D14" s="145"/>
      <c r="E14" s="145"/>
      <c r="F14" s="145"/>
      <c r="G14" s="145"/>
      <c r="H14" s="145"/>
      <c r="I14" s="146"/>
      <c r="J14" s="51"/>
    </row>
    <row r="15" spans="1:10" ht="30" customHeight="1" x14ac:dyDescent="0.25">
      <c r="A15" s="144" t="s">
        <v>82</v>
      </c>
      <c r="B15" s="145"/>
      <c r="C15" s="145"/>
      <c r="D15" s="145"/>
      <c r="E15" s="145"/>
      <c r="F15" s="145"/>
      <c r="G15" s="145"/>
      <c r="H15" s="145"/>
      <c r="I15" s="146"/>
      <c r="J15" s="51"/>
    </row>
    <row r="16" spans="1:10" ht="30" customHeight="1" x14ac:dyDescent="0.25">
      <c r="A16" s="144" t="s">
        <v>83</v>
      </c>
      <c r="B16" s="145"/>
      <c r="C16" s="145"/>
      <c r="D16" s="145"/>
      <c r="E16" s="145"/>
      <c r="F16" s="145"/>
      <c r="G16" s="145"/>
      <c r="H16" s="145"/>
      <c r="I16" s="146"/>
      <c r="J16" s="51"/>
    </row>
    <row r="17" spans="1:10" ht="30" customHeight="1" x14ac:dyDescent="0.25">
      <c r="A17" s="144" t="s">
        <v>137</v>
      </c>
      <c r="B17" s="145"/>
      <c r="C17" s="145"/>
      <c r="D17" s="145"/>
      <c r="E17" s="145"/>
      <c r="F17" s="145"/>
      <c r="G17" s="145"/>
      <c r="H17" s="145"/>
      <c r="I17" s="146"/>
      <c r="J17" s="51"/>
    </row>
    <row r="18" spans="1:10" ht="30" customHeight="1" x14ac:dyDescent="0.25">
      <c r="A18" s="144" t="s">
        <v>78</v>
      </c>
      <c r="B18" s="145"/>
      <c r="C18" s="145"/>
      <c r="D18" s="145"/>
      <c r="E18" s="145"/>
      <c r="F18" s="145"/>
      <c r="G18" s="145"/>
      <c r="H18" s="145"/>
      <c r="I18" s="146"/>
      <c r="J18" s="51"/>
    </row>
    <row r="19" spans="1:10" ht="30" customHeight="1" x14ac:dyDescent="0.25">
      <c r="A19" s="144" t="s">
        <v>79</v>
      </c>
      <c r="B19" s="145"/>
      <c r="C19" s="145"/>
      <c r="D19" s="145"/>
      <c r="E19" s="145"/>
      <c r="F19" s="145"/>
      <c r="G19" s="145"/>
      <c r="H19" s="145"/>
      <c r="I19" s="146"/>
      <c r="J19" s="51"/>
    </row>
    <row r="20" spans="1:10" ht="30" customHeight="1" thickBot="1" x14ac:dyDescent="0.3">
      <c r="A20" s="141" t="s">
        <v>80</v>
      </c>
      <c r="B20" s="142"/>
      <c r="C20" s="142"/>
      <c r="D20" s="142"/>
      <c r="E20" s="142"/>
      <c r="F20" s="142"/>
      <c r="G20" s="142"/>
      <c r="H20" s="142"/>
      <c r="I20" s="143"/>
      <c r="J20" s="41"/>
    </row>
    <row r="21" spans="1:10" ht="20.100000000000001" customHeight="1" x14ac:dyDescent="0.25">
      <c r="A21" s="137" t="s">
        <v>84</v>
      </c>
      <c r="B21" s="138"/>
      <c r="C21" s="138"/>
      <c r="D21" s="138"/>
      <c r="E21" s="138"/>
      <c r="F21" s="138"/>
      <c r="G21" s="138"/>
      <c r="H21" s="153" t="str">
        <f>+IF(AND(J26="No aplica",J27="No aplica",J28="No aplica",J29="No aplica",J30="No aplica",J31="No aplica",J32="No aplica",J33="No aplica",J34="No aplica",J35="No aplica",J39="No aplica",J40="No aplica",J41="No aplica",J42="No aplica",J43="No aplica",J44="No aplica"),"No aplica",IF(OR(J26="",J27="",J28="",J29="",J30="",J31="",J32="",J33="",J34="",J35="",J39="",J40="",J41="",J42="",J43="",J44=""),"Valide todas las variables",IF(OR(J26="No",J27="No",J28="No",J29="No",J30="No",J31="No",J32="No",J33="No",J34="No",J35="No",J39="No",J40="No",J41="No",J42="No",J43="No",J44="No"),"No cumple","Cumple")))</f>
        <v>Valide todas las variables</v>
      </c>
      <c r="I21" s="153"/>
      <c r="J21" s="154"/>
    </row>
    <row r="22" spans="1:10" ht="66.75" customHeight="1" thickBot="1" x14ac:dyDescent="0.3">
      <c r="A22" s="180" t="s">
        <v>213</v>
      </c>
      <c r="B22" s="181"/>
      <c r="C22" s="181"/>
      <c r="D22" s="181"/>
      <c r="E22" s="181"/>
      <c r="F22" s="182"/>
      <c r="G22" s="182"/>
      <c r="H22" s="182"/>
      <c r="I22" s="182"/>
      <c r="J22" s="177" t="s">
        <v>166</v>
      </c>
    </row>
    <row r="23" spans="1:10" ht="15" customHeight="1" x14ac:dyDescent="0.25">
      <c r="A23" s="165" t="s">
        <v>101</v>
      </c>
      <c r="B23" s="166"/>
      <c r="C23" s="166"/>
      <c r="D23" s="166"/>
      <c r="E23" s="167"/>
      <c r="F23" s="161" t="s">
        <v>97</v>
      </c>
      <c r="G23" s="162"/>
      <c r="H23" s="162"/>
      <c r="I23" s="188"/>
      <c r="J23" s="178"/>
    </row>
    <row r="24" spans="1:10" ht="15" customHeight="1" x14ac:dyDescent="0.25">
      <c r="A24" s="168"/>
      <c r="B24" s="169"/>
      <c r="C24" s="169"/>
      <c r="D24" s="169"/>
      <c r="E24" s="170"/>
      <c r="F24" s="163" t="s">
        <v>218</v>
      </c>
      <c r="G24" s="164"/>
      <c r="H24" s="164" t="s">
        <v>206</v>
      </c>
      <c r="I24" s="183"/>
      <c r="J24" s="178"/>
    </row>
    <row r="25" spans="1:10" ht="15" customHeight="1" x14ac:dyDescent="0.25">
      <c r="A25" s="171"/>
      <c r="B25" s="172"/>
      <c r="C25" s="172"/>
      <c r="D25" s="172"/>
      <c r="E25" s="173"/>
      <c r="F25" s="48" t="s">
        <v>99</v>
      </c>
      <c r="G25" s="70" t="s">
        <v>100</v>
      </c>
      <c r="H25" s="70" t="s">
        <v>99</v>
      </c>
      <c r="I25" s="49" t="s">
        <v>100</v>
      </c>
      <c r="J25" s="179"/>
    </row>
    <row r="26" spans="1:10" ht="20.100000000000001" customHeight="1" x14ac:dyDescent="0.25">
      <c r="A26" s="144" t="s">
        <v>94</v>
      </c>
      <c r="B26" s="145"/>
      <c r="C26" s="145"/>
      <c r="D26" s="145"/>
      <c r="E26" s="174"/>
      <c r="F26" s="44">
        <v>2</v>
      </c>
      <c r="G26" s="71">
        <v>2</v>
      </c>
      <c r="H26" s="71">
        <v>2</v>
      </c>
      <c r="I26" s="45">
        <v>2</v>
      </c>
      <c r="J26" s="56"/>
    </row>
    <row r="27" spans="1:10" ht="20.100000000000001" customHeight="1" x14ac:dyDescent="0.25">
      <c r="A27" s="144" t="s">
        <v>85</v>
      </c>
      <c r="B27" s="145"/>
      <c r="C27" s="145"/>
      <c r="D27" s="145"/>
      <c r="E27" s="174"/>
      <c r="F27" s="44">
        <v>6</v>
      </c>
      <c r="G27" s="71">
        <v>6</v>
      </c>
      <c r="H27" s="71">
        <v>6</v>
      </c>
      <c r="I27" s="45">
        <v>6</v>
      </c>
      <c r="J27" s="56"/>
    </row>
    <row r="28" spans="1:10" ht="20.100000000000001" customHeight="1" x14ac:dyDescent="0.25">
      <c r="A28" s="144" t="s">
        <v>86</v>
      </c>
      <c r="B28" s="145"/>
      <c r="C28" s="145"/>
      <c r="D28" s="145"/>
      <c r="E28" s="174"/>
      <c r="F28" s="44">
        <v>6</v>
      </c>
      <c r="G28" s="71">
        <v>6</v>
      </c>
      <c r="H28" s="71">
        <v>6</v>
      </c>
      <c r="I28" s="45">
        <v>6</v>
      </c>
      <c r="J28" s="56"/>
    </row>
    <row r="29" spans="1:10" ht="20.100000000000001" customHeight="1" x14ac:dyDescent="0.25">
      <c r="A29" s="144" t="s">
        <v>87</v>
      </c>
      <c r="B29" s="145"/>
      <c r="C29" s="145"/>
      <c r="D29" s="145"/>
      <c r="E29" s="174"/>
      <c r="F29" s="44">
        <v>3</v>
      </c>
      <c r="G29" s="71">
        <v>3</v>
      </c>
      <c r="H29" s="71">
        <v>3</v>
      </c>
      <c r="I29" s="45">
        <v>3</v>
      </c>
      <c r="J29" s="56"/>
    </row>
    <row r="30" spans="1:10" ht="20.100000000000001" customHeight="1" x14ac:dyDescent="0.25">
      <c r="A30" s="144" t="s">
        <v>88</v>
      </c>
      <c r="B30" s="145"/>
      <c r="C30" s="145"/>
      <c r="D30" s="145"/>
      <c r="E30" s="174"/>
      <c r="F30" s="44">
        <v>6</v>
      </c>
      <c r="G30" s="71">
        <v>6</v>
      </c>
      <c r="H30" s="71">
        <v>6</v>
      </c>
      <c r="I30" s="45">
        <v>6</v>
      </c>
      <c r="J30" s="56"/>
    </row>
    <row r="31" spans="1:10" ht="20.100000000000001" customHeight="1" x14ac:dyDescent="0.25">
      <c r="A31" s="144" t="s">
        <v>89</v>
      </c>
      <c r="B31" s="145"/>
      <c r="C31" s="145"/>
      <c r="D31" s="145"/>
      <c r="E31" s="174"/>
      <c r="F31" s="44">
        <v>1</v>
      </c>
      <c r="G31" s="71">
        <v>1</v>
      </c>
      <c r="H31" s="71">
        <v>1</v>
      </c>
      <c r="I31" s="45">
        <v>1</v>
      </c>
      <c r="J31" s="56"/>
    </row>
    <row r="32" spans="1:10" ht="20.100000000000001" customHeight="1" x14ac:dyDescent="0.25">
      <c r="A32" s="144" t="s">
        <v>90</v>
      </c>
      <c r="B32" s="145"/>
      <c r="C32" s="145"/>
      <c r="D32" s="145"/>
      <c r="E32" s="174"/>
      <c r="F32" s="44">
        <v>2</v>
      </c>
      <c r="G32" s="71">
        <v>2</v>
      </c>
      <c r="H32" s="71">
        <v>2</v>
      </c>
      <c r="I32" s="45">
        <v>2</v>
      </c>
      <c r="J32" s="56"/>
    </row>
    <row r="33" spans="1:10" ht="20.100000000000001" customHeight="1" x14ac:dyDescent="0.25">
      <c r="A33" s="144" t="s">
        <v>91</v>
      </c>
      <c r="B33" s="145"/>
      <c r="C33" s="145"/>
      <c r="D33" s="145"/>
      <c r="E33" s="174"/>
      <c r="F33" s="44">
        <v>1</v>
      </c>
      <c r="G33" s="71">
        <v>1</v>
      </c>
      <c r="H33" s="71">
        <v>1</v>
      </c>
      <c r="I33" s="45">
        <v>1</v>
      </c>
      <c r="J33" s="56"/>
    </row>
    <row r="34" spans="1:10" ht="20.100000000000001" customHeight="1" x14ac:dyDescent="0.25">
      <c r="A34" s="144" t="s">
        <v>92</v>
      </c>
      <c r="B34" s="145"/>
      <c r="C34" s="145"/>
      <c r="D34" s="145"/>
      <c r="E34" s="174"/>
      <c r="F34" s="44">
        <v>1</v>
      </c>
      <c r="G34" s="71">
        <v>2</v>
      </c>
      <c r="H34" s="71">
        <v>1</v>
      </c>
      <c r="I34" s="45">
        <v>1</v>
      </c>
      <c r="J34" s="56"/>
    </row>
    <row r="35" spans="1:10" ht="20.100000000000001" customHeight="1" thickBot="1" x14ac:dyDescent="0.3">
      <c r="A35" s="144" t="s">
        <v>93</v>
      </c>
      <c r="B35" s="145"/>
      <c r="C35" s="145"/>
      <c r="D35" s="145"/>
      <c r="E35" s="174"/>
      <c r="F35" s="73">
        <v>4</v>
      </c>
      <c r="G35" s="74">
        <v>4</v>
      </c>
      <c r="H35" s="74">
        <v>4</v>
      </c>
      <c r="I35" s="75">
        <v>4</v>
      </c>
      <c r="J35" s="56"/>
    </row>
    <row r="36" spans="1:10" ht="15" customHeight="1" x14ac:dyDescent="0.25">
      <c r="A36" s="165" t="s">
        <v>101</v>
      </c>
      <c r="B36" s="166"/>
      <c r="C36" s="166"/>
      <c r="D36" s="166"/>
      <c r="E36" s="167"/>
      <c r="F36" s="161" t="s">
        <v>97</v>
      </c>
      <c r="G36" s="162"/>
      <c r="H36" s="162" t="s">
        <v>97</v>
      </c>
      <c r="I36" s="188"/>
      <c r="J36" s="177" t="s">
        <v>166</v>
      </c>
    </row>
    <row r="37" spans="1:10" ht="15" customHeight="1" x14ac:dyDescent="0.25">
      <c r="A37" s="168"/>
      <c r="B37" s="169"/>
      <c r="C37" s="169"/>
      <c r="D37" s="169"/>
      <c r="E37" s="170"/>
      <c r="F37" s="163" t="s">
        <v>218</v>
      </c>
      <c r="G37" s="164"/>
      <c r="H37" s="164" t="s">
        <v>98</v>
      </c>
      <c r="I37" s="183"/>
      <c r="J37" s="178"/>
    </row>
    <row r="38" spans="1:10" ht="15" customHeight="1" x14ac:dyDescent="0.25">
      <c r="A38" s="171"/>
      <c r="B38" s="172"/>
      <c r="C38" s="172"/>
      <c r="D38" s="172"/>
      <c r="E38" s="173"/>
      <c r="F38" s="48" t="s">
        <v>99</v>
      </c>
      <c r="G38" s="70" t="s">
        <v>100</v>
      </c>
      <c r="H38" s="70" t="s">
        <v>99</v>
      </c>
      <c r="I38" s="49" t="s">
        <v>100</v>
      </c>
      <c r="J38" s="179"/>
    </row>
    <row r="39" spans="1:10" ht="20.100000000000001" customHeight="1" x14ac:dyDescent="0.25">
      <c r="A39" s="144" t="s">
        <v>95</v>
      </c>
      <c r="B39" s="145"/>
      <c r="C39" s="145"/>
      <c r="D39" s="145"/>
      <c r="E39" s="174"/>
      <c r="F39" s="44">
        <v>1</v>
      </c>
      <c r="G39" s="71">
        <v>1</v>
      </c>
      <c r="H39" s="71">
        <v>1</v>
      </c>
      <c r="I39" s="45">
        <v>1</v>
      </c>
      <c r="J39" s="56"/>
    </row>
    <row r="40" spans="1:10" ht="20.100000000000001" customHeight="1" x14ac:dyDescent="0.25">
      <c r="A40" s="144" t="s">
        <v>96</v>
      </c>
      <c r="B40" s="145"/>
      <c r="C40" s="145"/>
      <c r="D40" s="145"/>
      <c r="E40" s="174"/>
      <c r="F40" s="44">
        <v>1</v>
      </c>
      <c r="G40" s="71">
        <v>1</v>
      </c>
      <c r="H40" s="71">
        <v>1</v>
      </c>
      <c r="I40" s="45">
        <v>1</v>
      </c>
      <c r="J40" s="56"/>
    </row>
    <row r="41" spans="1:10" ht="20.100000000000001" customHeight="1" x14ac:dyDescent="0.25">
      <c r="A41" s="144" t="s">
        <v>102</v>
      </c>
      <c r="B41" s="145"/>
      <c r="C41" s="145"/>
      <c r="D41" s="145"/>
      <c r="E41" s="174"/>
      <c r="F41" s="44">
        <v>1</v>
      </c>
      <c r="G41" s="71">
        <v>1</v>
      </c>
      <c r="H41" s="71">
        <v>1</v>
      </c>
      <c r="I41" s="45">
        <v>1</v>
      </c>
      <c r="J41" s="56"/>
    </row>
    <row r="42" spans="1:10" ht="20.100000000000001" customHeight="1" x14ac:dyDescent="0.25">
      <c r="A42" s="144" t="s">
        <v>219</v>
      </c>
      <c r="B42" s="145"/>
      <c r="C42" s="145"/>
      <c r="D42" s="145"/>
      <c r="E42" s="174"/>
      <c r="F42" s="73" t="s">
        <v>221</v>
      </c>
      <c r="G42" s="74" t="s">
        <v>221</v>
      </c>
      <c r="H42" s="74" t="s">
        <v>221</v>
      </c>
      <c r="I42" s="75" t="s">
        <v>221</v>
      </c>
      <c r="J42" s="76"/>
    </row>
    <row r="43" spans="1:10" ht="20.100000000000001" customHeight="1" thickBot="1" x14ac:dyDescent="0.3">
      <c r="A43" s="144" t="s">
        <v>103</v>
      </c>
      <c r="B43" s="145"/>
      <c r="C43" s="145"/>
      <c r="D43" s="145"/>
      <c r="E43" s="174"/>
      <c r="F43" s="46">
        <v>2</v>
      </c>
      <c r="G43" s="72">
        <v>2</v>
      </c>
      <c r="H43" s="72">
        <v>2</v>
      </c>
      <c r="I43" s="47">
        <v>2</v>
      </c>
      <c r="J43" s="76"/>
    </row>
    <row r="44" spans="1:10" ht="20.100000000000001" customHeight="1" thickBot="1" x14ac:dyDescent="0.3">
      <c r="A44" s="141" t="s">
        <v>220</v>
      </c>
      <c r="B44" s="142"/>
      <c r="C44" s="142"/>
      <c r="D44" s="142"/>
      <c r="E44" s="142"/>
      <c r="F44" s="175"/>
      <c r="G44" s="175"/>
      <c r="H44" s="175"/>
      <c r="I44" s="176"/>
      <c r="J44" s="66"/>
    </row>
    <row r="45" spans="1:10" ht="20.100000000000001" customHeight="1" x14ac:dyDescent="0.25">
      <c r="A45" s="137" t="s">
        <v>165</v>
      </c>
      <c r="B45" s="138"/>
      <c r="C45" s="138"/>
      <c r="D45" s="138"/>
      <c r="E45" s="138"/>
      <c r="F45" s="210"/>
      <c r="G45" s="210"/>
      <c r="H45" s="211" t="str">
        <f>+IF(AND(J47="No aplica",J48="No aplica",J49="No aplica",J50="No aplica",J51="No aplica",J52="No aplica",J53="No aplica"),"No aplica",IF(OR(J47="",J48="",J49="",J50="",J51="",J52="",J53=""),"Valide todas las variables",IF(OR(J47="No",J48="No",J49="No",J50="No",J51="No",J52="No",J53="No"),"No cumple","Cumple")))</f>
        <v>Valide todas las variables</v>
      </c>
      <c r="I45" s="211"/>
      <c r="J45" s="154"/>
    </row>
    <row r="46" spans="1:10" ht="39.950000000000003" customHeight="1" x14ac:dyDescent="0.25">
      <c r="A46" s="189" t="s">
        <v>214</v>
      </c>
      <c r="B46" s="190"/>
      <c r="C46" s="190"/>
      <c r="D46" s="190"/>
      <c r="E46" s="190"/>
      <c r="F46" s="190"/>
      <c r="G46" s="190"/>
      <c r="H46" s="190"/>
      <c r="I46" s="191"/>
      <c r="J46" s="43" t="s">
        <v>166</v>
      </c>
    </row>
    <row r="47" spans="1:10" ht="30" customHeight="1" x14ac:dyDescent="0.25">
      <c r="A47" s="144" t="s">
        <v>222</v>
      </c>
      <c r="B47" s="145"/>
      <c r="C47" s="145"/>
      <c r="D47" s="145"/>
      <c r="E47" s="145"/>
      <c r="F47" s="145"/>
      <c r="G47" s="145"/>
      <c r="H47" s="145"/>
      <c r="I47" s="146"/>
      <c r="J47" s="51"/>
    </row>
    <row r="48" spans="1:10" ht="30" customHeight="1" x14ac:dyDescent="0.25">
      <c r="A48" s="144" t="s">
        <v>207</v>
      </c>
      <c r="B48" s="145"/>
      <c r="C48" s="145"/>
      <c r="D48" s="145"/>
      <c r="E48" s="145"/>
      <c r="F48" s="145"/>
      <c r="G48" s="145"/>
      <c r="H48" s="145"/>
      <c r="I48" s="146"/>
      <c r="J48" s="51"/>
    </row>
    <row r="49" spans="1:10" ht="30" customHeight="1" x14ac:dyDescent="0.25">
      <c r="A49" s="144" t="s">
        <v>104</v>
      </c>
      <c r="B49" s="145"/>
      <c r="C49" s="145"/>
      <c r="D49" s="145"/>
      <c r="E49" s="145"/>
      <c r="F49" s="145"/>
      <c r="G49" s="145"/>
      <c r="H49" s="145"/>
      <c r="I49" s="146"/>
      <c r="J49" s="51"/>
    </row>
    <row r="50" spans="1:10" ht="30" customHeight="1" x14ac:dyDescent="0.25">
      <c r="A50" s="144" t="s">
        <v>105</v>
      </c>
      <c r="B50" s="145"/>
      <c r="C50" s="145"/>
      <c r="D50" s="145"/>
      <c r="E50" s="145"/>
      <c r="F50" s="145"/>
      <c r="G50" s="145"/>
      <c r="H50" s="145"/>
      <c r="I50" s="146"/>
      <c r="J50" s="51"/>
    </row>
    <row r="51" spans="1:10" ht="30" customHeight="1" x14ac:dyDescent="0.25">
      <c r="A51" s="144" t="s">
        <v>106</v>
      </c>
      <c r="B51" s="145"/>
      <c r="C51" s="145"/>
      <c r="D51" s="145"/>
      <c r="E51" s="145"/>
      <c r="F51" s="145"/>
      <c r="G51" s="145"/>
      <c r="H51" s="145"/>
      <c r="I51" s="146"/>
      <c r="J51" s="51"/>
    </row>
    <row r="52" spans="1:10" ht="30" customHeight="1" x14ac:dyDescent="0.25">
      <c r="A52" s="144" t="s">
        <v>223</v>
      </c>
      <c r="B52" s="145"/>
      <c r="C52" s="145"/>
      <c r="D52" s="145"/>
      <c r="E52" s="145"/>
      <c r="F52" s="145"/>
      <c r="G52" s="145"/>
      <c r="H52" s="145"/>
      <c r="I52" s="146"/>
      <c r="J52" s="51"/>
    </row>
    <row r="53" spans="1:10" ht="30" customHeight="1" thickBot="1" x14ac:dyDescent="0.3">
      <c r="A53" s="141" t="s">
        <v>208</v>
      </c>
      <c r="B53" s="142"/>
      <c r="C53" s="142"/>
      <c r="D53" s="142"/>
      <c r="E53" s="142"/>
      <c r="F53" s="142"/>
      <c r="G53" s="142"/>
      <c r="H53" s="142"/>
      <c r="I53" s="143"/>
      <c r="J53" s="41"/>
    </row>
    <row r="54" spans="1:10" ht="20.100000000000001" customHeight="1" x14ac:dyDescent="0.25">
      <c r="A54" s="137" t="s">
        <v>107</v>
      </c>
      <c r="B54" s="138"/>
      <c r="C54" s="138"/>
      <c r="D54" s="138"/>
      <c r="E54" s="138"/>
      <c r="F54" s="138"/>
      <c r="G54" s="138"/>
      <c r="H54" s="153" t="str">
        <f>+IF(AND(J56="No aplica",J57="No aplica",J58="No aplica",J59="No aplica",J60="No aplica",J61="No aplica",J62="No aplica",J63="No aplica",J64="No aplica",J65="No aplica",J66="No aplica",J67="No aplica",J69="No aplica",J70="No aplica",J71="No aplica",J72="No aplica",J73="No aplica"),"No aplica",IF(OR(J56="",J57="",J58="",J59="",J60="",J61="",J62="",J63="",J64="",J65="",J66="",J67="",J69="",J70="",J71="",J72="",J73=""),"Valide todas las variables",IF(OR(J56="No",J57="No",J58="No",J59="No",J60="No",J61="No",J62="No",J63="No",J64="No",J65="No",J66="No",J67="No",J69="No",J70="No",J71="No",J72="No",J73="No"),"No cumple","Cumple")))</f>
        <v>Valide todas las variables</v>
      </c>
      <c r="I54" s="153"/>
      <c r="J54" s="154"/>
    </row>
    <row r="55" spans="1:10" ht="39.950000000000003" customHeight="1" x14ac:dyDescent="0.25">
      <c r="A55" s="189" t="s">
        <v>215</v>
      </c>
      <c r="B55" s="190"/>
      <c r="C55" s="190"/>
      <c r="D55" s="190"/>
      <c r="E55" s="190"/>
      <c r="F55" s="190"/>
      <c r="G55" s="190"/>
      <c r="H55" s="190"/>
      <c r="I55" s="191"/>
      <c r="J55" s="43" t="s">
        <v>166</v>
      </c>
    </row>
    <row r="56" spans="1:10" ht="30" customHeight="1" x14ac:dyDescent="0.25">
      <c r="A56" s="144" t="s">
        <v>108</v>
      </c>
      <c r="B56" s="145"/>
      <c r="C56" s="145"/>
      <c r="D56" s="145"/>
      <c r="E56" s="145"/>
      <c r="F56" s="145"/>
      <c r="G56" s="145"/>
      <c r="H56" s="145"/>
      <c r="I56" s="146"/>
      <c r="J56" s="51"/>
    </row>
    <row r="57" spans="1:10" ht="30" customHeight="1" x14ac:dyDescent="0.25">
      <c r="A57" s="144" t="s">
        <v>109</v>
      </c>
      <c r="B57" s="145"/>
      <c r="C57" s="145"/>
      <c r="D57" s="145"/>
      <c r="E57" s="145"/>
      <c r="F57" s="145"/>
      <c r="G57" s="145"/>
      <c r="H57" s="145"/>
      <c r="I57" s="146"/>
      <c r="J57" s="51"/>
    </row>
    <row r="58" spans="1:10" ht="30" customHeight="1" x14ac:dyDescent="0.25">
      <c r="A58" s="144" t="s">
        <v>110</v>
      </c>
      <c r="B58" s="145"/>
      <c r="C58" s="145"/>
      <c r="D58" s="145"/>
      <c r="E58" s="145"/>
      <c r="F58" s="145"/>
      <c r="G58" s="145"/>
      <c r="H58" s="145"/>
      <c r="I58" s="146"/>
      <c r="J58" s="51"/>
    </row>
    <row r="59" spans="1:10" ht="30" customHeight="1" x14ac:dyDescent="0.25">
      <c r="A59" s="144" t="s">
        <v>111</v>
      </c>
      <c r="B59" s="145"/>
      <c r="C59" s="145"/>
      <c r="D59" s="145"/>
      <c r="E59" s="145"/>
      <c r="F59" s="145"/>
      <c r="G59" s="145"/>
      <c r="H59" s="145"/>
      <c r="I59" s="146"/>
      <c r="J59" s="51"/>
    </row>
    <row r="60" spans="1:10" ht="30" customHeight="1" x14ac:dyDescent="0.25">
      <c r="A60" s="144" t="s">
        <v>224</v>
      </c>
      <c r="B60" s="145"/>
      <c r="C60" s="145"/>
      <c r="D60" s="145"/>
      <c r="E60" s="145"/>
      <c r="F60" s="145"/>
      <c r="G60" s="145"/>
      <c r="H60" s="145"/>
      <c r="I60" s="146"/>
      <c r="J60" s="51"/>
    </row>
    <row r="61" spans="1:10" ht="30" customHeight="1" x14ac:dyDescent="0.25">
      <c r="A61" s="144" t="s">
        <v>112</v>
      </c>
      <c r="B61" s="145"/>
      <c r="C61" s="145"/>
      <c r="D61" s="145"/>
      <c r="E61" s="145"/>
      <c r="F61" s="145"/>
      <c r="G61" s="145"/>
      <c r="H61" s="145"/>
      <c r="I61" s="146"/>
      <c r="J61" s="51"/>
    </row>
    <row r="62" spans="1:10" ht="30" customHeight="1" x14ac:dyDescent="0.25">
      <c r="A62" s="144" t="s">
        <v>113</v>
      </c>
      <c r="B62" s="145"/>
      <c r="C62" s="145"/>
      <c r="D62" s="145"/>
      <c r="E62" s="145"/>
      <c r="F62" s="145"/>
      <c r="G62" s="145"/>
      <c r="H62" s="145"/>
      <c r="I62" s="146"/>
      <c r="J62" s="51"/>
    </row>
    <row r="63" spans="1:10" ht="30" customHeight="1" x14ac:dyDescent="0.25">
      <c r="A63" s="144" t="s">
        <v>114</v>
      </c>
      <c r="B63" s="145"/>
      <c r="C63" s="145"/>
      <c r="D63" s="145"/>
      <c r="E63" s="145"/>
      <c r="F63" s="145"/>
      <c r="G63" s="145"/>
      <c r="H63" s="145"/>
      <c r="I63" s="146"/>
      <c r="J63" s="51"/>
    </row>
    <row r="64" spans="1:10" ht="30" customHeight="1" x14ac:dyDescent="0.25">
      <c r="A64" s="144" t="s">
        <v>115</v>
      </c>
      <c r="B64" s="145"/>
      <c r="C64" s="145"/>
      <c r="D64" s="145"/>
      <c r="E64" s="145"/>
      <c r="F64" s="145"/>
      <c r="G64" s="145"/>
      <c r="H64" s="145"/>
      <c r="I64" s="146"/>
      <c r="J64" s="51"/>
    </row>
    <row r="65" spans="1:10" ht="30" customHeight="1" x14ac:dyDescent="0.25">
      <c r="A65" s="144" t="s">
        <v>225</v>
      </c>
      <c r="B65" s="145"/>
      <c r="C65" s="145"/>
      <c r="D65" s="145"/>
      <c r="E65" s="145"/>
      <c r="F65" s="145"/>
      <c r="G65" s="145"/>
      <c r="H65" s="145"/>
      <c r="I65" s="146"/>
      <c r="J65" s="51"/>
    </row>
    <row r="66" spans="1:10" ht="30" customHeight="1" x14ac:dyDescent="0.25">
      <c r="A66" s="144" t="s">
        <v>226</v>
      </c>
      <c r="B66" s="145"/>
      <c r="C66" s="145"/>
      <c r="D66" s="145"/>
      <c r="E66" s="145"/>
      <c r="F66" s="145"/>
      <c r="G66" s="145"/>
      <c r="H66" s="145"/>
      <c r="I66" s="146"/>
      <c r="J66" s="51"/>
    </row>
    <row r="67" spans="1:10" ht="30" customHeight="1" x14ac:dyDescent="0.25">
      <c r="A67" s="144" t="s">
        <v>116</v>
      </c>
      <c r="B67" s="145"/>
      <c r="C67" s="145"/>
      <c r="D67" s="145"/>
      <c r="E67" s="145"/>
      <c r="F67" s="145"/>
      <c r="G67" s="145"/>
      <c r="H67" s="145"/>
      <c r="I67" s="146"/>
      <c r="J67" s="51"/>
    </row>
    <row r="68" spans="1:10" ht="39.950000000000003" customHeight="1" x14ac:dyDescent="0.25">
      <c r="A68" s="189" t="s">
        <v>209</v>
      </c>
      <c r="B68" s="190"/>
      <c r="C68" s="190"/>
      <c r="D68" s="190"/>
      <c r="E68" s="190"/>
      <c r="F68" s="190"/>
      <c r="G68" s="190"/>
      <c r="H68" s="190"/>
      <c r="I68" s="191"/>
      <c r="J68" s="43" t="s">
        <v>166</v>
      </c>
    </row>
    <row r="69" spans="1:10" ht="30" customHeight="1" x14ac:dyDescent="0.25">
      <c r="A69" s="207" t="s">
        <v>117</v>
      </c>
      <c r="B69" s="208"/>
      <c r="C69" s="208"/>
      <c r="D69" s="208"/>
      <c r="E69" s="208"/>
      <c r="F69" s="208"/>
      <c r="G69" s="209"/>
      <c r="H69" s="201" t="s">
        <v>122</v>
      </c>
      <c r="I69" s="202"/>
      <c r="J69" s="51"/>
    </row>
    <row r="70" spans="1:10" ht="30" customHeight="1" x14ac:dyDescent="0.25">
      <c r="A70" s="207" t="s">
        <v>118</v>
      </c>
      <c r="B70" s="208"/>
      <c r="C70" s="208"/>
      <c r="D70" s="208"/>
      <c r="E70" s="208"/>
      <c r="F70" s="208"/>
      <c r="G70" s="209"/>
      <c r="H70" s="203"/>
      <c r="I70" s="204"/>
      <c r="J70" s="51"/>
    </row>
    <row r="71" spans="1:10" ht="30" customHeight="1" x14ac:dyDescent="0.25">
      <c r="A71" s="207" t="s">
        <v>119</v>
      </c>
      <c r="B71" s="208"/>
      <c r="C71" s="208"/>
      <c r="D71" s="208"/>
      <c r="E71" s="208"/>
      <c r="F71" s="208"/>
      <c r="G71" s="209"/>
      <c r="H71" s="203"/>
      <c r="I71" s="204"/>
      <c r="J71" s="51"/>
    </row>
    <row r="72" spans="1:10" ht="30" customHeight="1" x14ac:dyDescent="0.25">
      <c r="A72" s="207" t="s">
        <v>120</v>
      </c>
      <c r="B72" s="208"/>
      <c r="C72" s="208"/>
      <c r="D72" s="208"/>
      <c r="E72" s="208"/>
      <c r="F72" s="208"/>
      <c r="G72" s="209"/>
      <c r="H72" s="203"/>
      <c r="I72" s="204"/>
      <c r="J72" s="51"/>
    </row>
    <row r="73" spans="1:10" ht="30" customHeight="1" thickBot="1" x14ac:dyDescent="0.3">
      <c r="A73" s="199" t="s">
        <v>121</v>
      </c>
      <c r="B73" s="200"/>
      <c r="C73" s="200"/>
      <c r="D73" s="200"/>
      <c r="E73" s="200"/>
      <c r="F73" s="200"/>
      <c r="G73" s="200"/>
      <c r="H73" s="205"/>
      <c r="I73" s="206"/>
      <c r="J73" s="41"/>
    </row>
    <row r="74" spans="1:10" ht="20.100000000000001" customHeight="1" x14ac:dyDescent="0.25">
      <c r="A74" s="137" t="s">
        <v>124</v>
      </c>
      <c r="B74" s="138"/>
      <c r="C74" s="138"/>
      <c r="D74" s="138"/>
      <c r="E74" s="138"/>
      <c r="F74" s="138"/>
      <c r="G74" s="138"/>
      <c r="H74" s="153" t="str">
        <f>+IF(AND(J76="No aplica",J77="No aplica"),"No aplica",IF(OR(J76="",J77=""),"Valide todas las variables",IF(OR(J76="No",J77="No"),"No cumple","Cumple")))</f>
        <v>Valide todas las variables</v>
      </c>
      <c r="I74" s="153"/>
      <c r="J74" s="154"/>
    </row>
    <row r="75" spans="1:10" ht="39.950000000000003" customHeight="1" x14ac:dyDescent="0.25">
      <c r="A75" s="189" t="s">
        <v>123</v>
      </c>
      <c r="B75" s="190"/>
      <c r="C75" s="190"/>
      <c r="D75" s="190"/>
      <c r="E75" s="190"/>
      <c r="F75" s="190"/>
      <c r="G75" s="190"/>
      <c r="H75" s="190"/>
      <c r="I75" s="191"/>
      <c r="J75" s="43" t="s">
        <v>166</v>
      </c>
    </row>
    <row r="76" spans="1:10" ht="30" customHeight="1" x14ac:dyDescent="0.25">
      <c r="A76" s="144" t="s">
        <v>227</v>
      </c>
      <c r="B76" s="145"/>
      <c r="C76" s="145"/>
      <c r="D76" s="145"/>
      <c r="E76" s="145"/>
      <c r="F76" s="145"/>
      <c r="G76" s="145"/>
      <c r="H76" s="145"/>
      <c r="I76" s="146"/>
      <c r="J76" s="51"/>
    </row>
    <row r="77" spans="1:10" ht="30" customHeight="1" thickBot="1" x14ac:dyDescent="0.3">
      <c r="A77" s="141" t="s">
        <v>228</v>
      </c>
      <c r="B77" s="142"/>
      <c r="C77" s="142"/>
      <c r="D77" s="142"/>
      <c r="E77" s="142"/>
      <c r="F77" s="142"/>
      <c r="G77" s="142"/>
      <c r="H77" s="142"/>
      <c r="I77" s="143"/>
      <c r="J77" s="41"/>
    </row>
    <row r="78" spans="1:10" ht="20.100000000000001" customHeight="1" x14ac:dyDescent="0.25">
      <c r="A78" s="137" t="s">
        <v>202</v>
      </c>
      <c r="B78" s="138"/>
      <c r="C78" s="138"/>
      <c r="D78" s="138"/>
      <c r="E78" s="138"/>
      <c r="F78" s="138"/>
      <c r="G78" s="138"/>
      <c r="H78" s="153" t="str">
        <f>+IF(AND(J80="No aplica",J81="No aplica",J82="No aplica",J83="No aplica",J84="No aplica",J85="No aplica",J86="No aplica"),"No aplica",IF(OR(J80="",J81="",J82="",J83="",J84="",J85="",J86=""),"Valide todas las variables",IF(OR(J80="No",J81="No",J82="No",J83="No",J84="No",J85="No",J86="No"),"No cumple","Cumple")))</f>
        <v>Valide todas las variables</v>
      </c>
      <c r="I78" s="153"/>
      <c r="J78" s="154"/>
    </row>
    <row r="79" spans="1:10" ht="39.950000000000003" customHeight="1" x14ac:dyDescent="0.25">
      <c r="A79" s="189" t="s">
        <v>216</v>
      </c>
      <c r="B79" s="190"/>
      <c r="C79" s="190"/>
      <c r="D79" s="190"/>
      <c r="E79" s="190"/>
      <c r="F79" s="190"/>
      <c r="G79" s="190"/>
      <c r="H79" s="190"/>
      <c r="I79" s="191"/>
      <c r="J79" s="43" t="s">
        <v>166</v>
      </c>
    </row>
    <row r="80" spans="1:10" ht="30" customHeight="1" x14ac:dyDescent="0.25">
      <c r="A80" s="144" t="s">
        <v>229</v>
      </c>
      <c r="B80" s="145"/>
      <c r="C80" s="145"/>
      <c r="D80" s="145"/>
      <c r="E80" s="145"/>
      <c r="F80" s="145"/>
      <c r="G80" s="145"/>
      <c r="H80" s="145"/>
      <c r="I80" s="146"/>
      <c r="J80" s="51"/>
    </row>
    <row r="81" spans="1:10" ht="30" customHeight="1" x14ac:dyDescent="0.25">
      <c r="A81" s="144" t="s">
        <v>230</v>
      </c>
      <c r="B81" s="145"/>
      <c r="C81" s="145"/>
      <c r="D81" s="145"/>
      <c r="E81" s="145"/>
      <c r="F81" s="145"/>
      <c r="G81" s="145"/>
      <c r="H81" s="145"/>
      <c r="I81" s="146"/>
      <c r="J81" s="51"/>
    </row>
    <row r="82" spans="1:10" ht="30" customHeight="1" x14ac:dyDescent="0.25">
      <c r="A82" s="144" t="s">
        <v>231</v>
      </c>
      <c r="B82" s="145"/>
      <c r="C82" s="145"/>
      <c r="D82" s="145"/>
      <c r="E82" s="145"/>
      <c r="F82" s="145"/>
      <c r="G82" s="145"/>
      <c r="H82" s="145"/>
      <c r="I82" s="146"/>
      <c r="J82" s="51"/>
    </row>
    <row r="83" spans="1:10" ht="30" customHeight="1" x14ac:dyDescent="0.25">
      <c r="A83" s="144" t="s">
        <v>232</v>
      </c>
      <c r="B83" s="145"/>
      <c r="C83" s="145"/>
      <c r="D83" s="145"/>
      <c r="E83" s="145"/>
      <c r="F83" s="145"/>
      <c r="G83" s="145"/>
      <c r="H83" s="145"/>
      <c r="I83" s="146"/>
      <c r="J83" s="67"/>
    </row>
    <row r="84" spans="1:10" ht="30" customHeight="1" x14ac:dyDescent="0.25">
      <c r="A84" s="144" t="s">
        <v>233</v>
      </c>
      <c r="B84" s="145"/>
      <c r="C84" s="145"/>
      <c r="D84" s="145"/>
      <c r="E84" s="145"/>
      <c r="F84" s="145"/>
      <c r="G84" s="145"/>
      <c r="H84" s="145"/>
      <c r="I84" s="146"/>
      <c r="J84" s="67"/>
    </row>
    <row r="85" spans="1:10" ht="30" customHeight="1" x14ac:dyDescent="0.25">
      <c r="A85" s="144" t="s">
        <v>234</v>
      </c>
      <c r="B85" s="145"/>
      <c r="C85" s="145"/>
      <c r="D85" s="145"/>
      <c r="E85" s="145"/>
      <c r="F85" s="145"/>
      <c r="G85" s="145"/>
      <c r="H85" s="145"/>
      <c r="I85" s="146"/>
      <c r="J85" s="67"/>
    </row>
    <row r="86" spans="1:10" ht="30" customHeight="1" thickBot="1" x14ac:dyDescent="0.3">
      <c r="A86" s="141" t="s">
        <v>235</v>
      </c>
      <c r="B86" s="142"/>
      <c r="C86" s="142"/>
      <c r="D86" s="142"/>
      <c r="E86" s="142"/>
      <c r="F86" s="142"/>
      <c r="G86" s="142"/>
      <c r="H86" s="142"/>
      <c r="I86" s="143"/>
      <c r="J86" s="41"/>
    </row>
    <row r="87" spans="1:10" ht="39.950000000000003" customHeight="1" x14ac:dyDescent="0.25">
      <c r="A87" s="137" t="s">
        <v>203</v>
      </c>
      <c r="B87" s="138"/>
      <c r="C87" s="138"/>
      <c r="D87" s="138"/>
      <c r="E87" s="138"/>
      <c r="F87" s="138"/>
      <c r="G87" s="138"/>
      <c r="H87" s="153" t="str">
        <f>+IF(AND(J89="No aplica",J90="No aplica",J91="No aplica",J92="No aplica",J93="No aplica",J94="No aplica",J95="No aplica"),"No aplica",IF(OR(J89="",J90="",J91="",J92="",J93="",J94="",J95=""),"Valide todas las variables",IF(OR(J89="No",J90="No",J91="No",J92="No",J93="No",J94="No",J95="No"),"No cumple","Cumple")))</f>
        <v>Valide todas las variables</v>
      </c>
      <c r="I87" s="153"/>
      <c r="J87" s="154"/>
    </row>
    <row r="88" spans="1:10" ht="39.950000000000003" customHeight="1" x14ac:dyDescent="0.25">
      <c r="A88" s="189" t="s">
        <v>216</v>
      </c>
      <c r="B88" s="190"/>
      <c r="C88" s="190"/>
      <c r="D88" s="190"/>
      <c r="E88" s="190"/>
      <c r="F88" s="190"/>
      <c r="G88" s="190"/>
      <c r="H88" s="190"/>
      <c r="I88" s="191"/>
      <c r="J88" s="43" t="s">
        <v>166</v>
      </c>
    </row>
    <row r="89" spans="1:10" ht="30" customHeight="1" x14ac:dyDescent="0.25">
      <c r="A89" s="144" t="s">
        <v>236</v>
      </c>
      <c r="B89" s="145"/>
      <c r="C89" s="145"/>
      <c r="D89" s="145"/>
      <c r="E89" s="145"/>
      <c r="F89" s="145"/>
      <c r="G89" s="145"/>
      <c r="H89" s="145"/>
      <c r="I89" s="146"/>
      <c r="J89" s="51"/>
    </row>
    <row r="90" spans="1:10" ht="30" customHeight="1" x14ac:dyDescent="0.25">
      <c r="A90" s="144" t="s">
        <v>237</v>
      </c>
      <c r="B90" s="145"/>
      <c r="C90" s="145"/>
      <c r="D90" s="145"/>
      <c r="E90" s="145"/>
      <c r="F90" s="145"/>
      <c r="G90" s="145"/>
      <c r="H90" s="145"/>
      <c r="I90" s="146"/>
      <c r="J90" s="51"/>
    </row>
    <row r="91" spans="1:10" ht="30" customHeight="1" x14ac:dyDescent="0.25">
      <c r="A91" s="144" t="s">
        <v>238</v>
      </c>
      <c r="B91" s="145"/>
      <c r="C91" s="145"/>
      <c r="D91" s="145"/>
      <c r="E91" s="145"/>
      <c r="F91" s="145"/>
      <c r="G91" s="145"/>
      <c r="H91" s="145"/>
      <c r="I91" s="146"/>
      <c r="J91" s="51"/>
    </row>
    <row r="92" spans="1:10" ht="30" customHeight="1" x14ac:dyDescent="0.25">
      <c r="A92" s="144" t="s">
        <v>239</v>
      </c>
      <c r="B92" s="145"/>
      <c r="C92" s="145"/>
      <c r="D92" s="145"/>
      <c r="E92" s="145"/>
      <c r="F92" s="145"/>
      <c r="G92" s="145"/>
      <c r="H92" s="145"/>
      <c r="I92" s="146"/>
      <c r="J92" s="51"/>
    </row>
    <row r="93" spans="1:10" ht="30" customHeight="1" x14ac:dyDescent="0.25">
      <c r="A93" s="144" t="s">
        <v>210</v>
      </c>
      <c r="B93" s="145"/>
      <c r="C93" s="145"/>
      <c r="D93" s="145"/>
      <c r="E93" s="145"/>
      <c r="F93" s="145"/>
      <c r="G93" s="145"/>
      <c r="H93" s="145"/>
      <c r="I93" s="146"/>
      <c r="J93" s="51"/>
    </row>
    <row r="94" spans="1:10" ht="30" customHeight="1" x14ac:dyDescent="0.25">
      <c r="A94" s="144" t="s">
        <v>126</v>
      </c>
      <c r="B94" s="145"/>
      <c r="C94" s="145"/>
      <c r="D94" s="145"/>
      <c r="E94" s="145"/>
      <c r="F94" s="145"/>
      <c r="G94" s="145"/>
      <c r="H94" s="145"/>
      <c r="I94" s="146"/>
      <c r="J94" s="51"/>
    </row>
    <row r="95" spans="1:10" ht="30" customHeight="1" thickBot="1" x14ac:dyDescent="0.3">
      <c r="A95" s="141" t="s">
        <v>211</v>
      </c>
      <c r="B95" s="142"/>
      <c r="C95" s="142"/>
      <c r="D95" s="142"/>
      <c r="E95" s="142"/>
      <c r="F95" s="142"/>
      <c r="G95" s="142"/>
      <c r="H95" s="142"/>
      <c r="I95" s="143"/>
      <c r="J95" s="41"/>
    </row>
    <row r="96" spans="1:10" ht="20.100000000000001" customHeight="1" x14ac:dyDescent="0.25">
      <c r="A96" s="137" t="s">
        <v>204</v>
      </c>
      <c r="B96" s="138"/>
      <c r="C96" s="138"/>
      <c r="D96" s="138"/>
      <c r="E96" s="138"/>
      <c r="F96" s="138"/>
      <c r="G96" s="138"/>
      <c r="H96" s="153" t="str">
        <f>+IF(AND(J98="No aplica",J99="No aplica",J100="No aplica",J101="No aplica",J102="No aplica",J103="No aplica",J104="No aplica"),"No aplica",IF(OR(J98="",J99="",J100="",J101="",J102="",J103="",J104=""),"Valide todas las variables",IF(OR(J98="No",J99="No",J100="No",J101="No",J102="No",J103="No",J104="No"),"No cumple","Cumple")))</f>
        <v>Valide todas las variables</v>
      </c>
      <c r="I96" s="153"/>
      <c r="J96" s="154"/>
    </row>
    <row r="97" spans="1:10" ht="39.950000000000003" customHeight="1" x14ac:dyDescent="0.25">
      <c r="A97" s="189" t="s">
        <v>216</v>
      </c>
      <c r="B97" s="190"/>
      <c r="C97" s="190"/>
      <c r="D97" s="190"/>
      <c r="E97" s="190"/>
      <c r="F97" s="190"/>
      <c r="G97" s="190"/>
      <c r="H97" s="190"/>
      <c r="I97" s="191"/>
      <c r="J97" s="43" t="s">
        <v>166</v>
      </c>
    </row>
    <row r="98" spans="1:10" ht="30" customHeight="1" x14ac:dyDescent="0.25">
      <c r="A98" s="144" t="s">
        <v>127</v>
      </c>
      <c r="B98" s="145"/>
      <c r="C98" s="145"/>
      <c r="D98" s="145"/>
      <c r="E98" s="145"/>
      <c r="F98" s="145"/>
      <c r="G98" s="145"/>
      <c r="H98" s="145"/>
      <c r="I98" s="146"/>
      <c r="J98" s="51"/>
    </row>
    <row r="99" spans="1:10" ht="30" customHeight="1" x14ac:dyDescent="0.25">
      <c r="A99" s="144" t="s">
        <v>128</v>
      </c>
      <c r="B99" s="145"/>
      <c r="C99" s="145"/>
      <c r="D99" s="145"/>
      <c r="E99" s="145"/>
      <c r="F99" s="145"/>
      <c r="G99" s="145"/>
      <c r="H99" s="145"/>
      <c r="I99" s="146"/>
      <c r="J99" s="51"/>
    </row>
    <row r="100" spans="1:10" ht="30" customHeight="1" x14ac:dyDescent="0.25">
      <c r="A100" s="144" t="s">
        <v>240</v>
      </c>
      <c r="B100" s="145"/>
      <c r="C100" s="145"/>
      <c r="D100" s="145"/>
      <c r="E100" s="145"/>
      <c r="F100" s="145"/>
      <c r="G100" s="145"/>
      <c r="H100" s="145"/>
      <c r="I100" s="146"/>
      <c r="J100" s="51"/>
    </row>
    <row r="101" spans="1:10" ht="30" customHeight="1" x14ac:dyDescent="0.25">
      <c r="A101" s="144" t="s">
        <v>241</v>
      </c>
      <c r="B101" s="145"/>
      <c r="C101" s="145"/>
      <c r="D101" s="145"/>
      <c r="E101" s="145"/>
      <c r="F101" s="145"/>
      <c r="G101" s="145"/>
      <c r="H101" s="145"/>
      <c r="I101" s="146"/>
      <c r="J101" s="51"/>
    </row>
    <row r="102" spans="1:10" ht="30" customHeight="1" x14ac:dyDescent="0.25">
      <c r="A102" s="144" t="s">
        <v>129</v>
      </c>
      <c r="B102" s="145"/>
      <c r="C102" s="145"/>
      <c r="D102" s="145"/>
      <c r="E102" s="145"/>
      <c r="F102" s="145"/>
      <c r="G102" s="145"/>
      <c r="H102" s="145"/>
      <c r="I102" s="146"/>
      <c r="J102" s="51"/>
    </row>
    <row r="103" spans="1:10" ht="30" customHeight="1" x14ac:dyDescent="0.25">
      <c r="A103" s="144" t="s">
        <v>242</v>
      </c>
      <c r="B103" s="145"/>
      <c r="C103" s="145"/>
      <c r="D103" s="145"/>
      <c r="E103" s="145"/>
      <c r="F103" s="145"/>
      <c r="G103" s="145"/>
      <c r="H103" s="145"/>
      <c r="I103" s="146"/>
      <c r="J103" s="51"/>
    </row>
    <row r="104" spans="1:10" ht="30" customHeight="1" thickBot="1" x14ac:dyDescent="0.3">
      <c r="A104" s="141" t="s">
        <v>243</v>
      </c>
      <c r="B104" s="142"/>
      <c r="C104" s="142"/>
      <c r="D104" s="142"/>
      <c r="E104" s="142"/>
      <c r="F104" s="142"/>
      <c r="G104" s="142"/>
      <c r="H104" s="142"/>
      <c r="I104" s="143"/>
      <c r="J104" s="41"/>
    </row>
    <row r="105" spans="1:10" ht="39.950000000000003" customHeight="1" x14ac:dyDescent="0.25">
      <c r="A105" s="137" t="s">
        <v>205</v>
      </c>
      <c r="B105" s="138"/>
      <c r="C105" s="138"/>
      <c r="D105" s="138"/>
      <c r="E105" s="138"/>
      <c r="F105" s="138"/>
      <c r="G105" s="138"/>
      <c r="H105" s="153" t="str">
        <f>+IF(AND(J107="No aplica",J108="No aplica",J109="No aplica",J110="No aplica"),"No aplica",IF(OR(J107="",J108="",J109="",J110=""),"Valide todas las variables",IF(OR(J107="No",J108="No",J109="No",J110="No"),"No cumple","Cumple")))</f>
        <v>Valide todas las variables</v>
      </c>
      <c r="I105" s="153"/>
      <c r="J105" s="154"/>
    </row>
    <row r="106" spans="1:10" ht="39.950000000000003" customHeight="1" x14ac:dyDescent="0.25">
      <c r="A106" s="189" t="s">
        <v>130</v>
      </c>
      <c r="B106" s="190"/>
      <c r="C106" s="190"/>
      <c r="D106" s="190"/>
      <c r="E106" s="190"/>
      <c r="F106" s="190"/>
      <c r="G106" s="190"/>
      <c r="H106" s="190"/>
      <c r="I106" s="191"/>
      <c r="J106" s="43" t="s">
        <v>166</v>
      </c>
    </row>
    <row r="107" spans="1:10" ht="30" customHeight="1" x14ac:dyDescent="0.25">
      <c r="A107" s="144" t="s">
        <v>131</v>
      </c>
      <c r="B107" s="145"/>
      <c r="C107" s="145"/>
      <c r="D107" s="145"/>
      <c r="E107" s="145"/>
      <c r="F107" s="145"/>
      <c r="G107" s="145"/>
      <c r="H107" s="145"/>
      <c r="I107" s="146"/>
      <c r="J107" s="51"/>
    </row>
    <row r="108" spans="1:10" ht="30" customHeight="1" x14ac:dyDescent="0.25">
      <c r="A108" s="144" t="s">
        <v>132</v>
      </c>
      <c r="B108" s="145"/>
      <c r="C108" s="145"/>
      <c r="D108" s="145"/>
      <c r="E108" s="145"/>
      <c r="F108" s="145"/>
      <c r="G108" s="145"/>
      <c r="H108" s="145"/>
      <c r="I108" s="146"/>
      <c r="J108" s="51"/>
    </row>
    <row r="109" spans="1:10" ht="45" customHeight="1" x14ac:dyDescent="0.25">
      <c r="A109" s="144" t="s">
        <v>133</v>
      </c>
      <c r="B109" s="145"/>
      <c r="C109" s="145"/>
      <c r="D109" s="145"/>
      <c r="E109" s="145"/>
      <c r="F109" s="145"/>
      <c r="G109" s="145"/>
      <c r="H109" s="145"/>
      <c r="I109" s="146"/>
      <c r="J109" s="51"/>
    </row>
    <row r="110" spans="1:10" ht="30" customHeight="1" thickBot="1" x14ac:dyDescent="0.3">
      <c r="A110" s="141" t="s">
        <v>134</v>
      </c>
      <c r="B110" s="142"/>
      <c r="C110" s="142"/>
      <c r="D110" s="142"/>
      <c r="E110" s="142"/>
      <c r="F110" s="142"/>
      <c r="G110" s="142"/>
      <c r="H110" s="142"/>
      <c r="I110" s="143"/>
      <c r="J110" s="41"/>
    </row>
    <row r="111" spans="1:10" ht="50.1" customHeight="1" x14ac:dyDescent="0.25">
      <c r="A111" s="196" t="s">
        <v>135</v>
      </c>
      <c r="B111" s="197"/>
      <c r="C111" s="197"/>
      <c r="D111" s="197"/>
      <c r="E111" s="197"/>
      <c r="F111" s="197"/>
      <c r="G111" s="197"/>
      <c r="H111" s="197"/>
      <c r="I111" s="197"/>
      <c r="J111" s="198"/>
    </row>
    <row r="112" spans="1:10" ht="200.1" customHeight="1" thickBot="1" x14ac:dyDescent="0.3">
      <c r="A112" s="193"/>
      <c r="B112" s="194"/>
      <c r="C112" s="194"/>
      <c r="D112" s="194"/>
      <c r="E112" s="194"/>
      <c r="F112" s="194"/>
      <c r="G112" s="194"/>
      <c r="H112" s="194"/>
      <c r="I112" s="194"/>
      <c r="J112" s="195"/>
    </row>
    <row r="113" spans="1:10" ht="50.1" customHeight="1" x14ac:dyDescent="0.25">
      <c r="A113" s="196" t="s">
        <v>136</v>
      </c>
      <c r="B113" s="197"/>
      <c r="C113" s="197"/>
      <c r="D113" s="197"/>
      <c r="E113" s="197"/>
      <c r="F113" s="197"/>
      <c r="G113" s="197"/>
      <c r="H113" s="197"/>
      <c r="I113" s="197"/>
      <c r="J113" s="198"/>
    </row>
    <row r="114" spans="1:10" ht="200.1" customHeight="1" thickBot="1" x14ac:dyDescent="0.3">
      <c r="A114" s="193"/>
      <c r="B114" s="194"/>
      <c r="C114" s="194"/>
      <c r="D114" s="194"/>
      <c r="E114" s="194"/>
      <c r="F114" s="194"/>
      <c r="G114" s="194"/>
      <c r="H114" s="194"/>
      <c r="I114" s="194"/>
      <c r="J114" s="195"/>
    </row>
  </sheetData>
  <sheetProtection algorithmName="SHA-512" hashValue="7zPz9b/Ib2Z2/Iby48c2MZya9fyxUSX8nGz4Gy0pZwUUA6tq0U5KbR77woO9X+13ByiHOphX6CtgkmVXJ2d7qw==" saltValue="e4XklOmRuT4+fD1PRYJRQg==" spinCount="100000" sheet="1" objects="1" scenarios="1"/>
  <mergeCells count="144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6:E26"/>
    <mergeCell ref="A27:E27"/>
    <mergeCell ref="A28:E28"/>
    <mergeCell ref="A29:E29"/>
    <mergeCell ref="A30:E30"/>
    <mergeCell ref="A31:E31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H36:I36"/>
    <mergeCell ref="J36:J38"/>
    <mergeCell ref="F37:G37"/>
    <mergeCell ref="H37:I37"/>
    <mergeCell ref="A39:E39"/>
    <mergeCell ref="A40:E40"/>
    <mergeCell ref="A32:E32"/>
    <mergeCell ref="A33:E33"/>
    <mergeCell ref="A34:E34"/>
    <mergeCell ref="A35:E35"/>
    <mergeCell ref="A36:E38"/>
    <mergeCell ref="F36:G36"/>
    <mergeCell ref="A46:I46"/>
    <mergeCell ref="A47:I47"/>
    <mergeCell ref="A48:I48"/>
    <mergeCell ref="A49:I49"/>
    <mergeCell ref="A50:I50"/>
    <mergeCell ref="A51:I51"/>
    <mergeCell ref="A41:E41"/>
    <mergeCell ref="A42:E42"/>
    <mergeCell ref="A43:E43"/>
    <mergeCell ref="A44:I44"/>
    <mergeCell ref="A45:G45"/>
    <mergeCell ref="H45:J45"/>
    <mergeCell ref="A57:I57"/>
    <mergeCell ref="A58:I58"/>
    <mergeCell ref="A59:I59"/>
    <mergeCell ref="A60:I60"/>
    <mergeCell ref="A61:I61"/>
    <mergeCell ref="A62:I62"/>
    <mergeCell ref="A52:I52"/>
    <mergeCell ref="A53:I53"/>
    <mergeCell ref="A54:G54"/>
    <mergeCell ref="H54:J54"/>
    <mergeCell ref="A55:I55"/>
    <mergeCell ref="A56:I56"/>
    <mergeCell ref="A69:G69"/>
    <mergeCell ref="H69:I73"/>
    <mergeCell ref="A70:G70"/>
    <mergeCell ref="A71:G71"/>
    <mergeCell ref="A72:G72"/>
    <mergeCell ref="A73:G73"/>
    <mergeCell ref="A63:I63"/>
    <mergeCell ref="A64:I64"/>
    <mergeCell ref="A65:I65"/>
    <mergeCell ref="A66:I66"/>
    <mergeCell ref="A67:I67"/>
    <mergeCell ref="A68:I68"/>
    <mergeCell ref="A79:I79"/>
    <mergeCell ref="A80:I80"/>
    <mergeCell ref="A81:I81"/>
    <mergeCell ref="A82:I82"/>
    <mergeCell ref="A83:I83"/>
    <mergeCell ref="A84:I84"/>
    <mergeCell ref="A74:G74"/>
    <mergeCell ref="H74:J74"/>
    <mergeCell ref="A75:I75"/>
    <mergeCell ref="A76:I76"/>
    <mergeCell ref="A77:I77"/>
    <mergeCell ref="A78:G78"/>
    <mergeCell ref="H78:J78"/>
    <mergeCell ref="A90:I90"/>
    <mergeCell ref="A91:I91"/>
    <mergeCell ref="A92:I92"/>
    <mergeCell ref="A93:I93"/>
    <mergeCell ref="A94:I94"/>
    <mergeCell ref="A95:I95"/>
    <mergeCell ref="A85:I85"/>
    <mergeCell ref="A86:I86"/>
    <mergeCell ref="A87:G87"/>
    <mergeCell ref="H87:J87"/>
    <mergeCell ref="A88:I88"/>
    <mergeCell ref="A89:I89"/>
    <mergeCell ref="A101:I101"/>
    <mergeCell ref="A102:I102"/>
    <mergeCell ref="A103:I103"/>
    <mergeCell ref="A104:I104"/>
    <mergeCell ref="A105:G105"/>
    <mergeCell ref="H105:J105"/>
    <mergeCell ref="A96:G96"/>
    <mergeCell ref="H96:J96"/>
    <mergeCell ref="A97:I97"/>
    <mergeCell ref="A98:I98"/>
    <mergeCell ref="A99:I99"/>
    <mergeCell ref="A100:I100"/>
    <mergeCell ref="A112:J112"/>
    <mergeCell ref="A113:J113"/>
    <mergeCell ref="A114:J114"/>
    <mergeCell ref="A106:I106"/>
    <mergeCell ref="A107:I107"/>
    <mergeCell ref="A108:I108"/>
    <mergeCell ref="A109:I109"/>
    <mergeCell ref="A110:I110"/>
    <mergeCell ref="A111:J111"/>
  </mergeCells>
  <conditionalFormatting sqref="C2:C3 J39:J44 J47:J53 J80:J86">
    <cfRule type="containsBlanks" dxfId="268" priority="31">
      <formula>LEN(TRIM(C2))=0</formula>
    </cfRule>
  </conditionalFormatting>
  <conditionalFormatting sqref="C6:C8">
    <cfRule type="containsBlanks" dxfId="267" priority="1">
      <formula>LEN(TRIM(C6))=0</formula>
    </cfRule>
  </conditionalFormatting>
  <conditionalFormatting sqref="E4:E5">
    <cfRule type="containsBlanks" dxfId="266" priority="26">
      <formula>LEN(TRIM(E4))=0</formula>
    </cfRule>
  </conditionalFormatting>
  <conditionalFormatting sqref="G2">
    <cfRule type="containsBlanks" dxfId="265" priority="28">
      <formula>LEN(TRIM(G2))=0</formula>
    </cfRule>
  </conditionalFormatting>
  <conditionalFormatting sqref="H3">
    <cfRule type="containsBlanks" dxfId="264" priority="29">
      <formula>LEN(TRIM(H3))=0</formula>
    </cfRule>
  </conditionalFormatting>
  <conditionalFormatting sqref="H6:H7">
    <cfRule type="containsBlanks" dxfId="263" priority="27">
      <formula>LEN(TRIM(H6))=0</formula>
    </cfRule>
  </conditionalFormatting>
  <conditionalFormatting sqref="H10">
    <cfRule type="containsText" dxfId="262" priority="33" operator="containsText" text="Cumple">
      <formula>NOT(ISERROR(SEARCH("Cumple",H10)))</formula>
    </cfRule>
    <cfRule type="containsText" dxfId="261" priority="32" operator="containsText" text="No cumple">
      <formula>NOT(ISERROR(SEARCH("No cumple",H10)))</formula>
    </cfRule>
  </conditionalFormatting>
  <conditionalFormatting sqref="H21">
    <cfRule type="containsText" dxfId="260" priority="16" operator="containsText" text="No cumple">
      <formula>NOT(ISERROR(SEARCH("No cumple",H21)))</formula>
    </cfRule>
    <cfRule type="containsText" dxfId="259" priority="17" operator="containsText" text="Cumple">
      <formula>NOT(ISERROR(SEARCH("Cumple",H21)))</formula>
    </cfRule>
  </conditionalFormatting>
  <conditionalFormatting sqref="H45">
    <cfRule type="containsText" dxfId="258" priority="15" operator="containsText" text="Cumple">
      <formula>NOT(ISERROR(SEARCH("Cumple",H45)))</formula>
    </cfRule>
    <cfRule type="containsText" dxfId="257" priority="14" operator="containsText" text="No cumple">
      <formula>NOT(ISERROR(SEARCH("No cumple",H45)))</formula>
    </cfRule>
  </conditionalFormatting>
  <conditionalFormatting sqref="H54">
    <cfRule type="containsText" dxfId="256" priority="13" operator="containsText" text="Cumple">
      <formula>NOT(ISERROR(SEARCH("Cumple",H54)))</formula>
    </cfRule>
    <cfRule type="containsText" dxfId="255" priority="12" operator="containsText" text="No cumple">
      <formula>NOT(ISERROR(SEARCH("No cumple",H54)))</formula>
    </cfRule>
  </conditionalFormatting>
  <conditionalFormatting sqref="H74">
    <cfRule type="containsText" dxfId="254" priority="10" operator="containsText" text="No cumple">
      <formula>NOT(ISERROR(SEARCH("No cumple",H74)))</formula>
    </cfRule>
    <cfRule type="containsText" dxfId="253" priority="11" operator="containsText" text="Cumple">
      <formula>NOT(ISERROR(SEARCH("Cumple",H74)))</formula>
    </cfRule>
  </conditionalFormatting>
  <conditionalFormatting sqref="H78">
    <cfRule type="containsText" dxfId="252" priority="8" operator="containsText" text="No cumple">
      <formula>NOT(ISERROR(SEARCH("No cumple",H78)))</formula>
    </cfRule>
    <cfRule type="containsText" dxfId="251" priority="9" operator="containsText" text="Cumple">
      <formula>NOT(ISERROR(SEARCH("Cumple",H78)))</formula>
    </cfRule>
  </conditionalFormatting>
  <conditionalFormatting sqref="H87">
    <cfRule type="containsText" dxfId="250" priority="6" operator="containsText" text="No cumple">
      <formula>NOT(ISERROR(SEARCH("No cumple",H87)))</formula>
    </cfRule>
    <cfRule type="containsText" dxfId="249" priority="7" operator="containsText" text="Cumple">
      <formula>NOT(ISERROR(SEARCH("Cumple",H87)))</formula>
    </cfRule>
  </conditionalFormatting>
  <conditionalFormatting sqref="H96">
    <cfRule type="containsText" dxfId="248" priority="4" operator="containsText" text="No cumple">
      <formula>NOT(ISERROR(SEARCH("No cumple",H96)))</formula>
    </cfRule>
    <cfRule type="containsText" dxfId="247" priority="5" operator="containsText" text="Cumple">
      <formula>NOT(ISERROR(SEARCH("Cumple",H96)))</formula>
    </cfRule>
  </conditionalFormatting>
  <conditionalFormatting sqref="H105">
    <cfRule type="containsText" dxfId="246" priority="2" operator="containsText" text="No cumple">
      <formula>NOT(ISERROR(SEARCH("No cumple",H105)))</formula>
    </cfRule>
    <cfRule type="containsText" dxfId="245" priority="3" operator="containsText" text="Cumple">
      <formula>NOT(ISERROR(SEARCH("Cumple",H105)))</formula>
    </cfRule>
  </conditionalFormatting>
  <conditionalFormatting sqref="J2">
    <cfRule type="containsBlanks" dxfId="244" priority="30">
      <formula>LEN(TRIM(J2))=0</formula>
    </cfRule>
  </conditionalFormatting>
  <conditionalFormatting sqref="J12:J20">
    <cfRule type="containsBlanks" dxfId="243" priority="25">
      <formula>LEN(TRIM(J12))=0</formula>
    </cfRule>
  </conditionalFormatting>
  <conditionalFormatting sqref="J26:J35">
    <cfRule type="containsBlanks" dxfId="242" priority="21">
      <formula>LEN(TRIM(J26))=0</formula>
    </cfRule>
  </conditionalFormatting>
  <conditionalFormatting sqref="J56:J67">
    <cfRule type="containsBlanks" dxfId="241" priority="24">
      <formula>LEN(TRIM(J56))=0</formula>
    </cfRule>
  </conditionalFormatting>
  <conditionalFormatting sqref="J69:J73">
    <cfRule type="containsBlanks" dxfId="240" priority="23">
      <formula>LEN(TRIM(J69))=0</formula>
    </cfRule>
  </conditionalFormatting>
  <conditionalFormatting sqref="J76:J77">
    <cfRule type="containsBlanks" dxfId="239" priority="22">
      <formula>LEN(TRIM(J76))=0</formula>
    </cfRule>
  </conditionalFormatting>
  <conditionalFormatting sqref="J89:J95">
    <cfRule type="containsBlanks" dxfId="238" priority="20">
      <formula>LEN(TRIM(J89))=0</formula>
    </cfRule>
  </conditionalFormatting>
  <conditionalFormatting sqref="J98:J104">
    <cfRule type="containsBlanks" dxfId="237" priority="19">
      <formula>LEN(TRIM(J98))=0</formula>
    </cfRule>
  </conditionalFormatting>
  <conditionalFormatting sqref="J107:J110">
    <cfRule type="containsBlanks" dxfId="236" priority="18">
      <formula>LEN(TRIM(J107))=0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DE PROTECCIÓN SRD&amp;R&amp;"Arial,Normal"&amp;10F1.A43.G27.P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D474B77-DD37-4694-BEF1-37D97F448451}">
          <x14:formula1>
            <xm:f>Tablas!$E$2:$E$4</xm:f>
          </x14:formula1>
          <xm:sqref>J56:J67 J69:J73 J76:J77 J12:J20 J107:J110 J89:J95 J98:J104 J26:J35 J39:J44 J80:J86 J47:J53</xm:sqref>
        </x14:dataValidation>
        <x14:dataValidation type="list" allowBlank="1" showInputMessage="1" showErrorMessage="1" xr:uid="{4E7856BC-8B70-4856-BD52-09E36415F9AC}">
          <x14:formula1>
            <xm:f>Tablas!$H$2:$H$6</xm:f>
          </x14:formula1>
          <xm:sqref>C3:E3</xm:sqref>
        </x14:dataValidation>
        <x14:dataValidation type="list" allowBlank="1" showInputMessage="1" showErrorMessage="1" xr:uid="{5008EB6B-100D-413F-9E82-500EDDB512DA}">
          <x14:formula1>
            <xm:f>Tablas!$L$2:$L$9</xm:f>
          </x14:formula1>
          <xm:sqref>C7:E7</xm:sqref>
        </x14:dataValidation>
        <x14:dataValidation type="list" allowBlank="1" showInputMessage="1" showErrorMessage="1" xr:uid="{788F751E-A180-4A2F-B4F5-0AEAEDA1A3EC}">
          <x14:formula1>
            <xm:f>Tablas!$K$2:$K$3</xm:f>
          </x14:formula1>
          <xm:sqref>H6:J6</xm:sqref>
        </x14:dataValidation>
        <x14:dataValidation type="list" allowBlank="1" showInputMessage="1" showErrorMessage="1" xr:uid="{0DB210AD-728C-4CC4-BB8F-8EA575FCB5C7}">
          <x14:formula1>
            <xm:f>Tablas!$J$2:$J$7</xm:f>
          </x14:formula1>
          <xm:sqref>C6:E6</xm:sqref>
        </x14:dataValidation>
        <x14:dataValidation type="list" allowBlank="1" showInputMessage="1" showErrorMessage="1" xr:uid="{FC82DFF4-422D-456F-94B2-D4B17E1A175F}">
          <x14:formula1>
            <xm:f>Tablas!$I$2:$I$5</xm:f>
          </x14:formula1>
          <xm:sqref>E4:J4</xm:sqref>
        </x14:dataValidation>
        <x14:dataValidation type="list" allowBlank="1" showInputMessage="1" showErrorMessage="1" xr:uid="{9A422526-A823-4D4E-8E98-C33C4E6EE42A}">
          <x14:formula1>
            <xm:f>Tablas!$G$2:$G$3</xm:f>
          </x14:formula1>
          <xm:sqref>J2</xm:sqref>
        </x14:dataValidation>
        <x14:dataValidation type="list" allowBlank="1" showInputMessage="1" showErrorMessage="1" xr:uid="{32962081-67B6-4E8E-B9A3-5F4CF39D8724}">
          <x14:formula1>
            <xm:f>Tablas!$C$2</xm:f>
          </x14:formula1>
          <xm:sqref>H99:I104 H13:I20 H90:I95 H108:I110 H48:I53 H77:I77 H57:I67 H81:I86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FDD39-B95A-4E75-85D9-EC817DC31354}">
  <sheetPr>
    <pageSetUpPr fitToPage="1"/>
  </sheetPr>
  <dimension ref="A1:J11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7" t="s">
        <v>196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10" x14ac:dyDescent="0.25">
      <c r="A2" s="156" t="s">
        <v>66</v>
      </c>
      <c r="B2" s="157"/>
      <c r="C2" s="155"/>
      <c r="D2" s="155"/>
      <c r="E2" s="155"/>
      <c r="F2" s="42" t="s">
        <v>67</v>
      </c>
      <c r="G2" s="158"/>
      <c r="H2" s="158"/>
      <c r="I2" s="42" t="s">
        <v>68</v>
      </c>
      <c r="J2" s="51"/>
    </row>
    <row r="3" spans="1:10" x14ac:dyDescent="0.25">
      <c r="A3" s="156" t="s">
        <v>69</v>
      </c>
      <c r="B3" s="157"/>
      <c r="C3" s="127"/>
      <c r="D3" s="127"/>
      <c r="E3" s="127"/>
      <c r="F3" s="157" t="s">
        <v>164</v>
      </c>
      <c r="G3" s="157"/>
      <c r="H3" s="127"/>
      <c r="I3" s="127"/>
      <c r="J3" s="129"/>
    </row>
    <row r="4" spans="1:10" x14ac:dyDescent="0.25">
      <c r="A4" s="156" t="s">
        <v>70</v>
      </c>
      <c r="B4" s="157"/>
      <c r="C4" s="157"/>
      <c r="D4" s="157"/>
      <c r="E4" s="127"/>
      <c r="F4" s="127"/>
      <c r="G4" s="127"/>
      <c r="H4" s="127"/>
      <c r="I4" s="127"/>
      <c r="J4" s="129"/>
    </row>
    <row r="5" spans="1:10" x14ac:dyDescent="0.25">
      <c r="A5" s="156" t="s">
        <v>71</v>
      </c>
      <c r="B5" s="157"/>
      <c r="C5" s="157"/>
      <c r="D5" s="157"/>
      <c r="E5" s="127"/>
      <c r="F5" s="127"/>
      <c r="G5" s="127"/>
      <c r="H5" s="127"/>
      <c r="I5" s="127"/>
      <c r="J5" s="129"/>
    </row>
    <row r="6" spans="1:10" x14ac:dyDescent="0.25">
      <c r="A6" s="156" t="s">
        <v>72</v>
      </c>
      <c r="B6" s="157"/>
      <c r="C6" s="155"/>
      <c r="D6" s="155"/>
      <c r="E6" s="155"/>
      <c r="F6" s="157" t="s">
        <v>73</v>
      </c>
      <c r="G6" s="157"/>
      <c r="H6" s="155"/>
      <c r="I6" s="155"/>
      <c r="J6" s="192"/>
    </row>
    <row r="7" spans="1:10" x14ac:dyDescent="0.25">
      <c r="A7" s="156" t="s">
        <v>61</v>
      </c>
      <c r="B7" s="157"/>
      <c r="C7" s="155"/>
      <c r="D7" s="155"/>
      <c r="E7" s="155"/>
      <c r="F7" s="157" t="s">
        <v>164</v>
      </c>
      <c r="G7" s="157"/>
      <c r="H7" s="127"/>
      <c r="I7" s="127"/>
      <c r="J7" s="129"/>
    </row>
    <row r="8" spans="1:10" ht="15.75" thickBot="1" x14ac:dyDescent="0.3">
      <c r="A8" s="159" t="s">
        <v>195</v>
      </c>
      <c r="B8" s="160"/>
      <c r="C8" s="184"/>
      <c r="D8" s="184"/>
      <c r="E8" s="184"/>
      <c r="F8" s="185"/>
      <c r="G8" s="186"/>
      <c r="H8" s="186"/>
      <c r="I8" s="186"/>
      <c r="J8" s="187"/>
    </row>
    <row r="9" spans="1:10" ht="20.100000000000001" customHeight="1" thickBot="1" x14ac:dyDescent="0.3">
      <c r="A9" s="150" t="s">
        <v>74</v>
      </c>
      <c r="B9" s="151"/>
      <c r="C9" s="151"/>
      <c r="D9" s="151"/>
      <c r="E9" s="151"/>
      <c r="F9" s="151"/>
      <c r="G9" s="151"/>
      <c r="H9" s="151"/>
      <c r="I9" s="151"/>
      <c r="J9" s="152"/>
    </row>
    <row r="10" spans="1:10" ht="20.100000000000001" customHeight="1" x14ac:dyDescent="0.25">
      <c r="A10" s="137" t="s">
        <v>75</v>
      </c>
      <c r="B10" s="138"/>
      <c r="C10" s="138"/>
      <c r="D10" s="138"/>
      <c r="E10" s="138"/>
      <c r="F10" s="138"/>
      <c r="G10" s="138"/>
      <c r="H10" s="15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53"/>
      <c r="J10" s="154"/>
    </row>
    <row r="11" spans="1:10" ht="39.950000000000003" customHeight="1" x14ac:dyDescent="0.25">
      <c r="A11" s="189" t="s">
        <v>212</v>
      </c>
      <c r="B11" s="190"/>
      <c r="C11" s="190"/>
      <c r="D11" s="190"/>
      <c r="E11" s="190"/>
      <c r="F11" s="190"/>
      <c r="G11" s="190"/>
      <c r="H11" s="190"/>
      <c r="I11" s="191"/>
      <c r="J11" s="43" t="s">
        <v>166</v>
      </c>
    </row>
    <row r="12" spans="1:10" ht="30" customHeight="1" x14ac:dyDescent="0.25">
      <c r="A12" s="144" t="s">
        <v>81</v>
      </c>
      <c r="B12" s="145"/>
      <c r="C12" s="145"/>
      <c r="D12" s="145"/>
      <c r="E12" s="145"/>
      <c r="F12" s="145"/>
      <c r="G12" s="145"/>
      <c r="H12" s="145"/>
      <c r="I12" s="146"/>
      <c r="J12" s="51"/>
    </row>
    <row r="13" spans="1:10" ht="30" customHeight="1" x14ac:dyDescent="0.25">
      <c r="A13" s="144" t="s">
        <v>76</v>
      </c>
      <c r="B13" s="145"/>
      <c r="C13" s="145"/>
      <c r="D13" s="145"/>
      <c r="E13" s="145"/>
      <c r="F13" s="145"/>
      <c r="G13" s="145"/>
      <c r="H13" s="145"/>
      <c r="I13" s="146"/>
      <c r="J13" s="51"/>
    </row>
    <row r="14" spans="1:10" ht="30" customHeight="1" x14ac:dyDescent="0.25">
      <c r="A14" s="144" t="s">
        <v>77</v>
      </c>
      <c r="B14" s="145"/>
      <c r="C14" s="145"/>
      <c r="D14" s="145"/>
      <c r="E14" s="145"/>
      <c r="F14" s="145"/>
      <c r="G14" s="145"/>
      <c r="H14" s="145"/>
      <c r="I14" s="146"/>
      <c r="J14" s="51"/>
    </row>
    <row r="15" spans="1:10" ht="30" customHeight="1" x14ac:dyDescent="0.25">
      <c r="A15" s="144" t="s">
        <v>82</v>
      </c>
      <c r="B15" s="145"/>
      <c r="C15" s="145"/>
      <c r="D15" s="145"/>
      <c r="E15" s="145"/>
      <c r="F15" s="145"/>
      <c r="G15" s="145"/>
      <c r="H15" s="145"/>
      <c r="I15" s="146"/>
      <c r="J15" s="51"/>
    </row>
    <row r="16" spans="1:10" ht="30" customHeight="1" x14ac:dyDescent="0.25">
      <c r="A16" s="144" t="s">
        <v>83</v>
      </c>
      <c r="B16" s="145"/>
      <c r="C16" s="145"/>
      <c r="D16" s="145"/>
      <c r="E16" s="145"/>
      <c r="F16" s="145"/>
      <c r="G16" s="145"/>
      <c r="H16" s="145"/>
      <c r="I16" s="146"/>
      <c r="J16" s="51"/>
    </row>
    <row r="17" spans="1:10" ht="30" customHeight="1" x14ac:dyDescent="0.25">
      <c r="A17" s="144" t="s">
        <v>137</v>
      </c>
      <c r="B17" s="145"/>
      <c r="C17" s="145"/>
      <c r="D17" s="145"/>
      <c r="E17" s="145"/>
      <c r="F17" s="145"/>
      <c r="G17" s="145"/>
      <c r="H17" s="145"/>
      <c r="I17" s="146"/>
      <c r="J17" s="51"/>
    </row>
    <row r="18" spans="1:10" ht="30" customHeight="1" x14ac:dyDescent="0.25">
      <c r="A18" s="144" t="s">
        <v>78</v>
      </c>
      <c r="B18" s="145"/>
      <c r="C18" s="145"/>
      <c r="D18" s="145"/>
      <c r="E18" s="145"/>
      <c r="F18" s="145"/>
      <c r="G18" s="145"/>
      <c r="H18" s="145"/>
      <c r="I18" s="146"/>
      <c r="J18" s="51"/>
    </row>
    <row r="19" spans="1:10" ht="30" customHeight="1" x14ac:dyDescent="0.25">
      <c r="A19" s="144" t="s">
        <v>79</v>
      </c>
      <c r="B19" s="145"/>
      <c r="C19" s="145"/>
      <c r="D19" s="145"/>
      <c r="E19" s="145"/>
      <c r="F19" s="145"/>
      <c r="G19" s="145"/>
      <c r="H19" s="145"/>
      <c r="I19" s="146"/>
      <c r="J19" s="51"/>
    </row>
    <row r="20" spans="1:10" ht="30" customHeight="1" thickBot="1" x14ac:dyDescent="0.3">
      <c r="A20" s="141" t="s">
        <v>80</v>
      </c>
      <c r="B20" s="142"/>
      <c r="C20" s="142"/>
      <c r="D20" s="142"/>
      <c r="E20" s="142"/>
      <c r="F20" s="142"/>
      <c r="G20" s="142"/>
      <c r="H20" s="142"/>
      <c r="I20" s="143"/>
      <c r="J20" s="41"/>
    </row>
    <row r="21" spans="1:10" ht="20.100000000000001" customHeight="1" x14ac:dyDescent="0.25">
      <c r="A21" s="137" t="s">
        <v>84</v>
      </c>
      <c r="B21" s="138"/>
      <c r="C21" s="138"/>
      <c r="D21" s="138"/>
      <c r="E21" s="138"/>
      <c r="F21" s="138"/>
      <c r="G21" s="138"/>
      <c r="H21" s="153" t="str">
        <f>+IF(AND(J26="No aplica",J27="No aplica",J28="No aplica",J29="No aplica",J30="No aplica",J31="No aplica",J32="No aplica",J33="No aplica",J34="No aplica",J35="No aplica",J39="No aplica",J40="No aplica",J41="No aplica",J42="No aplica",J43="No aplica",J44="No aplica"),"No aplica",IF(OR(J26="",J27="",J28="",J29="",J30="",J31="",J32="",J33="",J34="",J35="",J39="",J40="",J41="",J42="",J43="",J44=""),"Valide todas las variables",IF(OR(J26="No",J27="No",J28="No",J29="No",J30="No",J31="No",J32="No",J33="No",J34="No",J35="No",J39="No",J40="No",J41="No",J42="No",J43="No",J44="No"),"No cumple","Cumple")))</f>
        <v>Valide todas las variables</v>
      </c>
      <c r="I21" s="153"/>
      <c r="J21" s="154"/>
    </row>
    <row r="22" spans="1:10" ht="66.75" customHeight="1" thickBot="1" x14ac:dyDescent="0.3">
      <c r="A22" s="180" t="s">
        <v>213</v>
      </c>
      <c r="B22" s="181"/>
      <c r="C22" s="181"/>
      <c r="D22" s="181"/>
      <c r="E22" s="181"/>
      <c r="F22" s="182"/>
      <c r="G22" s="182"/>
      <c r="H22" s="182"/>
      <c r="I22" s="182"/>
      <c r="J22" s="177" t="s">
        <v>166</v>
      </c>
    </row>
    <row r="23" spans="1:10" ht="15" customHeight="1" x14ac:dyDescent="0.25">
      <c r="A23" s="165" t="s">
        <v>101</v>
      </c>
      <c r="B23" s="166"/>
      <c r="C23" s="166"/>
      <c r="D23" s="166"/>
      <c r="E23" s="167"/>
      <c r="F23" s="161" t="s">
        <v>97</v>
      </c>
      <c r="G23" s="162"/>
      <c r="H23" s="162"/>
      <c r="I23" s="188"/>
      <c r="J23" s="178"/>
    </row>
    <row r="24" spans="1:10" ht="15" customHeight="1" x14ac:dyDescent="0.25">
      <c r="A24" s="168"/>
      <c r="B24" s="169"/>
      <c r="C24" s="169"/>
      <c r="D24" s="169"/>
      <c r="E24" s="170"/>
      <c r="F24" s="163" t="s">
        <v>218</v>
      </c>
      <c r="G24" s="164"/>
      <c r="H24" s="164" t="s">
        <v>206</v>
      </c>
      <c r="I24" s="183"/>
      <c r="J24" s="178"/>
    </row>
    <row r="25" spans="1:10" ht="15" customHeight="1" x14ac:dyDescent="0.25">
      <c r="A25" s="171"/>
      <c r="B25" s="172"/>
      <c r="C25" s="172"/>
      <c r="D25" s="172"/>
      <c r="E25" s="173"/>
      <c r="F25" s="48" t="s">
        <v>99</v>
      </c>
      <c r="G25" s="70" t="s">
        <v>100</v>
      </c>
      <c r="H25" s="70" t="s">
        <v>99</v>
      </c>
      <c r="I25" s="49" t="s">
        <v>100</v>
      </c>
      <c r="J25" s="179"/>
    </row>
    <row r="26" spans="1:10" ht="20.100000000000001" customHeight="1" x14ac:dyDescent="0.25">
      <c r="A26" s="144" t="s">
        <v>94</v>
      </c>
      <c r="B26" s="145"/>
      <c r="C26" s="145"/>
      <c r="D26" s="145"/>
      <c r="E26" s="174"/>
      <c r="F26" s="44">
        <v>2</v>
      </c>
      <c r="G26" s="71">
        <v>2</v>
      </c>
      <c r="H26" s="71">
        <v>2</v>
      </c>
      <c r="I26" s="45">
        <v>2</v>
      </c>
      <c r="J26" s="56"/>
    </row>
    <row r="27" spans="1:10" ht="20.100000000000001" customHeight="1" x14ac:dyDescent="0.25">
      <c r="A27" s="144" t="s">
        <v>85</v>
      </c>
      <c r="B27" s="145"/>
      <c r="C27" s="145"/>
      <c r="D27" s="145"/>
      <c r="E27" s="174"/>
      <c r="F27" s="44">
        <v>6</v>
      </c>
      <c r="G27" s="71">
        <v>6</v>
      </c>
      <c r="H27" s="71">
        <v>6</v>
      </c>
      <c r="I27" s="45">
        <v>6</v>
      </c>
      <c r="J27" s="56"/>
    </row>
    <row r="28" spans="1:10" ht="20.100000000000001" customHeight="1" x14ac:dyDescent="0.25">
      <c r="A28" s="144" t="s">
        <v>86</v>
      </c>
      <c r="B28" s="145"/>
      <c r="C28" s="145"/>
      <c r="D28" s="145"/>
      <c r="E28" s="174"/>
      <c r="F28" s="44">
        <v>6</v>
      </c>
      <c r="G28" s="71">
        <v>6</v>
      </c>
      <c r="H28" s="71">
        <v>6</v>
      </c>
      <c r="I28" s="45">
        <v>6</v>
      </c>
      <c r="J28" s="56"/>
    </row>
    <row r="29" spans="1:10" ht="20.100000000000001" customHeight="1" x14ac:dyDescent="0.25">
      <c r="A29" s="144" t="s">
        <v>87</v>
      </c>
      <c r="B29" s="145"/>
      <c r="C29" s="145"/>
      <c r="D29" s="145"/>
      <c r="E29" s="174"/>
      <c r="F29" s="44">
        <v>3</v>
      </c>
      <c r="G29" s="71">
        <v>3</v>
      </c>
      <c r="H29" s="71">
        <v>3</v>
      </c>
      <c r="I29" s="45">
        <v>3</v>
      </c>
      <c r="J29" s="56"/>
    </row>
    <row r="30" spans="1:10" ht="20.100000000000001" customHeight="1" x14ac:dyDescent="0.25">
      <c r="A30" s="144" t="s">
        <v>88</v>
      </c>
      <c r="B30" s="145"/>
      <c r="C30" s="145"/>
      <c r="D30" s="145"/>
      <c r="E30" s="174"/>
      <c r="F30" s="44">
        <v>6</v>
      </c>
      <c r="G30" s="71">
        <v>6</v>
      </c>
      <c r="H30" s="71">
        <v>6</v>
      </c>
      <c r="I30" s="45">
        <v>6</v>
      </c>
      <c r="J30" s="56"/>
    </row>
    <row r="31" spans="1:10" ht="20.100000000000001" customHeight="1" x14ac:dyDescent="0.25">
      <c r="A31" s="144" t="s">
        <v>89</v>
      </c>
      <c r="B31" s="145"/>
      <c r="C31" s="145"/>
      <c r="D31" s="145"/>
      <c r="E31" s="174"/>
      <c r="F31" s="44">
        <v>1</v>
      </c>
      <c r="G31" s="71">
        <v>1</v>
      </c>
      <c r="H31" s="71">
        <v>1</v>
      </c>
      <c r="I31" s="45">
        <v>1</v>
      </c>
      <c r="J31" s="56"/>
    </row>
    <row r="32" spans="1:10" ht="20.100000000000001" customHeight="1" x14ac:dyDescent="0.25">
      <c r="A32" s="144" t="s">
        <v>90</v>
      </c>
      <c r="B32" s="145"/>
      <c r="C32" s="145"/>
      <c r="D32" s="145"/>
      <c r="E32" s="174"/>
      <c r="F32" s="44">
        <v>2</v>
      </c>
      <c r="G32" s="71">
        <v>2</v>
      </c>
      <c r="H32" s="71">
        <v>2</v>
      </c>
      <c r="I32" s="45">
        <v>2</v>
      </c>
      <c r="J32" s="56"/>
    </row>
    <row r="33" spans="1:10" ht="20.100000000000001" customHeight="1" x14ac:dyDescent="0.25">
      <c r="A33" s="144" t="s">
        <v>91</v>
      </c>
      <c r="B33" s="145"/>
      <c r="C33" s="145"/>
      <c r="D33" s="145"/>
      <c r="E33" s="174"/>
      <c r="F33" s="44">
        <v>1</v>
      </c>
      <c r="G33" s="71">
        <v>1</v>
      </c>
      <c r="H33" s="71">
        <v>1</v>
      </c>
      <c r="I33" s="45">
        <v>1</v>
      </c>
      <c r="J33" s="56"/>
    </row>
    <row r="34" spans="1:10" ht="20.100000000000001" customHeight="1" x14ac:dyDescent="0.25">
      <c r="A34" s="144" t="s">
        <v>92</v>
      </c>
      <c r="B34" s="145"/>
      <c r="C34" s="145"/>
      <c r="D34" s="145"/>
      <c r="E34" s="174"/>
      <c r="F34" s="44">
        <v>1</v>
      </c>
      <c r="G34" s="71">
        <v>2</v>
      </c>
      <c r="H34" s="71">
        <v>1</v>
      </c>
      <c r="I34" s="45">
        <v>1</v>
      </c>
      <c r="J34" s="56"/>
    </row>
    <row r="35" spans="1:10" ht="20.100000000000001" customHeight="1" thickBot="1" x14ac:dyDescent="0.3">
      <c r="A35" s="144" t="s">
        <v>93</v>
      </c>
      <c r="B35" s="145"/>
      <c r="C35" s="145"/>
      <c r="D35" s="145"/>
      <c r="E35" s="174"/>
      <c r="F35" s="73">
        <v>4</v>
      </c>
      <c r="G35" s="74">
        <v>4</v>
      </c>
      <c r="H35" s="74">
        <v>4</v>
      </c>
      <c r="I35" s="75">
        <v>4</v>
      </c>
      <c r="J35" s="56"/>
    </row>
    <row r="36" spans="1:10" ht="15" customHeight="1" x14ac:dyDescent="0.25">
      <c r="A36" s="165" t="s">
        <v>101</v>
      </c>
      <c r="B36" s="166"/>
      <c r="C36" s="166"/>
      <c r="D36" s="166"/>
      <c r="E36" s="167"/>
      <c r="F36" s="161" t="s">
        <v>97</v>
      </c>
      <c r="G36" s="162"/>
      <c r="H36" s="162" t="s">
        <v>97</v>
      </c>
      <c r="I36" s="188"/>
      <c r="J36" s="177" t="s">
        <v>166</v>
      </c>
    </row>
    <row r="37" spans="1:10" ht="15" customHeight="1" x14ac:dyDescent="0.25">
      <c r="A37" s="168"/>
      <c r="B37" s="169"/>
      <c r="C37" s="169"/>
      <c r="D37" s="169"/>
      <c r="E37" s="170"/>
      <c r="F37" s="163" t="s">
        <v>218</v>
      </c>
      <c r="G37" s="164"/>
      <c r="H37" s="164" t="s">
        <v>98</v>
      </c>
      <c r="I37" s="183"/>
      <c r="J37" s="178"/>
    </row>
    <row r="38" spans="1:10" ht="15" customHeight="1" x14ac:dyDescent="0.25">
      <c r="A38" s="171"/>
      <c r="B38" s="172"/>
      <c r="C38" s="172"/>
      <c r="D38" s="172"/>
      <c r="E38" s="173"/>
      <c r="F38" s="48" t="s">
        <v>99</v>
      </c>
      <c r="G38" s="70" t="s">
        <v>100</v>
      </c>
      <c r="H38" s="70" t="s">
        <v>99</v>
      </c>
      <c r="I38" s="49" t="s">
        <v>100</v>
      </c>
      <c r="J38" s="179"/>
    </row>
    <row r="39" spans="1:10" ht="20.100000000000001" customHeight="1" x14ac:dyDescent="0.25">
      <c r="A39" s="144" t="s">
        <v>95</v>
      </c>
      <c r="B39" s="145"/>
      <c r="C39" s="145"/>
      <c r="D39" s="145"/>
      <c r="E39" s="174"/>
      <c r="F39" s="44">
        <v>1</v>
      </c>
      <c r="G39" s="71">
        <v>1</v>
      </c>
      <c r="H39" s="71">
        <v>1</v>
      </c>
      <c r="I39" s="45">
        <v>1</v>
      </c>
      <c r="J39" s="56"/>
    </row>
    <row r="40" spans="1:10" ht="20.100000000000001" customHeight="1" x14ac:dyDescent="0.25">
      <c r="A40" s="144" t="s">
        <v>96</v>
      </c>
      <c r="B40" s="145"/>
      <c r="C40" s="145"/>
      <c r="D40" s="145"/>
      <c r="E40" s="174"/>
      <c r="F40" s="44">
        <v>1</v>
      </c>
      <c r="G40" s="71">
        <v>1</v>
      </c>
      <c r="H40" s="71">
        <v>1</v>
      </c>
      <c r="I40" s="45">
        <v>1</v>
      </c>
      <c r="J40" s="56"/>
    </row>
    <row r="41" spans="1:10" ht="20.100000000000001" customHeight="1" x14ac:dyDescent="0.25">
      <c r="A41" s="144" t="s">
        <v>102</v>
      </c>
      <c r="B41" s="145"/>
      <c r="C41" s="145"/>
      <c r="D41" s="145"/>
      <c r="E41" s="174"/>
      <c r="F41" s="44">
        <v>1</v>
      </c>
      <c r="G41" s="71">
        <v>1</v>
      </c>
      <c r="H41" s="71">
        <v>1</v>
      </c>
      <c r="I41" s="45">
        <v>1</v>
      </c>
      <c r="J41" s="56"/>
    </row>
    <row r="42" spans="1:10" ht="20.100000000000001" customHeight="1" x14ac:dyDescent="0.25">
      <c r="A42" s="144" t="s">
        <v>219</v>
      </c>
      <c r="B42" s="145"/>
      <c r="C42" s="145"/>
      <c r="D42" s="145"/>
      <c r="E42" s="174"/>
      <c r="F42" s="73" t="s">
        <v>221</v>
      </c>
      <c r="G42" s="74" t="s">
        <v>221</v>
      </c>
      <c r="H42" s="74" t="s">
        <v>221</v>
      </c>
      <c r="I42" s="75" t="s">
        <v>221</v>
      </c>
      <c r="J42" s="76"/>
    </row>
    <row r="43" spans="1:10" ht="20.100000000000001" customHeight="1" thickBot="1" x14ac:dyDescent="0.3">
      <c r="A43" s="144" t="s">
        <v>103</v>
      </c>
      <c r="B43" s="145"/>
      <c r="C43" s="145"/>
      <c r="D43" s="145"/>
      <c r="E43" s="174"/>
      <c r="F43" s="46">
        <v>2</v>
      </c>
      <c r="G43" s="72">
        <v>2</v>
      </c>
      <c r="H43" s="72">
        <v>2</v>
      </c>
      <c r="I43" s="47">
        <v>2</v>
      </c>
      <c r="J43" s="76"/>
    </row>
    <row r="44" spans="1:10" ht="20.100000000000001" customHeight="1" thickBot="1" x14ac:dyDescent="0.3">
      <c r="A44" s="141" t="s">
        <v>220</v>
      </c>
      <c r="B44" s="142"/>
      <c r="C44" s="142"/>
      <c r="D44" s="142"/>
      <c r="E44" s="142"/>
      <c r="F44" s="175"/>
      <c r="G44" s="175"/>
      <c r="H44" s="175"/>
      <c r="I44" s="176"/>
      <c r="J44" s="66"/>
    </row>
    <row r="45" spans="1:10" ht="20.100000000000001" customHeight="1" x14ac:dyDescent="0.25">
      <c r="A45" s="137" t="s">
        <v>165</v>
      </c>
      <c r="B45" s="138"/>
      <c r="C45" s="138"/>
      <c r="D45" s="138"/>
      <c r="E45" s="138"/>
      <c r="F45" s="210"/>
      <c r="G45" s="210"/>
      <c r="H45" s="211" t="str">
        <f>+IF(AND(J47="No aplica",J48="No aplica",J49="No aplica",J50="No aplica",J51="No aplica",J52="No aplica",J53="No aplica"),"No aplica",IF(OR(J47="",J48="",J49="",J50="",J51="",J52="",J53=""),"Valide todas las variables",IF(OR(J47="No",J48="No",J49="No",J50="No",J51="No",J52="No",J53="No"),"No cumple","Cumple")))</f>
        <v>Valide todas las variables</v>
      </c>
      <c r="I45" s="211"/>
      <c r="J45" s="154"/>
    </row>
    <row r="46" spans="1:10" ht="39.950000000000003" customHeight="1" x14ac:dyDescent="0.25">
      <c r="A46" s="189" t="s">
        <v>214</v>
      </c>
      <c r="B46" s="190"/>
      <c r="C46" s="190"/>
      <c r="D46" s="190"/>
      <c r="E46" s="190"/>
      <c r="F46" s="190"/>
      <c r="G46" s="190"/>
      <c r="H46" s="190"/>
      <c r="I46" s="191"/>
      <c r="J46" s="43" t="s">
        <v>166</v>
      </c>
    </row>
    <row r="47" spans="1:10" ht="30" customHeight="1" x14ac:dyDescent="0.25">
      <c r="A47" s="144" t="s">
        <v>222</v>
      </c>
      <c r="B47" s="145"/>
      <c r="C47" s="145"/>
      <c r="D47" s="145"/>
      <c r="E47" s="145"/>
      <c r="F47" s="145"/>
      <c r="G47" s="145"/>
      <c r="H47" s="145"/>
      <c r="I47" s="146"/>
      <c r="J47" s="51"/>
    </row>
    <row r="48" spans="1:10" ht="30" customHeight="1" x14ac:dyDescent="0.25">
      <c r="A48" s="144" t="s">
        <v>207</v>
      </c>
      <c r="B48" s="145"/>
      <c r="C48" s="145"/>
      <c r="D48" s="145"/>
      <c r="E48" s="145"/>
      <c r="F48" s="145"/>
      <c r="G48" s="145"/>
      <c r="H48" s="145"/>
      <c r="I48" s="146"/>
      <c r="J48" s="51"/>
    </row>
    <row r="49" spans="1:10" ht="30" customHeight="1" x14ac:dyDescent="0.25">
      <c r="A49" s="144" t="s">
        <v>104</v>
      </c>
      <c r="B49" s="145"/>
      <c r="C49" s="145"/>
      <c r="D49" s="145"/>
      <c r="E49" s="145"/>
      <c r="F49" s="145"/>
      <c r="G49" s="145"/>
      <c r="H49" s="145"/>
      <c r="I49" s="146"/>
      <c r="J49" s="51"/>
    </row>
    <row r="50" spans="1:10" ht="30" customHeight="1" x14ac:dyDescent="0.25">
      <c r="A50" s="144" t="s">
        <v>105</v>
      </c>
      <c r="B50" s="145"/>
      <c r="C50" s="145"/>
      <c r="D50" s="145"/>
      <c r="E50" s="145"/>
      <c r="F50" s="145"/>
      <c r="G50" s="145"/>
      <c r="H50" s="145"/>
      <c r="I50" s="146"/>
      <c r="J50" s="51"/>
    </row>
    <row r="51" spans="1:10" ht="30" customHeight="1" x14ac:dyDescent="0.25">
      <c r="A51" s="144" t="s">
        <v>106</v>
      </c>
      <c r="B51" s="145"/>
      <c r="C51" s="145"/>
      <c r="D51" s="145"/>
      <c r="E51" s="145"/>
      <c r="F51" s="145"/>
      <c r="G51" s="145"/>
      <c r="H51" s="145"/>
      <c r="I51" s="146"/>
      <c r="J51" s="51"/>
    </row>
    <row r="52" spans="1:10" ht="30" customHeight="1" x14ac:dyDescent="0.25">
      <c r="A52" s="144" t="s">
        <v>223</v>
      </c>
      <c r="B52" s="145"/>
      <c r="C52" s="145"/>
      <c r="D52" s="145"/>
      <c r="E52" s="145"/>
      <c r="F52" s="145"/>
      <c r="G52" s="145"/>
      <c r="H52" s="145"/>
      <c r="I52" s="146"/>
      <c r="J52" s="51"/>
    </row>
    <row r="53" spans="1:10" ht="30" customHeight="1" thickBot="1" x14ac:dyDescent="0.3">
      <c r="A53" s="141" t="s">
        <v>208</v>
      </c>
      <c r="B53" s="142"/>
      <c r="C53" s="142"/>
      <c r="D53" s="142"/>
      <c r="E53" s="142"/>
      <c r="F53" s="142"/>
      <c r="G53" s="142"/>
      <c r="H53" s="142"/>
      <c r="I53" s="143"/>
      <c r="J53" s="41"/>
    </row>
    <row r="54" spans="1:10" ht="20.100000000000001" customHeight="1" x14ac:dyDescent="0.25">
      <c r="A54" s="137" t="s">
        <v>107</v>
      </c>
      <c r="B54" s="138"/>
      <c r="C54" s="138"/>
      <c r="D54" s="138"/>
      <c r="E54" s="138"/>
      <c r="F54" s="138"/>
      <c r="G54" s="138"/>
      <c r="H54" s="153" t="str">
        <f>+IF(AND(J56="No aplica",J57="No aplica",J58="No aplica",J59="No aplica",J60="No aplica",J61="No aplica",J62="No aplica",J63="No aplica",J64="No aplica",J65="No aplica",J66="No aplica",J67="No aplica",J69="No aplica",J70="No aplica",J71="No aplica",J72="No aplica",J73="No aplica"),"No aplica",IF(OR(J56="",J57="",J58="",J59="",J60="",J61="",J62="",J63="",J64="",J65="",J66="",J67="",J69="",J70="",J71="",J72="",J73=""),"Valide todas las variables",IF(OR(J56="No",J57="No",J58="No",J59="No",J60="No",J61="No",J62="No",J63="No",J64="No",J65="No",J66="No",J67="No",J69="No",J70="No",J71="No",J72="No",J73="No"),"No cumple","Cumple")))</f>
        <v>Valide todas las variables</v>
      </c>
      <c r="I54" s="153"/>
      <c r="J54" s="154"/>
    </row>
    <row r="55" spans="1:10" ht="39.950000000000003" customHeight="1" x14ac:dyDescent="0.25">
      <c r="A55" s="189" t="s">
        <v>215</v>
      </c>
      <c r="B55" s="190"/>
      <c r="C55" s="190"/>
      <c r="D55" s="190"/>
      <c r="E55" s="190"/>
      <c r="F55" s="190"/>
      <c r="G55" s="190"/>
      <c r="H55" s="190"/>
      <c r="I55" s="191"/>
      <c r="J55" s="43" t="s">
        <v>166</v>
      </c>
    </row>
    <row r="56" spans="1:10" ht="30" customHeight="1" x14ac:dyDescent="0.25">
      <c r="A56" s="144" t="s">
        <v>108</v>
      </c>
      <c r="B56" s="145"/>
      <c r="C56" s="145"/>
      <c r="D56" s="145"/>
      <c r="E56" s="145"/>
      <c r="F56" s="145"/>
      <c r="G56" s="145"/>
      <c r="H56" s="145"/>
      <c r="I56" s="146"/>
      <c r="J56" s="51"/>
    </row>
    <row r="57" spans="1:10" ht="30" customHeight="1" x14ac:dyDescent="0.25">
      <c r="A57" s="144" t="s">
        <v>109</v>
      </c>
      <c r="B57" s="145"/>
      <c r="C57" s="145"/>
      <c r="D57" s="145"/>
      <c r="E57" s="145"/>
      <c r="F57" s="145"/>
      <c r="G57" s="145"/>
      <c r="H57" s="145"/>
      <c r="I57" s="146"/>
      <c r="J57" s="51"/>
    </row>
    <row r="58" spans="1:10" ht="30" customHeight="1" x14ac:dyDescent="0.25">
      <c r="A58" s="144" t="s">
        <v>110</v>
      </c>
      <c r="B58" s="145"/>
      <c r="C58" s="145"/>
      <c r="D58" s="145"/>
      <c r="E58" s="145"/>
      <c r="F58" s="145"/>
      <c r="G58" s="145"/>
      <c r="H58" s="145"/>
      <c r="I58" s="146"/>
      <c r="J58" s="51"/>
    </row>
    <row r="59" spans="1:10" ht="30" customHeight="1" x14ac:dyDescent="0.25">
      <c r="A59" s="144" t="s">
        <v>111</v>
      </c>
      <c r="B59" s="145"/>
      <c r="C59" s="145"/>
      <c r="D59" s="145"/>
      <c r="E59" s="145"/>
      <c r="F59" s="145"/>
      <c r="G59" s="145"/>
      <c r="H59" s="145"/>
      <c r="I59" s="146"/>
      <c r="J59" s="51"/>
    </row>
    <row r="60" spans="1:10" ht="30" customHeight="1" x14ac:dyDescent="0.25">
      <c r="A60" s="144" t="s">
        <v>224</v>
      </c>
      <c r="B60" s="145"/>
      <c r="C60" s="145"/>
      <c r="D60" s="145"/>
      <c r="E60" s="145"/>
      <c r="F60" s="145"/>
      <c r="G60" s="145"/>
      <c r="H60" s="145"/>
      <c r="I60" s="146"/>
      <c r="J60" s="51"/>
    </row>
    <row r="61" spans="1:10" ht="30" customHeight="1" x14ac:dyDescent="0.25">
      <c r="A61" s="144" t="s">
        <v>112</v>
      </c>
      <c r="B61" s="145"/>
      <c r="C61" s="145"/>
      <c r="D61" s="145"/>
      <c r="E61" s="145"/>
      <c r="F61" s="145"/>
      <c r="G61" s="145"/>
      <c r="H61" s="145"/>
      <c r="I61" s="146"/>
      <c r="J61" s="51"/>
    </row>
    <row r="62" spans="1:10" ht="30" customHeight="1" x14ac:dyDescent="0.25">
      <c r="A62" s="144" t="s">
        <v>113</v>
      </c>
      <c r="B62" s="145"/>
      <c r="C62" s="145"/>
      <c r="D62" s="145"/>
      <c r="E62" s="145"/>
      <c r="F62" s="145"/>
      <c r="G62" s="145"/>
      <c r="H62" s="145"/>
      <c r="I62" s="146"/>
      <c r="J62" s="51"/>
    </row>
    <row r="63" spans="1:10" ht="30" customHeight="1" x14ac:dyDescent="0.25">
      <c r="A63" s="144" t="s">
        <v>114</v>
      </c>
      <c r="B63" s="145"/>
      <c r="C63" s="145"/>
      <c r="D63" s="145"/>
      <c r="E63" s="145"/>
      <c r="F63" s="145"/>
      <c r="G63" s="145"/>
      <c r="H63" s="145"/>
      <c r="I63" s="146"/>
      <c r="J63" s="51"/>
    </row>
    <row r="64" spans="1:10" ht="30" customHeight="1" x14ac:dyDescent="0.25">
      <c r="A64" s="144" t="s">
        <v>115</v>
      </c>
      <c r="B64" s="145"/>
      <c r="C64" s="145"/>
      <c r="D64" s="145"/>
      <c r="E64" s="145"/>
      <c r="F64" s="145"/>
      <c r="G64" s="145"/>
      <c r="H64" s="145"/>
      <c r="I64" s="146"/>
      <c r="J64" s="51"/>
    </row>
    <row r="65" spans="1:10" ht="30" customHeight="1" x14ac:dyDescent="0.25">
      <c r="A65" s="144" t="s">
        <v>225</v>
      </c>
      <c r="B65" s="145"/>
      <c r="C65" s="145"/>
      <c r="D65" s="145"/>
      <c r="E65" s="145"/>
      <c r="F65" s="145"/>
      <c r="G65" s="145"/>
      <c r="H65" s="145"/>
      <c r="I65" s="146"/>
      <c r="J65" s="51"/>
    </row>
    <row r="66" spans="1:10" ht="30" customHeight="1" x14ac:dyDescent="0.25">
      <c r="A66" s="144" t="s">
        <v>226</v>
      </c>
      <c r="B66" s="145"/>
      <c r="C66" s="145"/>
      <c r="D66" s="145"/>
      <c r="E66" s="145"/>
      <c r="F66" s="145"/>
      <c r="G66" s="145"/>
      <c r="H66" s="145"/>
      <c r="I66" s="146"/>
      <c r="J66" s="51"/>
    </row>
    <row r="67" spans="1:10" ht="30" customHeight="1" x14ac:dyDescent="0.25">
      <c r="A67" s="144" t="s">
        <v>116</v>
      </c>
      <c r="B67" s="145"/>
      <c r="C67" s="145"/>
      <c r="D67" s="145"/>
      <c r="E67" s="145"/>
      <c r="F67" s="145"/>
      <c r="G67" s="145"/>
      <c r="H67" s="145"/>
      <c r="I67" s="146"/>
      <c r="J67" s="51"/>
    </row>
    <row r="68" spans="1:10" ht="39.950000000000003" customHeight="1" x14ac:dyDescent="0.25">
      <c r="A68" s="189" t="s">
        <v>209</v>
      </c>
      <c r="B68" s="190"/>
      <c r="C68" s="190"/>
      <c r="D68" s="190"/>
      <c r="E68" s="190"/>
      <c r="F68" s="190"/>
      <c r="G68" s="190"/>
      <c r="H68" s="190"/>
      <c r="I68" s="191"/>
      <c r="J68" s="43" t="s">
        <v>166</v>
      </c>
    </row>
    <row r="69" spans="1:10" ht="30" customHeight="1" x14ac:dyDescent="0.25">
      <c r="A69" s="207" t="s">
        <v>117</v>
      </c>
      <c r="B69" s="208"/>
      <c r="C69" s="208"/>
      <c r="D69" s="208"/>
      <c r="E69" s="208"/>
      <c r="F69" s="208"/>
      <c r="G69" s="209"/>
      <c r="H69" s="201" t="s">
        <v>122</v>
      </c>
      <c r="I69" s="202"/>
      <c r="J69" s="51"/>
    </row>
    <row r="70" spans="1:10" ht="30" customHeight="1" x14ac:dyDescent="0.25">
      <c r="A70" s="207" t="s">
        <v>118</v>
      </c>
      <c r="B70" s="208"/>
      <c r="C70" s="208"/>
      <c r="D70" s="208"/>
      <c r="E70" s="208"/>
      <c r="F70" s="208"/>
      <c r="G70" s="209"/>
      <c r="H70" s="203"/>
      <c r="I70" s="204"/>
      <c r="J70" s="51"/>
    </row>
    <row r="71" spans="1:10" ht="30" customHeight="1" x14ac:dyDescent="0.25">
      <c r="A71" s="207" t="s">
        <v>119</v>
      </c>
      <c r="B71" s="208"/>
      <c r="C71" s="208"/>
      <c r="D71" s="208"/>
      <c r="E71" s="208"/>
      <c r="F71" s="208"/>
      <c r="G71" s="209"/>
      <c r="H71" s="203"/>
      <c r="I71" s="204"/>
      <c r="J71" s="51"/>
    </row>
    <row r="72" spans="1:10" ht="30" customHeight="1" x14ac:dyDescent="0.25">
      <c r="A72" s="207" t="s">
        <v>120</v>
      </c>
      <c r="B72" s="208"/>
      <c r="C72" s="208"/>
      <c r="D72" s="208"/>
      <c r="E72" s="208"/>
      <c r="F72" s="208"/>
      <c r="G72" s="209"/>
      <c r="H72" s="203"/>
      <c r="I72" s="204"/>
      <c r="J72" s="51"/>
    </row>
    <row r="73" spans="1:10" ht="30" customHeight="1" thickBot="1" x14ac:dyDescent="0.3">
      <c r="A73" s="199" t="s">
        <v>121</v>
      </c>
      <c r="B73" s="200"/>
      <c r="C73" s="200"/>
      <c r="D73" s="200"/>
      <c r="E73" s="200"/>
      <c r="F73" s="200"/>
      <c r="G73" s="200"/>
      <c r="H73" s="205"/>
      <c r="I73" s="206"/>
      <c r="J73" s="41"/>
    </row>
    <row r="74" spans="1:10" ht="20.100000000000001" customHeight="1" x14ac:dyDescent="0.25">
      <c r="A74" s="137" t="s">
        <v>124</v>
      </c>
      <c r="B74" s="138"/>
      <c r="C74" s="138"/>
      <c r="D74" s="138"/>
      <c r="E74" s="138"/>
      <c r="F74" s="138"/>
      <c r="G74" s="138"/>
      <c r="H74" s="153" t="str">
        <f>+IF(AND(J76="No aplica",J77="No aplica"),"No aplica",IF(OR(J76="",J77=""),"Valide todas las variables",IF(OR(J76="No",J77="No"),"No cumple","Cumple")))</f>
        <v>Valide todas las variables</v>
      </c>
      <c r="I74" s="153"/>
      <c r="J74" s="154"/>
    </row>
    <row r="75" spans="1:10" ht="39.950000000000003" customHeight="1" x14ac:dyDescent="0.25">
      <c r="A75" s="189" t="s">
        <v>123</v>
      </c>
      <c r="B75" s="190"/>
      <c r="C75" s="190"/>
      <c r="D75" s="190"/>
      <c r="E75" s="190"/>
      <c r="F75" s="190"/>
      <c r="G75" s="190"/>
      <c r="H75" s="190"/>
      <c r="I75" s="191"/>
      <c r="J75" s="43" t="s">
        <v>166</v>
      </c>
    </row>
    <row r="76" spans="1:10" ht="30" customHeight="1" x14ac:dyDescent="0.25">
      <c r="A76" s="144" t="s">
        <v>227</v>
      </c>
      <c r="B76" s="145"/>
      <c r="C76" s="145"/>
      <c r="D76" s="145"/>
      <c r="E76" s="145"/>
      <c r="F76" s="145"/>
      <c r="G76" s="145"/>
      <c r="H76" s="145"/>
      <c r="I76" s="146"/>
      <c r="J76" s="51"/>
    </row>
    <row r="77" spans="1:10" ht="30" customHeight="1" thickBot="1" x14ac:dyDescent="0.3">
      <c r="A77" s="141" t="s">
        <v>228</v>
      </c>
      <c r="B77" s="142"/>
      <c r="C77" s="142"/>
      <c r="D77" s="142"/>
      <c r="E77" s="142"/>
      <c r="F77" s="142"/>
      <c r="G77" s="142"/>
      <c r="H77" s="142"/>
      <c r="I77" s="143"/>
      <c r="J77" s="41"/>
    </row>
    <row r="78" spans="1:10" ht="20.100000000000001" customHeight="1" x14ac:dyDescent="0.25">
      <c r="A78" s="137" t="s">
        <v>202</v>
      </c>
      <c r="B78" s="138"/>
      <c r="C78" s="138"/>
      <c r="D78" s="138"/>
      <c r="E78" s="138"/>
      <c r="F78" s="138"/>
      <c r="G78" s="138"/>
      <c r="H78" s="153" t="str">
        <f>+IF(AND(J80="No aplica",J81="No aplica",J82="No aplica",J83="No aplica",J84="No aplica",J85="No aplica",J86="No aplica"),"No aplica",IF(OR(J80="",J81="",J82="",J83="",J84="",J85="",J86=""),"Valide todas las variables",IF(OR(J80="No",J81="No",J82="No",J83="No",J84="No",J85="No",J86="No"),"No cumple","Cumple")))</f>
        <v>Valide todas las variables</v>
      </c>
      <c r="I78" s="153"/>
      <c r="J78" s="154"/>
    </row>
    <row r="79" spans="1:10" ht="39.950000000000003" customHeight="1" x14ac:dyDescent="0.25">
      <c r="A79" s="189" t="s">
        <v>216</v>
      </c>
      <c r="B79" s="190"/>
      <c r="C79" s="190"/>
      <c r="D79" s="190"/>
      <c r="E79" s="190"/>
      <c r="F79" s="190"/>
      <c r="G79" s="190"/>
      <c r="H79" s="190"/>
      <c r="I79" s="191"/>
      <c r="J79" s="43" t="s">
        <v>166</v>
      </c>
    </row>
    <row r="80" spans="1:10" ht="30" customHeight="1" x14ac:dyDescent="0.25">
      <c r="A80" s="144" t="s">
        <v>229</v>
      </c>
      <c r="B80" s="145"/>
      <c r="C80" s="145"/>
      <c r="D80" s="145"/>
      <c r="E80" s="145"/>
      <c r="F80" s="145"/>
      <c r="G80" s="145"/>
      <c r="H80" s="145"/>
      <c r="I80" s="146"/>
      <c r="J80" s="51"/>
    </row>
    <row r="81" spans="1:10" ht="30" customHeight="1" x14ac:dyDescent="0.25">
      <c r="A81" s="144" t="s">
        <v>230</v>
      </c>
      <c r="B81" s="145"/>
      <c r="C81" s="145"/>
      <c r="D81" s="145"/>
      <c r="E81" s="145"/>
      <c r="F81" s="145"/>
      <c r="G81" s="145"/>
      <c r="H81" s="145"/>
      <c r="I81" s="146"/>
      <c r="J81" s="51"/>
    </row>
    <row r="82" spans="1:10" ht="30" customHeight="1" x14ac:dyDescent="0.25">
      <c r="A82" s="144" t="s">
        <v>231</v>
      </c>
      <c r="B82" s="145"/>
      <c r="C82" s="145"/>
      <c r="D82" s="145"/>
      <c r="E82" s="145"/>
      <c r="F82" s="145"/>
      <c r="G82" s="145"/>
      <c r="H82" s="145"/>
      <c r="I82" s="146"/>
      <c r="J82" s="51"/>
    </row>
    <row r="83" spans="1:10" ht="30" customHeight="1" x14ac:dyDescent="0.25">
      <c r="A83" s="144" t="s">
        <v>232</v>
      </c>
      <c r="B83" s="145"/>
      <c r="C83" s="145"/>
      <c r="D83" s="145"/>
      <c r="E83" s="145"/>
      <c r="F83" s="145"/>
      <c r="G83" s="145"/>
      <c r="H83" s="145"/>
      <c r="I83" s="146"/>
      <c r="J83" s="67"/>
    </row>
    <row r="84" spans="1:10" ht="30" customHeight="1" x14ac:dyDescent="0.25">
      <c r="A84" s="144" t="s">
        <v>233</v>
      </c>
      <c r="B84" s="145"/>
      <c r="C84" s="145"/>
      <c r="D84" s="145"/>
      <c r="E84" s="145"/>
      <c r="F84" s="145"/>
      <c r="G84" s="145"/>
      <c r="H84" s="145"/>
      <c r="I84" s="146"/>
      <c r="J84" s="67"/>
    </row>
    <row r="85" spans="1:10" ht="30" customHeight="1" x14ac:dyDescent="0.25">
      <c r="A85" s="144" t="s">
        <v>234</v>
      </c>
      <c r="B85" s="145"/>
      <c r="C85" s="145"/>
      <c r="D85" s="145"/>
      <c r="E85" s="145"/>
      <c r="F85" s="145"/>
      <c r="G85" s="145"/>
      <c r="H85" s="145"/>
      <c r="I85" s="146"/>
      <c r="J85" s="67"/>
    </row>
    <row r="86" spans="1:10" ht="30" customHeight="1" thickBot="1" x14ac:dyDescent="0.3">
      <c r="A86" s="141" t="s">
        <v>235</v>
      </c>
      <c r="B86" s="142"/>
      <c r="C86" s="142"/>
      <c r="D86" s="142"/>
      <c r="E86" s="142"/>
      <c r="F86" s="142"/>
      <c r="G86" s="142"/>
      <c r="H86" s="142"/>
      <c r="I86" s="143"/>
      <c r="J86" s="41"/>
    </row>
    <row r="87" spans="1:10" ht="39.950000000000003" customHeight="1" x14ac:dyDescent="0.25">
      <c r="A87" s="137" t="s">
        <v>203</v>
      </c>
      <c r="B87" s="138"/>
      <c r="C87" s="138"/>
      <c r="D87" s="138"/>
      <c r="E87" s="138"/>
      <c r="F87" s="138"/>
      <c r="G87" s="138"/>
      <c r="H87" s="153" t="str">
        <f>+IF(AND(J89="No aplica",J90="No aplica",J91="No aplica",J92="No aplica",J93="No aplica",J94="No aplica",J95="No aplica"),"No aplica",IF(OR(J89="",J90="",J91="",J92="",J93="",J94="",J95=""),"Valide todas las variables",IF(OR(J89="No",J90="No",J91="No",J92="No",J93="No",J94="No",J95="No"),"No cumple","Cumple")))</f>
        <v>Valide todas las variables</v>
      </c>
      <c r="I87" s="153"/>
      <c r="J87" s="154"/>
    </row>
    <row r="88" spans="1:10" ht="39.950000000000003" customHeight="1" x14ac:dyDescent="0.25">
      <c r="A88" s="189" t="s">
        <v>216</v>
      </c>
      <c r="B88" s="190"/>
      <c r="C88" s="190"/>
      <c r="D88" s="190"/>
      <c r="E88" s="190"/>
      <c r="F88" s="190"/>
      <c r="G88" s="190"/>
      <c r="H88" s="190"/>
      <c r="I88" s="191"/>
      <c r="J88" s="43" t="s">
        <v>166</v>
      </c>
    </row>
    <row r="89" spans="1:10" ht="30" customHeight="1" x14ac:dyDescent="0.25">
      <c r="A89" s="144" t="s">
        <v>236</v>
      </c>
      <c r="B89" s="145"/>
      <c r="C89" s="145"/>
      <c r="D89" s="145"/>
      <c r="E89" s="145"/>
      <c r="F89" s="145"/>
      <c r="G89" s="145"/>
      <c r="H89" s="145"/>
      <c r="I89" s="146"/>
      <c r="J89" s="51"/>
    </row>
    <row r="90" spans="1:10" ht="30" customHeight="1" x14ac:dyDescent="0.25">
      <c r="A90" s="144" t="s">
        <v>237</v>
      </c>
      <c r="B90" s="145"/>
      <c r="C90" s="145"/>
      <c r="D90" s="145"/>
      <c r="E90" s="145"/>
      <c r="F90" s="145"/>
      <c r="G90" s="145"/>
      <c r="H90" s="145"/>
      <c r="I90" s="146"/>
      <c r="J90" s="51"/>
    </row>
    <row r="91" spans="1:10" ht="30" customHeight="1" x14ac:dyDescent="0.25">
      <c r="A91" s="144" t="s">
        <v>238</v>
      </c>
      <c r="B91" s="145"/>
      <c r="C91" s="145"/>
      <c r="D91" s="145"/>
      <c r="E91" s="145"/>
      <c r="F91" s="145"/>
      <c r="G91" s="145"/>
      <c r="H91" s="145"/>
      <c r="I91" s="146"/>
      <c r="J91" s="51"/>
    </row>
    <row r="92" spans="1:10" ht="30" customHeight="1" x14ac:dyDescent="0.25">
      <c r="A92" s="144" t="s">
        <v>239</v>
      </c>
      <c r="B92" s="145"/>
      <c r="C92" s="145"/>
      <c r="D92" s="145"/>
      <c r="E92" s="145"/>
      <c r="F92" s="145"/>
      <c r="G92" s="145"/>
      <c r="H92" s="145"/>
      <c r="I92" s="146"/>
      <c r="J92" s="51"/>
    </row>
    <row r="93" spans="1:10" ht="30" customHeight="1" x14ac:dyDescent="0.25">
      <c r="A93" s="144" t="s">
        <v>210</v>
      </c>
      <c r="B93" s="145"/>
      <c r="C93" s="145"/>
      <c r="D93" s="145"/>
      <c r="E93" s="145"/>
      <c r="F93" s="145"/>
      <c r="G93" s="145"/>
      <c r="H93" s="145"/>
      <c r="I93" s="146"/>
      <c r="J93" s="51"/>
    </row>
    <row r="94" spans="1:10" ht="30" customHeight="1" x14ac:dyDescent="0.25">
      <c r="A94" s="144" t="s">
        <v>126</v>
      </c>
      <c r="B94" s="145"/>
      <c r="C94" s="145"/>
      <c r="D94" s="145"/>
      <c r="E94" s="145"/>
      <c r="F94" s="145"/>
      <c r="G94" s="145"/>
      <c r="H94" s="145"/>
      <c r="I94" s="146"/>
      <c r="J94" s="51"/>
    </row>
    <row r="95" spans="1:10" ht="30" customHeight="1" thickBot="1" x14ac:dyDescent="0.3">
      <c r="A95" s="141" t="s">
        <v>211</v>
      </c>
      <c r="B95" s="142"/>
      <c r="C95" s="142"/>
      <c r="D95" s="142"/>
      <c r="E95" s="142"/>
      <c r="F95" s="142"/>
      <c r="G95" s="142"/>
      <c r="H95" s="142"/>
      <c r="I95" s="143"/>
      <c r="J95" s="41"/>
    </row>
    <row r="96" spans="1:10" ht="20.100000000000001" customHeight="1" x14ac:dyDescent="0.25">
      <c r="A96" s="137" t="s">
        <v>204</v>
      </c>
      <c r="B96" s="138"/>
      <c r="C96" s="138"/>
      <c r="D96" s="138"/>
      <c r="E96" s="138"/>
      <c r="F96" s="138"/>
      <c r="G96" s="138"/>
      <c r="H96" s="153" t="str">
        <f>+IF(AND(J98="No aplica",J99="No aplica",J100="No aplica",J101="No aplica",J102="No aplica",J103="No aplica",J104="No aplica"),"No aplica",IF(OR(J98="",J99="",J100="",J101="",J102="",J103="",J104=""),"Valide todas las variables",IF(OR(J98="No",J99="No",J100="No",J101="No",J102="No",J103="No",J104="No"),"No cumple","Cumple")))</f>
        <v>Valide todas las variables</v>
      </c>
      <c r="I96" s="153"/>
      <c r="J96" s="154"/>
    </row>
    <row r="97" spans="1:10" ht="39.950000000000003" customHeight="1" x14ac:dyDescent="0.25">
      <c r="A97" s="189" t="s">
        <v>216</v>
      </c>
      <c r="B97" s="190"/>
      <c r="C97" s="190"/>
      <c r="D97" s="190"/>
      <c r="E97" s="190"/>
      <c r="F97" s="190"/>
      <c r="G97" s="190"/>
      <c r="H97" s="190"/>
      <c r="I97" s="191"/>
      <c r="J97" s="43" t="s">
        <v>166</v>
      </c>
    </row>
    <row r="98" spans="1:10" ht="30" customHeight="1" x14ac:dyDescent="0.25">
      <c r="A98" s="144" t="s">
        <v>127</v>
      </c>
      <c r="B98" s="145"/>
      <c r="C98" s="145"/>
      <c r="D98" s="145"/>
      <c r="E98" s="145"/>
      <c r="F98" s="145"/>
      <c r="G98" s="145"/>
      <c r="H98" s="145"/>
      <c r="I98" s="146"/>
      <c r="J98" s="51"/>
    </row>
    <row r="99" spans="1:10" ht="30" customHeight="1" x14ac:dyDescent="0.25">
      <c r="A99" s="144" t="s">
        <v>128</v>
      </c>
      <c r="B99" s="145"/>
      <c r="C99" s="145"/>
      <c r="D99" s="145"/>
      <c r="E99" s="145"/>
      <c r="F99" s="145"/>
      <c r="G99" s="145"/>
      <c r="H99" s="145"/>
      <c r="I99" s="146"/>
      <c r="J99" s="51"/>
    </row>
    <row r="100" spans="1:10" ht="30" customHeight="1" x14ac:dyDescent="0.25">
      <c r="A100" s="144" t="s">
        <v>240</v>
      </c>
      <c r="B100" s="145"/>
      <c r="C100" s="145"/>
      <c r="D100" s="145"/>
      <c r="E100" s="145"/>
      <c r="F100" s="145"/>
      <c r="G100" s="145"/>
      <c r="H100" s="145"/>
      <c r="I100" s="146"/>
      <c r="J100" s="51"/>
    </row>
    <row r="101" spans="1:10" ht="30" customHeight="1" x14ac:dyDescent="0.25">
      <c r="A101" s="144" t="s">
        <v>241</v>
      </c>
      <c r="B101" s="145"/>
      <c r="C101" s="145"/>
      <c r="D101" s="145"/>
      <c r="E101" s="145"/>
      <c r="F101" s="145"/>
      <c r="G101" s="145"/>
      <c r="H101" s="145"/>
      <c r="I101" s="146"/>
      <c r="J101" s="51"/>
    </row>
    <row r="102" spans="1:10" ht="30" customHeight="1" x14ac:dyDescent="0.25">
      <c r="A102" s="144" t="s">
        <v>129</v>
      </c>
      <c r="B102" s="145"/>
      <c r="C102" s="145"/>
      <c r="D102" s="145"/>
      <c r="E102" s="145"/>
      <c r="F102" s="145"/>
      <c r="G102" s="145"/>
      <c r="H102" s="145"/>
      <c r="I102" s="146"/>
      <c r="J102" s="51"/>
    </row>
    <row r="103" spans="1:10" ht="30" customHeight="1" x14ac:dyDescent="0.25">
      <c r="A103" s="144" t="s">
        <v>242</v>
      </c>
      <c r="B103" s="145"/>
      <c r="C103" s="145"/>
      <c r="D103" s="145"/>
      <c r="E103" s="145"/>
      <c r="F103" s="145"/>
      <c r="G103" s="145"/>
      <c r="H103" s="145"/>
      <c r="I103" s="146"/>
      <c r="J103" s="51"/>
    </row>
    <row r="104" spans="1:10" ht="30" customHeight="1" thickBot="1" x14ac:dyDescent="0.3">
      <c r="A104" s="141" t="s">
        <v>243</v>
      </c>
      <c r="B104" s="142"/>
      <c r="C104" s="142"/>
      <c r="D104" s="142"/>
      <c r="E104" s="142"/>
      <c r="F104" s="142"/>
      <c r="G104" s="142"/>
      <c r="H104" s="142"/>
      <c r="I104" s="143"/>
      <c r="J104" s="41"/>
    </row>
    <row r="105" spans="1:10" ht="39.950000000000003" customHeight="1" x14ac:dyDescent="0.25">
      <c r="A105" s="137" t="s">
        <v>205</v>
      </c>
      <c r="B105" s="138"/>
      <c r="C105" s="138"/>
      <c r="D105" s="138"/>
      <c r="E105" s="138"/>
      <c r="F105" s="138"/>
      <c r="G105" s="138"/>
      <c r="H105" s="153" t="str">
        <f>+IF(AND(J107="No aplica",J108="No aplica",J109="No aplica",J110="No aplica"),"No aplica",IF(OR(J107="",J108="",J109="",J110=""),"Valide todas las variables",IF(OR(J107="No",J108="No",J109="No",J110="No"),"No cumple","Cumple")))</f>
        <v>Valide todas las variables</v>
      </c>
      <c r="I105" s="153"/>
      <c r="J105" s="154"/>
    </row>
    <row r="106" spans="1:10" ht="39.950000000000003" customHeight="1" x14ac:dyDescent="0.25">
      <c r="A106" s="189" t="s">
        <v>130</v>
      </c>
      <c r="B106" s="190"/>
      <c r="C106" s="190"/>
      <c r="D106" s="190"/>
      <c r="E106" s="190"/>
      <c r="F106" s="190"/>
      <c r="G106" s="190"/>
      <c r="H106" s="190"/>
      <c r="I106" s="191"/>
      <c r="J106" s="43" t="s">
        <v>166</v>
      </c>
    </row>
    <row r="107" spans="1:10" ht="30" customHeight="1" x14ac:dyDescent="0.25">
      <c r="A107" s="144" t="s">
        <v>131</v>
      </c>
      <c r="B107" s="145"/>
      <c r="C107" s="145"/>
      <c r="D107" s="145"/>
      <c r="E107" s="145"/>
      <c r="F107" s="145"/>
      <c r="G107" s="145"/>
      <c r="H107" s="145"/>
      <c r="I107" s="146"/>
      <c r="J107" s="51"/>
    </row>
    <row r="108" spans="1:10" ht="30" customHeight="1" x14ac:dyDescent="0.25">
      <c r="A108" s="144" t="s">
        <v>132</v>
      </c>
      <c r="B108" s="145"/>
      <c r="C108" s="145"/>
      <c r="D108" s="145"/>
      <c r="E108" s="145"/>
      <c r="F108" s="145"/>
      <c r="G108" s="145"/>
      <c r="H108" s="145"/>
      <c r="I108" s="146"/>
      <c r="J108" s="51"/>
    </row>
    <row r="109" spans="1:10" ht="45" customHeight="1" x14ac:dyDescent="0.25">
      <c r="A109" s="144" t="s">
        <v>133</v>
      </c>
      <c r="B109" s="145"/>
      <c r="C109" s="145"/>
      <c r="D109" s="145"/>
      <c r="E109" s="145"/>
      <c r="F109" s="145"/>
      <c r="G109" s="145"/>
      <c r="H109" s="145"/>
      <c r="I109" s="146"/>
      <c r="J109" s="51"/>
    </row>
    <row r="110" spans="1:10" ht="30" customHeight="1" thickBot="1" x14ac:dyDescent="0.3">
      <c r="A110" s="141" t="s">
        <v>134</v>
      </c>
      <c r="B110" s="142"/>
      <c r="C110" s="142"/>
      <c r="D110" s="142"/>
      <c r="E110" s="142"/>
      <c r="F110" s="142"/>
      <c r="G110" s="142"/>
      <c r="H110" s="142"/>
      <c r="I110" s="143"/>
      <c r="J110" s="41"/>
    </row>
    <row r="111" spans="1:10" ht="50.1" customHeight="1" x14ac:dyDescent="0.25">
      <c r="A111" s="196" t="s">
        <v>135</v>
      </c>
      <c r="B111" s="197"/>
      <c r="C111" s="197"/>
      <c r="D111" s="197"/>
      <c r="E111" s="197"/>
      <c r="F111" s="197"/>
      <c r="G111" s="197"/>
      <c r="H111" s="197"/>
      <c r="I111" s="197"/>
      <c r="J111" s="198"/>
    </row>
    <row r="112" spans="1:10" ht="200.1" customHeight="1" thickBot="1" x14ac:dyDescent="0.3">
      <c r="A112" s="193"/>
      <c r="B112" s="194"/>
      <c r="C112" s="194"/>
      <c r="D112" s="194"/>
      <c r="E112" s="194"/>
      <c r="F112" s="194"/>
      <c r="G112" s="194"/>
      <c r="H112" s="194"/>
      <c r="I112" s="194"/>
      <c r="J112" s="195"/>
    </row>
    <row r="113" spans="1:10" ht="50.1" customHeight="1" x14ac:dyDescent="0.25">
      <c r="A113" s="196" t="s">
        <v>136</v>
      </c>
      <c r="B113" s="197"/>
      <c r="C113" s="197"/>
      <c r="D113" s="197"/>
      <c r="E113" s="197"/>
      <c r="F113" s="197"/>
      <c r="G113" s="197"/>
      <c r="H113" s="197"/>
      <c r="I113" s="197"/>
      <c r="J113" s="198"/>
    </row>
    <row r="114" spans="1:10" ht="200.1" customHeight="1" thickBot="1" x14ac:dyDescent="0.3">
      <c r="A114" s="193"/>
      <c r="B114" s="194"/>
      <c r="C114" s="194"/>
      <c r="D114" s="194"/>
      <c r="E114" s="194"/>
      <c r="F114" s="194"/>
      <c r="G114" s="194"/>
      <c r="H114" s="194"/>
      <c r="I114" s="194"/>
      <c r="J114" s="195"/>
    </row>
  </sheetData>
  <sheetProtection algorithmName="SHA-512" hashValue="7zPz9b/Ib2Z2/Iby48c2MZya9fyxUSX8nGz4Gy0pZwUUA6tq0U5KbR77woO9X+13ByiHOphX6CtgkmVXJ2d7qw==" saltValue="e4XklOmRuT4+fD1PRYJRQg==" spinCount="100000" sheet="1" objects="1" scenarios="1"/>
  <mergeCells count="144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6:E26"/>
    <mergeCell ref="A27:E27"/>
    <mergeCell ref="A28:E28"/>
    <mergeCell ref="A29:E29"/>
    <mergeCell ref="A30:E30"/>
    <mergeCell ref="A31:E31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H36:I36"/>
    <mergeCell ref="J36:J38"/>
    <mergeCell ref="F37:G37"/>
    <mergeCell ref="H37:I37"/>
    <mergeCell ref="A39:E39"/>
    <mergeCell ref="A40:E40"/>
    <mergeCell ref="A32:E32"/>
    <mergeCell ref="A33:E33"/>
    <mergeCell ref="A34:E34"/>
    <mergeCell ref="A35:E35"/>
    <mergeCell ref="A36:E38"/>
    <mergeCell ref="F36:G36"/>
    <mergeCell ref="A46:I46"/>
    <mergeCell ref="A47:I47"/>
    <mergeCell ref="A48:I48"/>
    <mergeCell ref="A49:I49"/>
    <mergeCell ref="A50:I50"/>
    <mergeCell ref="A51:I51"/>
    <mergeCell ref="A41:E41"/>
    <mergeCell ref="A42:E42"/>
    <mergeCell ref="A43:E43"/>
    <mergeCell ref="A44:I44"/>
    <mergeCell ref="A45:G45"/>
    <mergeCell ref="H45:J45"/>
    <mergeCell ref="A57:I57"/>
    <mergeCell ref="A58:I58"/>
    <mergeCell ref="A59:I59"/>
    <mergeCell ref="A60:I60"/>
    <mergeCell ref="A61:I61"/>
    <mergeCell ref="A62:I62"/>
    <mergeCell ref="A52:I52"/>
    <mergeCell ref="A53:I53"/>
    <mergeCell ref="A54:G54"/>
    <mergeCell ref="H54:J54"/>
    <mergeCell ref="A55:I55"/>
    <mergeCell ref="A56:I56"/>
    <mergeCell ref="A69:G69"/>
    <mergeCell ref="H69:I73"/>
    <mergeCell ref="A70:G70"/>
    <mergeCell ref="A71:G71"/>
    <mergeCell ref="A72:G72"/>
    <mergeCell ref="A73:G73"/>
    <mergeCell ref="A63:I63"/>
    <mergeCell ref="A64:I64"/>
    <mergeCell ref="A65:I65"/>
    <mergeCell ref="A66:I66"/>
    <mergeCell ref="A67:I67"/>
    <mergeCell ref="A68:I68"/>
    <mergeCell ref="A79:I79"/>
    <mergeCell ref="A80:I80"/>
    <mergeCell ref="A81:I81"/>
    <mergeCell ref="A82:I82"/>
    <mergeCell ref="A83:I83"/>
    <mergeCell ref="A84:I84"/>
    <mergeCell ref="A74:G74"/>
    <mergeCell ref="H74:J74"/>
    <mergeCell ref="A75:I75"/>
    <mergeCell ref="A76:I76"/>
    <mergeCell ref="A77:I77"/>
    <mergeCell ref="A78:G78"/>
    <mergeCell ref="H78:J78"/>
    <mergeCell ref="A90:I90"/>
    <mergeCell ref="A91:I91"/>
    <mergeCell ref="A92:I92"/>
    <mergeCell ref="A93:I93"/>
    <mergeCell ref="A94:I94"/>
    <mergeCell ref="A95:I95"/>
    <mergeCell ref="A85:I85"/>
    <mergeCell ref="A86:I86"/>
    <mergeCell ref="A87:G87"/>
    <mergeCell ref="H87:J87"/>
    <mergeCell ref="A88:I88"/>
    <mergeCell ref="A89:I89"/>
    <mergeCell ref="A101:I101"/>
    <mergeCell ref="A102:I102"/>
    <mergeCell ref="A103:I103"/>
    <mergeCell ref="A104:I104"/>
    <mergeCell ref="A105:G105"/>
    <mergeCell ref="H105:J105"/>
    <mergeCell ref="A96:G96"/>
    <mergeCell ref="H96:J96"/>
    <mergeCell ref="A97:I97"/>
    <mergeCell ref="A98:I98"/>
    <mergeCell ref="A99:I99"/>
    <mergeCell ref="A100:I100"/>
    <mergeCell ref="A112:J112"/>
    <mergeCell ref="A113:J113"/>
    <mergeCell ref="A114:J114"/>
    <mergeCell ref="A106:I106"/>
    <mergeCell ref="A107:I107"/>
    <mergeCell ref="A108:I108"/>
    <mergeCell ref="A109:I109"/>
    <mergeCell ref="A110:I110"/>
    <mergeCell ref="A111:J111"/>
  </mergeCells>
  <conditionalFormatting sqref="C2:C3 J39:J44 J47:J53 J80:J86">
    <cfRule type="containsBlanks" dxfId="235" priority="31">
      <formula>LEN(TRIM(C2))=0</formula>
    </cfRule>
  </conditionalFormatting>
  <conditionalFormatting sqref="C6:C8">
    <cfRule type="containsBlanks" dxfId="234" priority="1">
      <formula>LEN(TRIM(C6))=0</formula>
    </cfRule>
  </conditionalFormatting>
  <conditionalFormatting sqref="E4:E5">
    <cfRule type="containsBlanks" dxfId="233" priority="26">
      <formula>LEN(TRIM(E4))=0</formula>
    </cfRule>
  </conditionalFormatting>
  <conditionalFormatting sqref="G2">
    <cfRule type="containsBlanks" dxfId="232" priority="28">
      <formula>LEN(TRIM(G2))=0</formula>
    </cfRule>
  </conditionalFormatting>
  <conditionalFormatting sqref="H3">
    <cfRule type="containsBlanks" dxfId="231" priority="29">
      <formula>LEN(TRIM(H3))=0</formula>
    </cfRule>
  </conditionalFormatting>
  <conditionalFormatting sqref="H6:H7">
    <cfRule type="containsBlanks" dxfId="230" priority="27">
      <formula>LEN(TRIM(H6))=0</formula>
    </cfRule>
  </conditionalFormatting>
  <conditionalFormatting sqref="H10">
    <cfRule type="containsText" dxfId="229" priority="33" operator="containsText" text="Cumple">
      <formula>NOT(ISERROR(SEARCH("Cumple",H10)))</formula>
    </cfRule>
    <cfRule type="containsText" dxfId="228" priority="32" operator="containsText" text="No cumple">
      <formula>NOT(ISERROR(SEARCH("No cumple",H10)))</formula>
    </cfRule>
  </conditionalFormatting>
  <conditionalFormatting sqref="H21">
    <cfRule type="containsText" dxfId="227" priority="16" operator="containsText" text="No cumple">
      <formula>NOT(ISERROR(SEARCH("No cumple",H21)))</formula>
    </cfRule>
    <cfRule type="containsText" dxfId="226" priority="17" operator="containsText" text="Cumple">
      <formula>NOT(ISERROR(SEARCH("Cumple",H21)))</formula>
    </cfRule>
  </conditionalFormatting>
  <conditionalFormatting sqref="H45">
    <cfRule type="containsText" dxfId="225" priority="15" operator="containsText" text="Cumple">
      <formula>NOT(ISERROR(SEARCH("Cumple",H45)))</formula>
    </cfRule>
    <cfRule type="containsText" dxfId="224" priority="14" operator="containsText" text="No cumple">
      <formula>NOT(ISERROR(SEARCH("No cumple",H45)))</formula>
    </cfRule>
  </conditionalFormatting>
  <conditionalFormatting sqref="H54">
    <cfRule type="containsText" dxfId="223" priority="13" operator="containsText" text="Cumple">
      <formula>NOT(ISERROR(SEARCH("Cumple",H54)))</formula>
    </cfRule>
    <cfRule type="containsText" dxfId="222" priority="12" operator="containsText" text="No cumple">
      <formula>NOT(ISERROR(SEARCH("No cumple",H54)))</formula>
    </cfRule>
  </conditionalFormatting>
  <conditionalFormatting sqref="H74">
    <cfRule type="containsText" dxfId="221" priority="10" operator="containsText" text="No cumple">
      <formula>NOT(ISERROR(SEARCH("No cumple",H74)))</formula>
    </cfRule>
    <cfRule type="containsText" dxfId="220" priority="11" operator="containsText" text="Cumple">
      <formula>NOT(ISERROR(SEARCH("Cumple",H74)))</formula>
    </cfRule>
  </conditionalFormatting>
  <conditionalFormatting sqref="H78">
    <cfRule type="containsText" dxfId="219" priority="8" operator="containsText" text="No cumple">
      <formula>NOT(ISERROR(SEARCH("No cumple",H78)))</formula>
    </cfRule>
    <cfRule type="containsText" dxfId="218" priority="9" operator="containsText" text="Cumple">
      <formula>NOT(ISERROR(SEARCH("Cumple",H78)))</formula>
    </cfRule>
  </conditionalFormatting>
  <conditionalFormatting sqref="H87">
    <cfRule type="containsText" dxfId="217" priority="6" operator="containsText" text="No cumple">
      <formula>NOT(ISERROR(SEARCH("No cumple",H87)))</formula>
    </cfRule>
    <cfRule type="containsText" dxfId="216" priority="7" operator="containsText" text="Cumple">
      <formula>NOT(ISERROR(SEARCH("Cumple",H87)))</formula>
    </cfRule>
  </conditionalFormatting>
  <conditionalFormatting sqref="H96">
    <cfRule type="containsText" dxfId="215" priority="4" operator="containsText" text="No cumple">
      <formula>NOT(ISERROR(SEARCH("No cumple",H96)))</formula>
    </cfRule>
    <cfRule type="containsText" dxfId="214" priority="5" operator="containsText" text="Cumple">
      <formula>NOT(ISERROR(SEARCH("Cumple",H96)))</formula>
    </cfRule>
  </conditionalFormatting>
  <conditionalFormatting sqref="H105">
    <cfRule type="containsText" dxfId="213" priority="2" operator="containsText" text="No cumple">
      <formula>NOT(ISERROR(SEARCH("No cumple",H105)))</formula>
    </cfRule>
    <cfRule type="containsText" dxfId="212" priority="3" operator="containsText" text="Cumple">
      <formula>NOT(ISERROR(SEARCH("Cumple",H105)))</formula>
    </cfRule>
  </conditionalFormatting>
  <conditionalFormatting sqref="J2">
    <cfRule type="containsBlanks" dxfId="211" priority="30">
      <formula>LEN(TRIM(J2))=0</formula>
    </cfRule>
  </conditionalFormatting>
  <conditionalFormatting sqref="J12:J20">
    <cfRule type="containsBlanks" dxfId="210" priority="25">
      <formula>LEN(TRIM(J12))=0</formula>
    </cfRule>
  </conditionalFormatting>
  <conditionalFormatting sqref="J26:J35">
    <cfRule type="containsBlanks" dxfId="209" priority="21">
      <formula>LEN(TRIM(J26))=0</formula>
    </cfRule>
  </conditionalFormatting>
  <conditionalFormatting sqref="J56:J67">
    <cfRule type="containsBlanks" dxfId="208" priority="24">
      <formula>LEN(TRIM(J56))=0</formula>
    </cfRule>
  </conditionalFormatting>
  <conditionalFormatting sqref="J69:J73">
    <cfRule type="containsBlanks" dxfId="207" priority="23">
      <formula>LEN(TRIM(J69))=0</formula>
    </cfRule>
  </conditionalFormatting>
  <conditionalFormatting sqref="J76:J77">
    <cfRule type="containsBlanks" dxfId="206" priority="22">
      <formula>LEN(TRIM(J76))=0</formula>
    </cfRule>
  </conditionalFormatting>
  <conditionalFormatting sqref="J89:J95">
    <cfRule type="containsBlanks" dxfId="205" priority="20">
      <formula>LEN(TRIM(J89))=0</formula>
    </cfRule>
  </conditionalFormatting>
  <conditionalFormatting sqref="J98:J104">
    <cfRule type="containsBlanks" dxfId="204" priority="19">
      <formula>LEN(TRIM(J98))=0</formula>
    </cfRule>
  </conditionalFormatting>
  <conditionalFormatting sqref="J107:J110">
    <cfRule type="containsBlanks" dxfId="203" priority="18">
      <formula>LEN(TRIM(J107))=0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DE PROTECCIÓN SRD&amp;R&amp;"Arial,Normal"&amp;10F1.A43.G27.P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1BBD50E-CD8A-4A4F-B1A8-EB794565C816}">
          <x14:formula1>
            <xm:f>Tablas!$E$2:$E$4</xm:f>
          </x14:formula1>
          <xm:sqref>J56:J67 J69:J73 J76:J77 J12:J20 J107:J110 J89:J95 J98:J104 J26:J35 J39:J44 J80:J86 J47:J53</xm:sqref>
        </x14:dataValidation>
        <x14:dataValidation type="list" allowBlank="1" showInputMessage="1" showErrorMessage="1" xr:uid="{390E20F9-05C0-4771-890B-EDE9E79896F4}">
          <x14:formula1>
            <xm:f>Tablas!$H$2:$H$6</xm:f>
          </x14:formula1>
          <xm:sqref>C3:E3</xm:sqref>
        </x14:dataValidation>
        <x14:dataValidation type="list" allowBlank="1" showInputMessage="1" showErrorMessage="1" xr:uid="{2F41ABE6-945F-4A1F-8BB4-C6C05A1FAEB1}">
          <x14:formula1>
            <xm:f>Tablas!$L$2:$L$9</xm:f>
          </x14:formula1>
          <xm:sqref>C7:E7</xm:sqref>
        </x14:dataValidation>
        <x14:dataValidation type="list" allowBlank="1" showInputMessage="1" showErrorMessage="1" xr:uid="{FDD34430-C1CE-4C65-A7C2-1483C121DCDB}">
          <x14:formula1>
            <xm:f>Tablas!$K$2:$K$3</xm:f>
          </x14:formula1>
          <xm:sqref>H6:J6</xm:sqref>
        </x14:dataValidation>
        <x14:dataValidation type="list" allowBlank="1" showInputMessage="1" showErrorMessage="1" xr:uid="{2AB3E776-7867-42A4-A711-03AB10616A40}">
          <x14:formula1>
            <xm:f>Tablas!$J$2:$J$7</xm:f>
          </x14:formula1>
          <xm:sqref>C6:E6</xm:sqref>
        </x14:dataValidation>
        <x14:dataValidation type="list" allowBlank="1" showInputMessage="1" showErrorMessage="1" xr:uid="{21948DD9-B4B2-4F7C-986A-F32EEEE0BED0}">
          <x14:formula1>
            <xm:f>Tablas!$I$2:$I$5</xm:f>
          </x14:formula1>
          <xm:sqref>E4:J4</xm:sqref>
        </x14:dataValidation>
        <x14:dataValidation type="list" allowBlank="1" showInputMessage="1" showErrorMessage="1" xr:uid="{E4D5F460-2722-4E85-BF3A-501E6C613EC4}">
          <x14:formula1>
            <xm:f>Tablas!$G$2:$G$3</xm:f>
          </x14:formula1>
          <xm:sqref>J2</xm:sqref>
        </x14:dataValidation>
        <x14:dataValidation type="list" allowBlank="1" showInputMessage="1" showErrorMessage="1" xr:uid="{360FC3A7-DAE5-464F-BFC8-A727119DCDDA}">
          <x14:formula1>
            <xm:f>Tablas!$C$2</xm:f>
          </x14:formula1>
          <xm:sqref>H99:I104 H13:I20 H90:I95 H108:I110 H48:I53 H77:I77 H57:I67 H81:I86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3FA83-4A68-43FA-992B-04F85598B821}">
  <sheetPr>
    <pageSetUpPr fitToPage="1"/>
  </sheetPr>
  <dimension ref="A1:J11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7" t="s">
        <v>196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10" x14ac:dyDescent="0.25">
      <c r="A2" s="156" t="s">
        <v>66</v>
      </c>
      <c r="B2" s="157"/>
      <c r="C2" s="155"/>
      <c r="D2" s="155"/>
      <c r="E2" s="155"/>
      <c r="F2" s="42" t="s">
        <v>67</v>
      </c>
      <c r="G2" s="158"/>
      <c r="H2" s="158"/>
      <c r="I2" s="42" t="s">
        <v>68</v>
      </c>
      <c r="J2" s="51"/>
    </row>
    <row r="3" spans="1:10" x14ac:dyDescent="0.25">
      <c r="A3" s="156" t="s">
        <v>69</v>
      </c>
      <c r="B3" s="157"/>
      <c r="C3" s="127"/>
      <c r="D3" s="127"/>
      <c r="E3" s="127"/>
      <c r="F3" s="157" t="s">
        <v>164</v>
      </c>
      <c r="G3" s="157"/>
      <c r="H3" s="127"/>
      <c r="I3" s="127"/>
      <c r="J3" s="129"/>
    </row>
    <row r="4" spans="1:10" x14ac:dyDescent="0.25">
      <c r="A4" s="156" t="s">
        <v>70</v>
      </c>
      <c r="B4" s="157"/>
      <c r="C4" s="157"/>
      <c r="D4" s="157"/>
      <c r="E4" s="127"/>
      <c r="F4" s="127"/>
      <c r="G4" s="127"/>
      <c r="H4" s="127"/>
      <c r="I4" s="127"/>
      <c r="J4" s="129"/>
    </row>
    <row r="5" spans="1:10" x14ac:dyDescent="0.25">
      <c r="A5" s="156" t="s">
        <v>71</v>
      </c>
      <c r="B5" s="157"/>
      <c r="C5" s="157"/>
      <c r="D5" s="157"/>
      <c r="E5" s="127"/>
      <c r="F5" s="127"/>
      <c r="G5" s="127"/>
      <c r="H5" s="127"/>
      <c r="I5" s="127"/>
      <c r="J5" s="129"/>
    </row>
    <row r="6" spans="1:10" x14ac:dyDescent="0.25">
      <c r="A6" s="156" t="s">
        <v>72</v>
      </c>
      <c r="B6" s="157"/>
      <c r="C6" s="155"/>
      <c r="D6" s="155"/>
      <c r="E6" s="155"/>
      <c r="F6" s="157" t="s">
        <v>73</v>
      </c>
      <c r="G6" s="157"/>
      <c r="H6" s="155"/>
      <c r="I6" s="155"/>
      <c r="J6" s="192"/>
    </row>
    <row r="7" spans="1:10" x14ac:dyDescent="0.25">
      <c r="A7" s="156" t="s">
        <v>61</v>
      </c>
      <c r="B7" s="157"/>
      <c r="C7" s="155"/>
      <c r="D7" s="155"/>
      <c r="E7" s="155"/>
      <c r="F7" s="157" t="s">
        <v>164</v>
      </c>
      <c r="G7" s="157"/>
      <c r="H7" s="127"/>
      <c r="I7" s="127"/>
      <c r="J7" s="129"/>
    </row>
    <row r="8" spans="1:10" ht="15.75" thickBot="1" x14ac:dyDescent="0.3">
      <c r="A8" s="159" t="s">
        <v>195</v>
      </c>
      <c r="B8" s="160"/>
      <c r="C8" s="184"/>
      <c r="D8" s="184"/>
      <c r="E8" s="184"/>
      <c r="F8" s="185"/>
      <c r="G8" s="186"/>
      <c r="H8" s="186"/>
      <c r="I8" s="186"/>
      <c r="J8" s="187"/>
    </row>
    <row r="9" spans="1:10" ht="20.100000000000001" customHeight="1" thickBot="1" x14ac:dyDescent="0.3">
      <c r="A9" s="150" t="s">
        <v>74</v>
      </c>
      <c r="B9" s="151"/>
      <c r="C9" s="151"/>
      <c r="D9" s="151"/>
      <c r="E9" s="151"/>
      <c r="F9" s="151"/>
      <c r="G9" s="151"/>
      <c r="H9" s="151"/>
      <c r="I9" s="151"/>
      <c r="J9" s="152"/>
    </row>
    <row r="10" spans="1:10" ht="20.100000000000001" customHeight="1" x14ac:dyDescent="0.25">
      <c r="A10" s="137" t="s">
        <v>75</v>
      </c>
      <c r="B10" s="138"/>
      <c r="C10" s="138"/>
      <c r="D10" s="138"/>
      <c r="E10" s="138"/>
      <c r="F10" s="138"/>
      <c r="G10" s="138"/>
      <c r="H10" s="15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53"/>
      <c r="J10" s="154"/>
    </row>
    <row r="11" spans="1:10" ht="39.950000000000003" customHeight="1" x14ac:dyDescent="0.25">
      <c r="A11" s="189" t="s">
        <v>212</v>
      </c>
      <c r="B11" s="190"/>
      <c r="C11" s="190"/>
      <c r="D11" s="190"/>
      <c r="E11" s="190"/>
      <c r="F11" s="190"/>
      <c r="G11" s="190"/>
      <c r="H11" s="190"/>
      <c r="I11" s="191"/>
      <c r="J11" s="43" t="s">
        <v>166</v>
      </c>
    </row>
    <row r="12" spans="1:10" ht="30" customHeight="1" x14ac:dyDescent="0.25">
      <c r="A12" s="144" t="s">
        <v>81</v>
      </c>
      <c r="B12" s="145"/>
      <c r="C12" s="145"/>
      <c r="D12" s="145"/>
      <c r="E12" s="145"/>
      <c r="F12" s="145"/>
      <c r="G12" s="145"/>
      <c r="H12" s="145"/>
      <c r="I12" s="146"/>
      <c r="J12" s="51"/>
    </row>
    <row r="13" spans="1:10" ht="30" customHeight="1" x14ac:dyDescent="0.25">
      <c r="A13" s="144" t="s">
        <v>76</v>
      </c>
      <c r="B13" s="145"/>
      <c r="C13" s="145"/>
      <c r="D13" s="145"/>
      <c r="E13" s="145"/>
      <c r="F13" s="145"/>
      <c r="G13" s="145"/>
      <c r="H13" s="145"/>
      <c r="I13" s="146"/>
      <c r="J13" s="51"/>
    </row>
    <row r="14" spans="1:10" ht="30" customHeight="1" x14ac:dyDescent="0.25">
      <c r="A14" s="144" t="s">
        <v>77</v>
      </c>
      <c r="B14" s="145"/>
      <c r="C14" s="145"/>
      <c r="D14" s="145"/>
      <c r="E14" s="145"/>
      <c r="F14" s="145"/>
      <c r="G14" s="145"/>
      <c r="H14" s="145"/>
      <c r="I14" s="146"/>
      <c r="J14" s="51"/>
    </row>
    <row r="15" spans="1:10" ht="30" customHeight="1" x14ac:dyDescent="0.25">
      <c r="A15" s="144" t="s">
        <v>82</v>
      </c>
      <c r="B15" s="145"/>
      <c r="C15" s="145"/>
      <c r="D15" s="145"/>
      <c r="E15" s="145"/>
      <c r="F15" s="145"/>
      <c r="G15" s="145"/>
      <c r="H15" s="145"/>
      <c r="I15" s="146"/>
      <c r="J15" s="51"/>
    </row>
    <row r="16" spans="1:10" ht="30" customHeight="1" x14ac:dyDescent="0.25">
      <c r="A16" s="144" t="s">
        <v>83</v>
      </c>
      <c r="B16" s="145"/>
      <c r="C16" s="145"/>
      <c r="D16" s="145"/>
      <c r="E16" s="145"/>
      <c r="F16" s="145"/>
      <c r="G16" s="145"/>
      <c r="H16" s="145"/>
      <c r="I16" s="146"/>
      <c r="J16" s="51"/>
    </row>
    <row r="17" spans="1:10" ht="30" customHeight="1" x14ac:dyDescent="0.25">
      <c r="A17" s="144" t="s">
        <v>137</v>
      </c>
      <c r="B17" s="145"/>
      <c r="C17" s="145"/>
      <c r="D17" s="145"/>
      <c r="E17" s="145"/>
      <c r="F17" s="145"/>
      <c r="G17" s="145"/>
      <c r="H17" s="145"/>
      <c r="I17" s="146"/>
      <c r="J17" s="51"/>
    </row>
    <row r="18" spans="1:10" ht="30" customHeight="1" x14ac:dyDescent="0.25">
      <c r="A18" s="144" t="s">
        <v>78</v>
      </c>
      <c r="B18" s="145"/>
      <c r="C18" s="145"/>
      <c r="D18" s="145"/>
      <c r="E18" s="145"/>
      <c r="F18" s="145"/>
      <c r="G18" s="145"/>
      <c r="H18" s="145"/>
      <c r="I18" s="146"/>
      <c r="J18" s="51"/>
    </row>
    <row r="19" spans="1:10" ht="30" customHeight="1" x14ac:dyDescent="0.25">
      <c r="A19" s="144" t="s">
        <v>79</v>
      </c>
      <c r="B19" s="145"/>
      <c r="C19" s="145"/>
      <c r="D19" s="145"/>
      <c r="E19" s="145"/>
      <c r="F19" s="145"/>
      <c r="G19" s="145"/>
      <c r="H19" s="145"/>
      <c r="I19" s="146"/>
      <c r="J19" s="51"/>
    </row>
    <row r="20" spans="1:10" ht="30" customHeight="1" thickBot="1" x14ac:dyDescent="0.3">
      <c r="A20" s="141" t="s">
        <v>80</v>
      </c>
      <c r="B20" s="142"/>
      <c r="C20" s="142"/>
      <c r="D20" s="142"/>
      <c r="E20" s="142"/>
      <c r="F20" s="142"/>
      <c r="G20" s="142"/>
      <c r="H20" s="142"/>
      <c r="I20" s="143"/>
      <c r="J20" s="41"/>
    </row>
    <row r="21" spans="1:10" ht="20.100000000000001" customHeight="1" x14ac:dyDescent="0.25">
      <c r="A21" s="137" t="s">
        <v>84</v>
      </c>
      <c r="B21" s="138"/>
      <c r="C21" s="138"/>
      <c r="D21" s="138"/>
      <c r="E21" s="138"/>
      <c r="F21" s="138"/>
      <c r="G21" s="138"/>
      <c r="H21" s="153" t="str">
        <f>+IF(AND(J26="No aplica",J27="No aplica",J28="No aplica",J29="No aplica",J30="No aplica",J31="No aplica",J32="No aplica",J33="No aplica",J34="No aplica",J35="No aplica",J39="No aplica",J40="No aplica",J41="No aplica",J42="No aplica",J43="No aplica",J44="No aplica"),"No aplica",IF(OR(J26="",J27="",J28="",J29="",J30="",J31="",J32="",J33="",J34="",J35="",J39="",J40="",J41="",J42="",J43="",J44=""),"Valide todas las variables",IF(OR(J26="No",J27="No",J28="No",J29="No",J30="No",J31="No",J32="No",J33="No",J34="No",J35="No",J39="No",J40="No",J41="No",J42="No",J43="No",J44="No"),"No cumple","Cumple")))</f>
        <v>Valide todas las variables</v>
      </c>
      <c r="I21" s="153"/>
      <c r="J21" s="154"/>
    </row>
    <row r="22" spans="1:10" ht="66.75" customHeight="1" thickBot="1" x14ac:dyDescent="0.3">
      <c r="A22" s="180" t="s">
        <v>213</v>
      </c>
      <c r="B22" s="181"/>
      <c r="C22" s="181"/>
      <c r="D22" s="181"/>
      <c r="E22" s="181"/>
      <c r="F22" s="182"/>
      <c r="G22" s="182"/>
      <c r="H22" s="182"/>
      <c r="I22" s="182"/>
      <c r="J22" s="177" t="s">
        <v>166</v>
      </c>
    </row>
    <row r="23" spans="1:10" ht="15" customHeight="1" x14ac:dyDescent="0.25">
      <c r="A23" s="165" t="s">
        <v>101</v>
      </c>
      <c r="B23" s="166"/>
      <c r="C23" s="166"/>
      <c r="D23" s="166"/>
      <c r="E23" s="167"/>
      <c r="F23" s="161" t="s">
        <v>97</v>
      </c>
      <c r="G23" s="162"/>
      <c r="H23" s="162"/>
      <c r="I23" s="188"/>
      <c r="J23" s="178"/>
    </row>
    <row r="24" spans="1:10" ht="15" customHeight="1" x14ac:dyDescent="0.25">
      <c r="A24" s="168"/>
      <c r="B24" s="169"/>
      <c r="C24" s="169"/>
      <c r="D24" s="169"/>
      <c r="E24" s="170"/>
      <c r="F24" s="163" t="s">
        <v>218</v>
      </c>
      <c r="G24" s="164"/>
      <c r="H24" s="164" t="s">
        <v>206</v>
      </c>
      <c r="I24" s="183"/>
      <c r="J24" s="178"/>
    </row>
    <row r="25" spans="1:10" ht="15" customHeight="1" x14ac:dyDescent="0.25">
      <c r="A25" s="171"/>
      <c r="B25" s="172"/>
      <c r="C25" s="172"/>
      <c r="D25" s="172"/>
      <c r="E25" s="173"/>
      <c r="F25" s="48" t="s">
        <v>99</v>
      </c>
      <c r="G25" s="70" t="s">
        <v>100</v>
      </c>
      <c r="H25" s="70" t="s">
        <v>99</v>
      </c>
      <c r="I25" s="49" t="s">
        <v>100</v>
      </c>
      <c r="J25" s="179"/>
    </row>
    <row r="26" spans="1:10" ht="20.100000000000001" customHeight="1" x14ac:dyDescent="0.25">
      <c r="A26" s="144" t="s">
        <v>94</v>
      </c>
      <c r="B26" s="145"/>
      <c r="C26" s="145"/>
      <c r="D26" s="145"/>
      <c r="E26" s="174"/>
      <c r="F26" s="44">
        <v>2</v>
      </c>
      <c r="G26" s="71">
        <v>2</v>
      </c>
      <c r="H26" s="71">
        <v>2</v>
      </c>
      <c r="I26" s="45">
        <v>2</v>
      </c>
      <c r="J26" s="56"/>
    </row>
    <row r="27" spans="1:10" ht="20.100000000000001" customHeight="1" x14ac:dyDescent="0.25">
      <c r="A27" s="144" t="s">
        <v>85</v>
      </c>
      <c r="B27" s="145"/>
      <c r="C27" s="145"/>
      <c r="D27" s="145"/>
      <c r="E27" s="174"/>
      <c r="F27" s="44">
        <v>6</v>
      </c>
      <c r="G27" s="71">
        <v>6</v>
      </c>
      <c r="H27" s="71">
        <v>6</v>
      </c>
      <c r="I27" s="45">
        <v>6</v>
      </c>
      <c r="J27" s="56"/>
    </row>
    <row r="28" spans="1:10" ht="20.100000000000001" customHeight="1" x14ac:dyDescent="0.25">
      <c r="A28" s="144" t="s">
        <v>86</v>
      </c>
      <c r="B28" s="145"/>
      <c r="C28" s="145"/>
      <c r="D28" s="145"/>
      <c r="E28" s="174"/>
      <c r="F28" s="44">
        <v>6</v>
      </c>
      <c r="G28" s="71">
        <v>6</v>
      </c>
      <c r="H28" s="71">
        <v>6</v>
      </c>
      <c r="I28" s="45">
        <v>6</v>
      </c>
      <c r="J28" s="56"/>
    </row>
    <row r="29" spans="1:10" ht="20.100000000000001" customHeight="1" x14ac:dyDescent="0.25">
      <c r="A29" s="144" t="s">
        <v>87</v>
      </c>
      <c r="B29" s="145"/>
      <c r="C29" s="145"/>
      <c r="D29" s="145"/>
      <c r="E29" s="174"/>
      <c r="F29" s="44">
        <v>3</v>
      </c>
      <c r="G29" s="71">
        <v>3</v>
      </c>
      <c r="H29" s="71">
        <v>3</v>
      </c>
      <c r="I29" s="45">
        <v>3</v>
      </c>
      <c r="J29" s="56"/>
    </row>
    <row r="30" spans="1:10" ht="20.100000000000001" customHeight="1" x14ac:dyDescent="0.25">
      <c r="A30" s="144" t="s">
        <v>88</v>
      </c>
      <c r="B30" s="145"/>
      <c r="C30" s="145"/>
      <c r="D30" s="145"/>
      <c r="E30" s="174"/>
      <c r="F30" s="44">
        <v>6</v>
      </c>
      <c r="G30" s="71">
        <v>6</v>
      </c>
      <c r="H30" s="71">
        <v>6</v>
      </c>
      <c r="I30" s="45">
        <v>6</v>
      </c>
      <c r="J30" s="56"/>
    </row>
    <row r="31" spans="1:10" ht="20.100000000000001" customHeight="1" x14ac:dyDescent="0.25">
      <c r="A31" s="144" t="s">
        <v>89</v>
      </c>
      <c r="B31" s="145"/>
      <c r="C31" s="145"/>
      <c r="D31" s="145"/>
      <c r="E31" s="174"/>
      <c r="F31" s="44">
        <v>1</v>
      </c>
      <c r="G31" s="71">
        <v>1</v>
      </c>
      <c r="H31" s="71">
        <v>1</v>
      </c>
      <c r="I31" s="45">
        <v>1</v>
      </c>
      <c r="J31" s="56"/>
    </row>
    <row r="32" spans="1:10" ht="20.100000000000001" customHeight="1" x14ac:dyDescent="0.25">
      <c r="A32" s="144" t="s">
        <v>90</v>
      </c>
      <c r="B32" s="145"/>
      <c r="C32" s="145"/>
      <c r="D32" s="145"/>
      <c r="E32" s="174"/>
      <c r="F32" s="44">
        <v>2</v>
      </c>
      <c r="G32" s="71">
        <v>2</v>
      </c>
      <c r="H32" s="71">
        <v>2</v>
      </c>
      <c r="I32" s="45">
        <v>2</v>
      </c>
      <c r="J32" s="56"/>
    </row>
    <row r="33" spans="1:10" ht="20.100000000000001" customHeight="1" x14ac:dyDescent="0.25">
      <c r="A33" s="144" t="s">
        <v>91</v>
      </c>
      <c r="B33" s="145"/>
      <c r="C33" s="145"/>
      <c r="D33" s="145"/>
      <c r="E33" s="174"/>
      <c r="F33" s="44">
        <v>1</v>
      </c>
      <c r="G33" s="71">
        <v>1</v>
      </c>
      <c r="H33" s="71">
        <v>1</v>
      </c>
      <c r="I33" s="45">
        <v>1</v>
      </c>
      <c r="J33" s="56"/>
    </row>
    <row r="34" spans="1:10" ht="20.100000000000001" customHeight="1" x14ac:dyDescent="0.25">
      <c r="A34" s="144" t="s">
        <v>92</v>
      </c>
      <c r="B34" s="145"/>
      <c r="C34" s="145"/>
      <c r="D34" s="145"/>
      <c r="E34" s="174"/>
      <c r="F34" s="44">
        <v>1</v>
      </c>
      <c r="G34" s="71">
        <v>2</v>
      </c>
      <c r="H34" s="71">
        <v>1</v>
      </c>
      <c r="I34" s="45">
        <v>1</v>
      </c>
      <c r="J34" s="56"/>
    </row>
    <row r="35" spans="1:10" ht="20.100000000000001" customHeight="1" thickBot="1" x14ac:dyDescent="0.3">
      <c r="A35" s="144" t="s">
        <v>93</v>
      </c>
      <c r="B35" s="145"/>
      <c r="C35" s="145"/>
      <c r="D35" s="145"/>
      <c r="E35" s="174"/>
      <c r="F35" s="73">
        <v>4</v>
      </c>
      <c r="G35" s="74">
        <v>4</v>
      </c>
      <c r="H35" s="74">
        <v>4</v>
      </c>
      <c r="I35" s="75">
        <v>4</v>
      </c>
      <c r="J35" s="56"/>
    </row>
    <row r="36" spans="1:10" ht="15" customHeight="1" x14ac:dyDescent="0.25">
      <c r="A36" s="165" t="s">
        <v>101</v>
      </c>
      <c r="B36" s="166"/>
      <c r="C36" s="166"/>
      <c r="D36" s="166"/>
      <c r="E36" s="167"/>
      <c r="F36" s="161" t="s">
        <v>97</v>
      </c>
      <c r="G36" s="162"/>
      <c r="H36" s="162" t="s">
        <v>97</v>
      </c>
      <c r="I36" s="188"/>
      <c r="J36" s="177" t="s">
        <v>166</v>
      </c>
    </row>
    <row r="37" spans="1:10" ht="15" customHeight="1" x14ac:dyDescent="0.25">
      <c r="A37" s="168"/>
      <c r="B37" s="169"/>
      <c r="C37" s="169"/>
      <c r="D37" s="169"/>
      <c r="E37" s="170"/>
      <c r="F37" s="163" t="s">
        <v>218</v>
      </c>
      <c r="G37" s="164"/>
      <c r="H37" s="164" t="s">
        <v>98</v>
      </c>
      <c r="I37" s="183"/>
      <c r="J37" s="178"/>
    </row>
    <row r="38" spans="1:10" ht="15" customHeight="1" x14ac:dyDescent="0.25">
      <c r="A38" s="171"/>
      <c r="B38" s="172"/>
      <c r="C38" s="172"/>
      <c r="D38" s="172"/>
      <c r="E38" s="173"/>
      <c r="F38" s="48" t="s">
        <v>99</v>
      </c>
      <c r="G38" s="70" t="s">
        <v>100</v>
      </c>
      <c r="H38" s="70" t="s">
        <v>99</v>
      </c>
      <c r="I38" s="49" t="s">
        <v>100</v>
      </c>
      <c r="J38" s="179"/>
    </row>
    <row r="39" spans="1:10" ht="20.100000000000001" customHeight="1" x14ac:dyDescent="0.25">
      <c r="A39" s="144" t="s">
        <v>95</v>
      </c>
      <c r="B39" s="145"/>
      <c r="C39" s="145"/>
      <c r="D39" s="145"/>
      <c r="E39" s="174"/>
      <c r="F39" s="44">
        <v>1</v>
      </c>
      <c r="G39" s="71">
        <v>1</v>
      </c>
      <c r="H39" s="71">
        <v>1</v>
      </c>
      <c r="I39" s="45">
        <v>1</v>
      </c>
      <c r="J39" s="56"/>
    </row>
    <row r="40" spans="1:10" ht="20.100000000000001" customHeight="1" x14ac:dyDescent="0.25">
      <c r="A40" s="144" t="s">
        <v>96</v>
      </c>
      <c r="B40" s="145"/>
      <c r="C40" s="145"/>
      <c r="D40" s="145"/>
      <c r="E40" s="174"/>
      <c r="F40" s="44">
        <v>1</v>
      </c>
      <c r="G40" s="71">
        <v>1</v>
      </c>
      <c r="H40" s="71">
        <v>1</v>
      </c>
      <c r="I40" s="45">
        <v>1</v>
      </c>
      <c r="J40" s="56"/>
    </row>
    <row r="41" spans="1:10" ht="20.100000000000001" customHeight="1" x14ac:dyDescent="0.25">
      <c r="A41" s="144" t="s">
        <v>102</v>
      </c>
      <c r="B41" s="145"/>
      <c r="C41" s="145"/>
      <c r="D41" s="145"/>
      <c r="E41" s="174"/>
      <c r="F41" s="44">
        <v>1</v>
      </c>
      <c r="G41" s="71">
        <v>1</v>
      </c>
      <c r="H41" s="71">
        <v>1</v>
      </c>
      <c r="I41" s="45">
        <v>1</v>
      </c>
      <c r="J41" s="56"/>
    </row>
    <row r="42" spans="1:10" ht="20.100000000000001" customHeight="1" x14ac:dyDescent="0.25">
      <c r="A42" s="144" t="s">
        <v>219</v>
      </c>
      <c r="B42" s="145"/>
      <c r="C42" s="145"/>
      <c r="D42" s="145"/>
      <c r="E42" s="174"/>
      <c r="F42" s="73" t="s">
        <v>221</v>
      </c>
      <c r="G42" s="74" t="s">
        <v>221</v>
      </c>
      <c r="H42" s="74" t="s">
        <v>221</v>
      </c>
      <c r="I42" s="75" t="s">
        <v>221</v>
      </c>
      <c r="J42" s="76"/>
    </row>
    <row r="43" spans="1:10" ht="20.100000000000001" customHeight="1" thickBot="1" x14ac:dyDescent="0.3">
      <c r="A43" s="144" t="s">
        <v>103</v>
      </c>
      <c r="B43" s="145"/>
      <c r="C43" s="145"/>
      <c r="D43" s="145"/>
      <c r="E43" s="174"/>
      <c r="F43" s="46">
        <v>2</v>
      </c>
      <c r="G43" s="72">
        <v>2</v>
      </c>
      <c r="H43" s="72">
        <v>2</v>
      </c>
      <c r="I43" s="47">
        <v>2</v>
      </c>
      <c r="J43" s="76"/>
    </row>
    <row r="44" spans="1:10" ht="20.100000000000001" customHeight="1" thickBot="1" x14ac:dyDescent="0.3">
      <c r="A44" s="141" t="s">
        <v>220</v>
      </c>
      <c r="B44" s="142"/>
      <c r="C44" s="142"/>
      <c r="D44" s="142"/>
      <c r="E44" s="142"/>
      <c r="F44" s="175"/>
      <c r="G44" s="175"/>
      <c r="H44" s="175"/>
      <c r="I44" s="176"/>
      <c r="J44" s="66"/>
    </row>
    <row r="45" spans="1:10" ht="20.100000000000001" customHeight="1" x14ac:dyDescent="0.25">
      <c r="A45" s="137" t="s">
        <v>165</v>
      </c>
      <c r="B45" s="138"/>
      <c r="C45" s="138"/>
      <c r="D45" s="138"/>
      <c r="E45" s="138"/>
      <c r="F45" s="210"/>
      <c r="G45" s="210"/>
      <c r="H45" s="211" t="str">
        <f>+IF(AND(J47="No aplica",J48="No aplica",J49="No aplica",J50="No aplica",J51="No aplica",J52="No aplica",J53="No aplica"),"No aplica",IF(OR(J47="",J48="",J49="",J50="",J51="",J52="",J53=""),"Valide todas las variables",IF(OR(J47="No",J48="No",J49="No",J50="No",J51="No",J52="No",J53="No"),"No cumple","Cumple")))</f>
        <v>Valide todas las variables</v>
      </c>
      <c r="I45" s="211"/>
      <c r="J45" s="154"/>
    </row>
    <row r="46" spans="1:10" ht="39.950000000000003" customHeight="1" x14ac:dyDescent="0.25">
      <c r="A46" s="189" t="s">
        <v>214</v>
      </c>
      <c r="B46" s="190"/>
      <c r="C46" s="190"/>
      <c r="D46" s="190"/>
      <c r="E46" s="190"/>
      <c r="F46" s="190"/>
      <c r="G46" s="190"/>
      <c r="H46" s="190"/>
      <c r="I46" s="191"/>
      <c r="J46" s="43" t="s">
        <v>166</v>
      </c>
    </row>
    <row r="47" spans="1:10" ht="30" customHeight="1" x14ac:dyDescent="0.25">
      <c r="A47" s="144" t="s">
        <v>222</v>
      </c>
      <c r="B47" s="145"/>
      <c r="C47" s="145"/>
      <c r="D47" s="145"/>
      <c r="E47" s="145"/>
      <c r="F47" s="145"/>
      <c r="G47" s="145"/>
      <c r="H47" s="145"/>
      <c r="I47" s="146"/>
      <c r="J47" s="51"/>
    </row>
    <row r="48" spans="1:10" ht="30" customHeight="1" x14ac:dyDescent="0.25">
      <c r="A48" s="144" t="s">
        <v>207</v>
      </c>
      <c r="B48" s="145"/>
      <c r="C48" s="145"/>
      <c r="D48" s="145"/>
      <c r="E48" s="145"/>
      <c r="F48" s="145"/>
      <c r="G48" s="145"/>
      <c r="H48" s="145"/>
      <c r="I48" s="146"/>
      <c r="J48" s="51"/>
    </row>
    <row r="49" spans="1:10" ht="30" customHeight="1" x14ac:dyDescent="0.25">
      <c r="A49" s="144" t="s">
        <v>104</v>
      </c>
      <c r="B49" s="145"/>
      <c r="C49" s="145"/>
      <c r="D49" s="145"/>
      <c r="E49" s="145"/>
      <c r="F49" s="145"/>
      <c r="G49" s="145"/>
      <c r="H49" s="145"/>
      <c r="I49" s="146"/>
      <c r="J49" s="51"/>
    </row>
    <row r="50" spans="1:10" ht="30" customHeight="1" x14ac:dyDescent="0.25">
      <c r="A50" s="144" t="s">
        <v>105</v>
      </c>
      <c r="B50" s="145"/>
      <c r="C50" s="145"/>
      <c r="D50" s="145"/>
      <c r="E50" s="145"/>
      <c r="F50" s="145"/>
      <c r="G50" s="145"/>
      <c r="H50" s="145"/>
      <c r="I50" s="146"/>
      <c r="J50" s="51"/>
    </row>
    <row r="51" spans="1:10" ht="30" customHeight="1" x14ac:dyDescent="0.25">
      <c r="A51" s="144" t="s">
        <v>106</v>
      </c>
      <c r="B51" s="145"/>
      <c r="C51" s="145"/>
      <c r="D51" s="145"/>
      <c r="E51" s="145"/>
      <c r="F51" s="145"/>
      <c r="G51" s="145"/>
      <c r="H51" s="145"/>
      <c r="I51" s="146"/>
      <c r="J51" s="51"/>
    </row>
    <row r="52" spans="1:10" ht="30" customHeight="1" x14ac:dyDescent="0.25">
      <c r="A52" s="144" t="s">
        <v>223</v>
      </c>
      <c r="B52" s="145"/>
      <c r="C52" s="145"/>
      <c r="D52" s="145"/>
      <c r="E52" s="145"/>
      <c r="F52" s="145"/>
      <c r="G52" s="145"/>
      <c r="H52" s="145"/>
      <c r="I52" s="146"/>
      <c r="J52" s="51"/>
    </row>
    <row r="53" spans="1:10" ht="30" customHeight="1" thickBot="1" x14ac:dyDescent="0.3">
      <c r="A53" s="141" t="s">
        <v>208</v>
      </c>
      <c r="B53" s="142"/>
      <c r="C53" s="142"/>
      <c r="D53" s="142"/>
      <c r="E53" s="142"/>
      <c r="F53" s="142"/>
      <c r="G53" s="142"/>
      <c r="H53" s="142"/>
      <c r="I53" s="143"/>
      <c r="J53" s="41"/>
    </row>
    <row r="54" spans="1:10" ht="20.100000000000001" customHeight="1" x14ac:dyDescent="0.25">
      <c r="A54" s="137" t="s">
        <v>107</v>
      </c>
      <c r="B54" s="138"/>
      <c r="C54" s="138"/>
      <c r="D54" s="138"/>
      <c r="E54" s="138"/>
      <c r="F54" s="138"/>
      <c r="G54" s="138"/>
      <c r="H54" s="153" t="str">
        <f>+IF(AND(J56="No aplica",J57="No aplica",J58="No aplica",J59="No aplica",J60="No aplica",J61="No aplica",J62="No aplica",J63="No aplica",J64="No aplica",J65="No aplica",J66="No aplica",J67="No aplica",J69="No aplica",J70="No aplica",J71="No aplica",J72="No aplica",J73="No aplica"),"No aplica",IF(OR(J56="",J57="",J58="",J59="",J60="",J61="",J62="",J63="",J64="",J65="",J66="",J67="",J69="",J70="",J71="",J72="",J73=""),"Valide todas las variables",IF(OR(J56="No",J57="No",J58="No",J59="No",J60="No",J61="No",J62="No",J63="No",J64="No",J65="No",J66="No",J67="No",J69="No",J70="No",J71="No",J72="No",J73="No"),"No cumple","Cumple")))</f>
        <v>Valide todas las variables</v>
      </c>
      <c r="I54" s="153"/>
      <c r="J54" s="154"/>
    </row>
    <row r="55" spans="1:10" ht="39.950000000000003" customHeight="1" x14ac:dyDescent="0.25">
      <c r="A55" s="189" t="s">
        <v>215</v>
      </c>
      <c r="B55" s="190"/>
      <c r="C55" s="190"/>
      <c r="D55" s="190"/>
      <c r="E55" s="190"/>
      <c r="F55" s="190"/>
      <c r="G55" s="190"/>
      <c r="H55" s="190"/>
      <c r="I55" s="191"/>
      <c r="J55" s="43" t="s">
        <v>166</v>
      </c>
    </row>
    <row r="56" spans="1:10" ht="30" customHeight="1" x14ac:dyDescent="0.25">
      <c r="A56" s="144" t="s">
        <v>108</v>
      </c>
      <c r="B56" s="145"/>
      <c r="C56" s="145"/>
      <c r="D56" s="145"/>
      <c r="E56" s="145"/>
      <c r="F56" s="145"/>
      <c r="G56" s="145"/>
      <c r="H56" s="145"/>
      <c r="I56" s="146"/>
      <c r="J56" s="51"/>
    </row>
    <row r="57" spans="1:10" ht="30" customHeight="1" x14ac:dyDescent="0.25">
      <c r="A57" s="144" t="s">
        <v>109</v>
      </c>
      <c r="B57" s="145"/>
      <c r="C57" s="145"/>
      <c r="D57" s="145"/>
      <c r="E57" s="145"/>
      <c r="F57" s="145"/>
      <c r="G57" s="145"/>
      <c r="H57" s="145"/>
      <c r="I57" s="146"/>
      <c r="J57" s="51"/>
    </row>
    <row r="58" spans="1:10" ht="30" customHeight="1" x14ac:dyDescent="0.25">
      <c r="A58" s="144" t="s">
        <v>110</v>
      </c>
      <c r="B58" s="145"/>
      <c r="C58" s="145"/>
      <c r="D58" s="145"/>
      <c r="E58" s="145"/>
      <c r="F58" s="145"/>
      <c r="G58" s="145"/>
      <c r="H58" s="145"/>
      <c r="I58" s="146"/>
      <c r="J58" s="51"/>
    </row>
    <row r="59" spans="1:10" ht="30" customHeight="1" x14ac:dyDescent="0.25">
      <c r="A59" s="144" t="s">
        <v>111</v>
      </c>
      <c r="B59" s="145"/>
      <c r="C59" s="145"/>
      <c r="D59" s="145"/>
      <c r="E59" s="145"/>
      <c r="F59" s="145"/>
      <c r="G59" s="145"/>
      <c r="H59" s="145"/>
      <c r="I59" s="146"/>
      <c r="J59" s="51"/>
    </row>
    <row r="60" spans="1:10" ht="30" customHeight="1" x14ac:dyDescent="0.25">
      <c r="A60" s="144" t="s">
        <v>224</v>
      </c>
      <c r="B60" s="145"/>
      <c r="C60" s="145"/>
      <c r="D60" s="145"/>
      <c r="E60" s="145"/>
      <c r="F60" s="145"/>
      <c r="G60" s="145"/>
      <c r="H60" s="145"/>
      <c r="I60" s="146"/>
      <c r="J60" s="51"/>
    </row>
    <row r="61" spans="1:10" ht="30" customHeight="1" x14ac:dyDescent="0.25">
      <c r="A61" s="144" t="s">
        <v>112</v>
      </c>
      <c r="B61" s="145"/>
      <c r="C61" s="145"/>
      <c r="D61" s="145"/>
      <c r="E61" s="145"/>
      <c r="F61" s="145"/>
      <c r="G61" s="145"/>
      <c r="H61" s="145"/>
      <c r="I61" s="146"/>
      <c r="J61" s="51"/>
    </row>
    <row r="62" spans="1:10" ht="30" customHeight="1" x14ac:dyDescent="0.25">
      <c r="A62" s="144" t="s">
        <v>113</v>
      </c>
      <c r="B62" s="145"/>
      <c r="C62" s="145"/>
      <c r="D62" s="145"/>
      <c r="E62" s="145"/>
      <c r="F62" s="145"/>
      <c r="G62" s="145"/>
      <c r="H62" s="145"/>
      <c r="I62" s="146"/>
      <c r="J62" s="51"/>
    </row>
    <row r="63" spans="1:10" ht="30" customHeight="1" x14ac:dyDescent="0.25">
      <c r="A63" s="144" t="s">
        <v>114</v>
      </c>
      <c r="B63" s="145"/>
      <c r="C63" s="145"/>
      <c r="D63" s="145"/>
      <c r="E63" s="145"/>
      <c r="F63" s="145"/>
      <c r="G63" s="145"/>
      <c r="H63" s="145"/>
      <c r="I63" s="146"/>
      <c r="J63" s="51"/>
    </row>
    <row r="64" spans="1:10" ht="30" customHeight="1" x14ac:dyDescent="0.25">
      <c r="A64" s="144" t="s">
        <v>115</v>
      </c>
      <c r="B64" s="145"/>
      <c r="C64" s="145"/>
      <c r="D64" s="145"/>
      <c r="E64" s="145"/>
      <c r="F64" s="145"/>
      <c r="G64" s="145"/>
      <c r="H64" s="145"/>
      <c r="I64" s="146"/>
      <c r="J64" s="51"/>
    </row>
    <row r="65" spans="1:10" ht="30" customHeight="1" x14ac:dyDescent="0.25">
      <c r="A65" s="144" t="s">
        <v>225</v>
      </c>
      <c r="B65" s="145"/>
      <c r="C65" s="145"/>
      <c r="D65" s="145"/>
      <c r="E65" s="145"/>
      <c r="F65" s="145"/>
      <c r="G65" s="145"/>
      <c r="H65" s="145"/>
      <c r="I65" s="146"/>
      <c r="J65" s="51"/>
    </row>
    <row r="66" spans="1:10" ht="30" customHeight="1" x14ac:dyDescent="0.25">
      <c r="A66" s="144" t="s">
        <v>226</v>
      </c>
      <c r="B66" s="145"/>
      <c r="C66" s="145"/>
      <c r="D66" s="145"/>
      <c r="E66" s="145"/>
      <c r="F66" s="145"/>
      <c r="G66" s="145"/>
      <c r="H66" s="145"/>
      <c r="I66" s="146"/>
      <c r="J66" s="51"/>
    </row>
    <row r="67" spans="1:10" ht="30" customHeight="1" x14ac:dyDescent="0.25">
      <c r="A67" s="144" t="s">
        <v>116</v>
      </c>
      <c r="B67" s="145"/>
      <c r="C67" s="145"/>
      <c r="D67" s="145"/>
      <c r="E67" s="145"/>
      <c r="F67" s="145"/>
      <c r="G67" s="145"/>
      <c r="H67" s="145"/>
      <c r="I67" s="146"/>
      <c r="J67" s="51"/>
    </row>
    <row r="68" spans="1:10" ht="39.950000000000003" customHeight="1" x14ac:dyDescent="0.25">
      <c r="A68" s="189" t="s">
        <v>209</v>
      </c>
      <c r="B68" s="190"/>
      <c r="C68" s="190"/>
      <c r="D68" s="190"/>
      <c r="E68" s="190"/>
      <c r="F68" s="190"/>
      <c r="G68" s="190"/>
      <c r="H68" s="190"/>
      <c r="I68" s="191"/>
      <c r="J68" s="43" t="s">
        <v>166</v>
      </c>
    </row>
    <row r="69" spans="1:10" ht="30" customHeight="1" x14ac:dyDescent="0.25">
      <c r="A69" s="207" t="s">
        <v>117</v>
      </c>
      <c r="B69" s="208"/>
      <c r="C69" s="208"/>
      <c r="D69" s="208"/>
      <c r="E69" s="208"/>
      <c r="F69" s="208"/>
      <c r="G69" s="209"/>
      <c r="H69" s="201" t="s">
        <v>122</v>
      </c>
      <c r="I69" s="202"/>
      <c r="J69" s="51"/>
    </row>
    <row r="70" spans="1:10" ht="30" customHeight="1" x14ac:dyDescent="0.25">
      <c r="A70" s="207" t="s">
        <v>118</v>
      </c>
      <c r="B70" s="208"/>
      <c r="C70" s="208"/>
      <c r="D70" s="208"/>
      <c r="E70" s="208"/>
      <c r="F70" s="208"/>
      <c r="G70" s="209"/>
      <c r="H70" s="203"/>
      <c r="I70" s="204"/>
      <c r="J70" s="51"/>
    </row>
    <row r="71" spans="1:10" ht="30" customHeight="1" x14ac:dyDescent="0.25">
      <c r="A71" s="207" t="s">
        <v>119</v>
      </c>
      <c r="B71" s="208"/>
      <c r="C71" s="208"/>
      <c r="D71" s="208"/>
      <c r="E71" s="208"/>
      <c r="F71" s="208"/>
      <c r="G71" s="209"/>
      <c r="H71" s="203"/>
      <c r="I71" s="204"/>
      <c r="J71" s="51"/>
    </row>
    <row r="72" spans="1:10" ht="30" customHeight="1" x14ac:dyDescent="0.25">
      <c r="A72" s="207" t="s">
        <v>120</v>
      </c>
      <c r="B72" s="208"/>
      <c r="C72" s="208"/>
      <c r="D72" s="208"/>
      <c r="E72" s="208"/>
      <c r="F72" s="208"/>
      <c r="G72" s="209"/>
      <c r="H72" s="203"/>
      <c r="I72" s="204"/>
      <c r="J72" s="51"/>
    </row>
    <row r="73" spans="1:10" ht="30" customHeight="1" thickBot="1" x14ac:dyDescent="0.3">
      <c r="A73" s="199" t="s">
        <v>121</v>
      </c>
      <c r="B73" s="200"/>
      <c r="C73" s="200"/>
      <c r="D73" s="200"/>
      <c r="E73" s="200"/>
      <c r="F73" s="200"/>
      <c r="G73" s="200"/>
      <c r="H73" s="205"/>
      <c r="I73" s="206"/>
      <c r="J73" s="41"/>
    </row>
    <row r="74" spans="1:10" ht="20.100000000000001" customHeight="1" x14ac:dyDescent="0.25">
      <c r="A74" s="137" t="s">
        <v>124</v>
      </c>
      <c r="B74" s="138"/>
      <c r="C74" s="138"/>
      <c r="D74" s="138"/>
      <c r="E74" s="138"/>
      <c r="F74" s="138"/>
      <c r="G74" s="138"/>
      <c r="H74" s="153" t="str">
        <f>+IF(AND(J76="No aplica",J77="No aplica"),"No aplica",IF(OR(J76="",J77=""),"Valide todas las variables",IF(OR(J76="No",J77="No"),"No cumple","Cumple")))</f>
        <v>Valide todas las variables</v>
      </c>
      <c r="I74" s="153"/>
      <c r="J74" s="154"/>
    </row>
    <row r="75" spans="1:10" ht="39.950000000000003" customHeight="1" x14ac:dyDescent="0.25">
      <c r="A75" s="189" t="s">
        <v>123</v>
      </c>
      <c r="B75" s="190"/>
      <c r="C75" s="190"/>
      <c r="D75" s="190"/>
      <c r="E75" s="190"/>
      <c r="F75" s="190"/>
      <c r="G75" s="190"/>
      <c r="H75" s="190"/>
      <c r="I75" s="191"/>
      <c r="J75" s="43" t="s">
        <v>166</v>
      </c>
    </row>
    <row r="76" spans="1:10" ht="30" customHeight="1" x14ac:dyDescent="0.25">
      <c r="A76" s="144" t="s">
        <v>227</v>
      </c>
      <c r="B76" s="145"/>
      <c r="C76" s="145"/>
      <c r="D76" s="145"/>
      <c r="E76" s="145"/>
      <c r="F76" s="145"/>
      <c r="G76" s="145"/>
      <c r="H76" s="145"/>
      <c r="I76" s="146"/>
      <c r="J76" s="51"/>
    </row>
    <row r="77" spans="1:10" ht="30" customHeight="1" thickBot="1" x14ac:dyDescent="0.3">
      <c r="A77" s="141" t="s">
        <v>228</v>
      </c>
      <c r="B77" s="142"/>
      <c r="C77" s="142"/>
      <c r="D77" s="142"/>
      <c r="E77" s="142"/>
      <c r="F77" s="142"/>
      <c r="G77" s="142"/>
      <c r="H77" s="142"/>
      <c r="I77" s="143"/>
      <c r="J77" s="41"/>
    </row>
    <row r="78" spans="1:10" ht="20.100000000000001" customHeight="1" x14ac:dyDescent="0.25">
      <c r="A78" s="137" t="s">
        <v>202</v>
      </c>
      <c r="B78" s="138"/>
      <c r="C78" s="138"/>
      <c r="D78" s="138"/>
      <c r="E78" s="138"/>
      <c r="F78" s="138"/>
      <c r="G78" s="138"/>
      <c r="H78" s="153" t="str">
        <f>+IF(AND(J80="No aplica",J81="No aplica",J82="No aplica",J83="No aplica",J84="No aplica",J85="No aplica",J86="No aplica"),"No aplica",IF(OR(J80="",J81="",J82="",J83="",J84="",J85="",J86=""),"Valide todas las variables",IF(OR(J80="No",J81="No",J82="No",J83="No",J84="No",J85="No",J86="No"),"No cumple","Cumple")))</f>
        <v>Valide todas las variables</v>
      </c>
      <c r="I78" s="153"/>
      <c r="J78" s="154"/>
    </row>
    <row r="79" spans="1:10" ht="39.950000000000003" customHeight="1" x14ac:dyDescent="0.25">
      <c r="A79" s="189" t="s">
        <v>216</v>
      </c>
      <c r="B79" s="190"/>
      <c r="C79" s="190"/>
      <c r="D79" s="190"/>
      <c r="E79" s="190"/>
      <c r="F79" s="190"/>
      <c r="G79" s="190"/>
      <c r="H79" s="190"/>
      <c r="I79" s="191"/>
      <c r="J79" s="43" t="s">
        <v>166</v>
      </c>
    </row>
    <row r="80" spans="1:10" ht="30" customHeight="1" x14ac:dyDescent="0.25">
      <c r="A80" s="144" t="s">
        <v>229</v>
      </c>
      <c r="B80" s="145"/>
      <c r="C80" s="145"/>
      <c r="D80" s="145"/>
      <c r="E80" s="145"/>
      <c r="F80" s="145"/>
      <c r="G80" s="145"/>
      <c r="H80" s="145"/>
      <c r="I80" s="146"/>
      <c r="J80" s="51"/>
    </row>
    <row r="81" spans="1:10" ht="30" customHeight="1" x14ac:dyDescent="0.25">
      <c r="A81" s="144" t="s">
        <v>230</v>
      </c>
      <c r="B81" s="145"/>
      <c r="C81" s="145"/>
      <c r="D81" s="145"/>
      <c r="E81" s="145"/>
      <c r="F81" s="145"/>
      <c r="G81" s="145"/>
      <c r="H81" s="145"/>
      <c r="I81" s="146"/>
      <c r="J81" s="51"/>
    </row>
    <row r="82" spans="1:10" ht="30" customHeight="1" x14ac:dyDescent="0.25">
      <c r="A82" s="144" t="s">
        <v>231</v>
      </c>
      <c r="B82" s="145"/>
      <c r="C82" s="145"/>
      <c r="D82" s="145"/>
      <c r="E82" s="145"/>
      <c r="F82" s="145"/>
      <c r="G82" s="145"/>
      <c r="H82" s="145"/>
      <c r="I82" s="146"/>
      <c r="J82" s="51"/>
    </row>
    <row r="83" spans="1:10" ht="30" customHeight="1" x14ac:dyDescent="0.25">
      <c r="A83" s="144" t="s">
        <v>232</v>
      </c>
      <c r="B83" s="145"/>
      <c r="C83" s="145"/>
      <c r="D83" s="145"/>
      <c r="E83" s="145"/>
      <c r="F83" s="145"/>
      <c r="G83" s="145"/>
      <c r="H83" s="145"/>
      <c r="I83" s="146"/>
      <c r="J83" s="67"/>
    </row>
    <row r="84" spans="1:10" ht="30" customHeight="1" x14ac:dyDescent="0.25">
      <c r="A84" s="144" t="s">
        <v>233</v>
      </c>
      <c r="B84" s="145"/>
      <c r="C84" s="145"/>
      <c r="D84" s="145"/>
      <c r="E84" s="145"/>
      <c r="F84" s="145"/>
      <c r="G84" s="145"/>
      <c r="H84" s="145"/>
      <c r="I84" s="146"/>
      <c r="J84" s="67"/>
    </row>
    <row r="85" spans="1:10" ht="30" customHeight="1" x14ac:dyDescent="0.25">
      <c r="A85" s="144" t="s">
        <v>234</v>
      </c>
      <c r="B85" s="145"/>
      <c r="C85" s="145"/>
      <c r="D85" s="145"/>
      <c r="E85" s="145"/>
      <c r="F85" s="145"/>
      <c r="G85" s="145"/>
      <c r="H85" s="145"/>
      <c r="I85" s="146"/>
      <c r="J85" s="67"/>
    </row>
    <row r="86" spans="1:10" ht="30" customHeight="1" thickBot="1" x14ac:dyDescent="0.3">
      <c r="A86" s="141" t="s">
        <v>235</v>
      </c>
      <c r="B86" s="142"/>
      <c r="C86" s="142"/>
      <c r="D86" s="142"/>
      <c r="E86" s="142"/>
      <c r="F86" s="142"/>
      <c r="G86" s="142"/>
      <c r="H86" s="142"/>
      <c r="I86" s="143"/>
      <c r="J86" s="41"/>
    </row>
    <row r="87" spans="1:10" ht="39.950000000000003" customHeight="1" x14ac:dyDescent="0.25">
      <c r="A87" s="137" t="s">
        <v>203</v>
      </c>
      <c r="B87" s="138"/>
      <c r="C87" s="138"/>
      <c r="D87" s="138"/>
      <c r="E87" s="138"/>
      <c r="F87" s="138"/>
      <c r="G87" s="138"/>
      <c r="H87" s="153" t="str">
        <f>+IF(AND(J89="No aplica",J90="No aplica",J91="No aplica",J92="No aplica",J93="No aplica",J94="No aplica",J95="No aplica"),"No aplica",IF(OR(J89="",J90="",J91="",J92="",J93="",J94="",J95=""),"Valide todas las variables",IF(OR(J89="No",J90="No",J91="No",J92="No",J93="No",J94="No",J95="No"),"No cumple","Cumple")))</f>
        <v>Valide todas las variables</v>
      </c>
      <c r="I87" s="153"/>
      <c r="J87" s="154"/>
    </row>
    <row r="88" spans="1:10" ht="39.950000000000003" customHeight="1" x14ac:dyDescent="0.25">
      <c r="A88" s="189" t="s">
        <v>216</v>
      </c>
      <c r="B88" s="190"/>
      <c r="C88" s="190"/>
      <c r="D88" s="190"/>
      <c r="E88" s="190"/>
      <c r="F88" s="190"/>
      <c r="G88" s="190"/>
      <c r="H88" s="190"/>
      <c r="I88" s="191"/>
      <c r="J88" s="43" t="s">
        <v>166</v>
      </c>
    </row>
    <row r="89" spans="1:10" ht="30" customHeight="1" x14ac:dyDescent="0.25">
      <c r="A89" s="144" t="s">
        <v>236</v>
      </c>
      <c r="B89" s="145"/>
      <c r="C89" s="145"/>
      <c r="D89" s="145"/>
      <c r="E89" s="145"/>
      <c r="F89" s="145"/>
      <c r="G89" s="145"/>
      <c r="H89" s="145"/>
      <c r="I89" s="146"/>
      <c r="J89" s="51"/>
    </row>
    <row r="90" spans="1:10" ht="30" customHeight="1" x14ac:dyDescent="0.25">
      <c r="A90" s="144" t="s">
        <v>237</v>
      </c>
      <c r="B90" s="145"/>
      <c r="C90" s="145"/>
      <c r="D90" s="145"/>
      <c r="E90" s="145"/>
      <c r="F90" s="145"/>
      <c r="G90" s="145"/>
      <c r="H90" s="145"/>
      <c r="I90" s="146"/>
      <c r="J90" s="51"/>
    </row>
    <row r="91" spans="1:10" ht="30" customHeight="1" x14ac:dyDescent="0.25">
      <c r="A91" s="144" t="s">
        <v>238</v>
      </c>
      <c r="B91" s="145"/>
      <c r="C91" s="145"/>
      <c r="D91" s="145"/>
      <c r="E91" s="145"/>
      <c r="F91" s="145"/>
      <c r="G91" s="145"/>
      <c r="H91" s="145"/>
      <c r="I91" s="146"/>
      <c r="J91" s="51"/>
    </row>
    <row r="92" spans="1:10" ht="30" customHeight="1" x14ac:dyDescent="0.25">
      <c r="A92" s="144" t="s">
        <v>239</v>
      </c>
      <c r="B92" s="145"/>
      <c r="C92" s="145"/>
      <c r="D92" s="145"/>
      <c r="E92" s="145"/>
      <c r="F92" s="145"/>
      <c r="G92" s="145"/>
      <c r="H92" s="145"/>
      <c r="I92" s="146"/>
      <c r="J92" s="51"/>
    </row>
    <row r="93" spans="1:10" ht="30" customHeight="1" x14ac:dyDescent="0.25">
      <c r="A93" s="144" t="s">
        <v>210</v>
      </c>
      <c r="B93" s="145"/>
      <c r="C93" s="145"/>
      <c r="D93" s="145"/>
      <c r="E93" s="145"/>
      <c r="F93" s="145"/>
      <c r="G93" s="145"/>
      <c r="H93" s="145"/>
      <c r="I93" s="146"/>
      <c r="J93" s="51"/>
    </row>
    <row r="94" spans="1:10" ht="30" customHeight="1" x14ac:dyDescent="0.25">
      <c r="A94" s="144" t="s">
        <v>126</v>
      </c>
      <c r="B94" s="145"/>
      <c r="C94" s="145"/>
      <c r="D94" s="145"/>
      <c r="E94" s="145"/>
      <c r="F94" s="145"/>
      <c r="G94" s="145"/>
      <c r="H94" s="145"/>
      <c r="I94" s="146"/>
      <c r="J94" s="51"/>
    </row>
    <row r="95" spans="1:10" ht="30" customHeight="1" thickBot="1" x14ac:dyDescent="0.3">
      <c r="A95" s="141" t="s">
        <v>211</v>
      </c>
      <c r="B95" s="142"/>
      <c r="C95" s="142"/>
      <c r="D95" s="142"/>
      <c r="E95" s="142"/>
      <c r="F95" s="142"/>
      <c r="G95" s="142"/>
      <c r="H95" s="142"/>
      <c r="I95" s="143"/>
      <c r="J95" s="41"/>
    </row>
    <row r="96" spans="1:10" ht="20.100000000000001" customHeight="1" x14ac:dyDescent="0.25">
      <c r="A96" s="137" t="s">
        <v>204</v>
      </c>
      <c r="B96" s="138"/>
      <c r="C96" s="138"/>
      <c r="D96" s="138"/>
      <c r="E96" s="138"/>
      <c r="F96" s="138"/>
      <c r="G96" s="138"/>
      <c r="H96" s="153" t="str">
        <f>+IF(AND(J98="No aplica",J99="No aplica",J100="No aplica",J101="No aplica",J102="No aplica",J103="No aplica",J104="No aplica"),"No aplica",IF(OR(J98="",J99="",J100="",J101="",J102="",J103="",J104=""),"Valide todas las variables",IF(OR(J98="No",J99="No",J100="No",J101="No",J102="No",J103="No",J104="No"),"No cumple","Cumple")))</f>
        <v>Valide todas las variables</v>
      </c>
      <c r="I96" s="153"/>
      <c r="J96" s="154"/>
    </row>
    <row r="97" spans="1:10" ht="39.950000000000003" customHeight="1" x14ac:dyDescent="0.25">
      <c r="A97" s="189" t="s">
        <v>216</v>
      </c>
      <c r="B97" s="190"/>
      <c r="C97" s="190"/>
      <c r="D97" s="190"/>
      <c r="E97" s="190"/>
      <c r="F97" s="190"/>
      <c r="G97" s="190"/>
      <c r="H97" s="190"/>
      <c r="I97" s="191"/>
      <c r="J97" s="43" t="s">
        <v>166</v>
      </c>
    </row>
    <row r="98" spans="1:10" ht="30" customHeight="1" x14ac:dyDescent="0.25">
      <c r="A98" s="144" t="s">
        <v>127</v>
      </c>
      <c r="B98" s="145"/>
      <c r="C98" s="145"/>
      <c r="D98" s="145"/>
      <c r="E98" s="145"/>
      <c r="F98" s="145"/>
      <c r="G98" s="145"/>
      <c r="H98" s="145"/>
      <c r="I98" s="146"/>
      <c r="J98" s="51"/>
    </row>
    <row r="99" spans="1:10" ht="30" customHeight="1" x14ac:dyDescent="0.25">
      <c r="A99" s="144" t="s">
        <v>128</v>
      </c>
      <c r="B99" s="145"/>
      <c r="C99" s="145"/>
      <c r="D99" s="145"/>
      <c r="E99" s="145"/>
      <c r="F99" s="145"/>
      <c r="G99" s="145"/>
      <c r="H99" s="145"/>
      <c r="I99" s="146"/>
      <c r="J99" s="51"/>
    </row>
    <row r="100" spans="1:10" ht="30" customHeight="1" x14ac:dyDescent="0.25">
      <c r="A100" s="144" t="s">
        <v>240</v>
      </c>
      <c r="B100" s="145"/>
      <c r="C100" s="145"/>
      <c r="D100" s="145"/>
      <c r="E100" s="145"/>
      <c r="F100" s="145"/>
      <c r="G100" s="145"/>
      <c r="H100" s="145"/>
      <c r="I100" s="146"/>
      <c r="J100" s="51"/>
    </row>
    <row r="101" spans="1:10" ht="30" customHeight="1" x14ac:dyDescent="0.25">
      <c r="A101" s="144" t="s">
        <v>241</v>
      </c>
      <c r="B101" s="145"/>
      <c r="C101" s="145"/>
      <c r="D101" s="145"/>
      <c r="E101" s="145"/>
      <c r="F101" s="145"/>
      <c r="G101" s="145"/>
      <c r="H101" s="145"/>
      <c r="I101" s="146"/>
      <c r="J101" s="51"/>
    </row>
    <row r="102" spans="1:10" ht="30" customHeight="1" x14ac:dyDescent="0.25">
      <c r="A102" s="144" t="s">
        <v>129</v>
      </c>
      <c r="B102" s="145"/>
      <c r="C102" s="145"/>
      <c r="D102" s="145"/>
      <c r="E102" s="145"/>
      <c r="F102" s="145"/>
      <c r="G102" s="145"/>
      <c r="H102" s="145"/>
      <c r="I102" s="146"/>
      <c r="J102" s="51"/>
    </row>
    <row r="103" spans="1:10" ht="30" customHeight="1" x14ac:dyDescent="0.25">
      <c r="A103" s="144" t="s">
        <v>242</v>
      </c>
      <c r="B103" s="145"/>
      <c r="C103" s="145"/>
      <c r="D103" s="145"/>
      <c r="E103" s="145"/>
      <c r="F103" s="145"/>
      <c r="G103" s="145"/>
      <c r="H103" s="145"/>
      <c r="I103" s="146"/>
      <c r="J103" s="51"/>
    </row>
    <row r="104" spans="1:10" ht="30" customHeight="1" thickBot="1" x14ac:dyDescent="0.3">
      <c r="A104" s="141" t="s">
        <v>243</v>
      </c>
      <c r="B104" s="142"/>
      <c r="C104" s="142"/>
      <c r="D104" s="142"/>
      <c r="E104" s="142"/>
      <c r="F104" s="142"/>
      <c r="G104" s="142"/>
      <c r="H104" s="142"/>
      <c r="I104" s="143"/>
      <c r="J104" s="41"/>
    </row>
    <row r="105" spans="1:10" ht="39.950000000000003" customHeight="1" x14ac:dyDescent="0.25">
      <c r="A105" s="137" t="s">
        <v>205</v>
      </c>
      <c r="B105" s="138"/>
      <c r="C105" s="138"/>
      <c r="D105" s="138"/>
      <c r="E105" s="138"/>
      <c r="F105" s="138"/>
      <c r="G105" s="138"/>
      <c r="H105" s="153" t="str">
        <f>+IF(AND(J107="No aplica",J108="No aplica",J109="No aplica",J110="No aplica"),"No aplica",IF(OR(J107="",J108="",J109="",J110=""),"Valide todas las variables",IF(OR(J107="No",J108="No",J109="No",J110="No"),"No cumple","Cumple")))</f>
        <v>Valide todas las variables</v>
      </c>
      <c r="I105" s="153"/>
      <c r="J105" s="154"/>
    </row>
    <row r="106" spans="1:10" ht="39.950000000000003" customHeight="1" x14ac:dyDescent="0.25">
      <c r="A106" s="189" t="s">
        <v>130</v>
      </c>
      <c r="B106" s="190"/>
      <c r="C106" s="190"/>
      <c r="D106" s="190"/>
      <c r="E106" s="190"/>
      <c r="F106" s="190"/>
      <c r="G106" s="190"/>
      <c r="H106" s="190"/>
      <c r="I106" s="191"/>
      <c r="J106" s="43" t="s">
        <v>166</v>
      </c>
    </row>
    <row r="107" spans="1:10" ht="30" customHeight="1" x14ac:dyDescent="0.25">
      <c r="A107" s="144" t="s">
        <v>131</v>
      </c>
      <c r="B107" s="145"/>
      <c r="C107" s="145"/>
      <c r="D107" s="145"/>
      <c r="E107" s="145"/>
      <c r="F107" s="145"/>
      <c r="G107" s="145"/>
      <c r="H107" s="145"/>
      <c r="I107" s="146"/>
      <c r="J107" s="51"/>
    </row>
    <row r="108" spans="1:10" ht="30" customHeight="1" x14ac:dyDescent="0.25">
      <c r="A108" s="144" t="s">
        <v>132</v>
      </c>
      <c r="B108" s="145"/>
      <c r="C108" s="145"/>
      <c r="D108" s="145"/>
      <c r="E108" s="145"/>
      <c r="F108" s="145"/>
      <c r="G108" s="145"/>
      <c r="H108" s="145"/>
      <c r="I108" s="146"/>
      <c r="J108" s="51"/>
    </row>
    <row r="109" spans="1:10" ht="45" customHeight="1" x14ac:dyDescent="0.25">
      <c r="A109" s="144" t="s">
        <v>133</v>
      </c>
      <c r="B109" s="145"/>
      <c r="C109" s="145"/>
      <c r="D109" s="145"/>
      <c r="E109" s="145"/>
      <c r="F109" s="145"/>
      <c r="G109" s="145"/>
      <c r="H109" s="145"/>
      <c r="I109" s="146"/>
      <c r="J109" s="51"/>
    </row>
    <row r="110" spans="1:10" ht="30" customHeight="1" thickBot="1" x14ac:dyDescent="0.3">
      <c r="A110" s="141" t="s">
        <v>134</v>
      </c>
      <c r="B110" s="142"/>
      <c r="C110" s="142"/>
      <c r="D110" s="142"/>
      <c r="E110" s="142"/>
      <c r="F110" s="142"/>
      <c r="G110" s="142"/>
      <c r="H110" s="142"/>
      <c r="I110" s="143"/>
      <c r="J110" s="41"/>
    </row>
    <row r="111" spans="1:10" ht="50.1" customHeight="1" x14ac:dyDescent="0.25">
      <c r="A111" s="196" t="s">
        <v>135</v>
      </c>
      <c r="B111" s="197"/>
      <c r="C111" s="197"/>
      <c r="D111" s="197"/>
      <c r="E111" s="197"/>
      <c r="F111" s="197"/>
      <c r="G111" s="197"/>
      <c r="H111" s="197"/>
      <c r="I111" s="197"/>
      <c r="J111" s="198"/>
    </row>
    <row r="112" spans="1:10" ht="200.1" customHeight="1" thickBot="1" x14ac:dyDescent="0.3">
      <c r="A112" s="193"/>
      <c r="B112" s="194"/>
      <c r="C112" s="194"/>
      <c r="D112" s="194"/>
      <c r="E112" s="194"/>
      <c r="F112" s="194"/>
      <c r="G112" s="194"/>
      <c r="H112" s="194"/>
      <c r="I112" s="194"/>
      <c r="J112" s="195"/>
    </row>
    <row r="113" spans="1:10" ht="50.1" customHeight="1" x14ac:dyDescent="0.25">
      <c r="A113" s="196" t="s">
        <v>136</v>
      </c>
      <c r="B113" s="197"/>
      <c r="C113" s="197"/>
      <c r="D113" s="197"/>
      <c r="E113" s="197"/>
      <c r="F113" s="197"/>
      <c r="G113" s="197"/>
      <c r="H113" s="197"/>
      <c r="I113" s="197"/>
      <c r="J113" s="198"/>
    </row>
    <row r="114" spans="1:10" ht="200.1" customHeight="1" thickBot="1" x14ac:dyDescent="0.3">
      <c r="A114" s="193"/>
      <c r="B114" s="194"/>
      <c r="C114" s="194"/>
      <c r="D114" s="194"/>
      <c r="E114" s="194"/>
      <c r="F114" s="194"/>
      <c r="G114" s="194"/>
      <c r="H114" s="194"/>
      <c r="I114" s="194"/>
      <c r="J114" s="195"/>
    </row>
  </sheetData>
  <sheetProtection algorithmName="SHA-512" hashValue="7zPz9b/Ib2Z2/Iby48c2MZya9fyxUSX8nGz4Gy0pZwUUA6tq0U5KbR77woO9X+13ByiHOphX6CtgkmVXJ2d7qw==" saltValue="e4XklOmRuT4+fD1PRYJRQg==" spinCount="100000" sheet="1" objects="1" scenarios="1"/>
  <mergeCells count="144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6:E26"/>
    <mergeCell ref="A27:E27"/>
    <mergeCell ref="A28:E28"/>
    <mergeCell ref="A29:E29"/>
    <mergeCell ref="A30:E30"/>
    <mergeCell ref="A31:E31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H36:I36"/>
    <mergeCell ref="J36:J38"/>
    <mergeCell ref="F37:G37"/>
    <mergeCell ref="H37:I37"/>
    <mergeCell ref="A39:E39"/>
    <mergeCell ref="A40:E40"/>
    <mergeCell ref="A32:E32"/>
    <mergeCell ref="A33:E33"/>
    <mergeCell ref="A34:E34"/>
    <mergeCell ref="A35:E35"/>
    <mergeCell ref="A36:E38"/>
    <mergeCell ref="F36:G36"/>
    <mergeCell ref="A46:I46"/>
    <mergeCell ref="A47:I47"/>
    <mergeCell ref="A48:I48"/>
    <mergeCell ref="A49:I49"/>
    <mergeCell ref="A50:I50"/>
    <mergeCell ref="A51:I51"/>
    <mergeCell ref="A41:E41"/>
    <mergeCell ref="A42:E42"/>
    <mergeCell ref="A43:E43"/>
    <mergeCell ref="A44:I44"/>
    <mergeCell ref="A45:G45"/>
    <mergeCell ref="H45:J45"/>
    <mergeCell ref="A57:I57"/>
    <mergeCell ref="A58:I58"/>
    <mergeCell ref="A59:I59"/>
    <mergeCell ref="A60:I60"/>
    <mergeCell ref="A61:I61"/>
    <mergeCell ref="A62:I62"/>
    <mergeCell ref="A52:I52"/>
    <mergeCell ref="A53:I53"/>
    <mergeCell ref="A54:G54"/>
    <mergeCell ref="H54:J54"/>
    <mergeCell ref="A55:I55"/>
    <mergeCell ref="A56:I56"/>
    <mergeCell ref="A69:G69"/>
    <mergeCell ref="H69:I73"/>
    <mergeCell ref="A70:G70"/>
    <mergeCell ref="A71:G71"/>
    <mergeCell ref="A72:G72"/>
    <mergeCell ref="A73:G73"/>
    <mergeCell ref="A63:I63"/>
    <mergeCell ref="A64:I64"/>
    <mergeCell ref="A65:I65"/>
    <mergeCell ref="A66:I66"/>
    <mergeCell ref="A67:I67"/>
    <mergeCell ref="A68:I68"/>
    <mergeCell ref="A79:I79"/>
    <mergeCell ref="A80:I80"/>
    <mergeCell ref="A81:I81"/>
    <mergeCell ref="A82:I82"/>
    <mergeCell ref="A83:I83"/>
    <mergeCell ref="A84:I84"/>
    <mergeCell ref="A74:G74"/>
    <mergeCell ref="H74:J74"/>
    <mergeCell ref="A75:I75"/>
    <mergeCell ref="A76:I76"/>
    <mergeCell ref="A77:I77"/>
    <mergeCell ref="A78:G78"/>
    <mergeCell ref="H78:J78"/>
    <mergeCell ref="A90:I90"/>
    <mergeCell ref="A91:I91"/>
    <mergeCell ref="A92:I92"/>
    <mergeCell ref="A93:I93"/>
    <mergeCell ref="A94:I94"/>
    <mergeCell ref="A95:I95"/>
    <mergeCell ref="A85:I85"/>
    <mergeCell ref="A86:I86"/>
    <mergeCell ref="A87:G87"/>
    <mergeCell ref="H87:J87"/>
    <mergeCell ref="A88:I88"/>
    <mergeCell ref="A89:I89"/>
    <mergeCell ref="A101:I101"/>
    <mergeCell ref="A102:I102"/>
    <mergeCell ref="A103:I103"/>
    <mergeCell ref="A104:I104"/>
    <mergeCell ref="A105:G105"/>
    <mergeCell ref="H105:J105"/>
    <mergeCell ref="A96:G96"/>
    <mergeCell ref="H96:J96"/>
    <mergeCell ref="A97:I97"/>
    <mergeCell ref="A98:I98"/>
    <mergeCell ref="A99:I99"/>
    <mergeCell ref="A100:I100"/>
    <mergeCell ref="A112:J112"/>
    <mergeCell ref="A113:J113"/>
    <mergeCell ref="A114:J114"/>
    <mergeCell ref="A106:I106"/>
    <mergeCell ref="A107:I107"/>
    <mergeCell ref="A108:I108"/>
    <mergeCell ref="A109:I109"/>
    <mergeCell ref="A110:I110"/>
    <mergeCell ref="A111:J111"/>
  </mergeCells>
  <conditionalFormatting sqref="C2:C3 J39:J44 J47:J53 J80:J86">
    <cfRule type="containsBlanks" dxfId="202" priority="31">
      <formula>LEN(TRIM(C2))=0</formula>
    </cfRule>
  </conditionalFormatting>
  <conditionalFormatting sqref="C6:C8">
    <cfRule type="containsBlanks" dxfId="201" priority="1">
      <formula>LEN(TRIM(C6))=0</formula>
    </cfRule>
  </conditionalFormatting>
  <conditionalFormatting sqref="E4:E5">
    <cfRule type="containsBlanks" dxfId="200" priority="26">
      <formula>LEN(TRIM(E4))=0</formula>
    </cfRule>
  </conditionalFormatting>
  <conditionalFormatting sqref="G2">
    <cfRule type="containsBlanks" dxfId="199" priority="28">
      <formula>LEN(TRIM(G2))=0</formula>
    </cfRule>
  </conditionalFormatting>
  <conditionalFormatting sqref="H3">
    <cfRule type="containsBlanks" dxfId="198" priority="29">
      <formula>LEN(TRIM(H3))=0</formula>
    </cfRule>
  </conditionalFormatting>
  <conditionalFormatting sqref="H6:H7">
    <cfRule type="containsBlanks" dxfId="197" priority="27">
      <formula>LEN(TRIM(H6))=0</formula>
    </cfRule>
  </conditionalFormatting>
  <conditionalFormatting sqref="H10">
    <cfRule type="containsText" dxfId="196" priority="33" operator="containsText" text="Cumple">
      <formula>NOT(ISERROR(SEARCH("Cumple",H10)))</formula>
    </cfRule>
    <cfRule type="containsText" dxfId="195" priority="32" operator="containsText" text="No cumple">
      <formula>NOT(ISERROR(SEARCH("No cumple",H10)))</formula>
    </cfRule>
  </conditionalFormatting>
  <conditionalFormatting sqref="H21">
    <cfRule type="containsText" dxfId="194" priority="16" operator="containsText" text="No cumple">
      <formula>NOT(ISERROR(SEARCH("No cumple",H21)))</formula>
    </cfRule>
    <cfRule type="containsText" dxfId="193" priority="17" operator="containsText" text="Cumple">
      <formula>NOT(ISERROR(SEARCH("Cumple",H21)))</formula>
    </cfRule>
  </conditionalFormatting>
  <conditionalFormatting sqref="H45">
    <cfRule type="containsText" dxfId="192" priority="15" operator="containsText" text="Cumple">
      <formula>NOT(ISERROR(SEARCH("Cumple",H45)))</formula>
    </cfRule>
    <cfRule type="containsText" dxfId="191" priority="14" operator="containsText" text="No cumple">
      <formula>NOT(ISERROR(SEARCH("No cumple",H45)))</formula>
    </cfRule>
  </conditionalFormatting>
  <conditionalFormatting sqref="H54">
    <cfRule type="containsText" dxfId="190" priority="13" operator="containsText" text="Cumple">
      <formula>NOT(ISERROR(SEARCH("Cumple",H54)))</formula>
    </cfRule>
    <cfRule type="containsText" dxfId="189" priority="12" operator="containsText" text="No cumple">
      <formula>NOT(ISERROR(SEARCH("No cumple",H54)))</formula>
    </cfRule>
  </conditionalFormatting>
  <conditionalFormatting sqref="H74">
    <cfRule type="containsText" dxfId="188" priority="10" operator="containsText" text="No cumple">
      <formula>NOT(ISERROR(SEARCH("No cumple",H74)))</formula>
    </cfRule>
    <cfRule type="containsText" dxfId="187" priority="11" operator="containsText" text="Cumple">
      <formula>NOT(ISERROR(SEARCH("Cumple",H74)))</formula>
    </cfRule>
  </conditionalFormatting>
  <conditionalFormatting sqref="H78">
    <cfRule type="containsText" dxfId="186" priority="8" operator="containsText" text="No cumple">
      <formula>NOT(ISERROR(SEARCH("No cumple",H78)))</formula>
    </cfRule>
    <cfRule type="containsText" dxfId="185" priority="9" operator="containsText" text="Cumple">
      <formula>NOT(ISERROR(SEARCH("Cumple",H78)))</formula>
    </cfRule>
  </conditionalFormatting>
  <conditionalFormatting sqref="H87">
    <cfRule type="containsText" dxfId="184" priority="6" operator="containsText" text="No cumple">
      <formula>NOT(ISERROR(SEARCH("No cumple",H87)))</formula>
    </cfRule>
    <cfRule type="containsText" dxfId="183" priority="7" operator="containsText" text="Cumple">
      <formula>NOT(ISERROR(SEARCH("Cumple",H87)))</formula>
    </cfRule>
  </conditionalFormatting>
  <conditionalFormatting sqref="H96">
    <cfRule type="containsText" dxfId="182" priority="4" operator="containsText" text="No cumple">
      <formula>NOT(ISERROR(SEARCH("No cumple",H96)))</formula>
    </cfRule>
    <cfRule type="containsText" dxfId="181" priority="5" operator="containsText" text="Cumple">
      <formula>NOT(ISERROR(SEARCH("Cumple",H96)))</formula>
    </cfRule>
  </conditionalFormatting>
  <conditionalFormatting sqref="H105">
    <cfRule type="containsText" dxfId="180" priority="2" operator="containsText" text="No cumple">
      <formula>NOT(ISERROR(SEARCH("No cumple",H105)))</formula>
    </cfRule>
    <cfRule type="containsText" dxfId="179" priority="3" operator="containsText" text="Cumple">
      <formula>NOT(ISERROR(SEARCH("Cumple",H105)))</formula>
    </cfRule>
  </conditionalFormatting>
  <conditionalFormatting sqref="J2">
    <cfRule type="containsBlanks" dxfId="178" priority="30">
      <formula>LEN(TRIM(J2))=0</formula>
    </cfRule>
  </conditionalFormatting>
  <conditionalFormatting sqref="J12:J20">
    <cfRule type="containsBlanks" dxfId="177" priority="25">
      <formula>LEN(TRIM(J12))=0</formula>
    </cfRule>
  </conditionalFormatting>
  <conditionalFormatting sqref="J26:J35">
    <cfRule type="containsBlanks" dxfId="176" priority="21">
      <formula>LEN(TRIM(J26))=0</formula>
    </cfRule>
  </conditionalFormatting>
  <conditionalFormatting sqref="J56:J67">
    <cfRule type="containsBlanks" dxfId="175" priority="24">
      <formula>LEN(TRIM(J56))=0</formula>
    </cfRule>
  </conditionalFormatting>
  <conditionalFormatting sqref="J69:J73">
    <cfRule type="containsBlanks" dxfId="174" priority="23">
      <formula>LEN(TRIM(J69))=0</formula>
    </cfRule>
  </conditionalFormatting>
  <conditionalFormatting sqref="J76:J77">
    <cfRule type="containsBlanks" dxfId="173" priority="22">
      <formula>LEN(TRIM(J76))=0</formula>
    </cfRule>
  </conditionalFormatting>
  <conditionalFormatting sqref="J89:J95">
    <cfRule type="containsBlanks" dxfId="172" priority="20">
      <formula>LEN(TRIM(J89))=0</formula>
    </cfRule>
  </conditionalFormatting>
  <conditionalFormatting sqref="J98:J104">
    <cfRule type="containsBlanks" dxfId="171" priority="19">
      <formula>LEN(TRIM(J98))=0</formula>
    </cfRule>
  </conditionalFormatting>
  <conditionalFormatting sqref="J107:J110">
    <cfRule type="containsBlanks" dxfId="170" priority="18">
      <formula>LEN(TRIM(J107))=0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DE PROTECCIÓN SRD&amp;R&amp;"Arial,Normal"&amp;10F1.A43.G27.P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00B0FB2-A36D-4B81-B1E4-BE37B90ABDE9}">
          <x14:formula1>
            <xm:f>Tablas!$E$2:$E$4</xm:f>
          </x14:formula1>
          <xm:sqref>J56:J67 J69:J73 J76:J77 J12:J20 J107:J110 J89:J95 J98:J104 J26:J35 J39:J44 J80:J86 J47:J53</xm:sqref>
        </x14:dataValidation>
        <x14:dataValidation type="list" allowBlank="1" showInputMessage="1" showErrorMessage="1" xr:uid="{BAB15335-1877-41EF-A1ED-A1788800C232}">
          <x14:formula1>
            <xm:f>Tablas!$H$2:$H$6</xm:f>
          </x14:formula1>
          <xm:sqref>C3:E3</xm:sqref>
        </x14:dataValidation>
        <x14:dataValidation type="list" allowBlank="1" showInputMessage="1" showErrorMessage="1" xr:uid="{0DF9AD90-50E9-4065-B50A-6CF74CF42C51}">
          <x14:formula1>
            <xm:f>Tablas!$L$2:$L$9</xm:f>
          </x14:formula1>
          <xm:sqref>C7:E7</xm:sqref>
        </x14:dataValidation>
        <x14:dataValidation type="list" allowBlank="1" showInputMessage="1" showErrorMessage="1" xr:uid="{826B8863-1C4A-4F43-ABFB-F309578D0190}">
          <x14:formula1>
            <xm:f>Tablas!$K$2:$K$3</xm:f>
          </x14:formula1>
          <xm:sqref>H6:J6</xm:sqref>
        </x14:dataValidation>
        <x14:dataValidation type="list" allowBlank="1" showInputMessage="1" showErrorMessage="1" xr:uid="{D68D7267-AC74-48E6-B704-E28CB01958FE}">
          <x14:formula1>
            <xm:f>Tablas!$J$2:$J$7</xm:f>
          </x14:formula1>
          <xm:sqref>C6:E6</xm:sqref>
        </x14:dataValidation>
        <x14:dataValidation type="list" allowBlank="1" showInputMessage="1" showErrorMessage="1" xr:uid="{F4D6F29E-D506-4B2B-B271-B5C0078AC61E}">
          <x14:formula1>
            <xm:f>Tablas!$I$2:$I$5</xm:f>
          </x14:formula1>
          <xm:sqref>E4:J4</xm:sqref>
        </x14:dataValidation>
        <x14:dataValidation type="list" allowBlank="1" showInputMessage="1" showErrorMessage="1" xr:uid="{630EC84D-82BD-4827-AD4D-709214685792}">
          <x14:formula1>
            <xm:f>Tablas!$G$2:$G$3</xm:f>
          </x14:formula1>
          <xm:sqref>J2</xm:sqref>
        </x14:dataValidation>
        <x14:dataValidation type="list" allowBlank="1" showInputMessage="1" showErrorMessage="1" xr:uid="{DA5F7394-2D55-4980-9ACA-400C87878A76}">
          <x14:formula1>
            <xm:f>Tablas!$C$2</xm:f>
          </x14:formula1>
          <xm:sqref>H99:I104 H13:I20 H90:I95 H108:I110 H48:I53 H77:I77 H57:I67 H81:I86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AD6D2-49A0-4959-A7E0-14CC74194611}">
  <sheetPr>
    <pageSetUpPr fitToPage="1"/>
  </sheetPr>
  <dimension ref="A1:J11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7" t="s">
        <v>196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10" x14ac:dyDescent="0.25">
      <c r="A2" s="156" t="s">
        <v>66</v>
      </c>
      <c r="B2" s="157"/>
      <c r="C2" s="155"/>
      <c r="D2" s="155"/>
      <c r="E2" s="155"/>
      <c r="F2" s="42" t="s">
        <v>67</v>
      </c>
      <c r="G2" s="158"/>
      <c r="H2" s="158"/>
      <c r="I2" s="42" t="s">
        <v>68</v>
      </c>
      <c r="J2" s="51"/>
    </row>
    <row r="3" spans="1:10" x14ac:dyDescent="0.25">
      <c r="A3" s="156" t="s">
        <v>69</v>
      </c>
      <c r="B3" s="157"/>
      <c r="C3" s="127"/>
      <c r="D3" s="127"/>
      <c r="E3" s="127"/>
      <c r="F3" s="157" t="s">
        <v>164</v>
      </c>
      <c r="G3" s="157"/>
      <c r="H3" s="127"/>
      <c r="I3" s="127"/>
      <c r="J3" s="129"/>
    </row>
    <row r="4" spans="1:10" x14ac:dyDescent="0.25">
      <c r="A4" s="156" t="s">
        <v>70</v>
      </c>
      <c r="B4" s="157"/>
      <c r="C4" s="157"/>
      <c r="D4" s="157"/>
      <c r="E4" s="127"/>
      <c r="F4" s="127"/>
      <c r="G4" s="127"/>
      <c r="H4" s="127"/>
      <c r="I4" s="127"/>
      <c r="J4" s="129"/>
    </row>
    <row r="5" spans="1:10" x14ac:dyDescent="0.25">
      <c r="A5" s="156" t="s">
        <v>71</v>
      </c>
      <c r="B5" s="157"/>
      <c r="C5" s="157"/>
      <c r="D5" s="157"/>
      <c r="E5" s="127"/>
      <c r="F5" s="127"/>
      <c r="G5" s="127"/>
      <c r="H5" s="127"/>
      <c r="I5" s="127"/>
      <c r="J5" s="129"/>
    </row>
    <row r="6" spans="1:10" x14ac:dyDescent="0.25">
      <c r="A6" s="156" t="s">
        <v>72</v>
      </c>
      <c r="B6" s="157"/>
      <c r="C6" s="155"/>
      <c r="D6" s="155"/>
      <c r="E6" s="155"/>
      <c r="F6" s="157" t="s">
        <v>73</v>
      </c>
      <c r="G6" s="157"/>
      <c r="H6" s="155"/>
      <c r="I6" s="155"/>
      <c r="J6" s="192"/>
    </row>
    <row r="7" spans="1:10" x14ac:dyDescent="0.25">
      <c r="A7" s="156" t="s">
        <v>61</v>
      </c>
      <c r="B7" s="157"/>
      <c r="C7" s="155"/>
      <c r="D7" s="155"/>
      <c r="E7" s="155"/>
      <c r="F7" s="157" t="s">
        <v>164</v>
      </c>
      <c r="G7" s="157"/>
      <c r="H7" s="127"/>
      <c r="I7" s="127"/>
      <c r="J7" s="129"/>
    </row>
    <row r="8" spans="1:10" ht="15.75" thickBot="1" x14ac:dyDescent="0.3">
      <c r="A8" s="159" t="s">
        <v>195</v>
      </c>
      <c r="B8" s="160"/>
      <c r="C8" s="184"/>
      <c r="D8" s="184"/>
      <c r="E8" s="184"/>
      <c r="F8" s="185"/>
      <c r="G8" s="186"/>
      <c r="H8" s="186"/>
      <c r="I8" s="186"/>
      <c r="J8" s="187"/>
    </row>
    <row r="9" spans="1:10" ht="20.100000000000001" customHeight="1" thickBot="1" x14ac:dyDescent="0.3">
      <c r="A9" s="150" t="s">
        <v>74</v>
      </c>
      <c r="B9" s="151"/>
      <c r="C9" s="151"/>
      <c r="D9" s="151"/>
      <c r="E9" s="151"/>
      <c r="F9" s="151"/>
      <c r="G9" s="151"/>
      <c r="H9" s="151"/>
      <c r="I9" s="151"/>
      <c r="J9" s="152"/>
    </row>
    <row r="10" spans="1:10" ht="20.100000000000001" customHeight="1" x14ac:dyDescent="0.25">
      <c r="A10" s="137" t="s">
        <v>75</v>
      </c>
      <c r="B10" s="138"/>
      <c r="C10" s="138"/>
      <c r="D10" s="138"/>
      <c r="E10" s="138"/>
      <c r="F10" s="138"/>
      <c r="G10" s="138"/>
      <c r="H10" s="15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53"/>
      <c r="J10" s="154"/>
    </row>
    <row r="11" spans="1:10" ht="39.950000000000003" customHeight="1" x14ac:dyDescent="0.25">
      <c r="A11" s="189" t="s">
        <v>212</v>
      </c>
      <c r="B11" s="190"/>
      <c r="C11" s="190"/>
      <c r="D11" s="190"/>
      <c r="E11" s="190"/>
      <c r="F11" s="190"/>
      <c r="G11" s="190"/>
      <c r="H11" s="190"/>
      <c r="I11" s="191"/>
      <c r="J11" s="43" t="s">
        <v>166</v>
      </c>
    </row>
    <row r="12" spans="1:10" ht="30" customHeight="1" x14ac:dyDescent="0.25">
      <c r="A12" s="144" t="s">
        <v>81</v>
      </c>
      <c r="B12" s="145"/>
      <c r="C12" s="145"/>
      <c r="D12" s="145"/>
      <c r="E12" s="145"/>
      <c r="F12" s="145"/>
      <c r="G12" s="145"/>
      <c r="H12" s="145"/>
      <c r="I12" s="146"/>
      <c r="J12" s="51"/>
    </row>
    <row r="13" spans="1:10" ht="30" customHeight="1" x14ac:dyDescent="0.25">
      <c r="A13" s="144" t="s">
        <v>76</v>
      </c>
      <c r="B13" s="145"/>
      <c r="C13" s="145"/>
      <c r="D13" s="145"/>
      <c r="E13" s="145"/>
      <c r="F13" s="145"/>
      <c r="G13" s="145"/>
      <c r="H13" s="145"/>
      <c r="I13" s="146"/>
      <c r="J13" s="51"/>
    </row>
    <row r="14" spans="1:10" ht="30" customHeight="1" x14ac:dyDescent="0.25">
      <c r="A14" s="144" t="s">
        <v>77</v>
      </c>
      <c r="B14" s="145"/>
      <c r="C14" s="145"/>
      <c r="D14" s="145"/>
      <c r="E14" s="145"/>
      <c r="F14" s="145"/>
      <c r="G14" s="145"/>
      <c r="H14" s="145"/>
      <c r="I14" s="146"/>
      <c r="J14" s="51"/>
    </row>
    <row r="15" spans="1:10" ht="30" customHeight="1" x14ac:dyDescent="0.25">
      <c r="A15" s="144" t="s">
        <v>82</v>
      </c>
      <c r="B15" s="145"/>
      <c r="C15" s="145"/>
      <c r="D15" s="145"/>
      <c r="E15" s="145"/>
      <c r="F15" s="145"/>
      <c r="G15" s="145"/>
      <c r="H15" s="145"/>
      <c r="I15" s="146"/>
      <c r="J15" s="51"/>
    </row>
    <row r="16" spans="1:10" ht="30" customHeight="1" x14ac:dyDescent="0.25">
      <c r="A16" s="144" t="s">
        <v>83</v>
      </c>
      <c r="B16" s="145"/>
      <c r="C16" s="145"/>
      <c r="D16" s="145"/>
      <c r="E16" s="145"/>
      <c r="F16" s="145"/>
      <c r="G16" s="145"/>
      <c r="H16" s="145"/>
      <c r="I16" s="146"/>
      <c r="J16" s="51"/>
    </row>
    <row r="17" spans="1:10" ht="30" customHeight="1" x14ac:dyDescent="0.25">
      <c r="A17" s="144" t="s">
        <v>137</v>
      </c>
      <c r="B17" s="145"/>
      <c r="C17" s="145"/>
      <c r="D17" s="145"/>
      <c r="E17" s="145"/>
      <c r="F17" s="145"/>
      <c r="G17" s="145"/>
      <c r="H17" s="145"/>
      <c r="I17" s="146"/>
      <c r="J17" s="51"/>
    </row>
    <row r="18" spans="1:10" ht="30" customHeight="1" x14ac:dyDescent="0.25">
      <c r="A18" s="144" t="s">
        <v>78</v>
      </c>
      <c r="B18" s="145"/>
      <c r="C18" s="145"/>
      <c r="D18" s="145"/>
      <c r="E18" s="145"/>
      <c r="F18" s="145"/>
      <c r="G18" s="145"/>
      <c r="H18" s="145"/>
      <c r="I18" s="146"/>
      <c r="J18" s="51"/>
    </row>
    <row r="19" spans="1:10" ht="30" customHeight="1" x14ac:dyDescent="0.25">
      <c r="A19" s="144" t="s">
        <v>79</v>
      </c>
      <c r="B19" s="145"/>
      <c r="C19" s="145"/>
      <c r="D19" s="145"/>
      <c r="E19" s="145"/>
      <c r="F19" s="145"/>
      <c r="G19" s="145"/>
      <c r="H19" s="145"/>
      <c r="I19" s="146"/>
      <c r="J19" s="51"/>
    </row>
    <row r="20" spans="1:10" ht="30" customHeight="1" thickBot="1" x14ac:dyDescent="0.3">
      <c r="A20" s="141" t="s">
        <v>80</v>
      </c>
      <c r="B20" s="142"/>
      <c r="C20" s="142"/>
      <c r="D20" s="142"/>
      <c r="E20" s="142"/>
      <c r="F20" s="142"/>
      <c r="G20" s="142"/>
      <c r="H20" s="142"/>
      <c r="I20" s="143"/>
      <c r="J20" s="41"/>
    </row>
    <row r="21" spans="1:10" ht="20.100000000000001" customHeight="1" x14ac:dyDescent="0.25">
      <c r="A21" s="137" t="s">
        <v>84</v>
      </c>
      <c r="B21" s="138"/>
      <c r="C21" s="138"/>
      <c r="D21" s="138"/>
      <c r="E21" s="138"/>
      <c r="F21" s="138"/>
      <c r="G21" s="138"/>
      <c r="H21" s="153" t="str">
        <f>+IF(AND(J26="No aplica",J27="No aplica",J28="No aplica",J29="No aplica",J30="No aplica",J31="No aplica",J32="No aplica",J33="No aplica",J34="No aplica",J35="No aplica",J39="No aplica",J40="No aplica",J41="No aplica",J42="No aplica",J43="No aplica",J44="No aplica"),"No aplica",IF(OR(J26="",J27="",J28="",J29="",J30="",J31="",J32="",J33="",J34="",J35="",J39="",J40="",J41="",J42="",J43="",J44=""),"Valide todas las variables",IF(OR(J26="No",J27="No",J28="No",J29="No",J30="No",J31="No",J32="No",J33="No",J34="No",J35="No",J39="No",J40="No",J41="No",J42="No",J43="No",J44="No"),"No cumple","Cumple")))</f>
        <v>Valide todas las variables</v>
      </c>
      <c r="I21" s="153"/>
      <c r="J21" s="154"/>
    </row>
    <row r="22" spans="1:10" ht="66.75" customHeight="1" thickBot="1" x14ac:dyDescent="0.3">
      <c r="A22" s="180" t="s">
        <v>213</v>
      </c>
      <c r="B22" s="181"/>
      <c r="C22" s="181"/>
      <c r="D22" s="181"/>
      <c r="E22" s="181"/>
      <c r="F22" s="182"/>
      <c r="G22" s="182"/>
      <c r="H22" s="182"/>
      <c r="I22" s="182"/>
      <c r="J22" s="177" t="s">
        <v>166</v>
      </c>
    </row>
    <row r="23" spans="1:10" ht="15" customHeight="1" x14ac:dyDescent="0.25">
      <c r="A23" s="165" t="s">
        <v>101</v>
      </c>
      <c r="B23" s="166"/>
      <c r="C23" s="166"/>
      <c r="D23" s="166"/>
      <c r="E23" s="167"/>
      <c r="F23" s="161" t="s">
        <v>97</v>
      </c>
      <c r="G23" s="162"/>
      <c r="H23" s="162"/>
      <c r="I23" s="188"/>
      <c r="J23" s="178"/>
    </row>
    <row r="24" spans="1:10" ht="15" customHeight="1" x14ac:dyDescent="0.25">
      <c r="A24" s="168"/>
      <c r="B24" s="169"/>
      <c r="C24" s="169"/>
      <c r="D24" s="169"/>
      <c r="E24" s="170"/>
      <c r="F24" s="163" t="s">
        <v>218</v>
      </c>
      <c r="G24" s="164"/>
      <c r="H24" s="164" t="s">
        <v>206</v>
      </c>
      <c r="I24" s="183"/>
      <c r="J24" s="178"/>
    </row>
    <row r="25" spans="1:10" ht="15" customHeight="1" x14ac:dyDescent="0.25">
      <c r="A25" s="171"/>
      <c r="B25" s="172"/>
      <c r="C25" s="172"/>
      <c r="D25" s="172"/>
      <c r="E25" s="173"/>
      <c r="F25" s="48" t="s">
        <v>99</v>
      </c>
      <c r="G25" s="70" t="s">
        <v>100</v>
      </c>
      <c r="H25" s="70" t="s">
        <v>99</v>
      </c>
      <c r="I25" s="49" t="s">
        <v>100</v>
      </c>
      <c r="J25" s="179"/>
    </row>
    <row r="26" spans="1:10" ht="20.100000000000001" customHeight="1" x14ac:dyDescent="0.25">
      <c r="A26" s="144" t="s">
        <v>94</v>
      </c>
      <c r="B26" s="145"/>
      <c r="C26" s="145"/>
      <c r="D26" s="145"/>
      <c r="E26" s="174"/>
      <c r="F26" s="44">
        <v>2</v>
      </c>
      <c r="G26" s="71">
        <v>2</v>
      </c>
      <c r="H26" s="71">
        <v>2</v>
      </c>
      <c r="I26" s="45">
        <v>2</v>
      </c>
      <c r="J26" s="56"/>
    </row>
    <row r="27" spans="1:10" ht="20.100000000000001" customHeight="1" x14ac:dyDescent="0.25">
      <c r="A27" s="144" t="s">
        <v>85</v>
      </c>
      <c r="B27" s="145"/>
      <c r="C27" s="145"/>
      <c r="D27" s="145"/>
      <c r="E27" s="174"/>
      <c r="F27" s="44">
        <v>6</v>
      </c>
      <c r="G27" s="71">
        <v>6</v>
      </c>
      <c r="H27" s="71">
        <v>6</v>
      </c>
      <c r="I27" s="45">
        <v>6</v>
      </c>
      <c r="J27" s="56"/>
    </row>
    <row r="28" spans="1:10" ht="20.100000000000001" customHeight="1" x14ac:dyDescent="0.25">
      <c r="A28" s="144" t="s">
        <v>86</v>
      </c>
      <c r="B28" s="145"/>
      <c r="C28" s="145"/>
      <c r="D28" s="145"/>
      <c r="E28" s="174"/>
      <c r="F28" s="44">
        <v>6</v>
      </c>
      <c r="G28" s="71">
        <v>6</v>
      </c>
      <c r="H28" s="71">
        <v>6</v>
      </c>
      <c r="I28" s="45">
        <v>6</v>
      </c>
      <c r="J28" s="56"/>
    </row>
    <row r="29" spans="1:10" ht="20.100000000000001" customHeight="1" x14ac:dyDescent="0.25">
      <c r="A29" s="144" t="s">
        <v>87</v>
      </c>
      <c r="B29" s="145"/>
      <c r="C29" s="145"/>
      <c r="D29" s="145"/>
      <c r="E29" s="174"/>
      <c r="F29" s="44">
        <v>3</v>
      </c>
      <c r="G29" s="71">
        <v>3</v>
      </c>
      <c r="H29" s="71">
        <v>3</v>
      </c>
      <c r="I29" s="45">
        <v>3</v>
      </c>
      <c r="J29" s="56"/>
    </row>
    <row r="30" spans="1:10" ht="20.100000000000001" customHeight="1" x14ac:dyDescent="0.25">
      <c r="A30" s="144" t="s">
        <v>88</v>
      </c>
      <c r="B30" s="145"/>
      <c r="C30" s="145"/>
      <c r="D30" s="145"/>
      <c r="E30" s="174"/>
      <c r="F30" s="44">
        <v>6</v>
      </c>
      <c r="G30" s="71">
        <v>6</v>
      </c>
      <c r="H30" s="71">
        <v>6</v>
      </c>
      <c r="I30" s="45">
        <v>6</v>
      </c>
      <c r="J30" s="56"/>
    </row>
    <row r="31" spans="1:10" ht="20.100000000000001" customHeight="1" x14ac:dyDescent="0.25">
      <c r="A31" s="144" t="s">
        <v>89</v>
      </c>
      <c r="B31" s="145"/>
      <c r="C31" s="145"/>
      <c r="D31" s="145"/>
      <c r="E31" s="174"/>
      <c r="F31" s="44">
        <v>1</v>
      </c>
      <c r="G31" s="71">
        <v>1</v>
      </c>
      <c r="H31" s="71">
        <v>1</v>
      </c>
      <c r="I31" s="45">
        <v>1</v>
      </c>
      <c r="J31" s="56"/>
    </row>
    <row r="32" spans="1:10" ht="20.100000000000001" customHeight="1" x14ac:dyDescent="0.25">
      <c r="A32" s="144" t="s">
        <v>90</v>
      </c>
      <c r="B32" s="145"/>
      <c r="C32" s="145"/>
      <c r="D32" s="145"/>
      <c r="E32" s="174"/>
      <c r="F32" s="44">
        <v>2</v>
      </c>
      <c r="G32" s="71">
        <v>2</v>
      </c>
      <c r="H32" s="71">
        <v>2</v>
      </c>
      <c r="I32" s="45">
        <v>2</v>
      </c>
      <c r="J32" s="56"/>
    </row>
    <row r="33" spans="1:10" ht="20.100000000000001" customHeight="1" x14ac:dyDescent="0.25">
      <c r="A33" s="144" t="s">
        <v>91</v>
      </c>
      <c r="B33" s="145"/>
      <c r="C33" s="145"/>
      <c r="D33" s="145"/>
      <c r="E33" s="174"/>
      <c r="F33" s="44">
        <v>1</v>
      </c>
      <c r="G33" s="71">
        <v>1</v>
      </c>
      <c r="H33" s="71">
        <v>1</v>
      </c>
      <c r="I33" s="45">
        <v>1</v>
      </c>
      <c r="J33" s="56"/>
    </row>
    <row r="34" spans="1:10" ht="20.100000000000001" customHeight="1" x14ac:dyDescent="0.25">
      <c r="A34" s="144" t="s">
        <v>92</v>
      </c>
      <c r="B34" s="145"/>
      <c r="C34" s="145"/>
      <c r="D34" s="145"/>
      <c r="E34" s="174"/>
      <c r="F34" s="44">
        <v>1</v>
      </c>
      <c r="G34" s="71">
        <v>2</v>
      </c>
      <c r="H34" s="71">
        <v>1</v>
      </c>
      <c r="I34" s="45">
        <v>1</v>
      </c>
      <c r="J34" s="56"/>
    </row>
    <row r="35" spans="1:10" ht="20.100000000000001" customHeight="1" thickBot="1" x14ac:dyDescent="0.3">
      <c r="A35" s="144" t="s">
        <v>93</v>
      </c>
      <c r="B35" s="145"/>
      <c r="C35" s="145"/>
      <c r="D35" s="145"/>
      <c r="E35" s="174"/>
      <c r="F35" s="73">
        <v>4</v>
      </c>
      <c r="G35" s="74">
        <v>4</v>
      </c>
      <c r="H35" s="74">
        <v>4</v>
      </c>
      <c r="I35" s="75">
        <v>4</v>
      </c>
      <c r="J35" s="56"/>
    </row>
    <row r="36" spans="1:10" ht="15" customHeight="1" x14ac:dyDescent="0.25">
      <c r="A36" s="165" t="s">
        <v>101</v>
      </c>
      <c r="B36" s="166"/>
      <c r="C36" s="166"/>
      <c r="D36" s="166"/>
      <c r="E36" s="167"/>
      <c r="F36" s="161" t="s">
        <v>97</v>
      </c>
      <c r="G36" s="162"/>
      <c r="H36" s="162" t="s">
        <v>97</v>
      </c>
      <c r="I36" s="188"/>
      <c r="J36" s="177" t="s">
        <v>166</v>
      </c>
    </row>
    <row r="37" spans="1:10" ht="15" customHeight="1" x14ac:dyDescent="0.25">
      <c r="A37" s="168"/>
      <c r="B37" s="169"/>
      <c r="C37" s="169"/>
      <c r="D37" s="169"/>
      <c r="E37" s="170"/>
      <c r="F37" s="163" t="s">
        <v>218</v>
      </c>
      <c r="G37" s="164"/>
      <c r="H37" s="164" t="s">
        <v>98</v>
      </c>
      <c r="I37" s="183"/>
      <c r="J37" s="178"/>
    </row>
    <row r="38" spans="1:10" ht="15" customHeight="1" x14ac:dyDescent="0.25">
      <c r="A38" s="171"/>
      <c r="B38" s="172"/>
      <c r="C38" s="172"/>
      <c r="D38" s="172"/>
      <c r="E38" s="173"/>
      <c r="F38" s="48" t="s">
        <v>99</v>
      </c>
      <c r="G38" s="70" t="s">
        <v>100</v>
      </c>
      <c r="H38" s="70" t="s">
        <v>99</v>
      </c>
      <c r="I38" s="49" t="s">
        <v>100</v>
      </c>
      <c r="J38" s="179"/>
    </row>
    <row r="39" spans="1:10" ht="20.100000000000001" customHeight="1" x14ac:dyDescent="0.25">
      <c r="A39" s="144" t="s">
        <v>95</v>
      </c>
      <c r="B39" s="145"/>
      <c r="C39" s="145"/>
      <c r="D39" s="145"/>
      <c r="E39" s="174"/>
      <c r="F39" s="44">
        <v>1</v>
      </c>
      <c r="G39" s="71">
        <v>1</v>
      </c>
      <c r="H39" s="71">
        <v>1</v>
      </c>
      <c r="I39" s="45">
        <v>1</v>
      </c>
      <c r="J39" s="56"/>
    </row>
    <row r="40" spans="1:10" ht="20.100000000000001" customHeight="1" x14ac:dyDescent="0.25">
      <c r="A40" s="144" t="s">
        <v>96</v>
      </c>
      <c r="B40" s="145"/>
      <c r="C40" s="145"/>
      <c r="D40" s="145"/>
      <c r="E40" s="174"/>
      <c r="F40" s="44">
        <v>1</v>
      </c>
      <c r="G40" s="71">
        <v>1</v>
      </c>
      <c r="H40" s="71">
        <v>1</v>
      </c>
      <c r="I40" s="45">
        <v>1</v>
      </c>
      <c r="J40" s="56"/>
    </row>
    <row r="41" spans="1:10" ht="20.100000000000001" customHeight="1" x14ac:dyDescent="0.25">
      <c r="A41" s="144" t="s">
        <v>102</v>
      </c>
      <c r="B41" s="145"/>
      <c r="C41" s="145"/>
      <c r="D41" s="145"/>
      <c r="E41" s="174"/>
      <c r="F41" s="44">
        <v>1</v>
      </c>
      <c r="G41" s="71">
        <v>1</v>
      </c>
      <c r="H41" s="71">
        <v>1</v>
      </c>
      <c r="I41" s="45">
        <v>1</v>
      </c>
      <c r="J41" s="56"/>
    </row>
    <row r="42" spans="1:10" ht="20.100000000000001" customHeight="1" x14ac:dyDescent="0.25">
      <c r="A42" s="144" t="s">
        <v>219</v>
      </c>
      <c r="B42" s="145"/>
      <c r="C42" s="145"/>
      <c r="D42" s="145"/>
      <c r="E42" s="174"/>
      <c r="F42" s="73" t="s">
        <v>221</v>
      </c>
      <c r="G42" s="74" t="s">
        <v>221</v>
      </c>
      <c r="H42" s="74" t="s">
        <v>221</v>
      </c>
      <c r="I42" s="75" t="s">
        <v>221</v>
      </c>
      <c r="J42" s="76"/>
    </row>
    <row r="43" spans="1:10" ht="20.100000000000001" customHeight="1" thickBot="1" x14ac:dyDescent="0.3">
      <c r="A43" s="144" t="s">
        <v>103</v>
      </c>
      <c r="B43" s="145"/>
      <c r="C43" s="145"/>
      <c r="D43" s="145"/>
      <c r="E43" s="174"/>
      <c r="F43" s="46">
        <v>2</v>
      </c>
      <c r="G43" s="72">
        <v>2</v>
      </c>
      <c r="H43" s="72">
        <v>2</v>
      </c>
      <c r="I43" s="47">
        <v>2</v>
      </c>
      <c r="J43" s="76"/>
    </row>
    <row r="44" spans="1:10" ht="20.100000000000001" customHeight="1" thickBot="1" x14ac:dyDescent="0.3">
      <c r="A44" s="141" t="s">
        <v>220</v>
      </c>
      <c r="B44" s="142"/>
      <c r="C44" s="142"/>
      <c r="D44" s="142"/>
      <c r="E44" s="142"/>
      <c r="F44" s="175"/>
      <c r="G44" s="175"/>
      <c r="H44" s="175"/>
      <c r="I44" s="176"/>
      <c r="J44" s="66"/>
    </row>
    <row r="45" spans="1:10" ht="20.100000000000001" customHeight="1" x14ac:dyDescent="0.25">
      <c r="A45" s="137" t="s">
        <v>165</v>
      </c>
      <c r="B45" s="138"/>
      <c r="C45" s="138"/>
      <c r="D45" s="138"/>
      <c r="E45" s="138"/>
      <c r="F45" s="210"/>
      <c r="G45" s="210"/>
      <c r="H45" s="211" t="str">
        <f>+IF(AND(J47="No aplica",J48="No aplica",J49="No aplica",J50="No aplica",J51="No aplica",J52="No aplica",J53="No aplica"),"No aplica",IF(OR(J47="",J48="",J49="",J50="",J51="",J52="",J53=""),"Valide todas las variables",IF(OR(J47="No",J48="No",J49="No",J50="No",J51="No",J52="No",J53="No"),"No cumple","Cumple")))</f>
        <v>Valide todas las variables</v>
      </c>
      <c r="I45" s="211"/>
      <c r="J45" s="154"/>
    </row>
    <row r="46" spans="1:10" ht="39.950000000000003" customHeight="1" x14ac:dyDescent="0.25">
      <c r="A46" s="189" t="s">
        <v>214</v>
      </c>
      <c r="B46" s="190"/>
      <c r="C46" s="190"/>
      <c r="D46" s="190"/>
      <c r="E46" s="190"/>
      <c r="F46" s="190"/>
      <c r="G46" s="190"/>
      <c r="H46" s="190"/>
      <c r="I46" s="191"/>
      <c r="J46" s="43" t="s">
        <v>166</v>
      </c>
    </row>
    <row r="47" spans="1:10" ht="30" customHeight="1" x14ac:dyDescent="0.25">
      <c r="A47" s="144" t="s">
        <v>222</v>
      </c>
      <c r="B47" s="145"/>
      <c r="C47" s="145"/>
      <c r="D47" s="145"/>
      <c r="E47" s="145"/>
      <c r="F47" s="145"/>
      <c r="G47" s="145"/>
      <c r="H47" s="145"/>
      <c r="I47" s="146"/>
      <c r="J47" s="51"/>
    </row>
    <row r="48" spans="1:10" ht="30" customHeight="1" x14ac:dyDescent="0.25">
      <c r="A48" s="144" t="s">
        <v>207</v>
      </c>
      <c r="B48" s="145"/>
      <c r="C48" s="145"/>
      <c r="D48" s="145"/>
      <c r="E48" s="145"/>
      <c r="F48" s="145"/>
      <c r="G48" s="145"/>
      <c r="H48" s="145"/>
      <c r="I48" s="146"/>
      <c r="J48" s="51"/>
    </row>
    <row r="49" spans="1:10" ht="30" customHeight="1" x14ac:dyDescent="0.25">
      <c r="A49" s="144" t="s">
        <v>104</v>
      </c>
      <c r="B49" s="145"/>
      <c r="C49" s="145"/>
      <c r="D49" s="145"/>
      <c r="E49" s="145"/>
      <c r="F49" s="145"/>
      <c r="G49" s="145"/>
      <c r="H49" s="145"/>
      <c r="I49" s="146"/>
      <c r="J49" s="51"/>
    </row>
    <row r="50" spans="1:10" ht="30" customHeight="1" x14ac:dyDescent="0.25">
      <c r="A50" s="144" t="s">
        <v>105</v>
      </c>
      <c r="B50" s="145"/>
      <c r="C50" s="145"/>
      <c r="D50" s="145"/>
      <c r="E50" s="145"/>
      <c r="F50" s="145"/>
      <c r="G50" s="145"/>
      <c r="H50" s="145"/>
      <c r="I50" s="146"/>
      <c r="J50" s="51"/>
    </row>
    <row r="51" spans="1:10" ht="30" customHeight="1" x14ac:dyDescent="0.25">
      <c r="A51" s="144" t="s">
        <v>106</v>
      </c>
      <c r="B51" s="145"/>
      <c r="C51" s="145"/>
      <c r="D51" s="145"/>
      <c r="E51" s="145"/>
      <c r="F51" s="145"/>
      <c r="G51" s="145"/>
      <c r="H51" s="145"/>
      <c r="I51" s="146"/>
      <c r="J51" s="51"/>
    </row>
    <row r="52" spans="1:10" ht="30" customHeight="1" x14ac:dyDescent="0.25">
      <c r="A52" s="144" t="s">
        <v>223</v>
      </c>
      <c r="B52" s="145"/>
      <c r="C52" s="145"/>
      <c r="D52" s="145"/>
      <c r="E52" s="145"/>
      <c r="F52" s="145"/>
      <c r="G52" s="145"/>
      <c r="H52" s="145"/>
      <c r="I52" s="146"/>
      <c r="J52" s="51"/>
    </row>
    <row r="53" spans="1:10" ht="30" customHeight="1" thickBot="1" x14ac:dyDescent="0.3">
      <c r="A53" s="141" t="s">
        <v>208</v>
      </c>
      <c r="B53" s="142"/>
      <c r="C53" s="142"/>
      <c r="D53" s="142"/>
      <c r="E53" s="142"/>
      <c r="F53" s="142"/>
      <c r="G53" s="142"/>
      <c r="H53" s="142"/>
      <c r="I53" s="143"/>
      <c r="J53" s="41"/>
    </row>
    <row r="54" spans="1:10" ht="20.100000000000001" customHeight="1" x14ac:dyDescent="0.25">
      <c r="A54" s="137" t="s">
        <v>107</v>
      </c>
      <c r="B54" s="138"/>
      <c r="C54" s="138"/>
      <c r="D54" s="138"/>
      <c r="E54" s="138"/>
      <c r="F54" s="138"/>
      <c r="G54" s="138"/>
      <c r="H54" s="153" t="str">
        <f>+IF(AND(J56="No aplica",J57="No aplica",J58="No aplica",J59="No aplica",J60="No aplica",J61="No aplica",J62="No aplica",J63="No aplica",J64="No aplica",J65="No aplica",J66="No aplica",J67="No aplica",J69="No aplica",J70="No aplica",J71="No aplica",J72="No aplica",J73="No aplica"),"No aplica",IF(OR(J56="",J57="",J58="",J59="",J60="",J61="",J62="",J63="",J64="",J65="",J66="",J67="",J69="",J70="",J71="",J72="",J73=""),"Valide todas las variables",IF(OR(J56="No",J57="No",J58="No",J59="No",J60="No",J61="No",J62="No",J63="No",J64="No",J65="No",J66="No",J67="No",J69="No",J70="No",J71="No",J72="No",J73="No"),"No cumple","Cumple")))</f>
        <v>Valide todas las variables</v>
      </c>
      <c r="I54" s="153"/>
      <c r="J54" s="154"/>
    </row>
    <row r="55" spans="1:10" ht="39.950000000000003" customHeight="1" x14ac:dyDescent="0.25">
      <c r="A55" s="189" t="s">
        <v>215</v>
      </c>
      <c r="B55" s="190"/>
      <c r="C55" s="190"/>
      <c r="D55" s="190"/>
      <c r="E55" s="190"/>
      <c r="F55" s="190"/>
      <c r="G55" s="190"/>
      <c r="H55" s="190"/>
      <c r="I55" s="191"/>
      <c r="J55" s="43" t="s">
        <v>166</v>
      </c>
    </row>
    <row r="56" spans="1:10" ht="30" customHeight="1" x14ac:dyDescent="0.25">
      <c r="A56" s="144" t="s">
        <v>108</v>
      </c>
      <c r="B56" s="145"/>
      <c r="C56" s="145"/>
      <c r="D56" s="145"/>
      <c r="E56" s="145"/>
      <c r="F56" s="145"/>
      <c r="G56" s="145"/>
      <c r="H56" s="145"/>
      <c r="I56" s="146"/>
      <c r="J56" s="51"/>
    </row>
    <row r="57" spans="1:10" ht="30" customHeight="1" x14ac:dyDescent="0.25">
      <c r="A57" s="144" t="s">
        <v>109</v>
      </c>
      <c r="B57" s="145"/>
      <c r="C57" s="145"/>
      <c r="D57" s="145"/>
      <c r="E57" s="145"/>
      <c r="F57" s="145"/>
      <c r="G57" s="145"/>
      <c r="H57" s="145"/>
      <c r="I57" s="146"/>
      <c r="J57" s="51"/>
    </row>
    <row r="58" spans="1:10" ht="30" customHeight="1" x14ac:dyDescent="0.25">
      <c r="A58" s="144" t="s">
        <v>110</v>
      </c>
      <c r="B58" s="145"/>
      <c r="C58" s="145"/>
      <c r="D58" s="145"/>
      <c r="E58" s="145"/>
      <c r="F58" s="145"/>
      <c r="G58" s="145"/>
      <c r="H58" s="145"/>
      <c r="I58" s="146"/>
      <c r="J58" s="51"/>
    </row>
    <row r="59" spans="1:10" ht="30" customHeight="1" x14ac:dyDescent="0.25">
      <c r="A59" s="144" t="s">
        <v>111</v>
      </c>
      <c r="B59" s="145"/>
      <c r="C59" s="145"/>
      <c r="D59" s="145"/>
      <c r="E59" s="145"/>
      <c r="F59" s="145"/>
      <c r="G59" s="145"/>
      <c r="H59" s="145"/>
      <c r="I59" s="146"/>
      <c r="J59" s="51"/>
    </row>
    <row r="60" spans="1:10" ht="30" customHeight="1" x14ac:dyDescent="0.25">
      <c r="A60" s="144" t="s">
        <v>224</v>
      </c>
      <c r="B60" s="145"/>
      <c r="C60" s="145"/>
      <c r="D60" s="145"/>
      <c r="E60" s="145"/>
      <c r="F60" s="145"/>
      <c r="G60" s="145"/>
      <c r="H60" s="145"/>
      <c r="I60" s="146"/>
      <c r="J60" s="51"/>
    </row>
    <row r="61" spans="1:10" ht="30" customHeight="1" x14ac:dyDescent="0.25">
      <c r="A61" s="144" t="s">
        <v>112</v>
      </c>
      <c r="B61" s="145"/>
      <c r="C61" s="145"/>
      <c r="D61" s="145"/>
      <c r="E61" s="145"/>
      <c r="F61" s="145"/>
      <c r="G61" s="145"/>
      <c r="H61" s="145"/>
      <c r="I61" s="146"/>
      <c r="J61" s="51"/>
    </row>
    <row r="62" spans="1:10" ht="30" customHeight="1" x14ac:dyDescent="0.25">
      <c r="A62" s="144" t="s">
        <v>113</v>
      </c>
      <c r="B62" s="145"/>
      <c r="C62" s="145"/>
      <c r="D62" s="145"/>
      <c r="E62" s="145"/>
      <c r="F62" s="145"/>
      <c r="G62" s="145"/>
      <c r="H62" s="145"/>
      <c r="I62" s="146"/>
      <c r="J62" s="51"/>
    </row>
    <row r="63" spans="1:10" ht="30" customHeight="1" x14ac:dyDescent="0.25">
      <c r="A63" s="144" t="s">
        <v>114</v>
      </c>
      <c r="B63" s="145"/>
      <c r="C63" s="145"/>
      <c r="D63" s="145"/>
      <c r="E63" s="145"/>
      <c r="F63" s="145"/>
      <c r="G63" s="145"/>
      <c r="H63" s="145"/>
      <c r="I63" s="146"/>
      <c r="J63" s="51"/>
    </row>
    <row r="64" spans="1:10" ht="30" customHeight="1" x14ac:dyDescent="0.25">
      <c r="A64" s="144" t="s">
        <v>115</v>
      </c>
      <c r="B64" s="145"/>
      <c r="C64" s="145"/>
      <c r="D64" s="145"/>
      <c r="E64" s="145"/>
      <c r="F64" s="145"/>
      <c r="G64" s="145"/>
      <c r="H64" s="145"/>
      <c r="I64" s="146"/>
      <c r="J64" s="51"/>
    </row>
    <row r="65" spans="1:10" ht="30" customHeight="1" x14ac:dyDescent="0.25">
      <c r="A65" s="144" t="s">
        <v>225</v>
      </c>
      <c r="B65" s="145"/>
      <c r="C65" s="145"/>
      <c r="D65" s="145"/>
      <c r="E65" s="145"/>
      <c r="F65" s="145"/>
      <c r="G65" s="145"/>
      <c r="H65" s="145"/>
      <c r="I65" s="146"/>
      <c r="J65" s="51"/>
    </row>
    <row r="66" spans="1:10" ht="30" customHeight="1" x14ac:dyDescent="0.25">
      <c r="A66" s="144" t="s">
        <v>226</v>
      </c>
      <c r="B66" s="145"/>
      <c r="C66" s="145"/>
      <c r="D66" s="145"/>
      <c r="E66" s="145"/>
      <c r="F66" s="145"/>
      <c r="G66" s="145"/>
      <c r="H66" s="145"/>
      <c r="I66" s="146"/>
      <c r="J66" s="51"/>
    </row>
    <row r="67" spans="1:10" ht="30" customHeight="1" x14ac:dyDescent="0.25">
      <c r="A67" s="144" t="s">
        <v>116</v>
      </c>
      <c r="B67" s="145"/>
      <c r="C67" s="145"/>
      <c r="D67" s="145"/>
      <c r="E67" s="145"/>
      <c r="F67" s="145"/>
      <c r="G67" s="145"/>
      <c r="H67" s="145"/>
      <c r="I67" s="146"/>
      <c r="J67" s="51"/>
    </row>
    <row r="68" spans="1:10" ht="39.950000000000003" customHeight="1" x14ac:dyDescent="0.25">
      <c r="A68" s="189" t="s">
        <v>209</v>
      </c>
      <c r="B68" s="190"/>
      <c r="C68" s="190"/>
      <c r="D68" s="190"/>
      <c r="E68" s="190"/>
      <c r="F68" s="190"/>
      <c r="G68" s="190"/>
      <c r="H68" s="190"/>
      <c r="I68" s="191"/>
      <c r="J68" s="43" t="s">
        <v>166</v>
      </c>
    </row>
    <row r="69" spans="1:10" ht="30" customHeight="1" x14ac:dyDescent="0.25">
      <c r="A69" s="207" t="s">
        <v>117</v>
      </c>
      <c r="B69" s="208"/>
      <c r="C69" s="208"/>
      <c r="D69" s="208"/>
      <c r="E69" s="208"/>
      <c r="F69" s="208"/>
      <c r="G69" s="209"/>
      <c r="H69" s="201" t="s">
        <v>122</v>
      </c>
      <c r="I69" s="202"/>
      <c r="J69" s="51"/>
    </row>
    <row r="70" spans="1:10" ht="30" customHeight="1" x14ac:dyDescent="0.25">
      <c r="A70" s="207" t="s">
        <v>118</v>
      </c>
      <c r="B70" s="208"/>
      <c r="C70" s="208"/>
      <c r="D70" s="208"/>
      <c r="E70" s="208"/>
      <c r="F70" s="208"/>
      <c r="G70" s="209"/>
      <c r="H70" s="203"/>
      <c r="I70" s="204"/>
      <c r="J70" s="51"/>
    </row>
    <row r="71" spans="1:10" ht="30" customHeight="1" x14ac:dyDescent="0.25">
      <c r="A71" s="207" t="s">
        <v>119</v>
      </c>
      <c r="B71" s="208"/>
      <c r="C71" s="208"/>
      <c r="D71" s="208"/>
      <c r="E71" s="208"/>
      <c r="F71" s="208"/>
      <c r="G71" s="209"/>
      <c r="H71" s="203"/>
      <c r="I71" s="204"/>
      <c r="J71" s="51"/>
    </row>
    <row r="72" spans="1:10" ht="30" customHeight="1" x14ac:dyDescent="0.25">
      <c r="A72" s="207" t="s">
        <v>120</v>
      </c>
      <c r="B72" s="208"/>
      <c r="C72" s="208"/>
      <c r="D72" s="208"/>
      <c r="E72" s="208"/>
      <c r="F72" s="208"/>
      <c r="G72" s="209"/>
      <c r="H72" s="203"/>
      <c r="I72" s="204"/>
      <c r="J72" s="51"/>
    </row>
    <row r="73" spans="1:10" ht="30" customHeight="1" thickBot="1" x14ac:dyDescent="0.3">
      <c r="A73" s="199" t="s">
        <v>121</v>
      </c>
      <c r="B73" s="200"/>
      <c r="C73" s="200"/>
      <c r="D73" s="200"/>
      <c r="E73" s="200"/>
      <c r="F73" s="200"/>
      <c r="G73" s="200"/>
      <c r="H73" s="205"/>
      <c r="I73" s="206"/>
      <c r="J73" s="41"/>
    </row>
    <row r="74" spans="1:10" ht="20.100000000000001" customHeight="1" x14ac:dyDescent="0.25">
      <c r="A74" s="137" t="s">
        <v>124</v>
      </c>
      <c r="B74" s="138"/>
      <c r="C74" s="138"/>
      <c r="D74" s="138"/>
      <c r="E74" s="138"/>
      <c r="F74" s="138"/>
      <c r="G74" s="138"/>
      <c r="H74" s="153" t="str">
        <f>+IF(AND(J76="No aplica",J77="No aplica"),"No aplica",IF(OR(J76="",J77=""),"Valide todas las variables",IF(OR(J76="No",J77="No"),"No cumple","Cumple")))</f>
        <v>Valide todas las variables</v>
      </c>
      <c r="I74" s="153"/>
      <c r="J74" s="154"/>
    </row>
    <row r="75" spans="1:10" ht="39.950000000000003" customHeight="1" x14ac:dyDescent="0.25">
      <c r="A75" s="189" t="s">
        <v>123</v>
      </c>
      <c r="B75" s="190"/>
      <c r="C75" s="190"/>
      <c r="D75" s="190"/>
      <c r="E75" s="190"/>
      <c r="F75" s="190"/>
      <c r="G75" s="190"/>
      <c r="H75" s="190"/>
      <c r="I75" s="191"/>
      <c r="J75" s="43" t="s">
        <v>166</v>
      </c>
    </row>
    <row r="76" spans="1:10" ht="30" customHeight="1" x14ac:dyDescent="0.25">
      <c r="A76" s="144" t="s">
        <v>227</v>
      </c>
      <c r="B76" s="145"/>
      <c r="C76" s="145"/>
      <c r="D76" s="145"/>
      <c r="E76" s="145"/>
      <c r="F76" s="145"/>
      <c r="G76" s="145"/>
      <c r="H76" s="145"/>
      <c r="I76" s="146"/>
      <c r="J76" s="51"/>
    </row>
    <row r="77" spans="1:10" ht="30" customHeight="1" thickBot="1" x14ac:dyDescent="0.3">
      <c r="A77" s="141" t="s">
        <v>228</v>
      </c>
      <c r="B77" s="142"/>
      <c r="C77" s="142"/>
      <c r="D77" s="142"/>
      <c r="E77" s="142"/>
      <c r="F77" s="142"/>
      <c r="G77" s="142"/>
      <c r="H77" s="142"/>
      <c r="I77" s="143"/>
      <c r="J77" s="41"/>
    </row>
    <row r="78" spans="1:10" ht="20.100000000000001" customHeight="1" x14ac:dyDescent="0.25">
      <c r="A78" s="137" t="s">
        <v>202</v>
      </c>
      <c r="B78" s="138"/>
      <c r="C78" s="138"/>
      <c r="D78" s="138"/>
      <c r="E78" s="138"/>
      <c r="F78" s="138"/>
      <c r="G78" s="138"/>
      <c r="H78" s="153" t="str">
        <f>+IF(AND(J80="No aplica",J81="No aplica",J82="No aplica",J83="No aplica",J84="No aplica",J85="No aplica",J86="No aplica"),"No aplica",IF(OR(J80="",J81="",J82="",J83="",J84="",J85="",J86=""),"Valide todas las variables",IF(OR(J80="No",J81="No",J82="No",J83="No",J84="No",J85="No",J86="No"),"No cumple","Cumple")))</f>
        <v>Valide todas las variables</v>
      </c>
      <c r="I78" s="153"/>
      <c r="J78" s="154"/>
    </row>
    <row r="79" spans="1:10" ht="39.950000000000003" customHeight="1" x14ac:dyDescent="0.25">
      <c r="A79" s="189" t="s">
        <v>216</v>
      </c>
      <c r="B79" s="190"/>
      <c r="C79" s="190"/>
      <c r="D79" s="190"/>
      <c r="E79" s="190"/>
      <c r="F79" s="190"/>
      <c r="G79" s="190"/>
      <c r="H79" s="190"/>
      <c r="I79" s="191"/>
      <c r="J79" s="43" t="s">
        <v>166</v>
      </c>
    </row>
    <row r="80" spans="1:10" ht="30" customHeight="1" x14ac:dyDescent="0.25">
      <c r="A80" s="144" t="s">
        <v>229</v>
      </c>
      <c r="B80" s="145"/>
      <c r="C80" s="145"/>
      <c r="D80" s="145"/>
      <c r="E80" s="145"/>
      <c r="F80" s="145"/>
      <c r="G80" s="145"/>
      <c r="H80" s="145"/>
      <c r="I80" s="146"/>
      <c r="J80" s="51"/>
    </row>
    <row r="81" spans="1:10" ht="30" customHeight="1" x14ac:dyDescent="0.25">
      <c r="A81" s="144" t="s">
        <v>230</v>
      </c>
      <c r="B81" s="145"/>
      <c r="C81" s="145"/>
      <c r="D81" s="145"/>
      <c r="E81" s="145"/>
      <c r="F81" s="145"/>
      <c r="G81" s="145"/>
      <c r="H81" s="145"/>
      <c r="I81" s="146"/>
      <c r="J81" s="51"/>
    </row>
    <row r="82" spans="1:10" ht="30" customHeight="1" x14ac:dyDescent="0.25">
      <c r="A82" s="144" t="s">
        <v>231</v>
      </c>
      <c r="B82" s="145"/>
      <c r="C82" s="145"/>
      <c r="D82" s="145"/>
      <c r="E82" s="145"/>
      <c r="F82" s="145"/>
      <c r="G82" s="145"/>
      <c r="H82" s="145"/>
      <c r="I82" s="146"/>
      <c r="J82" s="51"/>
    </row>
    <row r="83" spans="1:10" ht="30" customHeight="1" x14ac:dyDescent="0.25">
      <c r="A83" s="144" t="s">
        <v>232</v>
      </c>
      <c r="B83" s="145"/>
      <c r="C83" s="145"/>
      <c r="D83" s="145"/>
      <c r="E83" s="145"/>
      <c r="F83" s="145"/>
      <c r="G83" s="145"/>
      <c r="H83" s="145"/>
      <c r="I83" s="146"/>
      <c r="J83" s="67"/>
    </row>
    <row r="84" spans="1:10" ht="30" customHeight="1" x14ac:dyDescent="0.25">
      <c r="A84" s="144" t="s">
        <v>233</v>
      </c>
      <c r="B84" s="145"/>
      <c r="C84" s="145"/>
      <c r="D84" s="145"/>
      <c r="E84" s="145"/>
      <c r="F84" s="145"/>
      <c r="G84" s="145"/>
      <c r="H84" s="145"/>
      <c r="I84" s="146"/>
      <c r="J84" s="67"/>
    </row>
    <row r="85" spans="1:10" ht="30" customHeight="1" x14ac:dyDescent="0.25">
      <c r="A85" s="144" t="s">
        <v>234</v>
      </c>
      <c r="B85" s="145"/>
      <c r="C85" s="145"/>
      <c r="D85" s="145"/>
      <c r="E85" s="145"/>
      <c r="F85" s="145"/>
      <c r="G85" s="145"/>
      <c r="H85" s="145"/>
      <c r="I85" s="146"/>
      <c r="J85" s="67"/>
    </row>
    <row r="86" spans="1:10" ht="30" customHeight="1" thickBot="1" x14ac:dyDescent="0.3">
      <c r="A86" s="141" t="s">
        <v>235</v>
      </c>
      <c r="B86" s="142"/>
      <c r="C86" s="142"/>
      <c r="D86" s="142"/>
      <c r="E86" s="142"/>
      <c r="F86" s="142"/>
      <c r="G86" s="142"/>
      <c r="H86" s="142"/>
      <c r="I86" s="143"/>
      <c r="J86" s="41"/>
    </row>
    <row r="87" spans="1:10" ht="39.950000000000003" customHeight="1" x14ac:dyDescent="0.25">
      <c r="A87" s="137" t="s">
        <v>203</v>
      </c>
      <c r="B87" s="138"/>
      <c r="C87" s="138"/>
      <c r="D87" s="138"/>
      <c r="E87" s="138"/>
      <c r="F87" s="138"/>
      <c r="G87" s="138"/>
      <c r="H87" s="153" t="str">
        <f>+IF(AND(J89="No aplica",J90="No aplica",J91="No aplica",J92="No aplica",J93="No aplica",J94="No aplica",J95="No aplica"),"No aplica",IF(OR(J89="",J90="",J91="",J92="",J93="",J94="",J95=""),"Valide todas las variables",IF(OR(J89="No",J90="No",J91="No",J92="No",J93="No",J94="No",J95="No"),"No cumple","Cumple")))</f>
        <v>Valide todas las variables</v>
      </c>
      <c r="I87" s="153"/>
      <c r="J87" s="154"/>
    </row>
    <row r="88" spans="1:10" ht="39.950000000000003" customHeight="1" x14ac:dyDescent="0.25">
      <c r="A88" s="189" t="s">
        <v>216</v>
      </c>
      <c r="B88" s="190"/>
      <c r="C88" s="190"/>
      <c r="D88" s="190"/>
      <c r="E88" s="190"/>
      <c r="F88" s="190"/>
      <c r="G88" s="190"/>
      <c r="H88" s="190"/>
      <c r="I88" s="191"/>
      <c r="J88" s="43" t="s">
        <v>166</v>
      </c>
    </row>
    <row r="89" spans="1:10" ht="30" customHeight="1" x14ac:dyDescent="0.25">
      <c r="A89" s="144" t="s">
        <v>236</v>
      </c>
      <c r="B89" s="145"/>
      <c r="C89" s="145"/>
      <c r="D89" s="145"/>
      <c r="E89" s="145"/>
      <c r="F89" s="145"/>
      <c r="G89" s="145"/>
      <c r="H89" s="145"/>
      <c r="I89" s="146"/>
      <c r="J89" s="51"/>
    </row>
    <row r="90" spans="1:10" ht="30" customHeight="1" x14ac:dyDescent="0.25">
      <c r="A90" s="144" t="s">
        <v>237</v>
      </c>
      <c r="B90" s="145"/>
      <c r="C90" s="145"/>
      <c r="D90" s="145"/>
      <c r="E90" s="145"/>
      <c r="F90" s="145"/>
      <c r="G90" s="145"/>
      <c r="H90" s="145"/>
      <c r="I90" s="146"/>
      <c r="J90" s="51"/>
    </row>
    <row r="91" spans="1:10" ht="30" customHeight="1" x14ac:dyDescent="0.25">
      <c r="A91" s="144" t="s">
        <v>238</v>
      </c>
      <c r="B91" s="145"/>
      <c r="C91" s="145"/>
      <c r="D91" s="145"/>
      <c r="E91" s="145"/>
      <c r="F91" s="145"/>
      <c r="G91" s="145"/>
      <c r="H91" s="145"/>
      <c r="I91" s="146"/>
      <c r="J91" s="51"/>
    </row>
    <row r="92" spans="1:10" ht="30" customHeight="1" x14ac:dyDescent="0.25">
      <c r="A92" s="144" t="s">
        <v>239</v>
      </c>
      <c r="B92" s="145"/>
      <c r="C92" s="145"/>
      <c r="D92" s="145"/>
      <c r="E92" s="145"/>
      <c r="F92" s="145"/>
      <c r="G92" s="145"/>
      <c r="H92" s="145"/>
      <c r="I92" s="146"/>
      <c r="J92" s="51"/>
    </row>
    <row r="93" spans="1:10" ht="30" customHeight="1" x14ac:dyDescent="0.25">
      <c r="A93" s="144" t="s">
        <v>210</v>
      </c>
      <c r="B93" s="145"/>
      <c r="C93" s="145"/>
      <c r="D93" s="145"/>
      <c r="E93" s="145"/>
      <c r="F93" s="145"/>
      <c r="G93" s="145"/>
      <c r="H93" s="145"/>
      <c r="I93" s="146"/>
      <c r="J93" s="51"/>
    </row>
    <row r="94" spans="1:10" ht="30" customHeight="1" x14ac:dyDescent="0.25">
      <c r="A94" s="144" t="s">
        <v>126</v>
      </c>
      <c r="B94" s="145"/>
      <c r="C94" s="145"/>
      <c r="D94" s="145"/>
      <c r="E94" s="145"/>
      <c r="F94" s="145"/>
      <c r="G94" s="145"/>
      <c r="H94" s="145"/>
      <c r="I94" s="146"/>
      <c r="J94" s="51"/>
    </row>
    <row r="95" spans="1:10" ht="30" customHeight="1" thickBot="1" x14ac:dyDescent="0.3">
      <c r="A95" s="141" t="s">
        <v>211</v>
      </c>
      <c r="B95" s="142"/>
      <c r="C95" s="142"/>
      <c r="D95" s="142"/>
      <c r="E95" s="142"/>
      <c r="F95" s="142"/>
      <c r="G95" s="142"/>
      <c r="H95" s="142"/>
      <c r="I95" s="143"/>
      <c r="J95" s="41"/>
    </row>
    <row r="96" spans="1:10" ht="20.100000000000001" customHeight="1" x14ac:dyDescent="0.25">
      <c r="A96" s="137" t="s">
        <v>204</v>
      </c>
      <c r="B96" s="138"/>
      <c r="C96" s="138"/>
      <c r="D96" s="138"/>
      <c r="E96" s="138"/>
      <c r="F96" s="138"/>
      <c r="G96" s="138"/>
      <c r="H96" s="153" t="str">
        <f>+IF(AND(J98="No aplica",J99="No aplica",J100="No aplica",J101="No aplica",J102="No aplica",J103="No aplica",J104="No aplica"),"No aplica",IF(OR(J98="",J99="",J100="",J101="",J102="",J103="",J104=""),"Valide todas las variables",IF(OR(J98="No",J99="No",J100="No",J101="No",J102="No",J103="No",J104="No"),"No cumple","Cumple")))</f>
        <v>Valide todas las variables</v>
      </c>
      <c r="I96" s="153"/>
      <c r="J96" s="154"/>
    </row>
    <row r="97" spans="1:10" ht="39.950000000000003" customHeight="1" x14ac:dyDescent="0.25">
      <c r="A97" s="189" t="s">
        <v>216</v>
      </c>
      <c r="B97" s="190"/>
      <c r="C97" s="190"/>
      <c r="D97" s="190"/>
      <c r="E97" s="190"/>
      <c r="F97" s="190"/>
      <c r="G97" s="190"/>
      <c r="H97" s="190"/>
      <c r="I97" s="191"/>
      <c r="J97" s="43" t="s">
        <v>166</v>
      </c>
    </row>
    <row r="98" spans="1:10" ht="30" customHeight="1" x14ac:dyDescent="0.25">
      <c r="A98" s="144" t="s">
        <v>127</v>
      </c>
      <c r="B98" s="145"/>
      <c r="C98" s="145"/>
      <c r="D98" s="145"/>
      <c r="E98" s="145"/>
      <c r="F98" s="145"/>
      <c r="G98" s="145"/>
      <c r="H98" s="145"/>
      <c r="I98" s="146"/>
      <c r="J98" s="51"/>
    </row>
    <row r="99" spans="1:10" ht="30" customHeight="1" x14ac:dyDescent="0.25">
      <c r="A99" s="144" t="s">
        <v>128</v>
      </c>
      <c r="B99" s="145"/>
      <c r="C99" s="145"/>
      <c r="D99" s="145"/>
      <c r="E99" s="145"/>
      <c r="F99" s="145"/>
      <c r="G99" s="145"/>
      <c r="H99" s="145"/>
      <c r="I99" s="146"/>
      <c r="J99" s="51"/>
    </row>
    <row r="100" spans="1:10" ht="30" customHeight="1" x14ac:dyDescent="0.25">
      <c r="A100" s="144" t="s">
        <v>240</v>
      </c>
      <c r="B100" s="145"/>
      <c r="C100" s="145"/>
      <c r="D100" s="145"/>
      <c r="E100" s="145"/>
      <c r="F100" s="145"/>
      <c r="G100" s="145"/>
      <c r="H100" s="145"/>
      <c r="I100" s="146"/>
      <c r="J100" s="51"/>
    </row>
    <row r="101" spans="1:10" ht="30" customHeight="1" x14ac:dyDescent="0.25">
      <c r="A101" s="144" t="s">
        <v>241</v>
      </c>
      <c r="B101" s="145"/>
      <c r="C101" s="145"/>
      <c r="D101" s="145"/>
      <c r="E101" s="145"/>
      <c r="F101" s="145"/>
      <c r="G101" s="145"/>
      <c r="H101" s="145"/>
      <c r="I101" s="146"/>
      <c r="J101" s="51"/>
    </row>
    <row r="102" spans="1:10" ht="30" customHeight="1" x14ac:dyDescent="0.25">
      <c r="A102" s="144" t="s">
        <v>129</v>
      </c>
      <c r="B102" s="145"/>
      <c r="C102" s="145"/>
      <c r="D102" s="145"/>
      <c r="E102" s="145"/>
      <c r="F102" s="145"/>
      <c r="G102" s="145"/>
      <c r="H102" s="145"/>
      <c r="I102" s="146"/>
      <c r="J102" s="51"/>
    </row>
    <row r="103" spans="1:10" ht="30" customHeight="1" x14ac:dyDescent="0.25">
      <c r="A103" s="144" t="s">
        <v>242</v>
      </c>
      <c r="B103" s="145"/>
      <c r="C103" s="145"/>
      <c r="D103" s="145"/>
      <c r="E103" s="145"/>
      <c r="F103" s="145"/>
      <c r="G103" s="145"/>
      <c r="H103" s="145"/>
      <c r="I103" s="146"/>
      <c r="J103" s="51"/>
    </row>
    <row r="104" spans="1:10" ht="30" customHeight="1" thickBot="1" x14ac:dyDescent="0.3">
      <c r="A104" s="141" t="s">
        <v>243</v>
      </c>
      <c r="B104" s="142"/>
      <c r="C104" s="142"/>
      <c r="D104" s="142"/>
      <c r="E104" s="142"/>
      <c r="F104" s="142"/>
      <c r="G104" s="142"/>
      <c r="H104" s="142"/>
      <c r="I104" s="143"/>
      <c r="J104" s="41"/>
    </row>
    <row r="105" spans="1:10" ht="39.950000000000003" customHeight="1" x14ac:dyDescent="0.25">
      <c r="A105" s="137" t="s">
        <v>205</v>
      </c>
      <c r="B105" s="138"/>
      <c r="C105" s="138"/>
      <c r="D105" s="138"/>
      <c r="E105" s="138"/>
      <c r="F105" s="138"/>
      <c r="G105" s="138"/>
      <c r="H105" s="153" t="str">
        <f>+IF(AND(J107="No aplica",J108="No aplica",J109="No aplica",J110="No aplica"),"No aplica",IF(OR(J107="",J108="",J109="",J110=""),"Valide todas las variables",IF(OR(J107="No",J108="No",J109="No",J110="No"),"No cumple","Cumple")))</f>
        <v>Valide todas las variables</v>
      </c>
      <c r="I105" s="153"/>
      <c r="J105" s="154"/>
    </row>
    <row r="106" spans="1:10" ht="39.950000000000003" customHeight="1" x14ac:dyDescent="0.25">
      <c r="A106" s="189" t="s">
        <v>130</v>
      </c>
      <c r="B106" s="190"/>
      <c r="C106" s="190"/>
      <c r="D106" s="190"/>
      <c r="E106" s="190"/>
      <c r="F106" s="190"/>
      <c r="G106" s="190"/>
      <c r="H106" s="190"/>
      <c r="I106" s="191"/>
      <c r="J106" s="43" t="s">
        <v>166</v>
      </c>
    </row>
    <row r="107" spans="1:10" ht="30" customHeight="1" x14ac:dyDescent="0.25">
      <c r="A107" s="144" t="s">
        <v>131</v>
      </c>
      <c r="B107" s="145"/>
      <c r="C107" s="145"/>
      <c r="D107" s="145"/>
      <c r="E107" s="145"/>
      <c r="F107" s="145"/>
      <c r="G107" s="145"/>
      <c r="H107" s="145"/>
      <c r="I107" s="146"/>
      <c r="J107" s="51"/>
    </row>
    <row r="108" spans="1:10" ht="30" customHeight="1" x14ac:dyDescent="0.25">
      <c r="A108" s="144" t="s">
        <v>132</v>
      </c>
      <c r="B108" s="145"/>
      <c r="C108" s="145"/>
      <c r="D108" s="145"/>
      <c r="E108" s="145"/>
      <c r="F108" s="145"/>
      <c r="G108" s="145"/>
      <c r="H108" s="145"/>
      <c r="I108" s="146"/>
      <c r="J108" s="51"/>
    </row>
    <row r="109" spans="1:10" ht="45" customHeight="1" x14ac:dyDescent="0.25">
      <c r="A109" s="144" t="s">
        <v>133</v>
      </c>
      <c r="B109" s="145"/>
      <c r="C109" s="145"/>
      <c r="D109" s="145"/>
      <c r="E109" s="145"/>
      <c r="F109" s="145"/>
      <c r="G109" s="145"/>
      <c r="H109" s="145"/>
      <c r="I109" s="146"/>
      <c r="J109" s="51"/>
    </row>
    <row r="110" spans="1:10" ht="30" customHeight="1" thickBot="1" x14ac:dyDescent="0.3">
      <c r="A110" s="141" t="s">
        <v>134</v>
      </c>
      <c r="B110" s="142"/>
      <c r="C110" s="142"/>
      <c r="D110" s="142"/>
      <c r="E110" s="142"/>
      <c r="F110" s="142"/>
      <c r="G110" s="142"/>
      <c r="H110" s="142"/>
      <c r="I110" s="143"/>
      <c r="J110" s="41"/>
    </row>
    <row r="111" spans="1:10" ht="50.1" customHeight="1" x14ac:dyDescent="0.25">
      <c r="A111" s="196" t="s">
        <v>135</v>
      </c>
      <c r="B111" s="197"/>
      <c r="C111" s="197"/>
      <c r="D111" s="197"/>
      <c r="E111" s="197"/>
      <c r="F111" s="197"/>
      <c r="G111" s="197"/>
      <c r="H111" s="197"/>
      <c r="I111" s="197"/>
      <c r="J111" s="198"/>
    </row>
    <row r="112" spans="1:10" ht="200.1" customHeight="1" thickBot="1" x14ac:dyDescent="0.3">
      <c r="A112" s="193"/>
      <c r="B112" s="194"/>
      <c r="C112" s="194"/>
      <c r="D112" s="194"/>
      <c r="E112" s="194"/>
      <c r="F112" s="194"/>
      <c r="G112" s="194"/>
      <c r="H112" s="194"/>
      <c r="I112" s="194"/>
      <c r="J112" s="195"/>
    </row>
    <row r="113" spans="1:10" ht="50.1" customHeight="1" x14ac:dyDescent="0.25">
      <c r="A113" s="196" t="s">
        <v>136</v>
      </c>
      <c r="B113" s="197"/>
      <c r="C113" s="197"/>
      <c r="D113" s="197"/>
      <c r="E113" s="197"/>
      <c r="F113" s="197"/>
      <c r="G113" s="197"/>
      <c r="H113" s="197"/>
      <c r="I113" s="197"/>
      <c r="J113" s="198"/>
    </row>
    <row r="114" spans="1:10" ht="200.1" customHeight="1" thickBot="1" x14ac:dyDescent="0.3">
      <c r="A114" s="193"/>
      <c r="B114" s="194"/>
      <c r="C114" s="194"/>
      <c r="D114" s="194"/>
      <c r="E114" s="194"/>
      <c r="F114" s="194"/>
      <c r="G114" s="194"/>
      <c r="H114" s="194"/>
      <c r="I114" s="194"/>
      <c r="J114" s="195"/>
    </row>
  </sheetData>
  <sheetProtection algorithmName="SHA-512" hashValue="7zPz9b/Ib2Z2/Iby48c2MZya9fyxUSX8nGz4Gy0pZwUUA6tq0U5KbR77woO9X+13ByiHOphX6CtgkmVXJ2d7qw==" saltValue="e4XklOmRuT4+fD1PRYJRQg==" spinCount="100000" sheet="1" objects="1" scenarios="1"/>
  <mergeCells count="144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6:E26"/>
    <mergeCell ref="A27:E27"/>
    <mergeCell ref="A28:E28"/>
    <mergeCell ref="A29:E29"/>
    <mergeCell ref="A30:E30"/>
    <mergeCell ref="A31:E31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H36:I36"/>
    <mergeCell ref="J36:J38"/>
    <mergeCell ref="F37:G37"/>
    <mergeCell ref="H37:I37"/>
    <mergeCell ref="A39:E39"/>
    <mergeCell ref="A40:E40"/>
    <mergeCell ref="A32:E32"/>
    <mergeCell ref="A33:E33"/>
    <mergeCell ref="A34:E34"/>
    <mergeCell ref="A35:E35"/>
    <mergeCell ref="A36:E38"/>
    <mergeCell ref="F36:G36"/>
    <mergeCell ref="A46:I46"/>
    <mergeCell ref="A47:I47"/>
    <mergeCell ref="A48:I48"/>
    <mergeCell ref="A49:I49"/>
    <mergeCell ref="A50:I50"/>
    <mergeCell ref="A51:I51"/>
    <mergeCell ref="A41:E41"/>
    <mergeCell ref="A42:E42"/>
    <mergeCell ref="A43:E43"/>
    <mergeCell ref="A44:I44"/>
    <mergeCell ref="A45:G45"/>
    <mergeCell ref="H45:J45"/>
    <mergeCell ref="A57:I57"/>
    <mergeCell ref="A58:I58"/>
    <mergeCell ref="A59:I59"/>
    <mergeCell ref="A60:I60"/>
    <mergeCell ref="A61:I61"/>
    <mergeCell ref="A62:I62"/>
    <mergeCell ref="A52:I52"/>
    <mergeCell ref="A53:I53"/>
    <mergeCell ref="A54:G54"/>
    <mergeCell ref="H54:J54"/>
    <mergeCell ref="A55:I55"/>
    <mergeCell ref="A56:I56"/>
    <mergeCell ref="A69:G69"/>
    <mergeCell ref="H69:I73"/>
    <mergeCell ref="A70:G70"/>
    <mergeCell ref="A71:G71"/>
    <mergeCell ref="A72:G72"/>
    <mergeCell ref="A73:G73"/>
    <mergeCell ref="A63:I63"/>
    <mergeCell ref="A64:I64"/>
    <mergeCell ref="A65:I65"/>
    <mergeCell ref="A66:I66"/>
    <mergeCell ref="A67:I67"/>
    <mergeCell ref="A68:I68"/>
    <mergeCell ref="A79:I79"/>
    <mergeCell ref="A80:I80"/>
    <mergeCell ref="A81:I81"/>
    <mergeCell ref="A82:I82"/>
    <mergeCell ref="A83:I83"/>
    <mergeCell ref="A84:I84"/>
    <mergeCell ref="A74:G74"/>
    <mergeCell ref="H74:J74"/>
    <mergeCell ref="A75:I75"/>
    <mergeCell ref="A76:I76"/>
    <mergeCell ref="A77:I77"/>
    <mergeCell ref="A78:G78"/>
    <mergeCell ref="H78:J78"/>
    <mergeCell ref="A90:I90"/>
    <mergeCell ref="A91:I91"/>
    <mergeCell ref="A92:I92"/>
    <mergeCell ref="A93:I93"/>
    <mergeCell ref="A94:I94"/>
    <mergeCell ref="A95:I95"/>
    <mergeCell ref="A85:I85"/>
    <mergeCell ref="A86:I86"/>
    <mergeCell ref="A87:G87"/>
    <mergeCell ref="H87:J87"/>
    <mergeCell ref="A88:I88"/>
    <mergeCell ref="A89:I89"/>
    <mergeCell ref="A101:I101"/>
    <mergeCell ref="A102:I102"/>
    <mergeCell ref="A103:I103"/>
    <mergeCell ref="A104:I104"/>
    <mergeCell ref="A105:G105"/>
    <mergeCell ref="H105:J105"/>
    <mergeCell ref="A96:G96"/>
    <mergeCell ref="H96:J96"/>
    <mergeCell ref="A97:I97"/>
    <mergeCell ref="A98:I98"/>
    <mergeCell ref="A99:I99"/>
    <mergeCell ref="A100:I100"/>
    <mergeCell ref="A112:J112"/>
    <mergeCell ref="A113:J113"/>
    <mergeCell ref="A114:J114"/>
    <mergeCell ref="A106:I106"/>
    <mergeCell ref="A107:I107"/>
    <mergeCell ref="A108:I108"/>
    <mergeCell ref="A109:I109"/>
    <mergeCell ref="A110:I110"/>
    <mergeCell ref="A111:J111"/>
  </mergeCells>
  <conditionalFormatting sqref="C2:C3 J39:J44 J47:J53 J80:J86">
    <cfRule type="containsBlanks" dxfId="169" priority="31">
      <formula>LEN(TRIM(C2))=0</formula>
    </cfRule>
  </conditionalFormatting>
  <conditionalFormatting sqref="C6:C8">
    <cfRule type="containsBlanks" dxfId="168" priority="1">
      <formula>LEN(TRIM(C6))=0</formula>
    </cfRule>
  </conditionalFormatting>
  <conditionalFormatting sqref="E4:E5">
    <cfRule type="containsBlanks" dxfId="167" priority="26">
      <formula>LEN(TRIM(E4))=0</formula>
    </cfRule>
  </conditionalFormatting>
  <conditionalFormatting sqref="G2">
    <cfRule type="containsBlanks" dxfId="166" priority="28">
      <formula>LEN(TRIM(G2))=0</formula>
    </cfRule>
  </conditionalFormatting>
  <conditionalFormatting sqref="H3">
    <cfRule type="containsBlanks" dxfId="165" priority="29">
      <formula>LEN(TRIM(H3))=0</formula>
    </cfRule>
  </conditionalFormatting>
  <conditionalFormatting sqref="H6:H7">
    <cfRule type="containsBlanks" dxfId="164" priority="27">
      <formula>LEN(TRIM(H6))=0</formula>
    </cfRule>
  </conditionalFormatting>
  <conditionalFormatting sqref="H10">
    <cfRule type="containsText" dxfId="163" priority="33" operator="containsText" text="Cumple">
      <formula>NOT(ISERROR(SEARCH("Cumple",H10)))</formula>
    </cfRule>
    <cfRule type="containsText" dxfId="162" priority="32" operator="containsText" text="No cumple">
      <formula>NOT(ISERROR(SEARCH("No cumple",H10)))</formula>
    </cfRule>
  </conditionalFormatting>
  <conditionalFormatting sqref="H21">
    <cfRule type="containsText" dxfId="161" priority="16" operator="containsText" text="No cumple">
      <formula>NOT(ISERROR(SEARCH("No cumple",H21)))</formula>
    </cfRule>
    <cfRule type="containsText" dxfId="160" priority="17" operator="containsText" text="Cumple">
      <formula>NOT(ISERROR(SEARCH("Cumple",H21)))</formula>
    </cfRule>
  </conditionalFormatting>
  <conditionalFormatting sqref="H45">
    <cfRule type="containsText" dxfId="159" priority="15" operator="containsText" text="Cumple">
      <formula>NOT(ISERROR(SEARCH("Cumple",H45)))</formula>
    </cfRule>
    <cfRule type="containsText" dxfId="158" priority="14" operator="containsText" text="No cumple">
      <formula>NOT(ISERROR(SEARCH("No cumple",H45)))</formula>
    </cfRule>
  </conditionalFormatting>
  <conditionalFormatting sqref="H54">
    <cfRule type="containsText" dxfId="157" priority="13" operator="containsText" text="Cumple">
      <formula>NOT(ISERROR(SEARCH("Cumple",H54)))</formula>
    </cfRule>
    <cfRule type="containsText" dxfId="156" priority="12" operator="containsText" text="No cumple">
      <formula>NOT(ISERROR(SEARCH("No cumple",H54)))</formula>
    </cfRule>
  </conditionalFormatting>
  <conditionalFormatting sqref="H74">
    <cfRule type="containsText" dxfId="155" priority="10" operator="containsText" text="No cumple">
      <formula>NOT(ISERROR(SEARCH("No cumple",H74)))</formula>
    </cfRule>
    <cfRule type="containsText" dxfId="154" priority="11" operator="containsText" text="Cumple">
      <formula>NOT(ISERROR(SEARCH("Cumple",H74)))</formula>
    </cfRule>
  </conditionalFormatting>
  <conditionalFormatting sqref="H78">
    <cfRule type="containsText" dxfId="153" priority="8" operator="containsText" text="No cumple">
      <formula>NOT(ISERROR(SEARCH("No cumple",H78)))</formula>
    </cfRule>
    <cfRule type="containsText" dxfId="152" priority="9" operator="containsText" text="Cumple">
      <formula>NOT(ISERROR(SEARCH("Cumple",H78)))</formula>
    </cfRule>
  </conditionalFormatting>
  <conditionalFormatting sqref="H87">
    <cfRule type="containsText" dxfId="151" priority="6" operator="containsText" text="No cumple">
      <formula>NOT(ISERROR(SEARCH("No cumple",H87)))</formula>
    </cfRule>
    <cfRule type="containsText" dxfId="150" priority="7" operator="containsText" text="Cumple">
      <formula>NOT(ISERROR(SEARCH("Cumple",H87)))</formula>
    </cfRule>
  </conditionalFormatting>
  <conditionalFormatting sqref="H96">
    <cfRule type="containsText" dxfId="149" priority="4" operator="containsText" text="No cumple">
      <formula>NOT(ISERROR(SEARCH("No cumple",H96)))</formula>
    </cfRule>
    <cfRule type="containsText" dxfId="148" priority="5" operator="containsText" text="Cumple">
      <formula>NOT(ISERROR(SEARCH("Cumple",H96)))</formula>
    </cfRule>
  </conditionalFormatting>
  <conditionalFormatting sqref="H105">
    <cfRule type="containsText" dxfId="147" priority="2" operator="containsText" text="No cumple">
      <formula>NOT(ISERROR(SEARCH("No cumple",H105)))</formula>
    </cfRule>
    <cfRule type="containsText" dxfId="146" priority="3" operator="containsText" text="Cumple">
      <formula>NOT(ISERROR(SEARCH("Cumple",H105)))</formula>
    </cfRule>
  </conditionalFormatting>
  <conditionalFormatting sqref="J2">
    <cfRule type="containsBlanks" dxfId="145" priority="30">
      <formula>LEN(TRIM(J2))=0</formula>
    </cfRule>
  </conditionalFormatting>
  <conditionalFormatting sqref="J12:J20">
    <cfRule type="containsBlanks" dxfId="144" priority="25">
      <formula>LEN(TRIM(J12))=0</formula>
    </cfRule>
  </conditionalFormatting>
  <conditionalFormatting sqref="J26:J35">
    <cfRule type="containsBlanks" dxfId="143" priority="21">
      <formula>LEN(TRIM(J26))=0</formula>
    </cfRule>
  </conditionalFormatting>
  <conditionalFormatting sqref="J56:J67">
    <cfRule type="containsBlanks" dxfId="142" priority="24">
      <formula>LEN(TRIM(J56))=0</formula>
    </cfRule>
  </conditionalFormatting>
  <conditionalFormatting sqref="J69:J73">
    <cfRule type="containsBlanks" dxfId="141" priority="23">
      <formula>LEN(TRIM(J69))=0</formula>
    </cfRule>
  </conditionalFormatting>
  <conditionalFormatting sqref="J76:J77">
    <cfRule type="containsBlanks" dxfId="140" priority="22">
      <formula>LEN(TRIM(J76))=0</formula>
    </cfRule>
  </conditionalFormatting>
  <conditionalFormatting sqref="J89:J95">
    <cfRule type="containsBlanks" dxfId="139" priority="20">
      <formula>LEN(TRIM(J89))=0</formula>
    </cfRule>
  </conditionalFormatting>
  <conditionalFormatting sqref="J98:J104">
    <cfRule type="containsBlanks" dxfId="138" priority="19">
      <formula>LEN(TRIM(J98))=0</formula>
    </cfRule>
  </conditionalFormatting>
  <conditionalFormatting sqref="J107:J110">
    <cfRule type="containsBlanks" dxfId="137" priority="18">
      <formula>LEN(TRIM(J107))=0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DE PROTECCIÓN SRD&amp;R&amp;"Arial,Normal"&amp;10F1.A43.G27.P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940C011-4D89-4476-9008-10C3377C4864}">
          <x14:formula1>
            <xm:f>Tablas!$E$2:$E$4</xm:f>
          </x14:formula1>
          <xm:sqref>J56:J67 J69:J73 J76:J77 J12:J20 J107:J110 J89:J95 J98:J104 J26:J35 J39:J44 J80:J86 J47:J53</xm:sqref>
        </x14:dataValidation>
        <x14:dataValidation type="list" allowBlank="1" showInputMessage="1" showErrorMessage="1" xr:uid="{8C219887-624C-477B-ABD3-FB47559A11CB}">
          <x14:formula1>
            <xm:f>Tablas!$H$2:$H$6</xm:f>
          </x14:formula1>
          <xm:sqref>C3:E3</xm:sqref>
        </x14:dataValidation>
        <x14:dataValidation type="list" allowBlank="1" showInputMessage="1" showErrorMessage="1" xr:uid="{AE30D445-4E97-4BF5-97A3-FCBF8BB1A46F}">
          <x14:formula1>
            <xm:f>Tablas!$L$2:$L$9</xm:f>
          </x14:formula1>
          <xm:sqref>C7:E7</xm:sqref>
        </x14:dataValidation>
        <x14:dataValidation type="list" allowBlank="1" showInputMessage="1" showErrorMessage="1" xr:uid="{BA514A50-E928-4F54-AF1B-3404C5D55DB3}">
          <x14:formula1>
            <xm:f>Tablas!$K$2:$K$3</xm:f>
          </x14:formula1>
          <xm:sqref>H6:J6</xm:sqref>
        </x14:dataValidation>
        <x14:dataValidation type="list" allowBlank="1" showInputMessage="1" showErrorMessage="1" xr:uid="{F4C43E31-34B5-4CE7-90B1-6DA012D4EAD9}">
          <x14:formula1>
            <xm:f>Tablas!$J$2:$J$7</xm:f>
          </x14:formula1>
          <xm:sqref>C6:E6</xm:sqref>
        </x14:dataValidation>
        <x14:dataValidation type="list" allowBlank="1" showInputMessage="1" showErrorMessage="1" xr:uid="{94224970-97A3-479C-9F0F-A601452C52D7}">
          <x14:formula1>
            <xm:f>Tablas!$I$2:$I$5</xm:f>
          </x14:formula1>
          <xm:sqref>E4:J4</xm:sqref>
        </x14:dataValidation>
        <x14:dataValidation type="list" allowBlank="1" showInputMessage="1" showErrorMessage="1" xr:uid="{07C2102B-CE52-4F63-988A-E0822FD93EBE}">
          <x14:formula1>
            <xm:f>Tablas!$G$2:$G$3</xm:f>
          </x14:formula1>
          <xm:sqref>J2</xm:sqref>
        </x14:dataValidation>
        <x14:dataValidation type="list" allowBlank="1" showInputMessage="1" showErrorMessage="1" xr:uid="{9E95B30F-74C6-4672-BB1C-CF201FA7EAE4}">
          <x14:formula1>
            <xm:f>Tablas!$C$2</xm:f>
          </x14:formula1>
          <xm:sqref>H99:I104 H13:I20 H90:I95 H108:I110 H48:I53 H77:I77 H57:I67 H81:I86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EC864-B20E-458D-B12D-EA48555211A6}">
  <sheetPr>
    <pageSetUpPr fitToPage="1"/>
  </sheetPr>
  <dimension ref="A1:J11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7" t="s">
        <v>196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10" x14ac:dyDescent="0.25">
      <c r="A2" s="156" t="s">
        <v>66</v>
      </c>
      <c r="B2" s="157"/>
      <c r="C2" s="155"/>
      <c r="D2" s="155"/>
      <c r="E2" s="155"/>
      <c r="F2" s="42" t="s">
        <v>67</v>
      </c>
      <c r="G2" s="158"/>
      <c r="H2" s="158"/>
      <c r="I2" s="42" t="s">
        <v>68</v>
      </c>
      <c r="J2" s="51"/>
    </row>
    <row r="3" spans="1:10" x14ac:dyDescent="0.25">
      <c r="A3" s="156" t="s">
        <v>69</v>
      </c>
      <c r="B3" s="157"/>
      <c r="C3" s="127"/>
      <c r="D3" s="127"/>
      <c r="E3" s="127"/>
      <c r="F3" s="157" t="s">
        <v>164</v>
      </c>
      <c r="G3" s="157"/>
      <c r="H3" s="127"/>
      <c r="I3" s="127"/>
      <c r="J3" s="129"/>
    </row>
    <row r="4" spans="1:10" x14ac:dyDescent="0.25">
      <c r="A4" s="156" t="s">
        <v>70</v>
      </c>
      <c r="B4" s="157"/>
      <c r="C4" s="157"/>
      <c r="D4" s="157"/>
      <c r="E4" s="127"/>
      <c r="F4" s="127"/>
      <c r="G4" s="127"/>
      <c r="H4" s="127"/>
      <c r="I4" s="127"/>
      <c r="J4" s="129"/>
    </row>
    <row r="5" spans="1:10" x14ac:dyDescent="0.25">
      <c r="A5" s="156" t="s">
        <v>71</v>
      </c>
      <c r="B5" s="157"/>
      <c r="C5" s="157"/>
      <c r="D5" s="157"/>
      <c r="E5" s="127"/>
      <c r="F5" s="127"/>
      <c r="G5" s="127"/>
      <c r="H5" s="127"/>
      <c r="I5" s="127"/>
      <c r="J5" s="129"/>
    </row>
    <row r="6" spans="1:10" x14ac:dyDescent="0.25">
      <c r="A6" s="156" t="s">
        <v>72</v>
      </c>
      <c r="B6" s="157"/>
      <c r="C6" s="155"/>
      <c r="D6" s="155"/>
      <c r="E6" s="155"/>
      <c r="F6" s="157" t="s">
        <v>73</v>
      </c>
      <c r="G6" s="157"/>
      <c r="H6" s="155"/>
      <c r="I6" s="155"/>
      <c r="J6" s="192"/>
    </row>
    <row r="7" spans="1:10" x14ac:dyDescent="0.25">
      <c r="A7" s="156" t="s">
        <v>61</v>
      </c>
      <c r="B7" s="157"/>
      <c r="C7" s="155"/>
      <c r="D7" s="155"/>
      <c r="E7" s="155"/>
      <c r="F7" s="157" t="s">
        <v>164</v>
      </c>
      <c r="G7" s="157"/>
      <c r="H7" s="127"/>
      <c r="I7" s="127"/>
      <c r="J7" s="129"/>
    </row>
    <row r="8" spans="1:10" ht="15.75" thickBot="1" x14ac:dyDescent="0.3">
      <c r="A8" s="159" t="s">
        <v>195</v>
      </c>
      <c r="B8" s="160"/>
      <c r="C8" s="184"/>
      <c r="D8" s="184"/>
      <c r="E8" s="184"/>
      <c r="F8" s="185"/>
      <c r="G8" s="186"/>
      <c r="H8" s="186"/>
      <c r="I8" s="186"/>
      <c r="J8" s="187"/>
    </row>
    <row r="9" spans="1:10" ht="20.100000000000001" customHeight="1" thickBot="1" x14ac:dyDescent="0.3">
      <c r="A9" s="150" t="s">
        <v>74</v>
      </c>
      <c r="B9" s="151"/>
      <c r="C9" s="151"/>
      <c r="D9" s="151"/>
      <c r="E9" s="151"/>
      <c r="F9" s="151"/>
      <c r="G9" s="151"/>
      <c r="H9" s="151"/>
      <c r="I9" s="151"/>
      <c r="J9" s="152"/>
    </row>
    <row r="10" spans="1:10" ht="20.100000000000001" customHeight="1" x14ac:dyDescent="0.25">
      <c r="A10" s="137" t="s">
        <v>75</v>
      </c>
      <c r="B10" s="138"/>
      <c r="C10" s="138"/>
      <c r="D10" s="138"/>
      <c r="E10" s="138"/>
      <c r="F10" s="138"/>
      <c r="G10" s="138"/>
      <c r="H10" s="15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53"/>
      <c r="J10" s="154"/>
    </row>
    <row r="11" spans="1:10" ht="39.950000000000003" customHeight="1" x14ac:dyDescent="0.25">
      <c r="A11" s="189" t="s">
        <v>212</v>
      </c>
      <c r="B11" s="190"/>
      <c r="C11" s="190"/>
      <c r="D11" s="190"/>
      <c r="E11" s="190"/>
      <c r="F11" s="190"/>
      <c r="G11" s="190"/>
      <c r="H11" s="190"/>
      <c r="I11" s="191"/>
      <c r="J11" s="43" t="s">
        <v>166</v>
      </c>
    </row>
    <row r="12" spans="1:10" ht="30" customHeight="1" x14ac:dyDescent="0.25">
      <c r="A12" s="144" t="s">
        <v>81</v>
      </c>
      <c r="B12" s="145"/>
      <c r="C12" s="145"/>
      <c r="D12" s="145"/>
      <c r="E12" s="145"/>
      <c r="F12" s="145"/>
      <c r="G12" s="145"/>
      <c r="H12" s="145"/>
      <c r="I12" s="146"/>
      <c r="J12" s="51"/>
    </row>
    <row r="13" spans="1:10" ht="30" customHeight="1" x14ac:dyDescent="0.25">
      <c r="A13" s="144" t="s">
        <v>76</v>
      </c>
      <c r="B13" s="145"/>
      <c r="C13" s="145"/>
      <c r="D13" s="145"/>
      <c r="E13" s="145"/>
      <c r="F13" s="145"/>
      <c r="G13" s="145"/>
      <c r="H13" s="145"/>
      <c r="I13" s="146"/>
      <c r="J13" s="51"/>
    </row>
    <row r="14" spans="1:10" ht="30" customHeight="1" x14ac:dyDescent="0.25">
      <c r="A14" s="144" t="s">
        <v>77</v>
      </c>
      <c r="B14" s="145"/>
      <c r="C14" s="145"/>
      <c r="D14" s="145"/>
      <c r="E14" s="145"/>
      <c r="F14" s="145"/>
      <c r="G14" s="145"/>
      <c r="H14" s="145"/>
      <c r="I14" s="146"/>
      <c r="J14" s="51"/>
    </row>
    <row r="15" spans="1:10" ht="30" customHeight="1" x14ac:dyDescent="0.25">
      <c r="A15" s="144" t="s">
        <v>82</v>
      </c>
      <c r="B15" s="145"/>
      <c r="C15" s="145"/>
      <c r="D15" s="145"/>
      <c r="E15" s="145"/>
      <c r="F15" s="145"/>
      <c r="G15" s="145"/>
      <c r="H15" s="145"/>
      <c r="I15" s="146"/>
      <c r="J15" s="51"/>
    </row>
    <row r="16" spans="1:10" ht="30" customHeight="1" x14ac:dyDescent="0.25">
      <c r="A16" s="144" t="s">
        <v>83</v>
      </c>
      <c r="B16" s="145"/>
      <c r="C16" s="145"/>
      <c r="D16" s="145"/>
      <c r="E16" s="145"/>
      <c r="F16" s="145"/>
      <c r="G16" s="145"/>
      <c r="H16" s="145"/>
      <c r="I16" s="146"/>
      <c r="J16" s="51"/>
    </row>
    <row r="17" spans="1:10" ht="30" customHeight="1" x14ac:dyDescent="0.25">
      <c r="A17" s="144" t="s">
        <v>137</v>
      </c>
      <c r="B17" s="145"/>
      <c r="C17" s="145"/>
      <c r="D17" s="145"/>
      <c r="E17" s="145"/>
      <c r="F17" s="145"/>
      <c r="G17" s="145"/>
      <c r="H17" s="145"/>
      <c r="I17" s="146"/>
      <c r="J17" s="51"/>
    </row>
    <row r="18" spans="1:10" ht="30" customHeight="1" x14ac:dyDescent="0.25">
      <c r="A18" s="144" t="s">
        <v>78</v>
      </c>
      <c r="B18" s="145"/>
      <c r="C18" s="145"/>
      <c r="D18" s="145"/>
      <c r="E18" s="145"/>
      <c r="F18" s="145"/>
      <c r="G18" s="145"/>
      <c r="H18" s="145"/>
      <c r="I18" s="146"/>
      <c r="J18" s="51"/>
    </row>
    <row r="19" spans="1:10" ht="30" customHeight="1" x14ac:dyDescent="0.25">
      <c r="A19" s="144" t="s">
        <v>79</v>
      </c>
      <c r="B19" s="145"/>
      <c r="C19" s="145"/>
      <c r="D19" s="145"/>
      <c r="E19" s="145"/>
      <c r="F19" s="145"/>
      <c r="G19" s="145"/>
      <c r="H19" s="145"/>
      <c r="I19" s="146"/>
      <c r="J19" s="51"/>
    </row>
    <row r="20" spans="1:10" ht="30" customHeight="1" thickBot="1" x14ac:dyDescent="0.3">
      <c r="A20" s="141" t="s">
        <v>80</v>
      </c>
      <c r="B20" s="142"/>
      <c r="C20" s="142"/>
      <c r="D20" s="142"/>
      <c r="E20" s="142"/>
      <c r="F20" s="142"/>
      <c r="G20" s="142"/>
      <c r="H20" s="142"/>
      <c r="I20" s="143"/>
      <c r="J20" s="41"/>
    </row>
    <row r="21" spans="1:10" ht="20.100000000000001" customHeight="1" x14ac:dyDescent="0.25">
      <c r="A21" s="137" t="s">
        <v>84</v>
      </c>
      <c r="B21" s="138"/>
      <c r="C21" s="138"/>
      <c r="D21" s="138"/>
      <c r="E21" s="138"/>
      <c r="F21" s="138"/>
      <c r="G21" s="138"/>
      <c r="H21" s="153" t="str">
        <f>+IF(AND(J26="No aplica",J27="No aplica",J28="No aplica",J29="No aplica",J30="No aplica",J31="No aplica",J32="No aplica",J33="No aplica",J34="No aplica",J35="No aplica",J39="No aplica",J40="No aplica",J41="No aplica",J42="No aplica",J43="No aplica",J44="No aplica"),"No aplica",IF(OR(J26="",J27="",J28="",J29="",J30="",J31="",J32="",J33="",J34="",J35="",J39="",J40="",J41="",J42="",J43="",J44=""),"Valide todas las variables",IF(OR(J26="No",J27="No",J28="No",J29="No",J30="No",J31="No",J32="No",J33="No",J34="No",J35="No",J39="No",J40="No",J41="No",J42="No",J43="No",J44="No"),"No cumple","Cumple")))</f>
        <v>Valide todas las variables</v>
      </c>
      <c r="I21" s="153"/>
      <c r="J21" s="154"/>
    </row>
    <row r="22" spans="1:10" ht="66.75" customHeight="1" thickBot="1" x14ac:dyDescent="0.3">
      <c r="A22" s="180" t="s">
        <v>213</v>
      </c>
      <c r="B22" s="181"/>
      <c r="C22" s="181"/>
      <c r="D22" s="181"/>
      <c r="E22" s="181"/>
      <c r="F22" s="182"/>
      <c r="G22" s="182"/>
      <c r="H22" s="182"/>
      <c r="I22" s="182"/>
      <c r="J22" s="177" t="s">
        <v>166</v>
      </c>
    </row>
    <row r="23" spans="1:10" ht="15" customHeight="1" x14ac:dyDescent="0.25">
      <c r="A23" s="165" t="s">
        <v>101</v>
      </c>
      <c r="B23" s="166"/>
      <c r="C23" s="166"/>
      <c r="D23" s="166"/>
      <c r="E23" s="167"/>
      <c r="F23" s="161" t="s">
        <v>97</v>
      </c>
      <c r="G23" s="162"/>
      <c r="H23" s="162"/>
      <c r="I23" s="188"/>
      <c r="J23" s="178"/>
    </row>
    <row r="24" spans="1:10" ht="15" customHeight="1" x14ac:dyDescent="0.25">
      <c r="A24" s="168"/>
      <c r="B24" s="169"/>
      <c r="C24" s="169"/>
      <c r="D24" s="169"/>
      <c r="E24" s="170"/>
      <c r="F24" s="163" t="s">
        <v>218</v>
      </c>
      <c r="G24" s="164"/>
      <c r="H24" s="164" t="s">
        <v>206</v>
      </c>
      <c r="I24" s="183"/>
      <c r="J24" s="178"/>
    </row>
    <row r="25" spans="1:10" ht="15" customHeight="1" x14ac:dyDescent="0.25">
      <c r="A25" s="171"/>
      <c r="B25" s="172"/>
      <c r="C25" s="172"/>
      <c r="D25" s="172"/>
      <c r="E25" s="173"/>
      <c r="F25" s="48" t="s">
        <v>99</v>
      </c>
      <c r="G25" s="70" t="s">
        <v>100</v>
      </c>
      <c r="H25" s="70" t="s">
        <v>99</v>
      </c>
      <c r="I25" s="49" t="s">
        <v>100</v>
      </c>
      <c r="J25" s="179"/>
    </row>
    <row r="26" spans="1:10" ht="20.100000000000001" customHeight="1" x14ac:dyDescent="0.25">
      <c r="A26" s="144" t="s">
        <v>94</v>
      </c>
      <c r="B26" s="145"/>
      <c r="C26" s="145"/>
      <c r="D26" s="145"/>
      <c r="E26" s="174"/>
      <c r="F26" s="44">
        <v>2</v>
      </c>
      <c r="G26" s="71">
        <v>2</v>
      </c>
      <c r="H26" s="71">
        <v>2</v>
      </c>
      <c r="I26" s="45">
        <v>2</v>
      </c>
      <c r="J26" s="56"/>
    </row>
    <row r="27" spans="1:10" ht="20.100000000000001" customHeight="1" x14ac:dyDescent="0.25">
      <c r="A27" s="144" t="s">
        <v>85</v>
      </c>
      <c r="B27" s="145"/>
      <c r="C27" s="145"/>
      <c r="D27" s="145"/>
      <c r="E27" s="174"/>
      <c r="F27" s="44">
        <v>6</v>
      </c>
      <c r="G27" s="71">
        <v>6</v>
      </c>
      <c r="H27" s="71">
        <v>6</v>
      </c>
      <c r="I27" s="45">
        <v>6</v>
      </c>
      <c r="J27" s="56"/>
    </row>
    <row r="28" spans="1:10" ht="20.100000000000001" customHeight="1" x14ac:dyDescent="0.25">
      <c r="A28" s="144" t="s">
        <v>86</v>
      </c>
      <c r="B28" s="145"/>
      <c r="C28" s="145"/>
      <c r="D28" s="145"/>
      <c r="E28" s="174"/>
      <c r="F28" s="44">
        <v>6</v>
      </c>
      <c r="G28" s="71">
        <v>6</v>
      </c>
      <c r="H28" s="71">
        <v>6</v>
      </c>
      <c r="I28" s="45">
        <v>6</v>
      </c>
      <c r="J28" s="56"/>
    </row>
    <row r="29" spans="1:10" ht="20.100000000000001" customHeight="1" x14ac:dyDescent="0.25">
      <c r="A29" s="144" t="s">
        <v>87</v>
      </c>
      <c r="B29" s="145"/>
      <c r="C29" s="145"/>
      <c r="D29" s="145"/>
      <c r="E29" s="174"/>
      <c r="F29" s="44">
        <v>3</v>
      </c>
      <c r="G29" s="71">
        <v>3</v>
      </c>
      <c r="H29" s="71">
        <v>3</v>
      </c>
      <c r="I29" s="45">
        <v>3</v>
      </c>
      <c r="J29" s="56"/>
    </row>
    <row r="30" spans="1:10" ht="20.100000000000001" customHeight="1" x14ac:dyDescent="0.25">
      <c r="A30" s="144" t="s">
        <v>88</v>
      </c>
      <c r="B30" s="145"/>
      <c r="C30" s="145"/>
      <c r="D30" s="145"/>
      <c r="E30" s="174"/>
      <c r="F30" s="44">
        <v>6</v>
      </c>
      <c r="G30" s="71">
        <v>6</v>
      </c>
      <c r="H30" s="71">
        <v>6</v>
      </c>
      <c r="I30" s="45">
        <v>6</v>
      </c>
      <c r="J30" s="56"/>
    </row>
    <row r="31" spans="1:10" ht="20.100000000000001" customHeight="1" x14ac:dyDescent="0.25">
      <c r="A31" s="144" t="s">
        <v>89</v>
      </c>
      <c r="B31" s="145"/>
      <c r="C31" s="145"/>
      <c r="D31" s="145"/>
      <c r="E31" s="174"/>
      <c r="F31" s="44">
        <v>1</v>
      </c>
      <c r="G31" s="71">
        <v>1</v>
      </c>
      <c r="H31" s="71">
        <v>1</v>
      </c>
      <c r="I31" s="45">
        <v>1</v>
      </c>
      <c r="J31" s="56"/>
    </row>
    <row r="32" spans="1:10" ht="20.100000000000001" customHeight="1" x14ac:dyDescent="0.25">
      <c r="A32" s="144" t="s">
        <v>90</v>
      </c>
      <c r="B32" s="145"/>
      <c r="C32" s="145"/>
      <c r="D32" s="145"/>
      <c r="E32" s="174"/>
      <c r="F32" s="44">
        <v>2</v>
      </c>
      <c r="G32" s="71">
        <v>2</v>
      </c>
      <c r="H32" s="71">
        <v>2</v>
      </c>
      <c r="I32" s="45">
        <v>2</v>
      </c>
      <c r="J32" s="56"/>
    </row>
    <row r="33" spans="1:10" ht="20.100000000000001" customHeight="1" x14ac:dyDescent="0.25">
      <c r="A33" s="144" t="s">
        <v>91</v>
      </c>
      <c r="B33" s="145"/>
      <c r="C33" s="145"/>
      <c r="D33" s="145"/>
      <c r="E33" s="174"/>
      <c r="F33" s="44">
        <v>1</v>
      </c>
      <c r="G33" s="71">
        <v>1</v>
      </c>
      <c r="H33" s="71">
        <v>1</v>
      </c>
      <c r="I33" s="45">
        <v>1</v>
      </c>
      <c r="J33" s="56"/>
    </row>
    <row r="34" spans="1:10" ht="20.100000000000001" customHeight="1" x14ac:dyDescent="0.25">
      <c r="A34" s="144" t="s">
        <v>92</v>
      </c>
      <c r="B34" s="145"/>
      <c r="C34" s="145"/>
      <c r="D34" s="145"/>
      <c r="E34" s="174"/>
      <c r="F34" s="44">
        <v>1</v>
      </c>
      <c r="G34" s="71">
        <v>2</v>
      </c>
      <c r="H34" s="71">
        <v>1</v>
      </c>
      <c r="I34" s="45">
        <v>1</v>
      </c>
      <c r="J34" s="56"/>
    </row>
    <row r="35" spans="1:10" ht="20.100000000000001" customHeight="1" thickBot="1" x14ac:dyDescent="0.3">
      <c r="A35" s="144" t="s">
        <v>93</v>
      </c>
      <c r="B35" s="145"/>
      <c r="C35" s="145"/>
      <c r="D35" s="145"/>
      <c r="E35" s="174"/>
      <c r="F35" s="73">
        <v>4</v>
      </c>
      <c r="G35" s="74">
        <v>4</v>
      </c>
      <c r="H35" s="74">
        <v>4</v>
      </c>
      <c r="I35" s="75">
        <v>4</v>
      </c>
      <c r="J35" s="56"/>
    </row>
    <row r="36" spans="1:10" ht="15" customHeight="1" x14ac:dyDescent="0.25">
      <c r="A36" s="165" t="s">
        <v>101</v>
      </c>
      <c r="B36" s="166"/>
      <c r="C36" s="166"/>
      <c r="D36" s="166"/>
      <c r="E36" s="167"/>
      <c r="F36" s="161" t="s">
        <v>97</v>
      </c>
      <c r="G36" s="162"/>
      <c r="H36" s="162" t="s">
        <v>97</v>
      </c>
      <c r="I36" s="188"/>
      <c r="J36" s="177" t="s">
        <v>166</v>
      </c>
    </row>
    <row r="37" spans="1:10" ht="15" customHeight="1" x14ac:dyDescent="0.25">
      <c r="A37" s="168"/>
      <c r="B37" s="169"/>
      <c r="C37" s="169"/>
      <c r="D37" s="169"/>
      <c r="E37" s="170"/>
      <c r="F37" s="163" t="s">
        <v>218</v>
      </c>
      <c r="G37" s="164"/>
      <c r="H37" s="164" t="s">
        <v>98</v>
      </c>
      <c r="I37" s="183"/>
      <c r="J37" s="178"/>
    </row>
    <row r="38" spans="1:10" ht="15" customHeight="1" x14ac:dyDescent="0.25">
      <c r="A38" s="171"/>
      <c r="B38" s="172"/>
      <c r="C38" s="172"/>
      <c r="D38" s="172"/>
      <c r="E38" s="173"/>
      <c r="F38" s="48" t="s">
        <v>99</v>
      </c>
      <c r="G38" s="70" t="s">
        <v>100</v>
      </c>
      <c r="H38" s="70" t="s">
        <v>99</v>
      </c>
      <c r="I38" s="49" t="s">
        <v>100</v>
      </c>
      <c r="J38" s="179"/>
    </row>
    <row r="39" spans="1:10" ht="20.100000000000001" customHeight="1" x14ac:dyDescent="0.25">
      <c r="A39" s="144" t="s">
        <v>95</v>
      </c>
      <c r="B39" s="145"/>
      <c r="C39" s="145"/>
      <c r="D39" s="145"/>
      <c r="E39" s="174"/>
      <c r="F39" s="44">
        <v>1</v>
      </c>
      <c r="G39" s="71">
        <v>1</v>
      </c>
      <c r="H39" s="71">
        <v>1</v>
      </c>
      <c r="I39" s="45">
        <v>1</v>
      </c>
      <c r="J39" s="56"/>
    </row>
    <row r="40" spans="1:10" ht="20.100000000000001" customHeight="1" x14ac:dyDescent="0.25">
      <c r="A40" s="144" t="s">
        <v>96</v>
      </c>
      <c r="B40" s="145"/>
      <c r="C40" s="145"/>
      <c r="D40" s="145"/>
      <c r="E40" s="174"/>
      <c r="F40" s="44">
        <v>1</v>
      </c>
      <c r="G40" s="71">
        <v>1</v>
      </c>
      <c r="H40" s="71">
        <v>1</v>
      </c>
      <c r="I40" s="45">
        <v>1</v>
      </c>
      <c r="J40" s="56"/>
    </row>
    <row r="41" spans="1:10" ht="20.100000000000001" customHeight="1" x14ac:dyDescent="0.25">
      <c r="A41" s="144" t="s">
        <v>102</v>
      </c>
      <c r="B41" s="145"/>
      <c r="C41" s="145"/>
      <c r="D41" s="145"/>
      <c r="E41" s="174"/>
      <c r="F41" s="44">
        <v>1</v>
      </c>
      <c r="G41" s="71">
        <v>1</v>
      </c>
      <c r="H41" s="71">
        <v>1</v>
      </c>
      <c r="I41" s="45">
        <v>1</v>
      </c>
      <c r="J41" s="56"/>
    </row>
    <row r="42" spans="1:10" ht="20.100000000000001" customHeight="1" x14ac:dyDescent="0.25">
      <c r="A42" s="144" t="s">
        <v>219</v>
      </c>
      <c r="B42" s="145"/>
      <c r="C42" s="145"/>
      <c r="D42" s="145"/>
      <c r="E42" s="174"/>
      <c r="F42" s="73" t="s">
        <v>221</v>
      </c>
      <c r="G42" s="74" t="s">
        <v>221</v>
      </c>
      <c r="H42" s="74" t="s">
        <v>221</v>
      </c>
      <c r="I42" s="75" t="s">
        <v>221</v>
      </c>
      <c r="J42" s="76"/>
    </row>
    <row r="43" spans="1:10" ht="20.100000000000001" customHeight="1" thickBot="1" x14ac:dyDescent="0.3">
      <c r="A43" s="144" t="s">
        <v>103</v>
      </c>
      <c r="B43" s="145"/>
      <c r="C43" s="145"/>
      <c r="D43" s="145"/>
      <c r="E43" s="174"/>
      <c r="F43" s="46">
        <v>2</v>
      </c>
      <c r="G43" s="72">
        <v>2</v>
      </c>
      <c r="H43" s="72">
        <v>2</v>
      </c>
      <c r="I43" s="47">
        <v>2</v>
      </c>
      <c r="J43" s="76"/>
    </row>
    <row r="44" spans="1:10" ht="20.100000000000001" customHeight="1" thickBot="1" x14ac:dyDescent="0.3">
      <c r="A44" s="141" t="s">
        <v>220</v>
      </c>
      <c r="B44" s="142"/>
      <c r="C44" s="142"/>
      <c r="D44" s="142"/>
      <c r="E44" s="142"/>
      <c r="F44" s="175"/>
      <c r="G44" s="175"/>
      <c r="H44" s="175"/>
      <c r="I44" s="176"/>
      <c r="J44" s="66"/>
    </row>
    <row r="45" spans="1:10" ht="20.100000000000001" customHeight="1" x14ac:dyDescent="0.25">
      <c r="A45" s="137" t="s">
        <v>165</v>
      </c>
      <c r="B45" s="138"/>
      <c r="C45" s="138"/>
      <c r="D45" s="138"/>
      <c r="E45" s="138"/>
      <c r="F45" s="210"/>
      <c r="G45" s="210"/>
      <c r="H45" s="211" t="str">
        <f>+IF(AND(J47="No aplica",J48="No aplica",J49="No aplica",J50="No aplica",J51="No aplica",J52="No aplica",J53="No aplica"),"No aplica",IF(OR(J47="",J48="",J49="",J50="",J51="",J52="",J53=""),"Valide todas las variables",IF(OR(J47="No",J48="No",J49="No",J50="No",J51="No",J52="No",J53="No"),"No cumple","Cumple")))</f>
        <v>Valide todas las variables</v>
      </c>
      <c r="I45" s="211"/>
      <c r="J45" s="154"/>
    </row>
    <row r="46" spans="1:10" ht="39.950000000000003" customHeight="1" x14ac:dyDescent="0.25">
      <c r="A46" s="189" t="s">
        <v>214</v>
      </c>
      <c r="B46" s="190"/>
      <c r="C46" s="190"/>
      <c r="D46" s="190"/>
      <c r="E46" s="190"/>
      <c r="F46" s="190"/>
      <c r="G46" s="190"/>
      <c r="H46" s="190"/>
      <c r="I46" s="191"/>
      <c r="J46" s="43" t="s">
        <v>166</v>
      </c>
    </row>
    <row r="47" spans="1:10" ht="30" customHeight="1" x14ac:dyDescent="0.25">
      <c r="A47" s="144" t="s">
        <v>222</v>
      </c>
      <c r="B47" s="145"/>
      <c r="C47" s="145"/>
      <c r="D47" s="145"/>
      <c r="E47" s="145"/>
      <c r="F47" s="145"/>
      <c r="G47" s="145"/>
      <c r="H47" s="145"/>
      <c r="I47" s="146"/>
      <c r="J47" s="51"/>
    </row>
    <row r="48" spans="1:10" ht="30" customHeight="1" x14ac:dyDescent="0.25">
      <c r="A48" s="144" t="s">
        <v>207</v>
      </c>
      <c r="B48" s="145"/>
      <c r="C48" s="145"/>
      <c r="D48" s="145"/>
      <c r="E48" s="145"/>
      <c r="F48" s="145"/>
      <c r="G48" s="145"/>
      <c r="H48" s="145"/>
      <c r="I48" s="146"/>
      <c r="J48" s="51"/>
    </row>
    <row r="49" spans="1:10" ht="30" customHeight="1" x14ac:dyDescent="0.25">
      <c r="A49" s="144" t="s">
        <v>104</v>
      </c>
      <c r="B49" s="145"/>
      <c r="C49" s="145"/>
      <c r="D49" s="145"/>
      <c r="E49" s="145"/>
      <c r="F49" s="145"/>
      <c r="G49" s="145"/>
      <c r="H49" s="145"/>
      <c r="I49" s="146"/>
      <c r="J49" s="51"/>
    </row>
    <row r="50" spans="1:10" ht="30" customHeight="1" x14ac:dyDescent="0.25">
      <c r="A50" s="144" t="s">
        <v>105</v>
      </c>
      <c r="B50" s="145"/>
      <c r="C50" s="145"/>
      <c r="D50" s="145"/>
      <c r="E50" s="145"/>
      <c r="F50" s="145"/>
      <c r="G50" s="145"/>
      <c r="H50" s="145"/>
      <c r="I50" s="146"/>
      <c r="J50" s="51"/>
    </row>
    <row r="51" spans="1:10" ht="30" customHeight="1" x14ac:dyDescent="0.25">
      <c r="A51" s="144" t="s">
        <v>106</v>
      </c>
      <c r="B51" s="145"/>
      <c r="C51" s="145"/>
      <c r="D51" s="145"/>
      <c r="E51" s="145"/>
      <c r="F51" s="145"/>
      <c r="G51" s="145"/>
      <c r="H51" s="145"/>
      <c r="I51" s="146"/>
      <c r="J51" s="51"/>
    </row>
    <row r="52" spans="1:10" ht="30" customHeight="1" x14ac:dyDescent="0.25">
      <c r="A52" s="144" t="s">
        <v>223</v>
      </c>
      <c r="B52" s="145"/>
      <c r="C52" s="145"/>
      <c r="D52" s="145"/>
      <c r="E52" s="145"/>
      <c r="F52" s="145"/>
      <c r="G52" s="145"/>
      <c r="H52" s="145"/>
      <c r="I52" s="146"/>
      <c r="J52" s="51"/>
    </row>
    <row r="53" spans="1:10" ht="30" customHeight="1" thickBot="1" x14ac:dyDescent="0.3">
      <c r="A53" s="141" t="s">
        <v>208</v>
      </c>
      <c r="B53" s="142"/>
      <c r="C53" s="142"/>
      <c r="D53" s="142"/>
      <c r="E53" s="142"/>
      <c r="F53" s="142"/>
      <c r="G53" s="142"/>
      <c r="H53" s="142"/>
      <c r="I53" s="143"/>
      <c r="J53" s="41"/>
    </row>
    <row r="54" spans="1:10" ht="20.100000000000001" customHeight="1" x14ac:dyDescent="0.25">
      <c r="A54" s="137" t="s">
        <v>107</v>
      </c>
      <c r="B54" s="138"/>
      <c r="C54" s="138"/>
      <c r="D54" s="138"/>
      <c r="E54" s="138"/>
      <c r="F54" s="138"/>
      <c r="G54" s="138"/>
      <c r="H54" s="153" t="str">
        <f>+IF(AND(J56="No aplica",J57="No aplica",J58="No aplica",J59="No aplica",J60="No aplica",J61="No aplica",J62="No aplica",J63="No aplica",J64="No aplica",J65="No aplica",J66="No aplica",J67="No aplica",J69="No aplica",J70="No aplica",J71="No aplica",J72="No aplica",J73="No aplica"),"No aplica",IF(OR(J56="",J57="",J58="",J59="",J60="",J61="",J62="",J63="",J64="",J65="",J66="",J67="",J69="",J70="",J71="",J72="",J73=""),"Valide todas las variables",IF(OR(J56="No",J57="No",J58="No",J59="No",J60="No",J61="No",J62="No",J63="No",J64="No",J65="No",J66="No",J67="No",J69="No",J70="No",J71="No",J72="No",J73="No"),"No cumple","Cumple")))</f>
        <v>Valide todas las variables</v>
      </c>
      <c r="I54" s="153"/>
      <c r="J54" s="154"/>
    </row>
    <row r="55" spans="1:10" ht="39.950000000000003" customHeight="1" x14ac:dyDescent="0.25">
      <c r="A55" s="189" t="s">
        <v>215</v>
      </c>
      <c r="B55" s="190"/>
      <c r="C55" s="190"/>
      <c r="D55" s="190"/>
      <c r="E55" s="190"/>
      <c r="F55" s="190"/>
      <c r="G55" s="190"/>
      <c r="H55" s="190"/>
      <c r="I55" s="191"/>
      <c r="J55" s="43" t="s">
        <v>166</v>
      </c>
    </row>
    <row r="56" spans="1:10" ht="30" customHeight="1" x14ac:dyDescent="0.25">
      <c r="A56" s="144" t="s">
        <v>108</v>
      </c>
      <c r="B56" s="145"/>
      <c r="C56" s="145"/>
      <c r="D56" s="145"/>
      <c r="E56" s="145"/>
      <c r="F56" s="145"/>
      <c r="G56" s="145"/>
      <c r="H56" s="145"/>
      <c r="I56" s="146"/>
      <c r="J56" s="51"/>
    </row>
    <row r="57" spans="1:10" ht="30" customHeight="1" x14ac:dyDescent="0.25">
      <c r="A57" s="144" t="s">
        <v>109</v>
      </c>
      <c r="B57" s="145"/>
      <c r="C57" s="145"/>
      <c r="D57" s="145"/>
      <c r="E57" s="145"/>
      <c r="F57" s="145"/>
      <c r="G57" s="145"/>
      <c r="H57" s="145"/>
      <c r="I57" s="146"/>
      <c r="J57" s="51"/>
    </row>
    <row r="58" spans="1:10" ht="30" customHeight="1" x14ac:dyDescent="0.25">
      <c r="A58" s="144" t="s">
        <v>110</v>
      </c>
      <c r="B58" s="145"/>
      <c r="C58" s="145"/>
      <c r="D58" s="145"/>
      <c r="E58" s="145"/>
      <c r="F58" s="145"/>
      <c r="G58" s="145"/>
      <c r="H58" s="145"/>
      <c r="I58" s="146"/>
      <c r="J58" s="51"/>
    </row>
    <row r="59" spans="1:10" ht="30" customHeight="1" x14ac:dyDescent="0.25">
      <c r="A59" s="144" t="s">
        <v>111</v>
      </c>
      <c r="B59" s="145"/>
      <c r="C59" s="145"/>
      <c r="D59" s="145"/>
      <c r="E59" s="145"/>
      <c r="F59" s="145"/>
      <c r="G59" s="145"/>
      <c r="H59" s="145"/>
      <c r="I59" s="146"/>
      <c r="J59" s="51"/>
    </row>
    <row r="60" spans="1:10" ht="30" customHeight="1" x14ac:dyDescent="0.25">
      <c r="A60" s="144" t="s">
        <v>224</v>
      </c>
      <c r="B60" s="145"/>
      <c r="C60" s="145"/>
      <c r="D60" s="145"/>
      <c r="E60" s="145"/>
      <c r="F60" s="145"/>
      <c r="G60" s="145"/>
      <c r="H60" s="145"/>
      <c r="I60" s="146"/>
      <c r="J60" s="51"/>
    </row>
    <row r="61" spans="1:10" ht="30" customHeight="1" x14ac:dyDescent="0.25">
      <c r="A61" s="144" t="s">
        <v>112</v>
      </c>
      <c r="B61" s="145"/>
      <c r="C61" s="145"/>
      <c r="D61" s="145"/>
      <c r="E61" s="145"/>
      <c r="F61" s="145"/>
      <c r="G61" s="145"/>
      <c r="H61" s="145"/>
      <c r="I61" s="146"/>
      <c r="J61" s="51"/>
    </row>
    <row r="62" spans="1:10" ht="30" customHeight="1" x14ac:dyDescent="0.25">
      <c r="A62" s="144" t="s">
        <v>113</v>
      </c>
      <c r="B62" s="145"/>
      <c r="C62" s="145"/>
      <c r="D62" s="145"/>
      <c r="E62" s="145"/>
      <c r="F62" s="145"/>
      <c r="G62" s="145"/>
      <c r="H62" s="145"/>
      <c r="I62" s="146"/>
      <c r="J62" s="51"/>
    </row>
    <row r="63" spans="1:10" ht="30" customHeight="1" x14ac:dyDescent="0.25">
      <c r="A63" s="144" t="s">
        <v>114</v>
      </c>
      <c r="B63" s="145"/>
      <c r="C63" s="145"/>
      <c r="D63" s="145"/>
      <c r="E63" s="145"/>
      <c r="F63" s="145"/>
      <c r="G63" s="145"/>
      <c r="H63" s="145"/>
      <c r="I63" s="146"/>
      <c r="J63" s="51"/>
    </row>
    <row r="64" spans="1:10" ht="30" customHeight="1" x14ac:dyDescent="0.25">
      <c r="A64" s="144" t="s">
        <v>115</v>
      </c>
      <c r="B64" s="145"/>
      <c r="C64" s="145"/>
      <c r="D64" s="145"/>
      <c r="E64" s="145"/>
      <c r="F64" s="145"/>
      <c r="G64" s="145"/>
      <c r="H64" s="145"/>
      <c r="I64" s="146"/>
      <c r="J64" s="51"/>
    </row>
    <row r="65" spans="1:10" ht="30" customHeight="1" x14ac:dyDescent="0.25">
      <c r="A65" s="144" t="s">
        <v>225</v>
      </c>
      <c r="B65" s="145"/>
      <c r="C65" s="145"/>
      <c r="D65" s="145"/>
      <c r="E65" s="145"/>
      <c r="F65" s="145"/>
      <c r="G65" s="145"/>
      <c r="H65" s="145"/>
      <c r="I65" s="146"/>
      <c r="J65" s="51"/>
    </row>
    <row r="66" spans="1:10" ht="30" customHeight="1" x14ac:dyDescent="0.25">
      <c r="A66" s="144" t="s">
        <v>226</v>
      </c>
      <c r="B66" s="145"/>
      <c r="C66" s="145"/>
      <c r="D66" s="145"/>
      <c r="E66" s="145"/>
      <c r="F66" s="145"/>
      <c r="G66" s="145"/>
      <c r="H66" s="145"/>
      <c r="I66" s="146"/>
      <c r="J66" s="51"/>
    </row>
    <row r="67" spans="1:10" ht="30" customHeight="1" x14ac:dyDescent="0.25">
      <c r="A67" s="144" t="s">
        <v>116</v>
      </c>
      <c r="B67" s="145"/>
      <c r="C67" s="145"/>
      <c r="D67" s="145"/>
      <c r="E67" s="145"/>
      <c r="F67" s="145"/>
      <c r="G67" s="145"/>
      <c r="H67" s="145"/>
      <c r="I67" s="146"/>
      <c r="J67" s="51"/>
    </row>
    <row r="68" spans="1:10" ht="39.950000000000003" customHeight="1" x14ac:dyDescent="0.25">
      <c r="A68" s="189" t="s">
        <v>209</v>
      </c>
      <c r="B68" s="190"/>
      <c r="C68" s="190"/>
      <c r="D68" s="190"/>
      <c r="E68" s="190"/>
      <c r="F68" s="190"/>
      <c r="G68" s="190"/>
      <c r="H68" s="190"/>
      <c r="I68" s="191"/>
      <c r="J68" s="43" t="s">
        <v>166</v>
      </c>
    </row>
    <row r="69" spans="1:10" ht="30" customHeight="1" x14ac:dyDescent="0.25">
      <c r="A69" s="207" t="s">
        <v>117</v>
      </c>
      <c r="B69" s="208"/>
      <c r="C69" s="208"/>
      <c r="D69" s="208"/>
      <c r="E69" s="208"/>
      <c r="F69" s="208"/>
      <c r="G69" s="209"/>
      <c r="H69" s="201" t="s">
        <v>122</v>
      </c>
      <c r="I69" s="202"/>
      <c r="J69" s="51"/>
    </row>
    <row r="70" spans="1:10" ht="30" customHeight="1" x14ac:dyDescent="0.25">
      <c r="A70" s="207" t="s">
        <v>118</v>
      </c>
      <c r="B70" s="208"/>
      <c r="C70" s="208"/>
      <c r="D70" s="208"/>
      <c r="E70" s="208"/>
      <c r="F70" s="208"/>
      <c r="G70" s="209"/>
      <c r="H70" s="203"/>
      <c r="I70" s="204"/>
      <c r="J70" s="51"/>
    </row>
    <row r="71" spans="1:10" ht="30" customHeight="1" x14ac:dyDescent="0.25">
      <c r="A71" s="207" t="s">
        <v>119</v>
      </c>
      <c r="B71" s="208"/>
      <c r="C71" s="208"/>
      <c r="D71" s="208"/>
      <c r="E71" s="208"/>
      <c r="F71" s="208"/>
      <c r="G71" s="209"/>
      <c r="H71" s="203"/>
      <c r="I71" s="204"/>
      <c r="J71" s="51"/>
    </row>
    <row r="72" spans="1:10" ht="30" customHeight="1" x14ac:dyDescent="0.25">
      <c r="A72" s="207" t="s">
        <v>120</v>
      </c>
      <c r="B72" s="208"/>
      <c r="C72" s="208"/>
      <c r="D72" s="208"/>
      <c r="E72" s="208"/>
      <c r="F72" s="208"/>
      <c r="G72" s="209"/>
      <c r="H72" s="203"/>
      <c r="I72" s="204"/>
      <c r="J72" s="51"/>
    </row>
    <row r="73" spans="1:10" ht="30" customHeight="1" thickBot="1" x14ac:dyDescent="0.3">
      <c r="A73" s="199" t="s">
        <v>121</v>
      </c>
      <c r="B73" s="200"/>
      <c r="C73" s="200"/>
      <c r="D73" s="200"/>
      <c r="E73" s="200"/>
      <c r="F73" s="200"/>
      <c r="G73" s="200"/>
      <c r="H73" s="205"/>
      <c r="I73" s="206"/>
      <c r="J73" s="41"/>
    </row>
    <row r="74" spans="1:10" ht="20.100000000000001" customHeight="1" x14ac:dyDescent="0.25">
      <c r="A74" s="137" t="s">
        <v>124</v>
      </c>
      <c r="B74" s="138"/>
      <c r="C74" s="138"/>
      <c r="D74" s="138"/>
      <c r="E74" s="138"/>
      <c r="F74" s="138"/>
      <c r="G74" s="138"/>
      <c r="H74" s="153" t="str">
        <f>+IF(AND(J76="No aplica",J77="No aplica"),"No aplica",IF(OR(J76="",J77=""),"Valide todas las variables",IF(OR(J76="No",J77="No"),"No cumple","Cumple")))</f>
        <v>Valide todas las variables</v>
      </c>
      <c r="I74" s="153"/>
      <c r="J74" s="154"/>
    </row>
    <row r="75" spans="1:10" ht="39.950000000000003" customHeight="1" x14ac:dyDescent="0.25">
      <c r="A75" s="189" t="s">
        <v>123</v>
      </c>
      <c r="B75" s="190"/>
      <c r="C75" s="190"/>
      <c r="D75" s="190"/>
      <c r="E75" s="190"/>
      <c r="F75" s="190"/>
      <c r="G75" s="190"/>
      <c r="H75" s="190"/>
      <c r="I75" s="191"/>
      <c r="J75" s="43" t="s">
        <v>166</v>
      </c>
    </row>
    <row r="76" spans="1:10" ht="30" customHeight="1" x14ac:dyDescent="0.25">
      <c r="A76" s="144" t="s">
        <v>227</v>
      </c>
      <c r="B76" s="145"/>
      <c r="C76" s="145"/>
      <c r="D76" s="145"/>
      <c r="E76" s="145"/>
      <c r="F76" s="145"/>
      <c r="G76" s="145"/>
      <c r="H76" s="145"/>
      <c r="I76" s="146"/>
      <c r="J76" s="51"/>
    </row>
    <row r="77" spans="1:10" ht="30" customHeight="1" thickBot="1" x14ac:dyDescent="0.3">
      <c r="A77" s="141" t="s">
        <v>228</v>
      </c>
      <c r="B77" s="142"/>
      <c r="C77" s="142"/>
      <c r="D77" s="142"/>
      <c r="E77" s="142"/>
      <c r="F77" s="142"/>
      <c r="G77" s="142"/>
      <c r="H77" s="142"/>
      <c r="I77" s="143"/>
      <c r="J77" s="41"/>
    </row>
    <row r="78" spans="1:10" ht="20.100000000000001" customHeight="1" x14ac:dyDescent="0.25">
      <c r="A78" s="137" t="s">
        <v>202</v>
      </c>
      <c r="B78" s="138"/>
      <c r="C78" s="138"/>
      <c r="D78" s="138"/>
      <c r="E78" s="138"/>
      <c r="F78" s="138"/>
      <c r="G78" s="138"/>
      <c r="H78" s="153" t="str">
        <f>+IF(AND(J80="No aplica",J81="No aplica",J82="No aplica",J83="No aplica",J84="No aplica",J85="No aplica",J86="No aplica"),"No aplica",IF(OR(J80="",J81="",J82="",J83="",J84="",J85="",J86=""),"Valide todas las variables",IF(OR(J80="No",J81="No",J82="No",J83="No",J84="No",J85="No",J86="No"),"No cumple","Cumple")))</f>
        <v>Valide todas las variables</v>
      </c>
      <c r="I78" s="153"/>
      <c r="J78" s="154"/>
    </row>
    <row r="79" spans="1:10" ht="39.950000000000003" customHeight="1" x14ac:dyDescent="0.25">
      <c r="A79" s="189" t="s">
        <v>216</v>
      </c>
      <c r="B79" s="190"/>
      <c r="C79" s="190"/>
      <c r="D79" s="190"/>
      <c r="E79" s="190"/>
      <c r="F79" s="190"/>
      <c r="G79" s="190"/>
      <c r="H79" s="190"/>
      <c r="I79" s="191"/>
      <c r="J79" s="43" t="s">
        <v>166</v>
      </c>
    </row>
    <row r="80" spans="1:10" ht="30" customHeight="1" x14ac:dyDescent="0.25">
      <c r="A80" s="144" t="s">
        <v>229</v>
      </c>
      <c r="B80" s="145"/>
      <c r="C80" s="145"/>
      <c r="D80" s="145"/>
      <c r="E80" s="145"/>
      <c r="F80" s="145"/>
      <c r="G80" s="145"/>
      <c r="H80" s="145"/>
      <c r="I80" s="146"/>
      <c r="J80" s="51"/>
    </row>
    <row r="81" spans="1:10" ht="30" customHeight="1" x14ac:dyDescent="0.25">
      <c r="A81" s="144" t="s">
        <v>230</v>
      </c>
      <c r="B81" s="145"/>
      <c r="C81" s="145"/>
      <c r="D81" s="145"/>
      <c r="E81" s="145"/>
      <c r="F81" s="145"/>
      <c r="G81" s="145"/>
      <c r="H81" s="145"/>
      <c r="I81" s="146"/>
      <c r="J81" s="51"/>
    </row>
    <row r="82" spans="1:10" ht="30" customHeight="1" x14ac:dyDescent="0.25">
      <c r="A82" s="144" t="s">
        <v>231</v>
      </c>
      <c r="B82" s="145"/>
      <c r="C82" s="145"/>
      <c r="D82" s="145"/>
      <c r="E82" s="145"/>
      <c r="F82" s="145"/>
      <c r="G82" s="145"/>
      <c r="H82" s="145"/>
      <c r="I82" s="146"/>
      <c r="J82" s="51"/>
    </row>
    <row r="83" spans="1:10" ht="30" customHeight="1" x14ac:dyDescent="0.25">
      <c r="A83" s="144" t="s">
        <v>232</v>
      </c>
      <c r="B83" s="145"/>
      <c r="C83" s="145"/>
      <c r="D83" s="145"/>
      <c r="E83" s="145"/>
      <c r="F83" s="145"/>
      <c r="G83" s="145"/>
      <c r="H83" s="145"/>
      <c r="I83" s="146"/>
      <c r="J83" s="67"/>
    </row>
    <row r="84" spans="1:10" ht="30" customHeight="1" x14ac:dyDescent="0.25">
      <c r="A84" s="144" t="s">
        <v>233</v>
      </c>
      <c r="B84" s="145"/>
      <c r="C84" s="145"/>
      <c r="D84" s="145"/>
      <c r="E84" s="145"/>
      <c r="F84" s="145"/>
      <c r="G84" s="145"/>
      <c r="H84" s="145"/>
      <c r="I84" s="146"/>
      <c r="J84" s="67"/>
    </row>
    <row r="85" spans="1:10" ht="30" customHeight="1" x14ac:dyDescent="0.25">
      <c r="A85" s="144" t="s">
        <v>234</v>
      </c>
      <c r="B85" s="145"/>
      <c r="C85" s="145"/>
      <c r="D85" s="145"/>
      <c r="E85" s="145"/>
      <c r="F85" s="145"/>
      <c r="G85" s="145"/>
      <c r="H85" s="145"/>
      <c r="I85" s="146"/>
      <c r="J85" s="67"/>
    </row>
    <row r="86" spans="1:10" ht="30" customHeight="1" thickBot="1" x14ac:dyDescent="0.3">
      <c r="A86" s="141" t="s">
        <v>235</v>
      </c>
      <c r="B86" s="142"/>
      <c r="C86" s="142"/>
      <c r="D86" s="142"/>
      <c r="E86" s="142"/>
      <c r="F86" s="142"/>
      <c r="G86" s="142"/>
      <c r="H86" s="142"/>
      <c r="I86" s="143"/>
      <c r="J86" s="41"/>
    </row>
    <row r="87" spans="1:10" ht="39.950000000000003" customHeight="1" x14ac:dyDescent="0.25">
      <c r="A87" s="137" t="s">
        <v>203</v>
      </c>
      <c r="B87" s="138"/>
      <c r="C87" s="138"/>
      <c r="D87" s="138"/>
      <c r="E87" s="138"/>
      <c r="F87" s="138"/>
      <c r="G87" s="138"/>
      <c r="H87" s="153" t="str">
        <f>+IF(AND(J89="No aplica",J90="No aplica",J91="No aplica",J92="No aplica",J93="No aplica",J94="No aplica",J95="No aplica"),"No aplica",IF(OR(J89="",J90="",J91="",J92="",J93="",J94="",J95=""),"Valide todas las variables",IF(OR(J89="No",J90="No",J91="No",J92="No",J93="No",J94="No",J95="No"),"No cumple","Cumple")))</f>
        <v>Valide todas las variables</v>
      </c>
      <c r="I87" s="153"/>
      <c r="J87" s="154"/>
    </row>
    <row r="88" spans="1:10" ht="39.950000000000003" customHeight="1" x14ac:dyDescent="0.25">
      <c r="A88" s="189" t="s">
        <v>216</v>
      </c>
      <c r="B88" s="190"/>
      <c r="C88" s="190"/>
      <c r="D88" s="190"/>
      <c r="E88" s="190"/>
      <c r="F88" s="190"/>
      <c r="G88" s="190"/>
      <c r="H88" s="190"/>
      <c r="I88" s="191"/>
      <c r="J88" s="43" t="s">
        <v>166</v>
      </c>
    </row>
    <row r="89" spans="1:10" ht="30" customHeight="1" x14ac:dyDescent="0.25">
      <c r="A89" s="144" t="s">
        <v>236</v>
      </c>
      <c r="B89" s="145"/>
      <c r="C89" s="145"/>
      <c r="D89" s="145"/>
      <c r="E89" s="145"/>
      <c r="F89" s="145"/>
      <c r="G89" s="145"/>
      <c r="H89" s="145"/>
      <c r="I89" s="146"/>
      <c r="J89" s="51"/>
    </row>
    <row r="90" spans="1:10" ht="30" customHeight="1" x14ac:dyDescent="0.25">
      <c r="A90" s="144" t="s">
        <v>237</v>
      </c>
      <c r="B90" s="145"/>
      <c r="C90" s="145"/>
      <c r="D90" s="145"/>
      <c r="E90" s="145"/>
      <c r="F90" s="145"/>
      <c r="G90" s="145"/>
      <c r="H90" s="145"/>
      <c r="I90" s="146"/>
      <c r="J90" s="51"/>
    </row>
    <row r="91" spans="1:10" ht="30" customHeight="1" x14ac:dyDescent="0.25">
      <c r="A91" s="144" t="s">
        <v>238</v>
      </c>
      <c r="B91" s="145"/>
      <c r="C91" s="145"/>
      <c r="D91" s="145"/>
      <c r="E91" s="145"/>
      <c r="F91" s="145"/>
      <c r="G91" s="145"/>
      <c r="H91" s="145"/>
      <c r="I91" s="146"/>
      <c r="J91" s="51"/>
    </row>
    <row r="92" spans="1:10" ht="30" customHeight="1" x14ac:dyDescent="0.25">
      <c r="A92" s="144" t="s">
        <v>239</v>
      </c>
      <c r="B92" s="145"/>
      <c r="C92" s="145"/>
      <c r="D92" s="145"/>
      <c r="E92" s="145"/>
      <c r="F92" s="145"/>
      <c r="G92" s="145"/>
      <c r="H92" s="145"/>
      <c r="I92" s="146"/>
      <c r="J92" s="51"/>
    </row>
    <row r="93" spans="1:10" ht="30" customHeight="1" x14ac:dyDescent="0.25">
      <c r="A93" s="144" t="s">
        <v>210</v>
      </c>
      <c r="B93" s="145"/>
      <c r="C93" s="145"/>
      <c r="D93" s="145"/>
      <c r="E93" s="145"/>
      <c r="F93" s="145"/>
      <c r="G93" s="145"/>
      <c r="H93" s="145"/>
      <c r="I93" s="146"/>
      <c r="J93" s="51"/>
    </row>
    <row r="94" spans="1:10" ht="30" customHeight="1" x14ac:dyDescent="0.25">
      <c r="A94" s="144" t="s">
        <v>126</v>
      </c>
      <c r="B94" s="145"/>
      <c r="C94" s="145"/>
      <c r="D94" s="145"/>
      <c r="E94" s="145"/>
      <c r="F94" s="145"/>
      <c r="G94" s="145"/>
      <c r="H94" s="145"/>
      <c r="I94" s="146"/>
      <c r="J94" s="51"/>
    </row>
    <row r="95" spans="1:10" ht="30" customHeight="1" thickBot="1" x14ac:dyDescent="0.3">
      <c r="A95" s="141" t="s">
        <v>211</v>
      </c>
      <c r="B95" s="142"/>
      <c r="C95" s="142"/>
      <c r="D95" s="142"/>
      <c r="E95" s="142"/>
      <c r="F95" s="142"/>
      <c r="G95" s="142"/>
      <c r="H95" s="142"/>
      <c r="I95" s="143"/>
      <c r="J95" s="41"/>
    </row>
    <row r="96" spans="1:10" ht="20.100000000000001" customHeight="1" x14ac:dyDescent="0.25">
      <c r="A96" s="137" t="s">
        <v>204</v>
      </c>
      <c r="B96" s="138"/>
      <c r="C96" s="138"/>
      <c r="D96" s="138"/>
      <c r="E96" s="138"/>
      <c r="F96" s="138"/>
      <c r="G96" s="138"/>
      <c r="H96" s="153" t="str">
        <f>+IF(AND(J98="No aplica",J99="No aplica",J100="No aplica",J101="No aplica",J102="No aplica",J103="No aplica",J104="No aplica"),"No aplica",IF(OR(J98="",J99="",J100="",J101="",J102="",J103="",J104=""),"Valide todas las variables",IF(OR(J98="No",J99="No",J100="No",J101="No",J102="No",J103="No",J104="No"),"No cumple","Cumple")))</f>
        <v>Valide todas las variables</v>
      </c>
      <c r="I96" s="153"/>
      <c r="J96" s="154"/>
    </row>
    <row r="97" spans="1:10" ht="39.950000000000003" customHeight="1" x14ac:dyDescent="0.25">
      <c r="A97" s="189" t="s">
        <v>216</v>
      </c>
      <c r="B97" s="190"/>
      <c r="C97" s="190"/>
      <c r="D97" s="190"/>
      <c r="E97" s="190"/>
      <c r="F97" s="190"/>
      <c r="G97" s="190"/>
      <c r="H97" s="190"/>
      <c r="I97" s="191"/>
      <c r="J97" s="43" t="s">
        <v>166</v>
      </c>
    </row>
    <row r="98" spans="1:10" ht="30" customHeight="1" x14ac:dyDescent="0.25">
      <c r="A98" s="144" t="s">
        <v>127</v>
      </c>
      <c r="B98" s="145"/>
      <c r="C98" s="145"/>
      <c r="D98" s="145"/>
      <c r="E98" s="145"/>
      <c r="F98" s="145"/>
      <c r="G98" s="145"/>
      <c r="H98" s="145"/>
      <c r="I98" s="146"/>
      <c r="J98" s="51"/>
    </row>
    <row r="99" spans="1:10" ht="30" customHeight="1" x14ac:dyDescent="0.25">
      <c r="A99" s="144" t="s">
        <v>128</v>
      </c>
      <c r="B99" s="145"/>
      <c r="C99" s="145"/>
      <c r="D99" s="145"/>
      <c r="E99" s="145"/>
      <c r="F99" s="145"/>
      <c r="G99" s="145"/>
      <c r="H99" s="145"/>
      <c r="I99" s="146"/>
      <c r="J99" s="51"/>
    </row>
    <row r="100" spans="1:10" ht="30" customHeight="1" x14ac:dyDescent="0.25">
      <c r="A100" s="144" t="s">
        <v>240</v>
      </c>
      <c r="B100" s="145"/>
      <c r="C100" s="145"/>
      <c r="D100" s="145"/>
      <c r="E100" s="145"/>
      <c r="F100" s="145"/>
      <c r="G100" s="145"/>
      <c r="H100" s="145"/>
      <c r="I100" s="146"/>
      <c r="J100" s="51"/>
    </row>
    <row r="101" spans="1:10" ht="30" customHeight="1" x14ac:dyDescent="0.25">
      <c r="A101" s="144" t="s">
        <v>241</v>
      </c>
      <c r="B101" s="145"/>
      <c r="C101" s="145"/>
      <c r="D101" s="145"/>
      <c r="E101" s="145"/>
      <c r="F101" s="145"/>
      <c r="G101" s="145"/>
      <c r="H101" s="145"/>
      <c r="I101" s="146"/>
      <c r="J101" s="51"/>
    </row>
    <row r="102" spans="1:10" ht="30" customHeight="1" x14ac:dyDescent="0.25">
      <c r="A102" s="144" t="s">
        <v>129</v>
      </c>
      <c r="B102" s="145"/>
      <c r="C102" s="145"/>
      <c r="D102" s="145"/>
      <c r="E102" s="145"/>
      <c r="F102" s="145"/>
      <c r="G102" s="145"/>
      <c r="H102" s="145"/>
      <c r="I102" s="146"/>
      <c r="J102" s="51"/>
    </row>
    <row r="103" spans="1:10" ht="30" customHeight="1" x14ac:dyDescent="0.25">
      <c r="A103" s="144" t="s">
        <v>242</v>
      </c>
      <c r="B103" s="145"/>
      <c r="C103" s="145"/>
      <c r="D103" s="145"/>
      <c r="E103" s="145"/>
      <c r="F103" s="145"/>
      <c r="G103" s="145"/>
      <c r="H103" s="145"/>
      <c r="I103" s="146"/>
      <c r="J103" s="51"/>
    </row>
    <row r="104" spans="1:10" ht="30" customHeight="1" thickBot="1" x14ac:dyDescent="0.3">
      <c r="A104" s="141" t="s">
        <v>243</v>
      </c>
      <c r="B104" s="142"/>
      <c r="C104" s="142"/>
      <c r="D104" s="142"/>
      <c r="E104" s="142"/>
      <c r="F104" s="142"/>
      <c r="G104" s="142"/>
      <c r="H104" s="142"/>
      <c r="I104" s="143"/>
      <c r="J104" s="41"/>
    </row>
    <row r="105" spans="1:10" ht="39.950000000000003" customHeight="1" x14ac:dyDescent="0.25">
      <c r="A105" s="137" t="s">
        <v>205</v>
      </c>
      <c r="B105" s="138"/>
      <c r="C105" s="138"/>
      <c r="D105" s="138"/>
      <c r="E105" s="138"/>
      <c r="F105" s="138"/>
      <c r="G105" s="138"/>
      <c r="H105" s="153" t="str">
        <f>+IF(AND(J107="No aplica",J108="No aplica",J109="No aplica",J110="No aplica"),"No aplica",IF(OR(J107="",J108="",J109="",J110=""),"Valide todas las variables",IF(OR(J107="No",J108="No",J109="No",J110="No"),"No cumple","Cumple")))</f>
        <v>Valide todas las variables</v>
      </c>
      <c r="I105" s="153"/>
      <c r="J105" s="154"/>
    </row>
    <row r="106" spans="1:10" ht="39.950000000000003" customHeight="1" x14ac:dyDescent="0.25">
      <c r="A106" s="189" t="s">
        <v>130</v>
      </c>
      <c r="B106" s="190"/>
      <c r="C106" s="190"/>
      <c r="D106" s="190"/>
      <c r="E106" s="190"/>
      <c r="F106" s="190"/>
      <c r="G106" s="190"/>
      <c r="H106" s="190"/>
      <c r="I106" s="191"/>
      <c r="J106" s="43" t="s">
        <v>166</v>
      </c>
    </row>
    <row r="107" spans="1:10" ht="30" customHeight="1" x14ac:dyDescent="0.25">
      <c r="A107" s="144" t="s">
        <v>131</v>
      </c>
      <c r="B107" s="145"/>
      <c r="C107" s="145"/>
      <c r="D107" s="145"/>
      <c r="E107" s="145"/>
      <c r="F107" s="145"/>
      <c r="G107" s="145"/>
      <c r="H107" s="145"/>
      <c r="I107" s="146"/>
      <c r="J107" s="51"/>
    </row>
    <row r="108" spans="1:10" ht="30" customHeight="1" x14ac:dyDescent="0.25">
      <c r="A108" s="144" t="s">
        <v>132</v>
      </c>
      <c r="B108" s="145"/>
      <c r="C108" s="145"/>
      <c r="D108" s="145"/>
      <c r="E108" s="145"/>
      <c r="F108" s="145"/>
      <c r="G108" s="145"/>
      <c r="H108" s="145"/>
      <c r="I108" s="146"/>
      <c r="J108" s="51"/>
    </row>
    <row r="109" spans="1:10" ht="45" customHeight="1" x14ac:dyDescent="0.25">
      <c r="A109" s="144" t="s">
        <v>133</v>
      </c>
      <c r="B109" s="145"/>
      <c r="C109" s="145"/>
      <c r="D109" s="145"/>
      <c r="E109" s="145"/>
      <c r="F109" s="145"/>
      <c r="G109" s="145"/>
      <c r="H109" s="145"/>
      <c r="I109" s="146"/>
      <c r="J109" s="51"/>
    </row>
    <row r="110" spans="1:10" ht="30" customHeight="1" thickBot="1" x14ac:dyDescent="0.3">
      <c r="A110" s="141" t="s">
        <v>134</v>
      </c>
      <c r="B110" s="142"/>
      <c r="C110" s="142"/>
      <c r="D110" s="142"/>
      <c r="E110" s="142"/>
      <c r="F110" s="142"/>
      <c r="G110" s="142"/>
      <c r="H110" s="142"/>
      <c r="I110" s="143"/>
      <c r="J110" s="41"/>
    </row>
    <row r="111" spans="1:10" ht="50.1" customHeight="1" x14ac:dyDescent="0.25">
      <c r="A111" s="196" t="s">
        <v>135</v>
      </c>
      <c r="B111" s="197"/>
      <c r="C111" s="197"/>
      <c r="D111" s="197"/>
      <c r="E111" s="197"/>
      <c r="F111" s="197"/>
      <c r="G111" s="197"/>
      <c r="H111" s="197"/>
      <c r="I111" s="197"/>
      <c r="J111" s="198"/>
    </row>
    <row r="112" spans="1:10" ht="200.1" customHeight="1" thickBot="1" x14ac:dyDescent="0.3">
      <c r="A112" s="193"/>
      <c r="B112" s="194"/>
      <c r="C112" s="194"/>
      <c r="D112" s="194"/>
      <c r="E112" s="194"/>
      <c r="F112" s="194"/>
      <c r="G112" s="194"/>
      <c r="H112" s="194"/>
      <c r="I112" s="194"/>
      <c r="J112" s="195"/>
    </row>
    <row r="113" spans="1:10" ht="50.1" customHeight="1" x14ac:dyDescent="0.25">
      <c r="A113" s="196" t="s">
        <v>136</v>
      </c>
      <c r="B113" s="197"/>
      <c r="C113" s="197"/>
      <c r="D113" s="197"/>
      <c r="E113" s="197"/>
      <c r="F113" s="197"/>
      <c r="G113" s="197"/>
      <c r="H113" s="197"/>
      <c r="I113" s="197"/>
      <c r="J113" s="198"/>
    </row>
    <row r="114" spans="1:10" ht="200.1" customHeight="1" thickBot="1" x14ac:dyDescent="0.3">
      <c r="A114" s="193"/>
      <c r="B114" s="194"/>
      <c r="C114" s="194"/>
      <c r="D114" s="194"/>
      <c r="E114" s="194"/>
      <c r="F114" s="194"/>
      <c r="G114" s="194"/>
      <c r="H114" s="194"/>
      <c r="I114" s="194"/>
      <c r="J114" s="195"/>
    </row>
  </sheetData>
  <sheetProtection algorithmName="SHA-512" hashValue="7zPz9b/Ib2Z2/Iby48c2MZya9fyxUSX8nGz4Gy0pZwUUA6tq0U5KbR77woO9X+13ByiHOphX6CtgkmVXJ2d7qw==" saltValue="e4XklOmRuT4+fD1PRYJRQg==" spinCount="100000" sheet="1" objects="1" scenarios="1"/>
  <mergeCells count="144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6:E26"/>
    <mergeCell ref="A27:E27"/>
    <mergeCell ref="A28:E28"/>
    <mergeCell ref="A29:E29"/>
    <mergeCell ref="A30:E30"/>
    <mergeCell ref="A31:E31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H36:I36"/>
    <mergeCell ref="J36:J38"/>
    <mergeCell ref="F37:G37"/>
    <mergeCell ref="H37:I37"/>
    <mergeCell ref="A39:E39"/>
    <mergeCell ref="A40:E40"/>
    <mergeCell ref="A32:E32"/>
    <mergeCell ref="A33:E33"/>
    <mergeCell ref="A34:E34"/>
    <mergeCell ref="A35:E35"/>
    <mergeCell ref="A36:E38"/>
    <mergeCell ref="F36:G36"/>
    <mergeCell ref="A46:I46"/>
    <mergeCell ref="A47:I47"/>
    <mergeCell ref="A48:I48"/>
    <mergeCell ref="A49:I49"/>
    <mergeCell ref="A50:I50"/>
    <mergeCell ref="A51:I51"/>
    <mergeCell ref="A41:E41"/>
    <mergeCell ref="A42:E42"/>
    <mergeCell ref="A43:E43"/>
    <mergeCell ref="A44:I44"/>
    <mergeCell ref="A45:G45"/>
    <mergeCell ref="H45:J45"/>
    <mergeCell ref="A57:I57"/>
    <mergeCell ref="A58:I58"/>
    <mergeCell ref="A59:I59"/>
    <mergeCell ref="A60:I60"/>
    <mergeCell ref="A61:I61"/>
    <mergeCell ref="A62:I62"/>
    <mergeCell ref="A52:I52"/>
    <mergeCell ref="A53:I53"/>
    <mergeCell ref="A54:G54"/>
    <mergeCell ref="H54:J54"/>
    <mergeCell ref="A55:I55"/>
    <mergeCell ref="A56:I56"/>
    <mergeCell ref="A69:G69"/>
    <mergeCell ref="H69:I73"/>
    <mergeCell ref="A70:G70"/>
    <mergeCell ref="A71:G71"/>
    <mergeCell ref="A72:G72"/>
    <mergeCell ref="A73:G73"/>
    <mergeCell ref="A63:I63"/>
    <mergeCell ref="A64:I64"/>
    <mergeCell ref="A65:I65"/>
    <mergeCell ref="A66:I66"/>
    <mergeCell ref="A67:I67"/>
    <mergeCell ref="A68:I68"/>
    <mergeCell ref="A79:I79"/>
    <mergeCell ref="A80:I80"/>
    <mergeCell ref="A81:I81"/>
    <mergeCell ref="A82:I82"/>
    <mergeCell ref="A83:I83"/>
    <mergeCell ref="A84:I84"/>
    <mergeCell ref="A74:G74"/>
    <mergeCell ref="H74:J74"/>
    <mergeCell ref="A75:I75"/>
    <mergeCell ref="A76:I76"/>
    <mergeCell ref="A77:I77"/>
    <mergeCell ref="A78:G78"/>
    <mergeCell ref="H78:J78"/>
    <mergeCell ref="A90:I90"/>
    <mergeCell ref="A91:I91"/>
    <mergeCell ref="A92:I92"/>
    <mergeCell ref="A93:I93"/>
    <mergeCell ref="A94:I94"/>
    <mergeCell ref="A95:I95"/>
    <mergeCell ref="A85:I85"/>
    <mergeCell ref="A86:I86"/>
    <mergeCell ref="A87:G87"/>
    <mergeCell ref="H87:J87"/>
    <mergeCell ref="A88:I88"/>
    <mergeCell ref="A89:I89"/>
    <mergeCell ref="A101:I101"/>
    <mergeCell ref="A102:I102"/>
    <mergeCell ref="A103:I103"/>
    <mergeCell ref="A104:I104"/>
    <mergeCell ref="A105:G105"/>
    <mergeCell ref="H105:J105"/>
    <mergeCell ref="A96:G96"/>
    <mergeCell ref="H96:J96"/>
    <mergeCell ref="A97:I97"/>
    <mergeCell ref="A98:I98"/>
    <mergeCell ref="A99:I99"/>
    <mergeCell ref="A100:I100"/>
    <mergeCell ref="A112:J112"/>
    <mergeCell ref="A113:J113"/>
    <mergeCell ref="A114:J114"/>
    <mergeCell ref="A106:I106"/>
    <mergeCell ref="A107:I107"/>
    <mergeCell ref="A108:I108"/>
    <mergeCell ref="A109:I109"/>
    <mergeCell ref="A110:I110"/>
    <mergeCell ref="A111:J111"/>
  </mergeCells>
  <conditionalFormatting sqref="C2:C3 J39:J44 J47:J53 J80:J86">
    <cfRule type="containsBlanks" dxfId="136" priority="31">
      <formula>LEN(TRIM(C2))=0</formula>
    </cfRule>
  </conditionalFormatting>
  <conditionalFormatting sqref="C6:C8">
    <cfRule type="containsBlanks" dxfId="135" priority="1">
      <formula>LEN(TRIM(C6))=0</formula>
    </cfRule>
  </conditionalFormatting>
  <conditionalFormatting sqref="E4:E5">
    <cfRule type="containsBlanks" dxfId="134" priority="26">
      <formula>LEN(TRIM(E4))=0</formula>
    </cfRule>
  </conditionalFormatting>
  <conditionalFormatting sqref="G2">
    <cfRule type="containsBlanks" dxfId="133" priority="28">
      <formula>LEN(TRIM(G2))=0</formula>
    </cfRule>
  </conditionalFormatting>
  <conditionalFormatting sqref="H3">
    <cfRule type="containsBlanks" dxfId="132" priority="29">
      <formula>LEN(TRIM(H3))=0</formula>
    </cfRule>
  </conditionalFormatting>
  <conditionalFormatting sqref="H6:H7">
    <cfRule type="containsBlanks" dxfId="131" priority="27">
      <formula>LEN(TRIM(H6))=0</formula>
    </cfRule>
  </conditionalFormatting>
  <conditionalFormatting sqref="H10">
    <cfRule type="containsText" dxfId="130" priority="33" operator="containsText" text="Cumple">
      <formula>NOT(ISERROR(SEARCH("Cumple",H10)))</formula>
    </cfRule>
    <cfRule type="containsText" dxfId="129" priority="32" operator="containsText" text="No cumple">
      <formula>NOT(ISERROR(SEARCH("No cumple",H10)))</formula>
    </cfRule>
  </conditionalFormatting>
  <conditionalFormatting sqref="H21">
    <cfRule type="containsText" dxfId="128" priority="16" operator="containsText" text="No cumple">
      <formula>NOT(ISERROR(SEARCH("No cumple",H21)))</formula>
    </cfRule>
    <cfRule type="containsText" dxfId="127" priority="17" operator="containsText" text="Cumple">
      <formula>NOT(ISERROR(SEARCH("Cumple",H21)))</formula>
    </cfRule>
  </conditionalFormatting>
  <conditionalFormatting sqref="H45">
    <cfRule type="containsText" dxfId="126" priority="15" operator="containsText" text="Cumple">
      <formula>NOT(ISERROR(SEARCH("Cumple",H45)))</formula>
    </cfRule>
    <cfRule type="containsText" dxfId="125" priority="14" operator="containsText" text="No cumple">
      <formula>NOT(ISERROR(SEARCH("No cumple",H45)))</formula>
    </cfRule>
  </conditionalFormatting>
  <conditionalFormatting sqref="H54">
    <cfRule type="containsText" dxfId="124" priority="13" operator="containsText" text="Cumple">
      <formula>NOT(ISERROR(SEARCH("Cumple",H54)))</formula>
    </cfRule>
    <cfRule type="containsText" dxfId="123" priority="12" operator="containsText" text="No cumple">
      <formula>NOT(ISERROR(SEARCH("No cumple",H54)))</formula>
    </cfRule>
  </conditionalFormatting>
  <conditionalFormatting sqref="H74">
    <cfRule type="containsText" dxfId="122" priority="10" operator="containsText" text="No cumple">
      <formula>NOT(ISERROR(SEARCH("No cumple",H74)))</formula>
    </cfRule>
    <cfRule type="containsText" dxfId="121" priority="11" operator="containsText" text="Cumple">
      <formula>NOT(ISERROR(SEARCH("Cumple",H74)))</formula>
    </cfRule>
  </conditionalFormatting>
  <conditionalFormatting sqref="H78">
    <cfRule type="containsText" dxfId="120" priority="8" operator="containsText" text="No cumple">
      <formula>NOT(ISERROR(SEARCH("No cumple",H78)))</formula>
    </cfRule>
    <cfRule type="containsText" dxfId="119" priority="9" operator="containsText" text="Cumple">
      <formula>NOT(ISERROR(SEARCH("Cumple",H78)))</formula>
    </cfRule>
  </conditionalFormatting>
  <conditionalFormatting sqref="H87">
    <cfRule type="containsText" dxfId="118" priority="6" operator="containsText" text="No cumple">
      <formula>NOT(ISERROR(SEARCH("No cumple",H87)))</formula>
    </cfRule>
    <cfRule type="containsText" dxfId="117" priority="7" operator="containsText" text="Cumple">
      <formula>NOT(ISERROR(SEARCH("Cumple",H87)))</formula>
    </cfRule>
  </conditionalFormatting>
  <conditionalFormatting sqref="H96">
    <cfRule type="containsText" dxfId="116" priority="4" operator="containsText" text="No cumple">
      <formula>NOT(ISERROR(SEARCH("No cumple",H96)))</formula>
    </cfRule>
    <cfRule type="containsText" dxfId="115" priority="5" operator="containsText" text="Cumple">
      <formula>NOT(ISERROR(SEARCH("Cumple",H96)))</formula>
    </cfRule>
  </conditionalFormatting>
  <conditionalFormatting sqref="H105">
    <cfRule type="containsText" dxfId="114" priority="2" operator="containsText" text="No cumple">
      <formula>NOT(ISERROR(SEARCH("No cumple",H105)))</formula>
    </cfRule>
    <cfRule type="containsText" dxfId="113" priority="3" operator="containsText" text="Cumple">
      <formula>NOT(ISERROR(SEARCH("Cumple",H105)))</formula>
    </cfRule>
  </conditionalFormatting>
  <conditionalFormatting sqref="J2">
    <cfRule type="containsBlanks" dxfId="112" priority="30">
      <formula>LEN(TRIM(J2))=0</formula>
    </cfRule>
  </conditionalFormatting>
  <conditionalFormatting sqref="J12:J20">
    <cfRule type="containsBlanks" dxfId="111" priority="25">
      <formula>LEN(TRIM(J12))=0</formula>
    </cfRule>
  </conditionalFormatting>
  <conditionalFormatting sqref="J26:J35">
    <cfRule type="containsBlanks" dxfId="110" priority="21">
      <formula>LEN(TRIM(J26))=0</formula>
    </cfRule>
  </conditionalFormatting>
  <conditionalFormatting sqref="J56:J67">
    <cfRule type="containsBlanks" dxfId="109" priority="24">
      <formula>LEN(TRIM(J56))=0</formula>
    </cfRule>
  </conditionalFormatting>
  <conditionalFormatting sqref="J69:J73">
    <cfRule type="containsBlanks" dxfId="108" priority="23">
      <formula>LEN(TRIM(J69))=0</formula>
    </cfRule>
  </conditionalFormatting>
  <conditionalFormatting sqref="J76:J77">
    <cfRule type="containsBlanks" dxfId="107" priority="22">
      <formula>LEN(TRIM(J76))=0</formula>
    </cfRule>
  </conditionalFormatting>
  <conditionalFormatting sqref="J89:J95">
    <cfRule type="containsBlanks" dxfId="106" priority="20">
      <formula>LEN(TRIM(J89))=0</formula>
    </cfRule>
  </conditionalFormatting>
  <conditionalFormatting sqref="J98:J104">
    <cfRule type="containsBlanks" dxfId="105" priority="19">
      <formula>LEN(TRIM(J98))=0</formula>
    </cfRule>
  </conditionalFormatting>
  <conditionalFormatting sqref="J107:J110">
    <cfRule type="containsBlanks" dxfId="104" priority="18">
      <formula>LEN(TRIM(J107))=0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DE PROTECCIÓN SRD&amp;R&amp;"Arial,Normal"&amp;10F1.A43.G27.P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3D0DD70-98C2-44DE-8F77-572AD82E4CF8}">
          <x14:formula1>
            <xm:f>Tablas!$E$2:$E$4</xm:f>
          </x14:formula1>
          <xm:sqref>J56:J67 J69:J73 J76:J77 J12:J20 J107:J110 J89:J95 J98:J104 J26:J35 J39:J44 J80:J86 J47:J53</xm:sqref>
        </x14:dataValidation>
        <x14:dataValidation type="list" allowBlank="1" showInputMessage="1" showErrorMessage="1" xr:uid="{2F5589E8-3CC7-48CD-997E-4A0EF943C9E8}">
          <x14:formula1>
            <xm:f>Tablas!$H$2:$H$6</xm:f>
          </x14:formula1>
          <xm:sqref>C3:E3</xm:sqref>
        </x14:dataValidation>
        <x14:dataValidation type="list" allowBlank="1" showInputMessage="1" showErrorMessage="1" xr:uid="{250DCAFF-F21D-4500-86C6-3943E4FE1A6A}">
          <x14:formula1>
            <xm:f>Tablas!$L$2:$L$9</xm:f>
          </x14:formula1>
          <xm:sqref>C7:E7</xm:sqref>
        </x14:dataValidation>
        <x14:dataValidation type="list" allowBlank="1" showInputMessage="1" showErrorMessage="1" xr:uid="{BD3BD61F-3235-4D33-9C97-C40CF9289669}">
          <x14:formula1>
            <xm:f>Tablas!$K$2:$K$3</xm:f>
          </x14:formula1>
          <xm:sqref>H6:J6</xm:sqref>
        </x14:dataValidation>
        <x14:dataValidation type="list" allowBlank="1" showInputMessage="1" showErrorMessage="1" xr:uid="{E5C4C755-0412-4773-ABBE-05DBB6C5757E}">
          <x14:formula1>
            <xm:f>Tablas!$J$2:$J$7</xm:f>
          </x14:formula1>
          <xm:sqref>C6:E6</xm:sqref>
        </x14:dataValidation>
        <x14:dataValidation type="list" allowBlank="1" showInputMessage="1" showErrorMessage="1" xr:uid="{DE837E95-999E-475E-9A56-70E0C6F1CEF6}">
          <x14:formula1>
            <xm:f>Tablas!$I$2:$I$5</xm:f>
          </x14:formula1>
          <xm:sqref>E4:J4</xm:sqref>
        </x14:dataValidation>
        <x14:dataValidation type="list" allowBlank="1" showInputMessage="1" showErrorMessage="1" xr:uid="{2304E822-C64B-459A-8045-8D0388CC9CEC}">
          <x14:formula1>
            <xm:f>Tablas!$G$2:$G$3</xm:f>
          </x14:formula1>
          <xm:sqref>J2</xm:sqref>
        </x14:dataValidation>
        <x14:dataValidation type="list" allowBlank="1" showInputMessage="1" showErrorMessage="1" xr:uid="{88FD85AB-B34F-4843-8CF4-143E72848BE8}">
          <x14:formula1>
            <xm:f>Tablas!$C$2</xm:f>
          </x14:formula1>
          <xm:sqref>H99:I104 H13:I20 H90:I95 H108:I110 H48:I53 H77:I77 H57:I67 H81:I86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11856-D02E-4459-A8B0-D11A7AF91C1D}">
  <sheetPr>
    <pageSetUpPr fitToPage="1"/>
  </sheetPr>
  <dimension ref="A1:J11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47" t="s">
        <v>196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10" x14ac:dyDescent="0.25">
      <c r="A2" s="156" t="s">
        <v>66</v>
      </c>
      <c r="B2" s="157"/>
      <c r="C2" s="155"/>
      <c r="D2" s="155"/>
      <c r="E2" s="155"/>
      <c r="F2" s="42" t="s">
        <v>67</v>
      </c>
      <c r="G2" s="158"/>
      <c r="H2" s="158"/>
      <c r="I2" s="42" t="s">
        <v>68</v>
      </c>
      <c r="J2" s="51"/>
    </row>
    <row r="3" spans="1:10" x14ac:dyDescent="0.25">
      <c r="A3" s="156" t="s">
        <v>69</v>
      </c>
      <c r="B3" s="157"/>
      <c r="C3" s="127"/>
      <c r="D3" s="127"/>
      <c r="E3" s="127"/>
      <c r="F3" s="157" t="s">
        <v>164</v>
      </c>
      <c r="G3" s="157"/>
      <c r="H3" s="127"/>
      <c r="I3" s="127"/>
      <c r="J3" s="129"/>
    </row>
    <row r="4" spans="1:10" x14ac:dyDescent="0.25">
      <c r="A4" s="156" t="s">
        <v>70</v>
      </c>
      <c r="B4" s="157"/>
      <c r="C4" s="157"/>
      <c r="D4" s="157"/>
      <c r="E4" s="127"/>
      <c r="F4" s="127"/>
      <c r="G4" s="127"/>
      <c r="H4" s="127"/>
      <c r="I4" s="127"/>
      <c r="J4" s="129"/>
    </row>
    <row r="5" spans="1:10" x14ac:dyDescent="0.25">
      <c r="A5" s="156" t="s">
        <v>71</v>
      </c>
      <c r="B5" s="157"/>
      <c r="C5" s="157"/>
      <c r="D5" s="157"/>
      <c r="E5" s="127"/>
      <c r="F5" s="127"/>
      <c r="G5" s="127"/>
      <c r="H5" s="127"/>
      <c r="I5" s="127"/>
      <c r="J5" s="129"/>
    </row>
    <row r="6" spans="1:10" x14ac:dyDescent="0.25">
      <c r="A6" s="156" t="s">
        <v>72</v>
      </c>
      <c r="B6" s="157"/>
      <c r="C6" s="155"/>
      <c r="D6" s="155"/>
      <c r="E6" s="155"/>
      <c r="F6" s="157" t="s">
        <v>73</v>
      </c>
      <c r="G6" s="157"/>
      <c r="H6" s="155"/>
      <c r="I6" s="155"/>
      <c r="J6" s="192"/>
    </row>
    <row r="7" spans="1:10" x14ac:dyDescent="0.25">
      <c r="A7" s="156" t="s">
        <v>61</v>
      </c>
      <c r="B7" s="157"/>
      <c r="C7" s="155"/>
      <c r="D7" s="155"/>
      <c r="E7" s="155"/>
      <c r="F7" s="157" t="s">
        <v>164</v>
      </c>
      <c r="G7" s="157"/>
      <c r="H7" s="127"/>
      <c r="I7" s="127"/>
      <c r="J7" s="129"/>
    </row>
    <row r="8" spans="1:10" ht="15.75" thickBot="1" x14ac:dyDescent="0.3">
      <c r="A8" s="159" t="s">
        <v>195</v>
      </c>
      <c r="B8" s="160"/>
      <c r="C8" s="184"/>
      <c r="D8" s="184"/>
      <c r="E8" s="184"/>
      <c r="F8" s="185"/>
      <c r="G8" s="186"/>
      <c r="H8" s="186"/>
      <c r="I8" s="186"/>
      <c r="J8" s="187"/>
    </row>
    <row r="9" spans="1:10" ht="20.100000000000001" customHeight="1" thickBot="1" x14ac:dyDescent="0.3">
      <c r="A9" s="150" t="s">
        <v>74</v>
      </c>
      <c r="B9" s="151"/>
      <c r="C9" s="151"/>
      <c r="D9" s="151"/>
      <c r="E9" s="151"/>
      <c r="F9" s="151"/>
      <c r="G9" s="151"/>
      <c r="H9" s="151"/>
      <c r="I9" s="151"/>
      <c r="J9" s="152"/>
    </row>
    <row r="10" spans="1:10" ht="20.100000000000001" customHeight="1" x14ac:dyDescent="0.25">
      <c r="A10" s="137" t="s">
        <v>75</v>
      </c>
      <c r="B10" s="138"/>
      <c r="C10" s="138"/>
      <c r="D10" s="138"/>
      <c r="E10" s="138"/>
      <c r="F10" s="138"/>
      <c r="G10" s="138"/>
      <c r="H10" s="15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53"/>
      <c r="J10" s="154"/>
    </row>
    <row r="11" spans="1:10" ht="39.950000000000003" customHeight="1" x14ac:dyDescent="0.25">
      <c r="A11" s="189" t="s">
        <v>212</v>
      </c>
      <c r="B11" s="190"/>
      <c r="C11" s="190"/>
      <c r="D11" s="190"/>
      <c r="E11" s="190"/>
      <c r="F11" s="190"/>
      <c r="G11" s="190"/>
      <c r="H11" s="190"/>
      <c r="I11" s="191"/>
      <c r="J11" s="43" t="s">
        <v>166</v>
      </c>
    </row>
    <row r="12" spans="1:10" ht="30" customHeight="1" x14ac:dyDescent="0.25">
      <c r="A12" s="144" t="s">
        <v>81</v>
      </c>
      <c r="B12" s="145"/>
      <c r="C12" s="145"/>
      <c r="D12" s="145"/>
      <c r="E12" s="145"/>
      <c r="F12" s="145"/>
      <c r="G12" s="145"/>
      <c r="H12" s="145"/>
      <c r="I12" s="146"/>
      <c r="J12" s="51"/>
    </row>
    <row r="13" spans="1:10" ht="30" customHeight="1" x14ac:dyDescent="0.25">
      <c r="A13" s="144" t="s">
        <v>76</v>
      </c>
      <c r="B13" s="145"/>
      <c r="C13" s="145"/>
      <c r="D13" s="145"/>
      <c r="E13" s="145"/>
      <c r="F13" s="145"/>
      <c r="G13" s="145"/>
      <c r="H13" s="145"/>
      <c r="I13" s="146"/>
      <c r="J13" s="51"/>
    </row>
    <row r="14" spans="1:10" ht="30" customHeight="1" x14ac:dyDescent="0.25">
      <c r="A14" s="144" t="s">
        <v>77</v>
      </c>
      <c r="B14" s="145"/>
      <c r="C14" s="145"/>
      <c r="D14" s="145"/>
      <c r="E14" s="145"/>
      <c r="F14" s="145"/>
      <c r="G14" s="145"/>
      <c r="H14" s="145"/>
      <c r="I14" s="146"/>
      <c r="J14" s="51"/>
    </row>
    <row r="15" spans="1:10" ht="30" customHeight="1" x14ac:dyDescent="0.25">
      <c r="A15" s="144" t="s">
        <v>82</v>
      </c>
      <c r="B15" s="145"/>
      <c r="C15" s="145"/>
      <c r="D15" s="145"/>
      <c r="E15" s="145"/>
      <c r="F15" s="145"/>
      <c r="G15" s="145"/>
      <c r="H15" s="145"/>
      <c r="I15" s="146"/>
      <c r="J15" s="51"/>
    </row>
    <row r="16" spans="1:10" ht="30" customHeight="1" x14ac:dyDescent="0.25">
      <c r="A16" s="144" t="s">
        <v>83</v>
      </c>
      <c r="B16" s="145"/>
      <c r="C16" s="145"/>
      <c r="D16" s="145"/>
      <c r="E16" s="145"/>
      <c r="F16" s="145"/>
      <c r="G16" s="145"/>
      <c r="H16" s="145"/>
      <c r="I16" s="146"/>
      <c r="J16" s="51"/>
    </row>
    <row r="17" spans="1:10" ht="30" customHeight="1" x14ac:dyDescent="0.25">
      <c r="A17" s="144" t="s">
        <v>137</v>
      </c>
      <c r="B17" s="145"/>
      <c r="C17" s="145"/>
      <c r="D17" s="145"/>
      <c r="E17" s="145"/>
      <c r="F17" s="145"/>
      <c r="G17" s="145"/>
      <c r="H17" s="145"/>
      <c r="I17" s="146"/>
      <c r="J17" s="51"/>
    </row>
    <row r="18" spans="1:10" ht="30" customHeight="1" x14ac:dyDescent="0.25">
      <c r="A18" s="144" t="s">
        <v>78</v>
      </c>
      <c r="B18" s="145"/>
      <c r="C18" s="145"/>
      <c r="D18" s="145"/>
      <c r="E18" s="145"/>
      <c r="F18" s="145"/>
      <c r="G18" s="145"/>
      <c r="H18" s="145"/>
      <c r="I18" s="146"/>
      <c r="J18" s="51"/>
    </row>
    <row r="19" spans="1:10" ht="30" customHeight="1" x14ac:dyDescent="0.25">
      <c r="A19" s="144" t="s">
        <v>79</v>
      </c>
      <c r="B19" s="145"/>
      <c r="C19" s="145"/>
      <c r="D19" s="145"/>
      <c r="E19" s="145"/>
      <c r="F19" s="145"/>
      <c r="G19" s="145"/>
      <c r="H19" s="145"/>
      <c r="I19" s="146"/>
      <c r="J19" s="51"/>
    </row>
    <row r="20" spans="1:10" ht="30" customHeight="1" thickBot="1" x14ac:dyDescent="0.3">
      <c r="A20" s="141" t="s">
        <v>80</v>
      </c>
      <c r="B20" s="142"/>
      <c r="C20" s="142"/>
      <c r="D20" s="142"/>
      <c r="E20" s="142"/>
      <c r="F20" s="142"/>
      <c r="G20" s="142"/>
      <c r="H20" s="142"/>
      <c r="I20" s="143"/>
      <c r="J20" s="41"/>
    </row>
    <row r="21" spans="1:10" ht="20.100000000000001" customHeight="1" x14ac:dyDescent="0.25">
      <c r="A21" s="137" t="s">
        <v>84</v>
      </c>
      <c r="B21" s="138"/>
      <c r="C21" s="138"/>
      <c r="D21" s="138"/>
      <c r="E21" s="138"/>
      <c r="F21" s="138"/>
      <c r="G21" s="138"/>
      <c r="H21" s="153" t="str">
        <f>+IF(AND(J26="No aplica",J27="No aplica",J28="No aplica",J29="No aplica",J30="No aplica",J31="No aplica",J32="No aplica",J33="No aplica",J34="No aplica",J35="No aplica",J39="No aplica",J40="No aplica",J41="No aplica",J42="No aplica",J43="No aplica",J44="No aplica"),"No aplica",IF(OR(J26="",J27="",J28="",J29="",J30="",J31="",J32="",J33="",J34="",J35="",J39="",J40="",J41="",J42="",J43="",J44=""),"Valide todas las variables",IF(OR(J26="No",J27="No",J28="No",J29="No",J30="No",J31="No",J32="No",J33="No",J34="No",J35="No",J39="No",J40="No",J41="No",J42="No",J43="No",J44="No"),"No cumple","Cumple")))</f>
        <v>Valide todas las variables</v>
      </c>
      <c r="I21" s="153"/>
      <c r="J21" s="154"/>
    </row>
    <row r="22" spans="1:10" ht="66.75" customHeight="1" thickBot="1" x14ac:dyDescent="0.3">
      <c r="A22" s="180" t="s">
        <v>213</v>
      </c>
      <c r="B22" s="181"/>
      <c r="C22" s="181"/>
      <c r="D22" s="181"/>
      <c r="E22" s="181"/>
      <c r="F22" s="182"/>
      <c r="G22" s="182"/>
      <c r="H22" s="182"/>
      <c r="I22" s="182"/>
      <c r="J22" s="177" t="s">
        <v>166</v>
      </c>
    </row>
    <row r="23" spans="1:10" ht="15" customHeight="1" x14ac:dyDescent="0.25">
      <c r="A23" s="165" t="s">
        <v>101</v>
      </c>
      <c r="B23" s="166"/>
      <c r="C23" s="166"/>
      <c r="D23" s="166"/>
      <c r="E23" s="167"/>
      <c r="F23" s="161" t="s">
        <v>97</v>
      </c>
      <c r="G23" s="162"/>
      <c r="H23" s="162"/>
      <c r="I23" s="188"/>
      <c r="J23" s="178"/>
    </row>
    <row r="24" spans="1:10" ht="15" customHeight="1" x14ac:dyDescent="0.25">
      <c r="A24" s="168"/>
      <c r="B24" s="169"/>
      <c r="C24" s="169"/>
      <c r="D24" s="169"/>
      <c r="E24" s="170"/>
      <c r="F24" s="163" t="s">
        <v>218</v>
      </c>
      <c r="G24" s="164"/>
      <c r="H24" s="164" t="s">
        <v>206</v>
      </c>
      <c r="I24" s="183"/>
      <c r="J24" s="178"/>
    </row>
    <row r="25" spans="1:10" ht="15" customHeight="1" x14ac:dyDescent="0.25">
      <c r="A25" s="171"/>
      <c r="B25" s="172"/>
      <c r="C25" s="172"/>
      <c r="D25" s="172"/>
      <c r="E25" s="173"/>
      <c r="F25" s="48" t="s">
        <v>99</v>
      </c>
      <c r="G25" s="70" t="s">
        <v>100</v>
      </c>
      <c r="H25" s="70" t="s">
        <v>99</v>
      </c>
      <c r="I25" s="49" t="s">
        <v>100</v>
      </c>
      <c r="J25" s="179"/>
    </row>
    <row r="26" spans="1:10" ht="20.100000000000001" customHeight="1" x14ac:dyDescent="0.25">
      <c r="A26" s="144" t="s">
        <v>94</v>
      </c>
      <c r="B26" s="145"/>
      <c r="C26" s="145"/>
      <c r="D26" s="145"/>
      <c r="E26" s="174"/>
      <c r="F26" s="44">
        <v>2</v>
      </c>
      <c r="G26" s="71">
        <v>2</v>
      </c>
      <c r="H26" s="71">
        <v>2</v>
      </c>
      <c r="I26" s="45">
        <v>2</v>
      </c>
      <c r="J26" s="56"/>
    </row>
    <row r="27" spans="1:10" ht="20.100000000000001" customHeight="1" x14ac:dyDescent="0.25">
      <c r="A27" s="144" t="s">
        <v>85</v>
      </c>
      <c r="B27" s="145"/>
      <c r="C27" s="145"/>
      <c r="D27" s="145"/>
      <c r="E27" s="174"/>
      <c r="F27" s="44">
        <v>6</v>
      </c>
      <c r="G27" s="71">
        <v>6</v>
      </c>
      <c r="H27" s="71">
        <v>6</v>
      </c>
      <c r="I27" s="45">
        <v>6</v>
      </c>
      <c r="J27" s="56"/>
    </row>
    <row r="28" spans="1:10" ht="20.100000000000001" customHeight="1" x14ac:dyDescent="0.25">
      <c r="A28" s="144" t="s">
        <v>86</v>
      </c>
      <c r="B28" s="145"/>
      <c r="C28" s="145"/>
      <c r="D28" s="145"/>
      <c r="E28" s="174"/>
      <c r="F28" s="44">
        <v>6</v>
      </c>
      <c r="G28" s="71">
        <v>6</v>
      </c>
      <c r="H28" s="71">
        <v>6</v>
      </c>
      <c r="I28" s="45">
        <v>6</v>
      </c>
      <c r="J28" s="56"/>
    </row>
    <row r="29" spans="1:10" ht="20.100000000000001" customHeight="1" x14ac:dyDescent="0.25">
      <c r="A29" s="144" t="s">
        <v>87</v>
      </c>
      <c r="B29" s="145"/>
      <c r="C29" s="145"/>
      <c r="D29" s="145"/>
      <c r="E29" s="174"/>
      <c r="F29" s="44">
        <v>3</v>
      </c>
      <c r="G29" s="71">
        <v>3</v>
      </c>
      <c r="H29" s="71">
        <v>3</v>
      </c>
      <c r="I29" s="45">
        <v>3</v>
      </c>
      <c r="J29" s="56"/>
    </row>
    <row r="30" spans="1:10" ht="20.100000000000001" customHeight="1" x14ac:dyDescent="0.25">
      <c r="A30" s="144" t="s">
        <v>88</v>
      </c>
      <c r="B30" s="145"/>
      <c r="C30" s="145"/>
      <c r="D30" s="145"/>
      <c r="E30" s="174"/>
      <c r="F30" s="44">
        <v>6</v>
      </c>
      <c r="G30" s="71">
        <v>6</v>
      </c>
      <c r="H30" s="71">
        <v>6</v>
      </c>
      <c r="I30" s="45">
        <v>6</v>
      </c>
      <c r="J30" s="56"/>
    </row>
    <row r="31" spans="1:10" ht="20.100000000000001" customHeight="1" x14ac:dyDescent="0.25">
      <c r="A31" s="144" t="s">
        <v>89</v>
      </c>
      <c r="B31" s="145"/>
      <c r="C31" s="145"/>
      <c r="D31" s="145"/>
      <c r="E31" s="174"/>
      <c r="F31" s="44">
        <v>1</v>
      </c>
      <c r="G31" s="71">
        <v>1</v>
      </c>
      <c r="H31" s="71">
        <v>1</v>
      </c>
      <c r="I31" s="45">
        <v>1</v>
      </c>
      <c r="J31" s="56"/>
    </row>
    <row r="32" spans="1:10" ht="20.100000000000001" customHeight="1" x14ac:dyDescent="0.25">
      <c r="A32" s="144" t="s">
        <v>90</v>
      </c>
      <c r="B32" s="145"/>
      <c r="C32" s="145"/>
      <c r="D32" s="145"/>
      <c r="E32" s="174"/>
      <c r="F32" s="44">
        <v>2</v>
      </c>
      <c r="G32" s="71">
        <v>2</v>
      </c>
      <c r="H32" s="71">
        <v>2</v>
      </c>
      <c r="I32" s="45">
        <v>2</v>
      </c>
      <c r="J32" s="56"/>
    </row>
    <row r="33" spans="1:10" ht="20.100000000000001" customHeight="1" x14ac:dyDescent="0.25">
      <c r="A33" s="144" t="s">
        <v>91</v>
      </c>
      <c r="B33" s="145"/>
      <c r="C33" s="145"/>
      <c r="D33" s="145"/>
      <c r="E33" s="174"/>
      <c r="F33" s="44">
        <v>1</v>
      </c>
      <c r="G33" s="71">
        <v>1</v>
      </c>
      <c r="H33" s="71">
        <v>1</v>
      </c>
      <c r="I33" s="45">
        <v>1</v>
      </c>
      <c r="J33" s="56"/>
    </row>
    <row r="34" spans="1:10" ht="20.100000000000001" customHeight="1" x14ac:dyDescent="0.25">
      <c r="A34" s="144" t="s">
        <v>92</v>
      </c>
      <c r="B34" s="145"/>
      <c r="C34" s="145"/>
      <c r="D34" s="145"/>
      <c r="E34" s="174"/>
      <c r="F34" s="44">
        <v>1</v>
      </c>
      <c r="G34" s="71">
        <v>2</v>
      </c>
      <c r="H34" s="71">
        <v>1</v>
      </c>
      <c r="I34" s="45">
        <v>1</v>
      </c>
      <c r="J34" s="56"/>
    </row>
    <row r="35" spans="1:10" ht="20.100000000000001" customHeight="1" thickBot="1" x14ac:dyDescent="0.3">
      <c r="A35" s="144" t="s">
        <v>93</v>
      </c>
      <c r="B35" s="145"/>
      <c r="C35" s="145"/>
      <c r="D35" s="145"/>
      <c r="E35" s="174"/>
      <c r="F35" s="73">
        <v>4</v>
      </c>
      <c r="G35" s="74">
        <v>4</v>
      </c>
      <c r="H35" s="74">
        <v>4</v>
      </c>
      <c r="I35" s="75">
        <v>4</v>
      </c>
      <c r="J35" s="56"/>
    </row>
    <row r="36" spans="1:10" ht="15" customHeight="1" x14ac:dyDescent="0.25">
      <c r="A36" s="165" t="s">
        <v>101</v>
      </c>
      <c r="B36" s="166"/>
      <c r="C36" s="166"/>
      <c r="D36" s="166"/>
      <c r="E36" s="167"/>
      <c r="F36" s="161" t="s">
        <v>97</v>
      </c>
      <c r="G36" s="162"/>
      <c r="H36" s="162" t="s">
        <v>97</v>
      </c>
      <c r="I36" s="188"/>
      <c r="J36" s="177" t="s">
        <v>166</v>
      </c>
    </row>
    <row r="37" spans="1:10" ht="15" customHeight="1" x14ac:dyDescent="0.25">
      <c r="A37" s="168"/>
      <c r="B37" s="169"/>
      <c r="C37" s="169"/>
      <c r="D37" s="169"/>
      <c r="E37" s="170"/>
      <c r="F37" s="163" t="s">
        <v>218</v>
      </c>
      <c r="G37" s="164"/>
      <c r="H37" s="164" t="s">
        <v>98</v>
      </c>
      <c r="I37" s="183"/>
      <c r="J37" s="178"/>
    </row>
    <row r="38" spans="1:10" ht="15" customHeight="1" x14ac:dyDescent="0.25">
      <c r="A38" s="171"/>
      <c r="B38" s="172"/>
      <c r="C38" s="172"/>
      <c r="D38" s="172"/>
      <c r="E38" s="173"/>
      <c r="F38" s="48" t="s">
        <v>99</v>
      </c>
      <c r="G38" s="70" t="s">
        <v>100</v>
      </c>
      <c r="H38" s="70" t="s">
        <v>99</v>
      </c>
      <c r="I38" s="49" t="s">
        <v>100</v>
      </c>
      <c r="J38" s="179"/>
    </row>
    <row r="39" spans="1:10" ht="20.100000000000001" customHeight="1" x14ac:dyDescent="0.25">
      <c r="A39" s="144" t="s">
        <v>95</v>
      </c>
      <c r="B39" s="145"/>
      <c r="C39" s="145"/>
      <c r="D39" s="145"/>
      <c r="E39" s="174"/>
      <c r="F39" s="44">
        <v>1</v>
      </c>
      <c r="G39" s="71">
        <v>1</v>
      </c>
      <c r="H39" s="71">
        <v>1</v>
      </c>
      <c r="I39" s="45">
        <v>1</v>
      </c>
      <c r="J39" s="56"/>
    </row>
    <row r="40" spans="1:10" ht="20.100000000000001" customHeight="1" x14ac:dyDescent="0.25">
      <c r="A40" s="144" t="s">
        <v>96</v>
      </c>
      <c r="B40" s="145"/>
      <c r="C40" s="145"/>
      <c r="D40" s="145"/>
      <c r="E40" s="174"/>
      <c r="F40" s="44">
        <v>1</v>
      </c>
      <c r="G40" s="71">
        <v>1</v>
      </c>
      <c r="H40" s="71">
        <v>1</v>
      </c>
      <c r="I40" s="45">
        <v>1</v>
      </c>
      <c r="J40" s="56"/>
    </row>
    <row r="41" spans="1:10" ht="20.100000000000001" customHeight="1" x14ac:dyDescent="0.25">
      <c r="A41" s="144" t="s">
        <v>102</v>
      </c>
      <c r="B41" s="145"/>
      <c r="C41" s="145"/>
      <c r="D41" s="145"/>
      <c r="E41" s="174"/>
      <c r="F41" s="44">
        <v>1</v>
      </c>
      <c r="G41" s="71">
        <v>1</v>
      </c>
      <c r="H41" s="71">
        <v>1</v>
      </c>
      <c r="I41" s="45">
        <v>1</v>
      </c>
      <c r="J41" s="56"/>
    </row>
    <row r="42" spans="1:10" ht="20.100000000000001" customHeight="1" x14ac:dyDescent="0.25">
      <c r="A42" s="144" t="s">
        <v>219</v>
      </c>
      <c r="B42" s="145"/>
      <c r="C42" s="145"/>
      <c r="D42" s="145"/>
      <c r="E42" s="174"/>
      <c r="F42" s="73" t="s">
        <v>221</v>
      </c>
      <c r="G42" s="74" t="s">
        <v>221</v>
      </c>
      <c r="H42" s="74" t="s">
        <v>221</v>
      </c>
      <c r="I42" s="75" t="s">
        <v>221</v>
      </c>
      <c r="J42" s="76"/>
    </row>
    <row r="43" spans="1:10" ht="20.100000000000001" customHeight="1" thickBot="1" x14ac:dyDescent="0.3">
      <c r="A43" s="144" t="s">
        <v>103</v>
      </c>
      <c r="B43" s="145"/>
      <c r="C43" s="145"/>
      <c r="D43" s="145"/>
      <c r="E43" s="174"/>
      <c r="F43" s="46">
        <v>2</v>
      </c>
      <c r="G43" s="72">
        <v>2</v>
      </c>
      <c r="H43" s="72">
        <v>2</v>
      </c>
      <c r="I43" s="47">
        <v>2</v>
      </c>
      <c r="J43" s="76"/>
    </row>
    <row r="44" spans="1:10" ht="20.100000000000001" customHeight="1" thickBot="1" x14ac:dyDescent="0.3">
      <c r="A44" s="141" t="s">
        <v>220</v>
      </c>
      <c r="B44" s="142"/>
      <c r="C44" s="142"/>
      <c r="D44" s="142"/>
      <c r="E44" s="142"/>
      <c r="F44" s="175"/>
      <c r="G44" s="175"/>
      <c r="H44" s="175"/>
      <c r="I44" s="176"/>
      <c r="J44" s="66"/>
    </row>
    <row r="45" spans="1:10" ht="20.100000000000001" customHeight="1" x14ac:dyDescent="0.25">
      <c r="A45" s="137" t="s">
        <v>165</v>
      </c>
      <c r="B45" s="138"/>
      <c r="C45" s="138"/>
      <c r="D45" s="138"/>
      <c r="E45" s="138"/>
      <c r="F45" s="210"/>
      <c r="G45" s="210"/>
      <c r="H45" s="211" t="str">
        <f>+IF(AND(J47="No aplica",J48="No aplica",J49="No aplica",J50="No aplica",J51="No aplica",J52="No aplica",J53="No aplica"),"No aplica",IF(OR(J47="",J48="",J49="",J50="",J51="",J52="",J53=""),"Valide todas las variables",IF(OR(J47="No",J48="No",J49="No",J50="No",J51="No",J52="No",J53="No"),"No cumple","Cumple")))</f>
        <v>Valide todas las variables</v>
      </c>
      <c r="I45" s="211"/>
      <c r="J45" s="154"/>
    </row>
    <row r="46" spans="1:10" ht="39.950000000000003" customHeight="1" x14ac:dyDescent="0.25">
      <c r="A46" s="189" t="s">
        <v>214</v>
      </c>
      <c r="B46" s="190"/>
      <c r="C46" s="190"/>
      <c r="D46" s="190"/>
      <c r="E46" s="190"/>
      <c r="F46" s="190"/>
      <c r="G46" s="190"/>
      <c r="H46" s="190"/>
      <c r="I46" s="191"/>
      <c r="J46" s="43" t="s">
        <v>166</v>
      </c>
    </row>
    <row r="47" spans="1:10" ht="30" customHeight="1" x14ac:dyDescent="0.25">
      <c r="A47" s="144" t="s">
        <v>222</v>
      </c>
      <c r="B47" s="145"/>
      <c r="C47" s="145"/>
      <c r="D47" s="145"/>
      <c r="E47" s="145"/>
      <c r="F47" s="145"/>
      <c r="G47" s="145"/>
      <c r="H47" s="145"/>
      <c r="I47" s="146"/>
      <c r="J47" s="51"/>
    </row>
    <row r="48" spans="1:10" ht="30" customHeight="1" x14ac:dyDescent="0.25">
      <c r="A48" s="144" t="s">
        <v>207</v>
      </c>
      <c r="B48" s="145"/>
      <c r="C48" s="145"/>
      <c r="D48" s="145"/>
      <c r="E48" s="145"/>
      <c r="F48" s="145"/>
      <c r="G48" s="145"/>
      <c r="H48" s="145"/>
      <c r="I48" s="146"/>
      <c r="J48" s="51"/>
    </row>
    <row r="49" spans="1:10" ht="30" customHeight="1" x14ac:dyDescent="0.25">
      <c r="A49" s="144" t="s">
        <v>104</v>
      </c>
      <c r="B49" s="145"/>
      <c r="C49" s="145"/>
      <c r="D49" s="145"/>
      <c r="E49" s="145"/>
      <c r="F49" s="145"/>
      <c r="G49" s="145"/>
      <c r="H49" s="145"/>
      <c r="I49" s="146"/>
      <c r="J49" s="51"/>
    </row>
    <row r="50" spans="1:10" ht="30" customHeight="1" x14ac:dyDescent="0.25">
      <c r="A50" s="144" t="s">
        <v>105</v>
      </c>
      <c r="B50" s="145"/>
      <c r="C50" s="145"/>
      <c r="D50" s="145"/>
      <c r="E50" s="145"/>
      <c r="F50" s="145"/>
      <c r="G50" s="145"/>
      <c r="H50" s="145"/>
      <c r="I50" s="146"/>
      <c r="J50" s="51"/>
    </row>
    <row r="51" spans="1:10" ht="30" customHeight="1" x14ac:dyDescent="0.25">
      <c r="A51" s="144" t="s">
        <v>106</v>
      </c>
      <c r="B51" s="145"/>
      <c r="C51" s="145"/>
      <c r="D51" s="145"/>
      <c r="E51" s="145"/>
      <c r="F51" s="145"/>
      <c r="G51" s="145"/>
      <c r="H51" s="145"/>
      <c r="I51" s="146"/>
      <c r="J51" s="51"/>
    </row>
    <row r="52" spans="1:10" ht="30" customHeight="1" x14ac:dyDescent="0.25">
      <c r="A52" s="144" t="s">
        <v>223</v>
      </c>
      <c r="B52" s="145"/>
      <c r="C52" s="145"/>
      <c r="D52" s="145"/>
      <c r="E52" s="145"/>
      <c r="F52" s="145"/>
      <c r="G52" s="145"/>
      <c r="H52" s="145"/>
      <c r="I52" s="146"/>
      <c r="J52" s="51"/>
    </row>
    <row r="53" spans="1:10" ht="30" customHeight="1" thickBot="1" x14ac:dyDescent="0.3">
      <c r="A53" s="141" t="s">
        <v>208</v>
      </c>
      <c r="B53" s="142"/>
      <c r="C53" s="142"/>
      <c r="D53" s="142"/>
      <c r="E53" s="142"/>
      <c r="F53" s="142"/>
      <c r="G53" s="142"/>
      <c r="H53" s="142"/>
      <c r="I53" s="143"/>
      <c r="J53" s="41"/>
    </row>
    <row r="54" spans="1:10" ht="20.100000000000001" customHeight="1" x14ac:dyDescent="0.25">
      <c r="A54" s="137" t="s">
        <v>107</v>
      </c>
      <c r="B54" s="138"/>
      <c r="C54" s="138"/>
      <c r="D54" s="138"/>
      <c r="E54" s="138"/>
      <c r="F54" s="138"/>
      <c r="G54" s="138"/>
      <c r="H54" s="153" t="str">
        <f>+IF(AND(J56="No aplica",J57="No aplica",J58="No aplica",J59="No aplica",J60="No aplica",J61="No aplica",J62="No aplica",J63="No aplica",J64="No aplica",J65="No aplica",J66="No aplica",J67="No aplica",J69="No aplica",J70="No aplica",J71="No aplica",J72="No aplica",J73="No aplica"),"No aplica",IF(OR(J56="",J57="",J58="",J59="",J60="",J61="",J62="",J63="",J64="",J65="",J66="",J67="",J69="",J70="",J71="",J72="",J73=""),"Valide todas las variables",IF(OR(J56="No",J57="No",J58="No",J59="No",J60="No",J61="No",J62="No",J63="No",J64="No",J65="No",J66="No",J67="No",J69="No",J70="No",J71="No",J72="No",J73="No"),"No cumple","Cumple")))</f>
        <v>Valide todas las variables</v>
      </c>
      <c r="I54" s="153"/>
      <c r="J54" s="154"/>
    </row>
    <row r="55" spans="1:10" ht="39.950000000000003" customHeight="1" x14ac:dyDescent="0.25">
      <c r="A55" s="189" t="s">
        <v>215</v>
      </c>
      <c r="B55" s="190"/>
      <c r="C55" s="190"/>
      <c r="D55" s="190"/>
      <c r="E55" s="190"/>
      <c r="F55" s="190"/>
      <c r="G55" s="190"/>
      <c r="H55" s="190"/>
      <c r="I55" s="191"/>
      <c r="J55" s="43" t="s">
        <v>166</v>
      </c>
    </row>
    <row r="56" spans="1:10" ht="30" customHeight="1" x14ac:dyDescent="0.25">
      <c r="A56" s="144" t="s">
        <v>108</v>
      </c>
      <c r="B56" s="145"/>
      <c r="C56" s="145"/>
      <c r="D56" s="145"/>
      <c r="E56" s="145"/>
      <c r="F56" s="145"/>
      <c r="G56" s="145"/>
      <c r="H56" s="145"/>
      <c r="I56" s="146"/>
      <c r="J56" s="51"/>
    </row>
    <row r="57" spans="1:10" ht="30" customHeight="1" x14ac:dyDescent="0.25">
      <c r="A57" s="144" t="s">
        <v>109</v>
      </c>
      <c r="B57" s="145"/>
      <c r="C57" s="145"/>
      <c r="D57" s="145"/>
      <c r="E57" s="145"/>
      <c r="F57" s="145"/>
      <c r="G57" s="145"/>
      <c r="H57" s="145"/>
      <c r="I57" s="146"/>
      <c r="J57" s="51"/>
    </row>
    <row r="58" spans="1:10" ht="30" customHeight="1" x14ac:dyDescent="0.25">
      <c r="A58" s="144" t="s">
        <v>110</v>
      </c>
      <c r="B58" s="145"/>
      <c r="C58" s="145"/>
      <c r="D58" s="145"/>
      <c r="E58" s="145"/>
      <c r="F58" s="145"/>
      <c r="G58" s="145"/>
      <c r="H58" s="145"/>
      <c r="I58" s="146"/>
      <c r="J58" s="51"/>
    </row>
    <row r="59" spans="1:10" ht="30" customHeight="1" x14ac:dyDescent="0.25">
      <c r="A59" s="144" t="s">
        <v>111</v>
      </c>
      <c r="B59" s="145"/>
      <c r="C59" s="145"/>
      <c r="D59" s="145"/>
      <c r="E59" s="145"/>
      <c r="F59" s="145"/>
      <c r="G59" s="145"/>
      <c r="H59" s="145"/>
      <c r="I59" s="146"/>
      <c r="J59" s="51"/>
    </row>
    <row r="60" spans="1:10" ht="30" customHeight="1" x14ac:dyDescent="0.25">
      <c r="A60" s="144" t="s">
        <v>224</v>
      </c>
      <c r="B60" s="145"/>
      <c r="C60" s="145"/>
      <c r="D60" s="145"/>
      <c r="E60" s="145"/>
      <c r="F60" s="145"/>
      <c r="G60" s="145"/>
      <c r="H60" s="145"/>
      <c r="I60" s="146"/>
      <c r="J60" s="51"/>
    </row>
    <row r="61" spans="1:10" ht="30" customHeight="1" x14ac:dyDescent="0.25">
      <c r="A61" s="144" t="s">
        <v>112</v>
      </c>
      <c r="B61" s="145"/>
      <c r="C61" s="145"/>
      <c r="D61" s="145"/>
      <c r="E61" s="145"/>
      <c r="F61" s="145"/>
      <c r="G61" s="145"/>
      <c r="H61" s="145"/>
      <c r="I61" s="146"/>
      <c r="J61" s="51"/>
    </row>
    <row r="62" spans="1:10" ht="30" customHeight="1" x14ac:dyDescent="0.25">
      <c r="A62" s="144" t="s">
        <v>113</v>
      </c>
      <c r="B62" s="145"/>
      <c r="C62" s="145"/>
      <c r="D62" s="145"/>
      <c r="E62" s="145"/>
      <c r="F62" s="145"/>
      <c r="G62" s="145"/>
      <c r="H62" s="145"/>
      <c r="I62" s="146"/>
      <c r="J62" s="51"/>
    </row>
    <row r="63" spans="1:10" ht="30" customHeight="1" x14ac:dyDescent="0.25">
      <c r="A63" s="144" t="s">
        <v>114</v>
      </c>
      <c r="B63" s="145"/>
      <c r="C63" s="145"/>
      <c r="D63" s="145"/>
      <c r="E63" s="145"/>
      <c r="F63" s="145"/>
      <c r="G63" s="145"/>
      <c r="H63" s="145"/>
      <c r="I63" s="146"/>
      <c r="J63" s="51"/>
    </row>
    <row r="64" spans="1:10" ht="30" customHeight="1" x14ac:dyDescent="0.25">
      <c r="A64" s="144" t="s">
        <v>115</v>
      </c>
      <c r="B64" s="145"/>
      <c r="C64" s="145"/>
      <c r="D64" s="145"/>
      <c r="E64" s="145"/>
      <c r="F64" s="145"/>
      <c r="G64" s="145"/>
      <c r="H64" s="145"/>
      <c r="I64" s="146"/>
      <c r="J64" s="51"/>
    </row>
    <row r="65" spans="1:10" ht="30" customHeight="1" x14ac:dyDescent="0.25">
      <c r="A65" s="144" t="s">
        <v>225</v>
      </c>
      <c r="B65" s="145"/>
      <c r="C65" s="145"/>
      <c r="D65" s="145"/>
      <c r="E65" s="145"/>
      <c r="F65" s="145"/>
      <c r="G65" s="145"/>
      <c r="H65" s="145"/>
      <c r="I65" s="146"/>
      <c r="J65" s="51"/>
    </row>
    <row r="66" spans="1:10" ht="30" customHeight="1" x14ac:dyDescent="0.25">
      <c r="A66" s="144" t="s">
        <v>226</v>
      </c>
      <c r="B66" s="145"/>
      <c r="C66" s="145"/>
      <c r="D66" s="145"/>
      <c r="E66" s="145"/>
      <c r="F66" s="145"/>
      <c r="G66" s="145"/>
      <c r="H66" s="145"/>
      <c r="I66" s="146"/>
      <c r="J66" s="51"/>
    </row>
    <row r="67" spans="1:10" ht="30" customHeight="1" x14ac:dyDescent="0.25">
      <c r="A67" s="144" t="s">
        <v>116</v>
      </c>
      <c r="B67" s="145"/>
      <c r="C67" s="145"/>
      <c r="D67" s="145"/>
      <c r="E67" s="145"/>
      <c r="F67" s="145"/>
      <c r="G67" s="145"/>
      <c r="H67" s="145"/>
      <c r="I67" s="146"/>
      <c r="J67" s="51"/>
    </row>
    <row r="68" spans="1:10" ht="39.950000000000003" customHeight="1" x14ac:dyDescent="0.25">
      <c r="A68" s="189" t="s">
        <v>209</v>
      </c>
      <c r="B68" s="190"/>
      <c r="C68" s="190"/>
      <c r="D68" s="190"/>
      <c r="E68" s="190"/>
      <c r="F68" s="190"/>
      <c r="G68" s="190"/>
      <c r="H68" s="190"/>
      <c r="I68" s="191"/>
      <c r="J68" s="43" t="s">
        <v>166</v>
      </c>
    </row>
    <row r="69" spans="1:10" ht="30" customHeight="1" x14ac:dyDescent="0.25">
      <c r="A69" s="207" t="s">
        <v>117</v>
      </c>
      <c r="B69" s="208"/>
      <c r="C69" s="208"/>
      <c r="D69" s="208"/>
      <c r="E69" s="208"/>
      <c r="F69" s="208"/>
      <c r="G69" s="209"/>
      <c r="H69" s="201" t="s">
        <v>122</v>
      </c>
      <c r="I69" s="202"/>
      <c r="J69" s="51"/>
    </row>
    <row r="70" spans="1:10" ht="30" customHeight="1" x14ac:dyDescent="0.25">
      <c r="A70" s="207" t="s">
        <v>118</v>
      </c>
      <c r="B70" s="208"/>
      <c r="C70" s="208"/>
      <c r="D70" s="208"/>
      <c r="E70" s="208"/>
      <c r="F70" s="208"/>
      <c r="G70" s="209"/>
      <c r="H70" s="203"/>
      <c r="I70" s="204"/>
      <c r="J70" s="51"/>
    </row>
    <row r="71" spans="1:10" ht="30" customHeight="1" x14ac:dyDescent="0.25">
      <c r="A71" s="207" t="s">
        <v>119</v>
      </c>
      <c r="B71" s="208"/>
      <c r="C71" s="208"/>
      <c r="D71" s="208"/>
      <c r="E71" s="208"/>
      <c r="F71" s="208"/>
      <c r="G71" s="209"/>
      <c r="H71" s="203"/>
      <c r="I71" s="204"/>
      <c r="J71" s="51"/>
    </row>
    <row r="72" spans="1:10" ht="30" customHeight="1" x14ac:dyDescent="0.25">
      <c r="A72" s="207" t="s">
        <v>120</v>
      </c>
      <c r="B72" s="208"/>
      <c r="C72" s="208"/>
      <c r="D72" s="208"/>
      <c r="E72" s="208"/>
      <c r="F72" s="208"/>
      <c r="G72" s="209"/>
      <c r="H72" s="203"/>
      <c r="I72" s="204"/>
      <c r="J72" s="51"/>
    </row>
    <row r="73" spans="1:10" ht="30" customHeight="1" thickBot="1" x14ac:dyDescent="0.3">
      <c r="A73" s="199" t="s">
        <v>121</v>
      </c>
      <c r="B73" s="200"/>
      <c r="C73" s="200"/>
      <c r="D73" s="200"/>
      <c r="E73" s="200"/>
      <c r="F73" s="200"/>
      <c r="G73" s="200"/>
      <c r="H73" s="205"/>
      <c r="I73" s="206"/>
      <c r="J73" s="41"/>
    </row>
    <row r="74" spans="1:10" ht="20.100000000000001" customHeight="1" x14ac:dyDescent="0.25">
      <c r="A74" s="137" t="s">
        <v>124</v>
      </c>
      <c r="B74" s="138"/>
      <c r="C74" s="138"/>
      <c r="D74" s="138"/>
      <c r="E74" s="138"/>
      <c r="F74" s="138"/>
      <c r="G74" s="138"/>
      <c r="H74" s="153" t="str">
        <f>+IF(AND(J76="No aplica",J77="No aplica"),"No aplica",IF(OR(J76="",J77=""),"Valide todas las variables",IF(OR(J76="No",J77="No"),"No cumple","Cumple")))</f>
        <v>Valide todas las variables</v>
      </c>
      <c r="I74" s="153"/>
      <c r="J74" s="154"/>
    </row>
    <row r="75" spans="1:10" ht="39.950000000000003" customHeight="1" x14ac:dyDescent="0.25">
      <c r="A75" s="189" t="s">
        <v>123</v>
      </c>
      <c r="B75" s="190"/>
      <c r="C75" s="190"/>
      <c r="D75" s="190"/>
      <c r="E75" s="190"/>
      <c r="F75" s="190"/>
      <c r="G75" s="190"/>
      <c r="H75" s="190"/>
      <c r="I75" s="191"/>
      <c r="J75" s="43" t="s">
        <v>166</v>
      </c>
    </row>
    <row r="76" spans="1:10" ht="30" customHeight="1" x14ac:dyDescent="0.25">
      <c r="A76" s="144" t="s">
        <v>227</v>
      </c>
      <c r="B76" s="145"/>
      <c r="C76" s="145"/>
      <c r="D76" s="145"/>
      <c r="E76" s="145"/>
      <c r="F76" s="145"/>
      <c r="G76" s="145"/>
      <c r="H76" s="145"/>
      <c r="I76" s="146"/>
      <c r="J76" s="51"/>
    </row>
    <row r="77" spans="1:10" ht="30" customHeight="1" thickBot="1" x14ac:dyDescent="0.3">
      <c r="A77" s="141" t="s">
        <v>228</v>
      </c>
      <c r="B77" s="142"/>
      <c r="C77" s="142"/>
      <c r="D77" s="142"/>
      <c r="E77" s="142"/>
      <c r="F77" s="142"/>
      <c r="G77" s="142"/>
      <c r="H77" s="142"/>
      <c r="I77" s="143"/>
      <c r="J77" s="41"/>
    </row>
    <row r="78" spans="1:10" ht="20.100000000000001" customHeight="1" x14ac:dyDescent="0.25">
      <c r="A78" s="137" t="s">
        <v>202</v>
      </c>
      <c r="B78" s="138"/>
      <c r="C78" s="138"/>
      <c r="D78" s="138"/>
      <c r="E78" s="138"/>
      <c r="F78" s="138"/>
      <c r="G78" s="138"/>
      <c r="H78" s="153" t="str">
        <f>+IF(AND(J80="No aplica",J81="No aplica",J82="No aplica",J83="No aplica",J84="No aplica",J85="No aplica",J86="No aplica"),"No aplica",IF(OR(J80="",J81="",J82="",J83="",J84="",J85="",J86=""),"Valide todas las variables",IF(OR(J80="No",J81="No",J82="No",J83="No",J84="No",J85="No",J86="No"),"No cumple","Cumple")))</f>
        <v>Valide todas las variables</v>
      </c>
      <c r="I78" s="153"/>
      <c r="J78" s="154"/>
    </row>
    <row r="79" spans="1:10" ht="39.950000000000003" customHeight="1" x14ac:dyDescent="0.25">
      <c r="A79" s="189" t="s">
        <v>216</v>
      </c>
      <c r="B79" s="190"/>
      <c r="C79" s="190"/>
      <c r="D79" s="190"/>
      <c r="E79" s="190"/>
      <c r="F79" s="190"/>
      <c r="G79" s="190"/>
      <c r="H79" s="190"/>
      <c r="I79" s="191"/>
      <c r="J79" s="43" t="s">
        <v>166</v>
      </c>
    </row>
    <row r="80" spans="1:10" ht="30" customHeight="1" x14ac:dyDescent="0.25">
      <c r="A80" s="144" t="s">
        <v>229</v>
      </c>
      <c r="B80" s="145"/>
      <c r="C80" s="145"/>
      <c r="D80" s="145"/>
      <c r="E80" s="145"/>
      <c r="F80" s="145"/>
      <c r="G80" s="145"/>
      <c r="H80" s="145"/>
      <c r="I80" s="146"/>
      <c r="J80" s="51"/>
    </row>
    <row r="81" spans="1:10" ht="30" customHeight="1" x14ac:dyDescent="0.25">
      <c r="A81" s="144" t="s">
        <v>230</v>
      </c>
      <c r="B81" s="145"/>
      <c r="C81" s="145"/>
      <c r="D81" s="145"/>
      <c r="E81" s="145"/>
      <c r="F81" s="145"/>
      <c r="G81" s="145"/>
      <c r="H81" s="145"/>
      <c r="I81" s="146"/>
      <c r="J81" s="51"/>
    </row>
    <row r="82" spans="1:10" ht="30" customHeight="1" x14ac:dyDescent="0.25">
      <c r="A82" s="144" t="s">
        <v>231</v>
      </c>
      <c r="B82" s="145"/>
      <c r="C82" s="145"/>
      <c r="D82" s="145"/>
      <c r="E82" s="145"/>
      <c r="F82" s="145"/>
      <c r="G82" s="145"/>
      <c r="H82" s="145"/>
      <c r="I82" s="146"/>
      <c r="J82" s="51"/>
    </row>
    <row r="83" spans="1:10" ht="30" customHeight="1" x14ac:dyDescent="0.25">
      <c r="A83" s="144" t="s">
        <v>232</v>
      </c>
      <c r="B83" s="145"/>
      <c r="C83" s="145"/>
      <c r="D83" s="145"/>
      <c r="E83" s="145"/>
      <c r="F83" s="145"/>
      <c r="G83" s="145"/>
      <c r="H83" s="145"/>
      <c r="I83" s="146"/>
      <c r="J83" s="67"/>
    </row>
    <row r="84" spans="1:10" ht="30" customHeight="1" x14ac:dyDescent="0.25">
      <c r="A84" s="144" t="s">
        <v>233</v>
      </c>
      <c r="B84" s="145"/>
      <c r="C84" s="145"/>
      <c r="D84" s="145"/>
      <c r="E84" s="145"/>
      <c r="F84" s="145"/>
      <c r="G84" s="145"/>
      <c r="H84" s="145"/>
      <c r="I84" s="146"/>
      <c r="J84" s="67"/>
    </row>
    <row r="85" spans="1:10" ht="30" customHeight="1" x14ac:dyDescent="0.25">
      <c r="A85" s="144" t="s">
        <v>234</v>
      </c>
      <c r="B85" s="145"/>
      <c r="C85" s="145"/>
      <c r="D85" s="145"/>
      <c r="E85" s="145"/>
      <c r="F85" s="145"/>
      <c r="G85" s="145"/>
      <c r="H85" s="145"/>
      <c r="I85" s="146"/>
      <c r="J85" s="67"/>
    </row>
    <row r="86" spans="1:10" ht="30" customHeight="1" thickBot="1" x14ac:dyDescent="0.3">
      <c r="A86" s="141" t="s">
        <v>235</v>
      </c>
      <c r="B86" s="142"/>
      <c r="C86" s="142"/>
      <c r="D86" s="142"/>
      <c r="E86" s="142"/>
      <c r="F86" s="142"/>
      <c r="G86" s="142"/>
      <c r="H86" s="142"/>
      <c r="I86" s="143"/>
      <c r="J86" s="41"/>
    </row>
    <row r="87" spans="1:10" ht="39.950000000000003" customHeight="1" x14ac:dyDescent="0.25">
      <c r="A87" s="137" t="s">
        <v>203</v>
      </c>
      <c r="B87" s="138"/>
      <c r="C87" s="138"/>
      <c r="D87" s="138"/>
      <c r="E87" s="138"/>
      <c r="F87" s="138"/>
      <c r="G87" s="138"/>
      <c r="H87" s="153" t="str">
        <f>+IF(AND(J89="No aplica",J90="No aplica",J91="No aplica",J92="No aplica",J93="No aplica",J94="No aplica",J95="No aplica"),"No aplica",IF(OR(J89="",J90="",J91="",J92="",J93="",J94="",J95=""),"Valide todas las variables",IF(OR(J89="No",J90="No",J91="No",J92="No",J93="No",J94="No",J95="No"),"No cumple","Cumple")))</f>
        <v>Valide todas las variables</v>
      </c>
      <c r="I87" s="153"/>
      <c r="J87" s="154"/>
    </row>
    <row r="88" spans="1:10" ht="39.950000000000003" customHeight="1" x14ac:dyDescent="0.25">
      <c r="A88" s="189" t="s">
        <v>216</v>
      </c>
      <c r="B88" s="190"/>
      <c r="C88" s="190"/>
      <c r="D88" s="190"/>
      <c r="E88" s="190"/>
      <c r="F88" s="190"/>
      <c r="G88" s="190"/>
      <c r="H88" s="190"/>
      <c r="I88" s="191"/>
      <c r="J88" s="43" t="s">
        <v>166</v>
      </c>
    </row>
    <row r="89" spans="1:10" ht="30" customHeight="1" x14ac:dyDescent="0.25">
      <c r="A89" s="144" t="s">
        <v>236</v>
      </c>
      <c r="B89" s="145"/>
      <c r="C89" s="145"/>
      <c r="D89" s="145"/>
      <c r="E89" s="145"/>
      <c r="F89" s="145"/>
      <c r="G89" s="145"/>
      <c r="H89" s="145"/>
      <c r="I89" s="146"/>
      <c r="J89" s="51"/>
    </row>
    <row r="90" spans="1:10" ht="30" customHeight="1" x14ac:dyDescent="0.25">
      <c r="A90" s="144" t="s">
        <v>237</v>
      </c>
      <c r="B90" s="145"/>
      <c r="C90" s="145"/>
      <c r="D90" s="145"/>
      <c r="E90" s="145"/>
      <c r="F90" s="145"/>
      <c r="G90" s="145"/>
      <c r="H90" s="145"/>
      <c r="I90" s="146"/>
      <c r="J90" s="51"/>
    </row>
    <row r="91" spans="1:10" ht="30" customHeight="1" x14ac:dyDescent="0.25">
      <c r="A91" s="144" t="s">
        <v>238</v>
      </c>
      <c r="B91" s="145"/>
      <c r="C91" s="145"/>
      <c r="D91" s="145"/>
      <c r="E91" s="145"/>
      <c r="F91" s="145"/>
      <c r="G91" s="145"/>
      <c r="H91" s="145"/>
      <c r="I91" s="146"/>
      <c r="J91" s="51"/>
    </row>
    <row r="92" spans="1:10" ht="30" customHeight="1" x14ac:dyDescent="0.25">
      <c r="A92" s="144" t="s">
        <v>239</v>
      </c>
      <c r="B92" s="145"/>
      <c r="C92" s="145"/>
      <c r="D92" s="145"/>
      <c r="E92" s="145"/>
      <c r="F92" s="145"/>
      <c r="G92" s="145"/>
      <c r="H92" s="145"/>
      <c r="I92" s="146"/>
      <c r="J92" s="51"/>
    </row>
    <row r="93" spans="1:10" ht="30" customHeight="1" x14ac:dyDescent="0.25">
      <c r="A93" s="144" t="s">
        <v>210</v>
      </c>
      <c r="B93" s="145"/>
      <c r="C93" s="145"/>
      <c r="D93" s="145"/>
      <c r="E93" s="145"/>
      <c r="F93" s="145"/>
      <c r="G93" s="145"/>
      <c r="H93" s="145"/>
      <c r="I93" s="146"/>
      <c r="J93" s="51"/>
    </row>
    <row r="94" spans="1:10" ht="30" customHeight="1" x14ac:dyDescent="0.25">
      <c r="A94" s="144" t="s">
        <v>126</v>
      </c>
      <c r="B94" s="145"/>
      <c r="C94" s="145"/>
      <c r="D94" s="145"/>
      <c r="E94" s="145"/>
      <c r="F94" s="145"/>
      <c r="G94" s="145"/>
      <c r="H94" s="145"/>
      <c r="I94" s="146"/>
      <c r="J94" s="51"/>
    </row>
    <row r="95" spans="1:10" ht="30" customHeight="1" thickBot="1" x14ac:dyDescent="0.3">
      <c r="A95" s="141" t="s">
        <v>211</v>
      </c>
      <c r="B95" s="142"/>
      <c r="C95" s="142"/>
      <c r="D95" s="142"/>
      <c r="E95" s="142"/>
      <c r="F95" s="142"/>
      <c r="G95" s="142"/>
      <c r="H95" s="142"/>
      <c r="I95" s="143"/>
      <c r="J95" s="41"/>
    </row>
    <row r="96" spans="1:10" ht="20.100000000000001" customHeight="1" x14ac:dyDescent="0.25">
      <c r="A96" s="137" t="s">
        <v>204</v>
      </c>
      <c r="B96" s="138"/>
      <c r="C96" s="138"/>
      <c r="D96" s="138"/>
      <c r="E96" s="138"/>
      <c r="F96" s="138"/>
      <c r="G96" s="138"/>
      <c r="H96" s="153" t="str">
        <f>+IF(AND(J98="No aplica",J99="No aplica",J100="No aplica",J101="No aplica",J102="No aplica",J103="No aplica",J104="No aplica"),"No aplica",IF(OR(J98="",J99="",J100="",J101="",J102="",J103="",J104=""),"Valide todas las variables",IF(OR(J98="No",J99="No",J100="No",J101="No",J102="No",J103="No",J104="No"),"No cumple","Cumple")))</f>
        <v>Valide todas las variables</v>
      </c>
      <c r="I96" s="153"/>
      <c r="J96" s="154"/>
    </row>
    <row r="97" spans="1:10" ht="39.950000000000003" customHeight="1" x14ac:dyDescent="0.25">
      <c r="A97" s="189" t="s">
        <v>216</v>
      </c>
      <c r="B97" s="190"/>
      <c r="C97" s="190"/>
      <c r="D97" s="190"/>
      <c r="E97" s="190"/>
      <c r="F97" s="190"/>
      <c r="G97" s="190"/>
      <c r="H97" s="190"/>
      <c r="I97" s="191"/>
      <c r="J97" s="43" t="s">
        <v>166</v>
      </c>
    </row>
    <row r="98" spans="1:10" ht="30" customHeight="1" x14ac:dyDescent="0.25">
      <c r="A98" s="144" t="s">
        <v>127</v>
      </c>
      <c r="B98" s="145"/>
      <c r="C98" s="145"/>
      <c r="D98" s="145"/>
      <c r="E98" s="145"/>
      <c r="F98" s="145"/>
      <c r="G98" s="145"/>
      <c r="H98" s="145"/>
      <c r="I98" s="146"/>
      <c r="J98" s="51"/>
    </row>
    <row r="99" spans="1:10" ht="30" customHeight="1" x14ac:dyDescent="0.25">
      <c r="A99" s="144" t="s">
        <v>128</v>
      </c>
      <c r="B99" s="145"/>
      <c r="C99" s="145"/>
      <c r="D99" s="145"/>
      <c r="E99" s="145"/>
      <c r="F99" s="145"/>
      <c r="G99" s="145"/>
      <c r="H99" s="145"/>
      <c r="I99" s="146"/>
      <c r="J99" s="51"/>
    </row>
    <row r="100" spans="1:10" ht="30" customHeight="1" x14ac:dyDescent="0.25">
      <c r="A100" s="144" t="s">
        <v>240</v>
      </c>
      <c r="B100" s="145"/>
      <c r="C100" s="145"/>
      <c r="D100" s="145"/>
      <c r="E100" s="145"/>
      <c r="F100" s="145"/>
      <c r="G100" s="145"/>
      <c r="H100" s="145"/>
      <c r="I100" s="146"/>
      <c r="J100" s="51"/>
    </row>
    <row r="101" spans="1:10" ht="30" customHeight="1" x14ac:dyDescent="0.25">
      <c r="A101" s="144" t="s">
        <v>241</v>
      </c>
      <c r="B101" s="145"/>
      <c r="C101" s="145"/>
      <c r="D101" s="145"/>
      <c r="E101" s="145"/>
      <c r="F101" s="145"/>
      <c r="G101" s="145"/>
      <c r="H101" s="145"/>
      <c r="I101" s="146"/>
      <c r="J101" s="51"/>
    </row>
    <row r="102" spans="1:10" ht="30" customHeight="1" x14ac:dyDescent="0.25">
      <c r="A102" s="144" t="s">
        <v>129</v>
      </c>
      <c r="B102" s="145"/>
      <c r="C102" s="145"/>
      <c r="D102" s="145"/>
      <c r="E102" s="145"/>
      <c r="F102" s="145"/>
      <c r="G102" s="145"/>
      <c r="H102" s="145"/>
      <c r="I102" s="146"/>
      <c r="J102" s="51"/>
    </row>
    <row r="103" spans="1:10" ht="30" customHeight="1" x14ac:dyDescent="0.25">
      <c r="A103" s="144" t="s">
        <v>242</v>
      </c>
      <c r="B103" s="145"/>
      <c r="C103" s="145"/>
      <c r="D103" s="145"/>
      <c r="E103" s="145"/>
      <c r="F103" s="145"/>
      <c r="G103" s="145"/>
      <c r="H103" s="145"/>
      <c r="I103" s="146"/>
      <c r="J103" s="51"/>
    </row>
    <row r="104" spans="1:10" ht="30" customHeight="1" thickBot="1" x14ac:dyDescent="0.3">
      <c r="A104" s="141" t="s">
        <v>243</v>
      </c>
      <c r="B104" s="142"/>
      <c r="C104" s="142"/>
      <c r="D104" s="142"/>
      <c r="E104" s="142"/>
      <c r="F104" s="142"/>
      <c r="G104" s="142"/>
      <c r="H104" s="142"/>
      <c r="I104" s="143"/>
      <c r="J104" s="41"/>
    </row>
    <row r="105" spans="1:10" ht="39.950000000000003" customHeight="1" x14ac:dyDescent="0.25">
      <c r="A105" s="137" t="s">
        <v>205</v>
      </c>
      <c r="B105" s="138"/>
      <c r="C105" s="138"/>
      <c r="D105" s="138"/>
      <c r="E105" s="138"/>
      <c r="F105" s="138"/>
      <c r="G105" s="138"/>
      <c r="H105" s="153" t="str">
        <f>+IF(AND(J107="No aplica",J108="No aplica",J109="No aplica",J110="No aplica"),"No aplica",IF(OR(J107="",J108="",J109="",J110=""),"Valide todas las variables",IF(OR(J107="No",J108="No",J109="No",J110="No"),"No cumple","Cumple")))</f>
        <v>Valide todas las variables</v>
      </c>
      <c r="I105" s="153"/>
      <c r="J105" s="154"/>
    </row>
    <row r="106" spans="1:10" ht="39.950000000000003" customHeight="1" x14ac:dyDescent="0.25">
      <c r="A106" s="189" t="s">
        <v>130</v>
      </c>
      <c r="B106" s="190"/>
      <c r="C106" s="190"/>
      <c r="D106" s="190"/>
      <c r="E106" s="190"/>
      <c r="F106" s="190"/>
      <c r="G106" s="190"/>
      <c r="H106" s="190"/>
      <c r="I106" s="191"/>
      <c r="J106" s="43" t="s">
        <v>166</v>
      </c>
    </row>
    <row r="107" spans="1:10" ht="30" customHeight="1" x14ac:dyDescent="0.25">
      <c r="A107" s="144" t="s">
        <v>131</v>
      </c>
      <c r="B107" s="145"/>
      <c r="C107" s="145"/>
      <c r="D107" s="145"/>
      <c r="E107" s="145"/>
      <c r="F107" s="145"/>
      <c r="G107" s="145"/>
      <c r="H107" s="145"/>
      <c r="I107" s="146"/>
      <c r="J107" s="51"/>
    </row>
    <row r="108" spans="1:10" ht="30" customHeight="1" x14ac:dyDescent="0.25">
      <c r="A108" s="144" t="s">
        <v>132</v>
      </c>
      <c r="B108" s="145"/>
      <c r="C108" s="145"/>
      <c r="D108" s="145"/>
      <c r="E108" s="145"/>
      <c r="F108" s="145"/>
      <c r="G108" s="145"/>
      <c r="H108" s="145"/>
      <c r="I108" s="146"/>
      <c r="J108" s="51"/>
    </row>
    <row r="109" spans="1:10" ht="45" customHeight="1" x14ac:dyDescent="0.25">
      <c r="A109" s="144" t="s">
        <v>133</v>
      </c>
      <c r="B109" s="145"/>
      <c r="C109" s="145"/>
      <c r="D109" s="145"/>
      <c r="E109" s="145"/>
      <c r="F109" s="145"/>
      <c r="G109" s="145"/>
      <c r="H109" s="145"/>
      <c r="I109" s="146"/>
      <c r="J109" s="51"/>
    </row>
    <row r="110" spans="1:10" ht="30" customHeight="1" thickBot="1" x14ac:dyDescent="0.3">
      <c r="A110" s="141" t="s">
        <v>134</v>
      </c>
      <c r="B110" s="142"/>
      <c r="C110" s="142"/>
      <c r="D110" s="142"/>
      <c r="E110" s="142"/>
      <c r="F110" s="142"/>
      <c r="G110" s="142"/>
      <c r="H110" s="142"/>
      <c r="I110" s="143"/>
      <c r="J110" s="41"/>
    </row>
    <row r="111" spans="1:10" ht="50.1" customHeight="1" x14ac:dyDescent="0.25">
      <c r="A111" s="196" t="s">
        <v>135</v>
      </c>
      <c r="B111" s="197"/>
      <c r="C111" s="197"/>
      <c r="D111" s="197"/>
      <c r="E111" s="197"/>
      <c r="F111" s="197"/>
      <c r="G111" s="197"/>
      <c r="H111" s="197"/>
      <c r="I111" s="197"/>
      <c r="J111" s="198"/>
    </row>
    <row r="112" spans="1:10" ht="200.1" customHeight="1" thickBot="1" x14ac:dyDescent="0.3">
      <c r="A112" s="193"/>
      <c r="B112" s="194"/>
      <c r="C112" s="194"/>
      <c r="D112" s="194"/>
      <c r="E112" s="194"/>
      <c r="F112" s="194"/>
      <c r="G112" s="194"/>
      <c r="H112" s="194"/>
      <c r="I112" s="194"/>
      <c r="J112" s="195"/>
    </row>
    <row r="113" spans="1:10" ht="50.1" customHeight="1" x14ac:dyDescent="0.25">
      <c r="A113" s="196" t="s">
        <v>136</v>
      </c>
      <c r="B113" s="197"/>
      <c r="C113" s="197"/>
      <c r="D113" s="197"/>
      <c r="E113" s="197"/>
      <c r="F113" s="197"/>
      <c r="G113" s="197"/>
      <c r="H113" s="197"/>
      <c r="I113" s="197"/>
      <c r="J113" s="198"/>
    </row>
    <row r="114" spans="1:10" ht="200.1" customHeight="1" thickBot="1" x14ac:dyDescent="0.3">
      <c r="A114" s="193"/>
      <c r="B114" s="194"/>
      <c r="C114" s="194"/>
      <c r="D114" s="194"/>
      <c r="E114" s="194"/>
      <c r="F114" s="194"/>
      <c r="G114" s="194"/>
      <c r="H114" s="194"/>
      <c r="I114" s="194"/>
      <c r="J114" s="195"/>
    </row>
  </sheetData>
  <sheetProtection algorithmName="SHA-512" hashValue="7zPz9b/Ib2Z2/Iby48c2MZya9fyxUSX8nGz4Gy0pZwUUA6tq0U5KbR77woO9X+13ByiHOphX6CtgkmVXJ2d7qw==" saltValue="e4XklOmRuT4+fD1PRYJRQg==" spinCount="100000" sheet="1" objects="1" scenarios="1"/>
  <mergeCells count="144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6:E26"/>
    <mergeCell ref="A27:E27"/>
    <mergeCell ref="A28:E28"/>
    <mergeCell ref="A29:E29"/>
    <mergeCell ref="A30:E30"/>
    <mergeCell ref="A31:E31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H36:I36"/>
    <mergeCell ref="J36:J38"/>
    <mergeCell ref="F37:G37"/>
    <mergeCell ref="H37:I37"/>
    <mergeCell ref="A39:E39"/>
    <mergeCell ref="A40:E40"/>
    <mergeCell ref="A32:E32"/>
    <mergeCell ref="A33:E33"/>
    <mergeCell ref="A34:E34"/>
    <mergeCell ref="A35:E35"/>
    <mergeCell ref="A36:E38"/>
    <mergeCell ref="F36:G36"/>
    <mergeCell ref="A46:I46"/>
    <mergeCell ref="A47:I47"/>
    <mergeCell ref="A48:I48"/>
    <mergeCell ref="A49:I49"/>
    <mergeCell ref="A50:I50"/>
    <mergeCell ref="A51:I51"/>
    <mergeCell ref="A41:E41"/>
    <mergeCell ref="A42:E42"/>
    <mergeCell ref="A43:E43"/>
    <mergeCell ref="A44:I44"/>
    <mergeCell ref="A45:G45"/>
    <mergeCell ref="H45:J45"/>
    <mergeCell ref="A57:I57"/>
    <mergeCell ref="A58:I58"/>
    <mergeCell ref="A59:I59"/>
    <mergeCell ref="A60:I60"/>
    <mergeCell ref="A61:I61"/>
    <mergeCell ref="A62:I62"/>
    <mergeCell ref="A52:I52"/>
    <mergeCell ref="A53:I53"/>
    <mergeCell ref="A54:G54"/>
    <mergeCell ref="H54:J54"/>
    <mergeCell ref="A55:I55"/>
    <mergeCell ref="A56:I56"/>
    <mergeCell ref="A69:G69"/>
    <mergeCell ref="H69:I73"/>
    <mergeCell ref="A70:G70"/>
    <mergeCell ref="A71:G71"/>
    <mergeCell ref="A72:G72"/>
    <mergeCell ref="A73:G73"/>
    <mergeCell ref="A63:I63"/>
    <mergeCell ref="A64:I64"/>
    <mergeCell ref="A65:I65"/>
    <mergeCell ref="A66:I66"/>
    <mergeCell ref="A67:I67"/>
    <mergeCell ref="A68:I68"/>
    <mergeCell ref="A79:I79"/>
    <mergeCell ref="A80:I80"/>
    <mergeCell ref="A81:I81"/>
    <mergeCell ref="A82:I82"/>
    <mergeCell ref="A83:I83"/>
    <mergeCell ref="A84:I84"/>
    <mergeCell ref="A74:G74"/>
    <mergeCell ref="H74:J74"/>
    <mergeCell ref="A75:I75"/>
    <mergeCell ref="A76:I76"/>
    <mergeCell ref="A77:I77"/>
    <mergeCell ref="A78:G78"/>
    <mergeCell ref="H78:J78"/>
    <mergeCell ref="A90:I90"/>
    <mergeCell ref="A91:I91"/>
    <mergeCell ref="A92:I92"/>
    <mergeCell ref="A93:I93"/>
    <mergeCell ref="A94:I94"/>
    <mergeCell ref="A95:I95"/>
    <mergeCell ref="A85:I85"/>
    <mergeCell ref="A86:I86"/>
    <mergeCell ref="A87:G87"/>
    <mergeCell ref="H87:J87"/>
    <mergeCell ref="A88:I88"/>
    <mergeCell ref="A89:I89"/>
    <mergeCell ref="A101:I101"/>
    <mergeCell ref="A102:I102"/>
    <mergeCell ref="A103:I103"/>
    <mergeCell ref="A104:I104"/>
    <mergeCell ref="A105:G105"/>
    <mergeCell ref="H105:J105"/>
    <mergeCell ref="A96:G96"/>
    <mergeCell ref="H96:J96"/>
    <mergeCell ref="A97:I97"/>
    <mergeCell ref="A98:I98"/>
    <mergeCell ref="A99:I99"/>
    <mergeCell ref="A100:I100"/>
    <mergeCell ref="A112:J112"/>
    <mergeCell ref="A113:J113"/>
    <mergeCell ref="A114:J114"/>
    <mergeCell ref="A106:I106"/>
    <mergeCell ref="A107:I107"/>
    <mergeCell ref="A108:I108"/>
    <mergeCell ref="A109:I109"/>
    <mergeCell ref="A110:I110"/>
    <mergeCell ref="A111:J111"/>
  </mergeCells>
  <conditionalFormatting sqref="C2:C3 J39:J44 J47:J53 J80:J86">
    <cfRule type="containsBlanks" dxfId="103" priority="31">
      <formula>LEN(TRIM(C2))=0</formula>
    </cfRule>
  </conditionalFormatting>
  <conditionalFormatting sqref="C6:C8">
    <cfRule type="containsBlanks" dxfId="102" priority="1">
      <formula>LEN(TRIM(C6))=0</formula>
    </cfRule>
  </conditionalFormatting>
  <conditionalFormatting sqref="E4:E5">
    <cfRule type="containsBlanks" dxfId="101" priority="26">
      <formula>LEN(TRIM(E4))=0</formula>
    </cfRule>
  </conditionalFormatting>
  <conditionalFormatting sqref="G2">
    <cfRule type="containsBlanks" dxfId="100" priority="28">
      <formula>LEN(TRIM(G2))=0</formula>
    </cfRule>
  </conditionalFormatting>
  <conditionalFormatting sqref="H3">
    <cfRule type="containsBlanks" dxfId="99" priority="29">
      <formula>LEN(TRIM(H3))=0</formula>
    </cfRule>
  </conditionalFormatting>
  <conditionalFormatting sqref="H6:H7">
    <cfRule type="containsBlanks" dxfId="98" priority="27">
      <formula>LEN(TRIM(H6))=0</formula>
    </cfRule>
  </conditionalFormatting>
  <conditionalFormatting sqref="H10">
    <cfRule type="containsText" dxfId="97" priority="33" operator="containsText" text="Cumple">
      <formula>NOT(ISERROR(SEARCH("Cumple",H10)))</formula>
    </cfRule>
    <cfRule type="containsText" dxfId="96" priority="32" operator="containsText" text="No cumple">
      <formula>NOT(ISERROR(SEARCH("No cumple",H10)))</formula>
    </cfRule>
  </conditionalFormatting>
  <conditionalFormatting sqref="H21">
    <cfRule type="containsText" dxfId="95" priority="16" operator="containsText" text="No cumple">
      <formula>NOT(ISERROR(SEARCH("No cumple",H21)))</formula>
    </cfRule>
    <cfRule type="containsText" dxfId="94" priority="17" operator="containsText" text="Cumple">
      <formula>NOT(ISERROR(SEARCH("Cumple",H21)))</formula>
    </cfRule>
  </conditionalFormatting>
  <conditionalFormatting sqref="H45">
    <cfRule type="containsText" dxfId="93" priority="15" operator="containsText" text="Cumple">
      <formula>NOT(ISERROR(SEARCH("Cumple",H45)))</formula>
    </cfRule>
    <cfRule type="containsText" dxfId="92" priority="14" operator="containsText" text="No cumple">
      <formula>NOT(ISERROR(SEARCH("No cumple",H45)))</formula>
    </cfRule>
  </conditionalFormatting>
  <conditionalFormatting sqref="H54">
    <cfRule type="containsText" dxfId="91" priority="13" operator="containsText" text="Cumple">
      <formula>NOT(ISERROR(SEARCH("Cumple",H54)))</formula>
    </cfRule>
    <cfRule type="containsText" dxfId="90" priority="12" operator="containsText" text="No cumple">
      <formula>NOT(ISERROR(SEARCH("No cumple",H54)))</formula>
    </cfRule>
  </conditionalFormatting>
  <conditionalFormatting sqref="H74">
    <cfRule type="containsText" dxfId="89" priority="10" operator="containsText" text="No cumple">
      <formula>NOT(ISERROR(SEARCH("No cumple",H74)))</formula>
    </cfRule>
    <cfRule type="containsText" dxfId="88" priority="11" operator="containsText" text="Cumple">
      <formula>NOT(ISERROR(SEARCH("Cumple",H74)))</formula>
    </cfRule>
  </conditionalFormatting>
  <conditionalFormatting sqref="H78">
    <cfRule type="containsText" dxfId="87" priority="8" operator="containsText" text="No cumple">
      <formula>NOT(ISERROR(SEARCH("No cumple",H78)))</formula>
    </cfRule>
    <cfRule type="containsText" dxfId="86" priority="9" operator="containsText" text="Cumple">
      <formula>NOT(ISERROR(SEARCH("Cumple",H78)))</formula>
    </cfRule>
  </conditionalFormatting>
  <conditionalFormatting sqref="H87">
    <cfRule type="containsText" dxfId="85" priority="6" operator="containsText" text="No cumple">
      <formula>NOT(ISERROR(SEARCH("No cumple",H87)))</formula>
    </cfRule>
    <cfRule type="containsText" dxfId="84" priority="7" operator="containsText" text="Cumple">
      <formula>NOT(ISERROR(SEARCH("Cumple",H87)))</formula>
    </cfRule>
  </conditionalFormatting>
  <conditionalFormatting sqref="H96">
    <cfRule type="containsText" dxfId="83" priority="4" operator="containsText" text="No cumple">
      <formula>NOT(ISERROR(SEARCH("No cumple",H96)))</formula>
    </cfRule>
    <cfRule type="containsText" dxfId="82" priority="5" operator="containsText" text="Cumple">
      <formula>NOT(ISERROR(SEARCH("Cumple",H96)))</formula>
    </cfRule>
  </conditionalFormatting>
  <conditionalFormatting sqref="H105">
    <cfRule type="containsText" dxfId="81" priority="2" operator="containsText" text="No cumple">
      <formula>NOT(ISERROR(SEARCH("No cumple",H105)))</formula>
    </cfRule>
    <cfRule type="containsText" dxfId="80" priority="3" operator="containsText" text="Cumple">
      <formula>NOT(ISERROR(SEARCH("Cumple",H105)))</formula>
    </cfRule>
  </conditionalFormatting>
  <conditionalFormatting sqref="J2">
    <cfRule type="containsBlanks" dxfId="79" priority="30">
      <formula>LEN(TRIM(J2))=0</formula>
    </cfRule>
  </conditionalFormatting>
  <conditionalFormatting sqref="J12:J20">
    <cfRule type="containsBlanks" dxfId="78" priority="25">
      <formula>LEN(TRIM(J12))=0</formula>
    </cfRule>
  </conditionalFormatting>
  <conditionalFormatting sqref="J26:J35">
    <cfRule type="containsBlanks" dxfId="77" priority="21">
      <formula>LEN(TRIM(J26))=0</formula>
    </cfRule>
  </conditionalFormatting>
  <conditionalFormatting sqref="J56:J67">
    <cfRule type="containsBlanks" dxfId="76" priority="24">
      <formula>LEN(TRIM(J56))=0</formula>
    </cfRule>
  </conditionalFormatting>
  <conditionalFormatting sqref="J69:J73">
    <cfRule type="containsBlanks" dxfId="75" priority="23">
      <formula>LEN(TRIM(J69))=0</formula>
    </cfRule>
  </conditionalFormatting>
  <conditionalFormatting sqref="J76:J77">
    <cfRule type="containsBlanks" dxfId="74" priority="22">
      <formula>LEN(TRIM(J76))=0</formula>
    </cfRule>
  </conditionalFormatting>
  <conditionalFormatting sqref="J89:J95">
    <cfRule type="containsBlanks" dxfId="73" priority="20">
      <formula>LEN(TRIM(J89))=0</formula>
    </cfRule>
  </conditionalFormatting>
  <conditionalFormatting sqref="J98:J104">
    <cfRule type="containsBlanks" dxfId="72" priority="19">
      <formula>LEN(TRIM(J98))=0</formula>
    </cfRule>
  </conditionalFormatting>
  <conditionalFormatting sqref="J107:J110">
    <cfRule type="containsBlanks" dxfId="71" priority="18">
      <formula>LEN(TRIM(J107))=0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DE PROTECCIÓN SRD&amp;R&amp;"Arial,Normal"&amp;10F1.A43.G27.P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AFCE088-DB0F-4E7B-A1DF-44007934D02A}">
          <x14:formula1>
            <xm:f>Tablas!$E$2:$E$4</xm:f>
          </x14:formula1>
          <xm:sqref>J56:J67 J69:J73 J76:J77 J12:J20 J107:J110 J89:J95 J98:J104 J26:J35 J39:J44 J80:J86 J47:J53</xm:sqref>
        </x14:dataValidation>
        <x14:dataValidation type="list" allowBlank="1" showInputMessage="1" showErrorMessage="1" xr:uid="{83055BD6-D143-4242-8462-4D3E813D3A0E}">
          <x14:formula1>
            <xm:f>Tablas!$H$2:$H$6</xm:f>
          </x14:formula1>
          <xm:sqref>C3:E3</xm:sqref>
        </x14:dataValidation>
        <x14:dataValidation type="list" allowBlank="1" showInputMessage="1" showErrorMessage="1" xr:uid="{92962FC6-4F94-4AB4-B227-398F0AFD40A3}">
          <x14:formula1>
            <xm:f>Tablas!$L$2:$L$9</xm:f>
          </x14:formula1>
          <xm:sqref>C7:E7</xm:sqref>
        </x14:dataValidation>
        <x14:dataValidation type="list" allowBlank="1" showInputMessage="1" showErrorMessage="1" xr:uid="{C55B8A3C-41C5-471E-82CB-1E3124FDBD67}">
          <x14:formula1>
            <xm:f>Tablas!$K$2:$K$3</xm:f>
          </x14:formula1>
          <xm:sqref>H6:J6</xm:sqref>
        </x14:dataValidation>
        <x14:dataValidation type="list" allowBlank="1" showInputMessage="1" showErrorMessage="1" xr:uid="{3B85EC51-63D4-4E40-BAE0-375FA43AE5B7}">
          <x14:formula1>
            <xm:f>Tablas!$J$2:$J$7</xm:f>
          </x14:formula1>
          <xm:sqref>C6:E6</xm:sqref>
        </x14:dataValidation>
        <x14:dataValidation type="list" allowBlank="1" showInputMessage="1" showErrorMessage="1" xr:uid="{B0CF60F1-B702-4BE3-AC42-E3E5482CADCC}">
          <x14:formula1>
            <xm:f>Tablas!$I$2:$I$5</xm:f>
          </x14:formula1>
          <xm:sqref>E4:J4</xm:sqref>
        </x14:dataValidation>
        <x14:dataValidation type="list" allowBlank="1" showInputMessage="1" showErrorMessage="1" xr:uid="{FA49DE92-7CEF-4F01-9826-0EBAB0615B0F}">
          <x14:formula1>
            <xm:f>Tablas!$G$2:$G$3</xm:f>
          </x14:formula1>
          <xm:sqref>J2</xm:sqref>
        </x14:dataValidation>
        <x14:dataValidation type="list" allowBlank="1" showInputMessage="1" showErrorMessage="1" xr:uid="{4BB8597C-8BF5-42EE-A562-CC883D49CA5E}">
          <x14:formula1>
            <xm:f>Tablas!$C$2</xm:f>
          </x14:formula1>
          <xm:sqref>H99:I104 H13:I20 H90:I95 H108:I110 H48:I53 H77:I77 H57:I67 H81:I86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48221D-EB58-4E2F-9926-2E8C301E3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C29AE0-888C-408E-830F-8EE7A60113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E29917-0C48-4C34-A12D-C3BDA9AB49D8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41</vt:i4>
      </vt:variant>
    </vt:vector>
  </HeadingPairs>
  <TitlesOfParts>
    <vt:vector size="54" baseType="lpstr">
      <vt:lpstr>ACTA</vt:lpstr>
      <vt:lpstr>Entrev.1</vt:lpstr>
      <vt:lpstr>Entrev.2</vt:lpstr>
      <vt:lpstr>Entrev.3</vt:lpstr>
      <vt:lpstr>Entrev.4</vt:lpstr>
      <vt:lpstr>Entrev.5</vt:lpstr>
      <vt:lpstr>Entrev.6</vt:lpstr>
      <vt:lpstr>Entrev.7</vt:lpstr>
      <vt:lpstr>Entrev.8</vt:lpstr>
      <vt:lpstr>Entrev.9</vt:lpstr>
      <vt:lpstr>Entrev.10</vt:lpstr>
      <vt:lpstr>Consolidado</vt:lpstr>
      <vt:lpstr>Tablas</vt:lpstr>
      <vt:lpstr>Entrev.1!_ftnref1</vt:lpstr>
      <vt:lpstr>Entrev.10!_ftnref1</vt:lpstr>
      <vt:lpstr>Entrev.2!_ftnref1</vt:lpstr>
      <vt:lpstr>Entrev.3!_ftnref1</vt:lpstr>
      <vt:lpstr>Entrev.4!_ftnref1</vt:lpstr>
      <vt:lpstr>Entrev.5!_ftnref1</vt:lpstr>
      <vt:lpstr>Entrev.6!_ftnref1</vt:lpstr>
      <vt:lpstr>Entrev.7!_ftnref1</vt:lpstr>
      <vt:lpstr>Entrev.8!_ftnref1</vt:lpstr>
      <vt:lpstr>Entrev.9!_ftnref1</vt:lpstr>
      <vt:lpstr>Entrev.1!_ftnref2</vt:lpstr>
      <vt:lpstr>Entrev.10!_ftnref2</vt:lpstr>
      <vt:lpstr>Entrev.2!_ftnref2</vt:lpstr>
      <vt:lpstr>Entrev.3!_ftnref2</vt:lpstr>
      <vt:lpstr>Entrev.4!_ftnref2</vt:lpstr>
      <vt:lpstr>Entrev.5!_ftnref2</vt:lpstr>
      <vt:lpstr>Entrev.6!_ftnref2</vt:lpstr>
      <vt:lpstr>Entrev.7!_ftnref2</vt:lpstr>
      <vt:lpstr>Entrev.8!_ftnref2</vt:lpstr>
      <vt:lpstr>Entrev.9!_ftnref2</vt:lpstr>
      <vt:lpstr>Entrev.1!_ftnref3</vt:lpstr>
      <vt:lpstr>Entrev.10!_ftnref3</vt:lpstr>
      <vt:lpstr>Entrev.2!_ftnref3</vt:lpstr>
      <vt:lpstr>Entrev.3!_ftnref3</vt:lpstr>
      <vt:lpstr>Entrev.4!_ftnref3</vt:lpstr>
      <vt:lpstr>Entrev.5!_ftnref3</vt:lpstr>
      <vt:lpstr>Entrev.6!_ftnref3</vt:lpstr>
      <vt:lpstr>Entrev.7!_ftnref3</vt:lpstr>
      <vt:lpstr>Entrev.8!_ftnref3</vt:lpstr>
      <vt:lpstr>Entrev.9!_ftnref3</vt:lpstr>
      <vt:lpstr>Entrev.1!_ftnref4</vt:lpstr>
      <vt:lpstr>Entrev.10!_ftnref4</vt:lpstr>
      <vt:lpstr>Entrev.2!_ftnref4</vt:lpstr>
      <vt:lpstr>Entrev.3!_ftnref4</vt:lpstr>
      <vt:lpstr>Entrev.4!_ftnref4</vt:lpstr>
      <vt:lpstr>Entrev.5!_ftnref4</vt:lpstr>
      <vt:lpstr>Entrev.6!_ftnref4</vt:lpstr>
      <vt:lpstr>Entrev.7!_ftnref4</vt:lpstr>
      <vt:lpstr>Entrev.8!_ftnref4</vt:lpstr>
      <vt:lpstr>Entrev.9!_ftnref4</vt:lpstr>
      <vt:lpstr>ACTA!Área_de_impresión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2024-05-21T14:26:10Z</cp:lastPrinted>
  <dcterms:created xsi:type="dcterms:W3CDTF">2019-01-30T14:18:32Z</dcterms:created>
  <dcterms:modified xsi:type="dcterms:W3CDTF">2024-05-21T14:26:28Z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