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3" documentId="8_{7B4CFF78-6135-4D75-8381-02078F7D6652}" xr6:coauthVersionLast="47" xr6:coauthVersionMax="47" xr10:uidLastSave="{39799B1D-760C-4284-A382-D46DE3D81C45}"/>
  <bookViews>
    <workbookView xWindow="-120" yWindow="-120" windowWidth="29040" windowHeight="15720" activeTab="6" xr2:uid="{00000000-000D-0000-FFFF-FFFF00000000}"/>
  </bookViews>
  <sheets>
    <sheet name="INSTRUCCIONES GENERALES" sheetId="13" r:id="rId1"/>
    <sheet name="Hoja1" sheetId="9" state="hidden" r:id="rId2"/>
    <sheet name="Consolidado" sheetId="4" state="hidden" r:id="rId3"/>
    <sheet name="Contratos FBP" sheetId="5" state="hidden" r:id="rId4"/>
    <sheet name="Contratos TEB" sheetId="6" state="hidden" r:id="rId5"/>
    <sheet name="Regcentrozonal" sheetId="11" state="hidden" r:id="rId6"/>
    <sheet name="Verificación Remota" sheetId="3" r:id="rId7"/>
  </sheets>
  <externalReferences>
    <externalReference r:id="rId8"/>
    <externalReference r:id="rId9"/>
    <externalReference r:id="rId10"/>
    <externalReference r:id="rId11"/>
    <externalReference r:id="rId12"/>
    <externalReference r:id="rId13"/>
    <externalReference r:id="rId14"/>
  </externalReferences>
  <definedNames>
    <definedName name="_xlnm._FilterDatabase" localSheetId="2" hidden="1">Consolidado!$A$1:$R$230</definedName>
    <definedName name="AMAZONAS">#REF!</definedName>
    <definedName name="AMAZONASCZ">Regcentrozonal!$AC$2</definedName>
    <definedName name="ANTIOQUIA">#REF!</definedName>
    <definedName name="ANTIOQUIACZ">Regcentrozonal!$A$2:$A$17</definedName>
    <definedName name="ARAUCA">#REF!</definedName>
    <definedName name="ARAUCACZ">Regcentrozonal!$Y$2:$Y$4</definedName>
    <definedName name="_xlnm.Print_Area" localSheetId="6">'Verificación Remota'!$A$1:$G$38</definedName>
    <definedName name="ATLANTICO">#REF!</definedName>
    <definedName name="ATLANTICOCZ">Regcentrozonal!$B$2:$B$8</definedName>
    <definedName name="ATLÁNTICOCZ">Regcentrozonal!$B$2:$B$8</definedName>
    <definedName name="AUTORECONOCIMIENTO">[1]Listas!$V$2:$V$8</definedName>
    <definedName name="BIENESTARINA">[2]Listas!$BB$2:$BB$3</definedName>
    <definedName name="BOGOTA_D.C.CZ">Regcentrozonal!$C$2:$C$18</definedName>
    <definedName name="BOGOTACZ">Regcentrozonal!$C$2:$C$18</definedName>
    <definedName name="BOLIVAR">#REF!</definedName>
    <definedName name="BOLIVARCZ">Regcentrozonal!$D$2:$D$9</definedName>
    <definedName name="BOLÍVARCZ">Regcentrozonal!$D$2:$D$9</definedName>
    <definedName name="BOYACA">#REF!</definedName>
    <definedName name="BOYACACZ">Regcentrozonal!$E$2:$E$13</definedName>
    <definedName name="BOYACÁCZ">Regcentrozonal!$E$2:$E$13</definedName>
    <definedName name="CALDAS">#REF!</definedName>
    <definedName name="CALDASCZ">Regcentrozonal!$F$2:$F$8</definedName>
    <definedName name="CANTINTE">[3]RFListas!$E$4:$E$34</definedName>
    <definedName name="CAQUETA">#REF!</definedName>
    <definedName name="CAQUETACZ">Regcentrozonal!$G$2:$G$5</definedName>
    <definedName name="CAQUETÁCZ">Regcentrozonal!$G$2:$G$5</definedName>
    <definedName name="CASANARE">#REF!</definedName>
    <definedName name="CASANARECZ">Regcentrozonal!$Z$2:$Z$4</definedName>
    <definedName name="CAUCA">#REF!</definedName>
    <definedName name="CAUCACZ">Regcentrozonal!$H$2:$H$8</definedName>
    <definedName name="CESAR">#REF!</definedName>
    <definedName name="CESARCZ">Regcentrozonal!$I$2:$I$6</definedName>
    <definedName name="CHOCO">#REF!</definedName>
    <definedName name="CHOCOCZ">Regcentrozonal!$L$2:$L$6</definedName>
    <definedName name="CHOCÓCZ">Regcentrozonal!$L$2:$L$6</definedName>
    <definedName name="colores">#REF!</definedName>
    <definedName name="COM_KUMP">[4]Listas!$AR$2:$AR$14</definedName>
    <definedName name="COMUNID_D">[4]Listas!$CC$2:$CC$175</definedName>
    <definedName name="COMUNIDA_DIND">[4]COMUNIDAD_IND!$A$2:$A$122</definedName>
    <definedName name="CORDOBA">#REF!</definedName>
    <definedName name="CORDOBACZ">Regcentrozonal!$J$2:$J$9</definedName>
    <definedName name="CÓRDOBACZ">Regcentrozonal!$J$2:$J$9</definedName>
    <definedName name="CUNDINAMARCA">#REF!</definedName>
    <definedName name="CUNDINAMARCACZ">Regcentrozonal!$K$2:$K$14</definedName>
    <definedName name="DEPTO" localSheetId="5">[5]Hoja2!$A$2:$A$34</definedName>
    <definedName name="DEPTO">[5]Hoja2!$A$2:$A$34</definedName>
    <definedName name="Discapacidad">[1]Listas!$AN$2:$AN$3</definedName>
    <definedName name="ETNIA">[4]Listas!$H$2:$H$8</definedName>
    <definedName name="EXTRANJERO">[1]Listas!$K$1</definedName>
    <definedName name="FBPAMAZONAS">'Contratos FBP'!$B$20:$B$20</definedName>
    <definedName name="FBPANTIOQUIA">'Contratos FBP'!$B$13:$C$13</definedName>
    <definedName name="FBPARAUCA">'Contratos FBP'!$B$29:$B$29</definedName>
    <definedName name="FBPATLANTICO">'Contratos FBP'!$B$26:$B$26</definedName>
    <definedName name="FBPBOLIVAR">'Contratos FBP'!$B$17:$B$17</definedName>
    <definedName name="FBPBOYACA">'Contratos FBP'!$B$19:$C$19</definedName>
    <definedName name="FBPCALDAS">'Contratos FBP'!$B$24:$B$24</definedName>
    <definedName name="FBPCAQUETA">'Contratos FBP'!$B$30:$B$30</definedName>
    <definedName name="FBPCASANARE">'Contratos FBP'!$B$27:$B$27</definedName>
    <definedName name="FBPCAUCA">'Contratos FBP'!$B$10:$C$10</definedName>
    <definedName name="FBPCESAR">'Contratos FBP'!$B$23:$B$23</definedName>
    <definedName name="FBPCHOCO">'Contratos FBP'!$B$16:$D$16</definedName>
    <definedName name="FBPCORDOBA">'Contratos FBP'!$B$28:$B$28</definedName>
    <definedName name="FBPCUNDINAMARCA">'Contratos FBP'!$B$9:$C$9</definedName>
    <definedName name="FBPGUAVIARE">'Contratos FBP'!$B$8:$B$8</definedName>
    <definedName name="FBPHUILA">'Contratos FBP'!$B$18:$B$18</definedName>
    <definedName name="FBPLA_GUAJIRA">'Contratos FBP'!$B$5:$B$5</definedName>
    <definedName name="FBPMAGDALENA">'Contratos FBP'!$B$3:$B$3</definedName>
    <definedName name="FBPMETA">'Contratos FBP'!$B$12:$B$12</definedName>
    <definedName name="FBPNARIÑO">'Contratos FBP'!$B$11:$C$11</definedName>
    <definedName name="FBPNORTE_DE_SANTANDER">'Contratos FBP'!$B$7:$B$7</definedName>
    <definedName name="FBPPUTUMAYO">'Contratos FBP'!$B$21:$C$21</definedName>
    <definedName name="FBPQUINDIO">'Contratos FBP'!$B$22:$B$22</definedName>
    <definedName name="FBPRISARALDA">'Contratos FBP'!$B$14:$B$14</definedName>
    <definedName name="FBPSAN_ANDRES">'Contratos FBP'!$B$15:$B$15</definedName>
    <definedName name="FBPSANTANDER">'Contratos FBP'!$B$25:$B$25</definedName>
    <definedName name="FBPSUCRE">'Contratos FBP'!$B$6:$C$6</definedName>
    <definedName name="FBPTOLIMA">'Contratos FBP'!$B$2:$B$2</definedName>
    <definedName name="FBPVALLE">'Contratos FBP'!$B$4:$B$4</definedName>
    <definedName name="FRONTERIZOS">[1]Listas!$J$2:$J$7</definedName>
    <definedName name="GE">[1]Listas!$AP$2:$AP$20</definedName>
    <definedName name="GRADO_ESC">[4]Listas!$CJ$2:$CJ$20</definedName>
    <definedName name="GradoDisca">[1]Listas!$AU$2:$AU$4</definedName>
    <definedName name="GUAINACZ">Regcentrozonal!$AD$2</definedName>
    <definedName name="GUAINIACZ">Regcentrozonal!$AD$2</definedName>
    <definedName name="GUAINÍACZ">Regcentrozonal!$AD$2</definedName>
    <definedName name="GUAVIARE">#REF!</definedName>
    <definedName name="GUAVIARECZ">Regcentrozonal!$AE$2</definedName>
    <definedName name="HUILA">#REF!</definedName>
    <definedName name="HUILACZ">Regcentrozonal!$M$2:$M$6</definedName>
    <definedName name="IngresoMensual">[1]Listas!$AR$2:$AR$6</definedName>
    <definedName name="LA_GUAJIRA">#REF!</definedName>
    <definedName name="LA_GUAJIRACZ">Regcentrozonal!$N$2:$N$7</definedName>
    <definedName name="MAGDALENA">#REF!</definedName>
    <definedName name="MAGDALENACZ">Regcentrozonal!$O$2:$O$9</definedName>
    <definedName name="META">#REF!</definedName>
    <definedName name="METACZ">Regcentrozonal!$P$2:$P$6</definedName>
    <definedName name="MODALIDAD" localSheetId="5">[4]Listas!$R$17</definedName>
    <definedName name="Modalidad">Consolidado!$V$2:$V$4</definedName>
    <definedName name="NARIÑO">#REF!</definedName>
    <definedName name="NARIÑOCZ">Regcentrozonal!$Q$2:$Q$9</definedName>
    <definedName name="NombreComunidadIndigena">[1]Listas!$AV$2:$AV$5607</definedName>
    <definedName name="NombreEntidadCertificaDiscapacidad">[1]Listas!$AX$2:$AX$4</definedName>
    <definedName name="NombrePuebloIndigena">[1]Listas!$W$2:$W$122</definedName>
    <definedName name="NombreResguardo">[1]Listas!$Y$2:$Y$1797</definedName>
    <definedName name="NombreTerritorio">[1]Listas!$AI$2:$AI$175</definedName>
    <definedName name="NORTE_DE_SANTANDER">#REF!</definedName>
    <definedName name="NORTE_DE_SANTANDERCZ">Regcentrozonal!$R$2:$R$7</definedName>
    <definedName name="Ocupacion">[1]Listas!$AQ$2:$AQ$13</definedName>
    <definedName name="OCUPACION_">[4]Listas!$CN$2:$CN$13</definedName>
    <definedName name="PAIIS">[4]Listas!$O$2:$O$232</definedName>
    <definedName name="PAIS">'[1]Codigo Pais'!$A$2:$A$232</definedName>
    <definedName name="PARENT">[4]Listas!$BX$2:$BX$17</definedName>
    <definedName name="PARENTESCO">[1]Listas!$AH$2:$AH$18</definedName>
    <definedName name="Preguntas">'[6]Listas formulario'!$J$2:$J$4</definedName>
    <definedName name="PUTUMAYO">#REF!</definedName>
    <definedName name="PUTUMAYOCZ">Regcentrozonal!$AA$2:$AA$5</definedName>
    <definedName name="QUINDIO">#REF!</definedName>
    <definedName name="QUINDIOCZ">Regcentrozonal!$S$2:$S$4</definedName>
    <definedName name="R_SGUARDO">[4]Listas!$AN$2:$AN$759</definedName>
    <definedName name="regional" localSheetId="5">[3]RFListas!$I$4:$I$37</definedName>
    <definedName name="Regional">Consolidado!$T$2:$T$34</definedName>
    <definedName name="Respuesta">#REF!</definedName>
    <definedName name="RISARALDA">#REF!</definedName>
    <definedName name="RISARALDACZ">Regcentrozonal!$T$2:$T$6</definedName>
    <definedName name="RROMGITANO">[1]Listas!$AA$2:$AA$14</definedName>
    <definedName name="SAN_ANDRES">#REF!</definedName>
    <definedName name="SAN_ANDRESCZ">Regcentrozonal!$AB$2</definedName>
    <definedName name="SAN_ANDRÉSCZ">Regcentrozonal!$AB$2</definedName>
    <definedName name="SANTANDER">#REF!</definedName>
    <definedName name="SANTANDERCZ">Regcentrozonal!$U$2:$U$11</definedName>
    <definedName name="SEXO">[1]Listas!$AE$2:$AE$3</definedName>
    <definedName name="SEXO_">[4]Listas!$CA$2:$CA$3</definedName>
    <definedName name="SGSS">[1]Listas!$AC$2:$AC$5</definedName>
    <definedName name="SI_NO">[1]Listas!$G$2:$G$3</definedName>
    <definedName name="SIESMUJER">[4]Listas!$CH$2:$CH$4</definedName>
    <definedName name="SUCRE">#REF!</definedName>
    <definedName name="SUCRECZ">Regcentrozonal!$V$2:$V$5</definedName>
    <definedName name="T_CABECERA">[4]Listas!$Y$2:$Y$4</definedName>
    <definedName name="TB">[1]Listas!$AM$2:$AM$4</definedName>
    <definedName name="TB1M">[1]Listas!$AY$2</definedName>
    <definedName name="TD">[5]Hoja2!$H$2:$H$6</definedName>
    <definedName name="TEBAMAZONAS">'Contratos TEB'!$B$2</definedName>
    <definedName name="TEBANTIOQUIA">'Contratos TEB'!$B$3:$C$3</definedName>
    <definedName name="TEBARAUCA">'Contratos TEB'!$B$4:$D$4</definedName>
    <definedName name="TEBATLANTICO">'Contratos TEB'!$B$5:$E$5</definedName>
    <definedName name="TEBBOGOTA">'Contratos TEB'!$B$6:$F$6</definedName>
    <definedName name="TEBBOLIVAR">'Contratos TEB'!$B$7:$G$7</definedName>
    <definedName name="TEBBOYACA">'Contratos TEB'!$B$8:$C$8</definedName>
    <definedName name="TEBCALDAS">'Contratos TEB'!$B$9:$D$9</definedName>
    <definedName name="TEBCAQUETA">'Contratos TEB'!$B$10:$G$10</definedName>
    <definedName name="TEBCASANARE">'Contratos TEB'!$B$11:$D$11</definedName>
    <definedName name="TEBCAUCA">'Contratos TEB'!$B$12:$G$12</definedName>
    <definedName name="TEBCESAR">'Contratos TEB'!$B$13:$M$13</definedName>
    <definedName name="TEBCHOCO">'Contratos TEB'!$B$14:$M$14</definedName>
    <definedName name="TEBCORDOBA">'Contratos TEB'!$B$15:$W$15</definedName>
    <definedName name="TEBCUNDINAMARCA">'Contratos TEB'!$B$16:$D$16</definedName>
    <definedName name="TEBGUAVIARE">'Contratos TEB'!$B$17:$F$17</definedName>
    <definedName name="TEBHUILA">'Contratos TEB'!$B$18:$H$18</definedName>
    <definedName name="TEBLA_GUAJIRA">'Contratos TEB'!$B$19:$AE$19</definedName>
    <definedName name="TEBMAGDALENA">'Contratos TEB'!$B$20:$J$20</definedName>
    <definedName name="TEBMETA">'Contratos TEB'!$B$21:$C$21</definedName>
    <definedName name="TEBNARIÑO">'Contratos TEB'!$B$22:$G$22</definedName>
    <definedName name="TEBNORTE_DE_SANTANDER">'Contratos TEB'!$B$23:$E$23</definedName>
    <definedName name="TEBPUTUMAYO">'Contratos TEB'!$B$24:$H$24</definedName>
    <definedName name="TEBQUINDIO">'Contratos TEB'!$B$25:$C$25</definedName>
    <definedName name="TEBRISARALDA">'Contratos TEB'!$B$26:$D$26</definedName>
    <definedName name="TEBSAN_ANDRES">'Contratos TEB'!$B$27:$D$27</definedName>
    <definedName name="TEBSANTANDER">'Contratos TEB'!$B$28:$H$28</definedName>
    <definedName name="TEBSUCRE">'Contratos TEB'!$B$29:$K$29</definedName>
    <definedName name="TEBTOLIMA">'Contratos TEB'!$B$30:$H$30</definedName>
    <definedName name="TEBVALLE">'Contratos TEB'!$B$31:$I$31</definedName>
    <definedName name="TEBVAUPES">'Contratos TEB'!$B$32:$E$32</definedName>
    <definedName name="TEBVICHADA">'Contratos TEB'!$B$33:$C$33</definedName>
    <definedName name="Tenenciavivienda">[1]Listas!$AT$2:$AT$6</definedName>
    <definedName name="TIPO_C">[1]Listas!$M$2:$M$4</definedName>
    <definedName name="TIPO_DOC_BEN2">[1]Listas!$T$2:$T$7</definedName>
    <definedName name="TIPO_DOC_JEFE">[1]Listas!$E$2:$E$6</definedName>
    <definedName name="Tipo_Resp">[7]Listas!$A$2:$A$6</definedName>
    <definedName name="TIPODEVIVIENDA">[4]Listas!$BR$2:$BR$7</definedName>
    <definedName name="TIPODOC">[3]RFListas!$A$4:$A$8</definedName>
    <definedName name="TipoVivienda">[1]Listas!$AS$2:$AS$7</definedName>
    <definedName name="TOLIMA">#REF!</definedName>
    <definedName name="TOLIMACZ">Regcentrozonal!$W$2:$W$11</definedName>
    <definedName name="UNAFA">Consolidado!$W$2</definedName>
    <definedName name="UNAFASEDE_NACIONAL">Hoja1!$A$2</definedName>
    <definedName name="VALLE_DEL_CAUCA">#REF!</definedName>
    <definedName name="VALLE_DEL_CAUCACZ">Regcentrozonal!$X$2:$X$15</definedName>
    <definedName name="VALLECZ">Regcentrozonal!$X$2:$X$15</definedName>
    <definedName name="VAUPESCZ">Regcentrozonal!$AF$2</definedName>
    <definedName name="VAUPÉSCZ">Regcentrozonal!$AF$2</definedName>
    <definedName name="VICHADACZ">Regcentrozonal!$AG$2</definedName>
    <definedName name="VIVIENDA_ES">[4]Listas!$BU$2:$BU$5</definedName>
    <definedName name="ZONA_R">[4]Listas!$R$2:$R$3</definedName>
    <definedName name="ZONA_RESIDENCIA">[1]Listas!$L$2:$L$3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6" i="4" l="1"/>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R230" i="4" l="1"/>
  <c r="R229" i="4"/>
  <c r="R228" i="4"/>
  <c r="R227" i="4"/>
  <c r="R226" i="4"/>
  <c r="R225" i="4"/>
  <c r="R224" i="4"/>
  <c r="R223" i="4"/>
  <c r="R222" i="4"/>
  <c r="R221" i="4"/>
  <c r="R220" i="4"/>
  <c r="R219" i="4"/>
  <c r="R218" i="4"/>
  <c r="R217" i="4"/>
  <c r="R216" i="4"/>
  <c r="R215" i="4"/>
  <c r="R214" i="4"/>
  <c r="R213" i="4"/>
  <c r="R212" i="4"/>
  <c r="R211" i="4"/>
  <c r="R210" i="4"/>
  <c r="R209" i="4"/>
  <c r="R208" i="4"/>
  <c r="R207" i="4"/>
  <c r="R206" i="4"/>
  <c r="R205" i="4"/>
  <c r="R204" i="4"/>
  <c r="R203" i="4"/>
  <c r="R202" i="4"/>
  <c r="R201" i="4"/>
  <c r="R200" i="4"/>
  <c r="R199" i="4"/>
  <c r="R198" i="4"/>
  <c r="R197" i="4"/>
  <c r="R196" i="4"/>
  <c r="R195" i="4"/>
  <c r="R194" i="4"/>
  <c r="R193" i="4"/>
  <c r="R192" i="4"/>
  <c r="R191" i="4"/>
  <c r="R190" i="4"/>
  <c r="R189" i="4"/>
  <c r="R188" i="4"/>
  <c r="R187" i="4"/>
  <c r="R186" i="4"/>
  <c r="R185" i="4"/>
  <c r="R184" i="4"/>
  <c r="R183" i="4"/>
  <c r="R182" i="4"/>
  <c r="R181" i="4"/>
  <c r="R180" i="4"/>
  <c r="R179" i="4"/>
  <c r="R178" i="4"/>
  <c r="R177" i="4"/>
  <c r="R176" i="4"/>
  <c r="R175" i="4"/>
  <c r="R174" i="4"/>
  <c r="R173" i="4"/>
  <c r="R172" i="4"/>
  <c r="R171" i="4"/>
  <c r="R170" i="4"/>
  <c r="R169" i="4"/>
  <c r="R168" i="4"/>
  <c r="R167" i="4"/>
  <c r="R166" i="4"/>
  <c r="R165" i="4"/>
  <c r="R164" i="4"/>
  <c r="R163" i="4"/>
  <c r="R162" i="4"/>
  <c r="R161" i="4"/>
  <c r="R160" i="4"/>
  <c r="R159" i="4"/>
  <c r="R158" i="4"/>
  <c r="R157" i="4"/>
  <c r="R156" i="4"/>
  <c r="R155" i="4"/>
  <c r="R154" i="4"/>
  <c r="R153" i="4"/>
  <c r="R152" i="4"/>
  <c r="R151" i="4"/>
  <c r="R150" i="4"/>
  <c r="R149" i="4"/>
  <c r="R148" i="4"/>
  <c r="R147" i="4"/>
  <c r="R146" i="4"/>
  <c r="R145" i="4"/>
  <c r="R144" i="4"/>
  <c r="R143" i="4"/>
  <c r="R142" i="4"/>
  <c r="R141" i="4"/>
  <c r="R140" i="4"/>
  <c r="R139" i="4"/>
  <c r="R138" i="4"/>
  <c r="R137" i="4"/>
  <c r="R136" i="4"/>
  <c r="R135" i="4"/>
  <c r="R134" i="4"/>
  <c r="R133" i="4"/>
  <c r="R132" i="4"/>
  <c r="R131" i="4"/>
  <c r="R130" i="4"/>
  <c r="R129" i="4"/>
  <c r="R128" i="4"/>
  <c r="R127" i="4"/>
  <c r="R126" i="4"/>
  <c r="R125" i="4"/>
  <c r="R124" i="4"/>
  <c r="R123" i="4"/>
  <c r="R122" i="4"/>
  <c r="R121" i="4"/>
  <c r="R120" i="4"/>
  <c r="R119" i="4"/>
  <c r="R118" i="4"/>
  <c r="R117" i="4"/>
  <c r="R116" i="4"/>
  <c r="R115" i="4"/>
  <c r="R114" i="4"/>
  <c r="R113" i="4"/>
  <c r="R112" i="4"/>
  <c r="R111" i="4"/>
  <c r="R110" i="4"/>
  <c r="R109" i="4"/>
  <c r="R108" i="4"/>
  <c r="R107" i="4"/>
  <c r="R106" i="4"/>
  <c r="R105" i="4"/>
  <c r="R104" i="4"/>
  <c r="R103" i="4"/>
  <c r="R102" i="4"/>
  <c r="R101" i="4"/>
  <c r="R100" i="4"/>
  <c r="R99" i="4"/>
  <c r="R98" i="4"/>
  <c r="R97" i="4"/>
  <c r="R96" i="4"/>
  <c r="R95" i="4"/>
  <c r="R94" i="4"/>
  <c r="R93" i="4"/>
  <c r="R92" i="4"/>
  <c r="R91" i="4"/>
  <c r="R90" i="4"/>
  <c r="R89" i="4"/>
  <c r="R88" i="4"/>
  <c r="R87" i="4"/>
  <c r="R86" i="4"/>
  <c r="R85" i="4"/>
  <c r="R84" i="4"/>
  <c r="R83" i="4"/>
  <c r="R82" i="4"/>
  <c r="R81" i="4"/>
  <c r="R80" i="4"/>
  <c r="R79" i="4"/>
  <c r="R78" i="4"/>
  <c r="R77" i="4"/>
  <c r="R76" i="4"/>
  <c r="R75" i="4"/>
  <c r="R74" i="4"/>
  <c r="R73" i="4"/>
  <c r="R72" i="4"/>
  <c r="R71" i="4"/>
  <c r="R70" i="4"/>
  <c r="R69" i="4"/>
  <c r="R68" i="4"/>
  <c r="R67" i="4"/>
  <c r="R66" i="4"/>
  <c r="R65" i="4"/>
  <c r="R64" i="4"/>
  <c r="R63" i="4"/>
  <c r="R62" i="4"/>
  <c r="R61" i="4"/>
  <c r="R60" i="4"/>
  <c r="R59" i="4"/>
  <c r="R58" i="4"/>
  <c r="R57" i="4"/>
  <c r="R56" i="4"/>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R11" i="4"/>
  <c r="R10" i="4"/>
  <c r="R9" i="4"/>
  <c r="R8" i="4"/>
  <c r="R7" i="4"/>
  <c r="R6" i="4"/>
  <c r="R5" i="4"/>
  <c r="R4" i="4"/>
  <c r="R3" i="4"/>
  <c r="R2" i="4"/>
  <c r="AG191" i="4" l="1"/>
  <c r="Q191" i="4" s="1"/>
  <c r="AG190" i="4"/>
  <c r="Q190" i="4" s="1"/>
  <c r="AG189" i="4"/>
  <c r="Q189" i="4" s="1"/>
  <c r="AG188" i="4"/>
  <c r="Q188" i="4" s="1"/>
  <c r="AG187" i="4"/>
  <c r="Q187" i="4" s="1"/>
  <c r="AG186" i="4"/>
  <c r="Q186" i="4" s="1"/>
  <c r="AG185" i="4"/>
  <c r="Q185" i="4" s="1"/>
  <c r="AG184" i="4"/>
  <c r="Q184" i="4" s="1"/>
  <c r="AG183" i="4"/>
  <c r="Q183" i="4" s="1"/>
  <c r="AG182" i="4"/>
  <c r="Q182" i="4" s="1"/>
  <c r="AG181" i="4"/>
  <c r="Q181" i="4" s="1"/>
  <c r="AG180" i="4"/>
  <c r="Q180" i="4" s="1"/>
  <c r="AG179" i="4"/>
  <c r="Q179" i="4" s="1"/>
  <c r="AG178" i="4"/>
  <c r="Q178" i="4" s="1"/>
  <c r="AG177" i="4"/>
  <c r="Q177" i="4" s="1"/>
  <c r="AG176" i="4"/>
  <c r="Q176" i="4" s="1"/>
  <c r="AG175" i="4"/>
  <c r="Q175" i="4" s="1"/>
  <c r="AG174" i="4"/>
  <c r="Q174" i="4" s="1"/>
  <c r="AG173" i="4"/>
  <c r="Q173" i="4" s="1"/>
  <c r="AG172" i="4"/>
  <c r="Q172" i="4" s="1"/>
  <c r="AG171" i="4"/>
  <c r="Q171" i="4" s="1"/>
  <c r="AG170" i="4"/>
  <c r="Q170" i="4" s="1"/>
  <c r="AG169" i="4"/>
  <c r="Q169" i="4" s="1"/>
  <c r="AG168" i="4"/>
  <c r="Q168" i="4" s="1"/>
  <c r="AG167" i="4"/>
  <c r="Q167" i="4" s="1"/>
  <c r="AG166" i="4"/>
  <c r="Q166" i="4" s="1"/>
  <c r="AG165" i="4"/>
  <c r="Q165" i="4" s="1"/>
  <c r="AG164" i="4"/>
  <c r="Q164" i="4" s="1"/>
  <c r="AG163" i="4"/>
  <c r="Q163" i="4" s="1"/>
  <c r="AG162" i="4"/>
  <c r="Q162" i="4" s="1"/>
  <c r="AG161" i="4"/>
  <c r="Q161" i="4" s="1"/>
  <c r="AG160" i="4"/>
  <c r="Q160" i="4" s="1"/>
  <c r="AG159" i="4"/>
  <c r="Q159" i="4" s="1"/>
  <c r="AG158" i="4"/>
  <c r="Q158" i="4" s="1"/>
  <c r="AG157" i="4"/>
  <c r="Q157" i="4" s="1"/>
  <c r="AG156" i="4"/>
  <c r="Q156" i="4" s="1"/>
  <c r="AG155" i="4"/>
  <c r="Q155" i="4" s="1"/>
  <c r="AG154" i="4"/>
  <c r="Q154" i="4" s="1"/>
  <c r="AG153" i="4"/>
  <c r="Q153" i="4" s="1"/>
  <c r="AG152" i="4"/>
  <c r="Q152" i="4" s="1"/>
  <c r="AG151" i="4"/>
  <c r="Q151" i="4" s="1"/>
  <c r="AG150" i="4"/>
  <c r="Q150" i="4" s="1"/>
  <c r="AG149" i="4"/>
  <c r="Q149" i="4" s="1"/>
  <c r="AG148" i="4"/>
  <c r="Q148" i="4" s="1"/>
  <c r="AG147" i="4"/>
  <c r="Q147" i="4" s="1"/>
  <c r="AG146" i="4"/>
  <c r="Q146" i="4" s="1"/>
  <c r="AG145" i="4"/>
  <c r="Q145" i="4" s="1"/>
  <c r="AG144" i="4"/>
  <c r="Q144" i="4" s="1"/>
  <c r="AG143" i="4"/>
  <c r="Q143" i="4" s="1"/>
  <c r="AG142" i="4"/>
  <c r="Q142" i="4" s="1"/>
  <c r="AG141" i="4"/>
  <c r="Q141" i="4" s="1"/>
  <c r="AG140" i="4"/>
  <c r="Q140" i="4" s="1"/>
  <c r="AG139" i="4"/>
  <c r="Q139" i="4" s="1"/>
  <c r="AG138" i="4"/>
  <c r="Q138" i="4" s="1"/>
  <c r="AG137" i="4"/>
  <c r="Q137" i="4" s="1"/>
  <c r="AG136" i="4"/>
  <c r="Q136" i="4" s="1"/>
  <c r="AG135" i="4"/>
  <c r="Q135" i="4" s="1"/>
  <c r="AG134" i="4"/>
  <c r="Q134" i="4" s="1"/>
  <c r="AG133" i="4"/>
  <c r="Q133" i="4" s="1"/>
  <c r="AG132" i="4"/>
  <c r="Q132" i="4" s="1"/>
  <c r="AG131" i="4"/>
  <c r="Q131" i="4" s="1"/>
  <c r="AG130" i="4"/>
  <c r="Q130" i="4" s="1"/>
  <c r="AG129" i="4"/>
  <c r="Q129" i="4" s="1"/>
  <c r="AG128" i="4"/>
  <c r="Q128" i="4" s="1"/>
  <c r="AG127" i="4"/>
  <c r="Q127" i="4" s="1"/>
  <c r="AG126" i="4"/>
  <c r="Q126" i="4" s="1"/>
  <c r="AG125" i="4"/>
  <c r="Q125" i="4" s="1"/>
  <c r="AG124" i="4"/>
  <c r="Q124" i="4" s="1"/>
  <c r="AG123" i="4"/>
  <c r="Q123" i="4" s="1"/>
  <c r="AG122" i="4"/>
  <c r="Q122" i="4" s="1"/>
  <c r="AG121" i="4"/>
  <c r="Q121" i="4" s="1"/>
  <c r="AG120" i="4"/>
  <c r="Q120" i="4" s="1"/>
  <c r="AG119" i="4"/>
  <c r="Q119" i="4" s="1"/>
  <c r="AG118" i="4"/>
  <c r="Q118" i="4" s="1"/>
  <c r="AG117" i="4"/>
  <c r="Q117" i="4" s="1"/>
  <c r="AG116" i="4"/>
  <c r="Q116" i="4" s="1"/>
  <c r="AG115" i="4"/>
  <c r="Q115" i="4" s="1"/>
  <c r="AG114" i="4"/>
  <c r="Q114" i="4" s="1"/>
  <c r="AG113" i="4"/>
  <c r="Q113" i="4" s="1"/>
  <c r="AG112" i="4"/>
  <c r="Q112" i="4" s="1"/>
  <c r="AG111" i="4"/>
  <c r="Q111" i="4" s="1"/>
  <c r="AG110" i="4"/>
  <c r="Q110" i="4" s="1"/>
  <c r="AG109" i="4"/>
  <c r="Q109" i="4" s="1"/>
  <c r="AG108" i="4"/>
  <c r="Q108" i="4" s="1"/>
  <c r="AG107" i="4"/>
  <c r="Q107" i="4" s="1"/>
  <c r="AG106" i="4"/>
  <c r="Q106" i="4" s="1"/>
  <c r="AG105" i="4"/>
  <c r="Q105" i="4" s="1"/>
  <c r="AG104" i="4"/>
  <c r="Q104" i="4" s="1"/>
  <c r="AG103" i="4"/>
  <c r="Q103" i="4" s="1"/>
  <c r="AG102" i="4"/>
  <c r="Q102" i="4" s="1"/>
  <c r="AG101" i="4"/>
  <c r="Q101" i="4" s="1"/>
  <c r="AG100" i="4"/>
  <c r="Q100" i="4" s="1"/>
  <c r="AG99" i="4"/>
  <c r="Q99" i="4" s="1"/>
  <c r="AG98" i="4"/>
  <c r="Q98" i="4" s="1"/>
  <c r="AG97" i="4"/>
  <c r="Q97" i="4" s="1"/>
  <c r="AG96" i="4"/>
  <c r="Q96" i="4" s="1"/>
  <c r="AG95" i="4"/>
  <c r="Q95" i="4" s="1"/>
  <c r="AG94" i="4"/>
  <c r="Q94" i="4" s="1"/>
  <c r="AG93" i="4"/>
  <c r="Q93" i="4" s="1"/>
  <c r="AG92" i="4"/>
  <c r="Q92" i="4" s="1"/>
  <c r="AG91" i="4"/>
  <c r="Q91" i="4" s="1"/>
  <c r="AG90" i="4"/>
  <c r="Q90" i="4" s="1"/>
  <c r="AG89" i="4"/>
  <c r="Q89" i="4" s="1"/>
  <c r="AG88" i="4"/>
  <c r="Q88" i="4" s="1"/>
  <c r="AG87" i="4"/>
  <c r="Q87" i="4" s="1"/>
  <c r="AG86" i="4"/>
  <c r="Q86" i="4" s="1"/>
  <c r="AG85" i="4"/>
  <c r="Q85" i="4" s="1"/>
  <c r="AG84" i="4"/>
  <c r="Q84" i="4" s="1"/>
  <c r="AG83" i="4"/>
  <c r="Q83" i="4" s="1"/>
  <c r="AG82" i="4"/>
  <c r="Q82" i="4" s="1"/>
  <c r="AG81" i="4"/>
  <c r="Q81" i="4" s="1"/>
  <c r="AG80" i="4"/>
  <c r="Q80" i="4" s="1"/>
  <c r="AG79" i="4"/>
  <c r="Q79" i="4" s="1"/>
  <c r="AG78" i="4"/>
  <c r="Q78" i="4" s="1"/>
  <c r="AG77" i="4"/>
  <c r="Q77" i="4" s="1"/>
  <c r="AG76" i="4"/>
  <c r="Q76" i="4" s="1"/>
  <c r="AG75" i="4"/>
  <c r="Q75" i="4" s="1"/>
  <c r="AG74" i="4"/>
  <c r="Q74" i="4" s="1"/>
  <c r="AG73" i="4"/>
  <c r="Q73" i="4" s="1"/>
  <c r="AG72" i="4"/>
  <c r="Q72" i="4" s="1"/>
  <c r="AG71" i="4"/>
  <c r="Q71" i="4" s="1"/>
  <c r="AG70" i="4"/>
  <c r="Q70" i="4" s="1"/>
  <c r="AG69" i="4"/>
  <c r="Q69" i="4" s="1"/>
  <c r="AG68" i="4"/>
  <c r="Q68" i="4" s="1"/>
  <c r="AG67" i="4"/>
  <c r="Q67" i="4" s="1"/>
  <c r="AG66" i="4"/>
  <c r="Q66" i="4" s="1"/>
  <c r="AG65" i="4"/>
  <c r="Q65" i="4" s="1"/>
  <c r="AG64" i="4"/>
  <c r="Q64" i="4" s="1"/>
  <c r="AG63" i="4"/>
  <c r="Q63" i="4" s="1"/>
  <c r="AG62" i="4"/>
  <c r="Q62" i="4" s="1"/>
  <c r="AG61" i="4"/>
  <c r="Q61" i="4" s="1"/>
  <c r="AG60" i="4"/>
  <c r="Q60" i="4" s="1"/>
  <c r="AG59" i="4"/>
  <c r="Q59" i="4" s="1"/>
  <c r="AG58" i="4"/>
  <c r="Q58" i="4" s="1"/>
  <c r="AG57" i="4"/>
  <c r="Q57" i="4" s="1"/>
  <c r="AG56" i="4"/>
  <c r="Q56" i="4" s="1"/>
  <c r="AG55" i="4"/>
  <c r="Q55" i="4" s="1"/>
  <c r="AG54" i="4"/>
  <c r="Q54" i="4" s="1"/>
  <c r="AG53" i="4"/>
  <c r="Q53" i="4" s="1"/>
  <c r="AG52" i="4"/>
  <c r="Q52" i="4" s="1"/>
  <c r="AG51" i="4"/>
  <c r="Q51" i="4" s="1"/>
  <c r="AG50" i="4"/>
  <c r="Q50" i="4" s="1"/>
  <c r="AG49" i="4"/>
  <c r="Q49" i="4" s="1"/>
  <c r="AG48" i="4"/>
  <c r="Q48" i="4" s="1"/>
  <c r="AG47" i="4"/>
  <c r="Q47" i="4" s="1"/>
  <c r="AG46" i="4"/>
  <c r="Q46" i="4" s="1"/>
  <c r="AG45" i="4"/>
  <c r="Q45" i="4" s="1"/>
  <c r="AG44" i="4"/>
  <c r="Q44" i="4" s="1"/>
  <c r="AG43" i="4"/>
  <c r="Q43" i="4" s="1"/>
  <c r="AG42" i="4"/>
  <c r="Q42" i="4" s="1"/>
  <c r="AG41" i="4"/>
  <c r="Q41" i="4" s="1"/>
  <c r="AG40" i="4"/>
  <c r="Q40" i="4" s="1"/>
  <c r="AG39" i="4"/>
  <c r="Q39" i="4" s="1"/>
  <c r="AG38" i="4"/>
  <c r="Q38" i="4" s="1"/>
  <c r="AG37" i="4"/>
  <c r="Q37" i="4" s="1"/>
  <c r="AG36" i="4"/>
  <c r="Q36" i="4" s="1"/>
  <c r="AG35" i="4"/>
  <c r="Q35" i="4" s="1"/>
  <c r="AG34" i="4"/>
  <c r="Q34" i="4" s="1"/>
  <c r="AG33" i="4"/>
  <c r="Q33" i="4" s="1"/>
  <c r="AG32" i="4"/>
  <c r="Q32" i="4" s="1"/>
  <c r="AG31" i="4"/>
  <c r="Q31" i="4" s="1"/>
  <c r="AG30" i="4"/>
  <c r="Q30" i="4" s="1"/>
  <c r="AG29" i="4"/>
  <c r="Q29" i="4" s="1"/>
  <c r="AG28" i="4"/>
  <c r="Q28" i="4" s="1"/>
  <c r="AG27" i="4"/>
  <c r="Q27" i="4" s="1"/>
  <c r="AG26" i="4"/>
  <c r="Q26" i="4" s="1"/>
  <c r="AG25" i="4"/>
  <c r="Q25" i="4" s="1"/>
  <c r="AG24" i="4"/>
  <c r="Q24" i="4" s="1"/>
  <c r="AG23" i="4"/>
  <c r="Q23" i="4" s="1"/>
  <c r="AG22" i="4"/>
  <c r="Q22" i="4" s="1"/>
  <c r="AG21" i="4"/>
  <c r="Q21" i="4" s="1"/>
  <c r="AG20" i="4"/>
  <c r="Q20" i="4" s="1"/>
  <c r="AG19" i="4"/>
  <c r="Q19" i="4" s="1"/>
  <c r="AG18" i="4"/>
  <c r="Q18" i="4" s="1"/>
  <c r="AG17" i="4"/>
  <c r="Q17" i="4" s="1"/>
  <c r="AG16" i="4"/>
  <c r="Q16" i="4" s="1"/>
  <c r="AG15" i="4"/>
  <c r="Q15" i="4" s="1"/>
  <c r="AG14" i="4"/>
  <c r="Q14" i="4" s="1"/>
  <c r="AG13" i="4"/>
  <c r="Q13" i="4" s="1"/>
  <c r="AG12" i="4"/>
  <c r="Q12" i="4" s="1"/>
  <c r="AG11" i="4"/>
  <c r="Q11" i="4" s="1"/>
  <c r="AG10" i="4"/>
  <c r="Q10" i="4" s="1"/>
  <c r="AG9" i="4"/>
  <c r="Q9" i="4" s="1"/>
  <c r="AG8" i="4"/>
  <c r="Q8" i="4" s="1"/>
  <c r="AG7" i="4"/>
  <c r="Q7" i="4" s="1"/>
  <c r="AG6" i="4"/>
  <c r="Q6" i="4" s="1"/>
  <c r="AG5" i="4"/>
  <c r="Q5" i="4" s="1"/>
  <c r="AG4" i="4"/>
  <c r="Q4" i="4" s="1"/>
  <c r="AG3" i="4"/>
  <c r="Q3" i="4" s="1"/>
  <c r="AG2" i="4"/>
  <c r="Q2" i="4" s="1"/>
</calcChain>
</file>

<file path=xl/sharedStrings.xml><?xml version="1.0" encoding="utf-8"?>
<sst xmlns="http://schemas.openxmlformats.org/spreadsheetml/2006/main" count="3088" uniqueCount="1908">
  <si>
    <t>INSTRUCCIONES GENERALES PARA EL DILIGENCIAMIENTO</t>
  </si>
  <si>
    <t>ORIENTACIONES GENERALES</t>
  </si>
  <si>
    <t>Este formato permite realizar la verificación de documentos vía remota para subsanar situaciones encontradas en las visitas de supervisión.</t>
  </si>
  <si>
    <t>1. Con antelación revise los formatos f1.g19.pp_acta_de_supervisión_servcios_de_familias_y_comunidades o f18.g19.pp_formato_acta_encuentros, en donde se dejaron evidenciadas las situaciones encontradas en la visita de supervisión.</t>
  </si>
  <si>
    <t>2. El  formato original debe reposar en la carpeta del contrato, el profesional OPS o la Unidad Ejecutora Propia se quedará con una copia física o digital que podrá ser enviada por correo electrónico.</t>
  </si>
  <si>
    <t>1. DATOS GENERALES</t>
  </si>
  <si>
    <t>1. Consignar los datos generales entre los cuales se encuentran, la fecha que se realiza la verificación remota, nombre de la regional donde se desarrolla el servicio, centro zonal y ciudad o municipio donde se llevan a cabo las acciones de atención.</t>
  </si>
  <si>
    <t>2. Marcar con una X  el servicio del cual va a realizar la verificación (Tejiendo Interculturalidad, Somos Familia, Somos Comunidad, Presencia para la Convivencia y el Fortalecimiento de Vínculos Familiares y Comunitarios o Convenio u otro servicio).</t>
  </si>
  <si>
    <t>3. Escribir el nombre de la UEP, el NIT, nombre y cédula de ciudadanía del representante legal, nombre de la propuesta comunitaria, el número de familias participantes de acuerdo con la propuesta y el número del contrato de aporte o convenio conforme al SECOP. Lo anterior, ÚNICAMENTE si la verificación es para el servicio de Tejiendo Interculturalidad, si la verificación remota es para otro servicio en los campos antes descritos se debe registrar N/A.</t>
  </si>
  <si>
    <t>4. Diligenciar el nombre y cédula del profesional o técnico o sabedor  que realizó las acciones de atención en el momento de la visita de supervisión, de cualquiera de los servicios de la Dirección de Familias, Comunidades y Pueblos.</t>
  </si>
  <si>
    <t>5. Marcar con una X el escenario de atención de acuerdo al servicio que se brindó a las familias y comunidades. De igual manera, diligenciar la fecha en la que se realizó la visita de supervisión, en la cual se advirtieron las situaciones a subsanar.</t>
  </si>
  <si>
    <t>6. Escribir el nombre, número de cédula y cargo del profesional ICBF que realiza la verificación remota.</t>
  </si>
  <si>
    <t>2. VERIFICACIÓN DE EVIDENCIAS ENVIADAS MEDIANTE CORREO ELECTRÓNICO O CORREO FÍSICO</t>
  </si>
  <si>
    <t>1. Señalar en la primera columna el número de variable (únicamente para situaciones encontradas en Tejiendo Interculturalidad), en el cual se identificó el presunto incumplimiento o situación a subsanar, ver los formatos  f1.g19.pp_acta_de_supervision_modalidades_de_familias_y_comunidades o f18.g19.pp_formato_acta_encuentros, dependiendo del servicio objeto de supervisión.</t>
  </si>
  <si>
    <t>2. Detallar en la segunda columna  las evidencias enviadas por la UEP o el profesional OPS del servicio para subsanar la situación encontrada.</t>
  </si>
  <si>
    <t>3. En la columna CUMPLIDO se debe marcar con una X SI o NO con la subsanación solicitada.</t>
  </si>
  <si>
    <t xml:space="preserve">3. OBSERVACIONES ADICIONALES </t>
  </si>
  <si>
    <t>Registrar las observaciones que considere importantes en el marco de la verificación y que no se hayan mencionado en las anteriores apartados y es de vital importancia que queden consignadas.</t>
  </si>
  <si>
    <t>4. FIRMAS PROFESIONALES DEL ICBF QUE REALIZARON LA VERIFICACIÓN REMOTA</t>
  </si>
  <si>
    <t>Diligenciar el nombre, número de cédula, cargo  y firma de quien lleva a cabo la verificación remota por parte del ICBF.</t>
  </si>
  <si>
    <t>UNAFASEDE_NACIONAL</t>
  </si>
  <si>
    <t>conc</t>
  </si>
  <si>
    <t>Nombre Entidad Contratista</t>
  </si>
  <si>
    <t>Numero Identifiacion</t>
  </si>
  <si>
    <t>Digito Verificacion</t>
  </si>
  <si>
    <t>Regional</t>
  </si>
  <si>
    <t>Numero Contrato</t>
  </si>
  <si>
    <t>Cupos Contrato</t>
  </si>
  <si>
    <t>Fecha Suscripción
(DD/MM/AAA)</t>
  </si>
  <si>
    <t>Fecha Aprobación de Polizas
(DD/MM/AAA)</t>
  </si>
  <si>
    <t>Valor Aporte ICBF</t>
  </si>
  <si>
    <t>Valor Contrapartida</t>
  </si>
  <si>
    <t>Direccion</t>
  </si>
  <si>
    <t>Municipio Ubicación</t>
  </si>
  <si>
    <t>Telefono Contacto</t>
  </si>
  <si>
    <t>Correo Electronico</t>
  </si>
  <si>
    <t>representante legal</t>
  </si>
  <si>
    <t>supervisor</t>
  </si>
  <si>
    <t>Modalidad</t>
  </si>
  <si>
    <t>UNAFA</t>
  </si>
  <si>
    <t>Supervisor</t>
  </si>
  <si>
    <t>Primer Nombre</t>
  </si>
  <si>
    <t>Segundo Nombre</t>
  </si>
  <si>
    <t>Primer Apellido</t>
  </si>
  <si>
    <t>Segundo Apellido</t>
  </si>
  <si>
    <t>Cargo del Supervisor</t>
  </si>
  <si>
    <t>Correo electrónico</t>
  </si>
  <si>
    <t>Celular
(10 Digitos)</t>
  </si>
  <si>
    <t>Extension</t>
  </si>
  <si>
    <t xml:space="preserve">ASOCIACION DE MUJERES ETNICAS COLOMBIANAS </t>
  </si>
  <si>
    <t>ANTIOQUIA</t>
  </si>
  <si>
    <t>CARRERA 80 # 45G - 67 OFI. 203</t>
  </si>
  <si>
    <t>MEDELLIN</t>
  </si>
  <si>
    <t>ASMETCO@GMAIL.COM</t>
  </si>
  <si>
    <t>CRUZ LINA MOSQUERA MOSQUERA</t>
  </si>
  <si>
    <t>AMAZONAS</t>
  </si>
  <si>
    <t>FAMILIAS CON BIENESTAR PARA LA PAZ</t>
  </si>
  <si>
    <t>SEDE NACIONAL</t>
  </si>
  <si>
    <t>BLASINA</t>
  </si>
  <si>
    <t>HURTADO</t>
  </si>
  <si>
    <t>COORDINADOR CENTRO ZONAL BAJO CAUCA</t>
  </si>
  <si>
    <t>Blasina.Hurtado@icbf.gov.co</t>
  </si>
  <si>
    <t>ASOCIACION DE CABILDOS INDIGENAS Y AUTORIDADES TRADICIONALES DE ANTIOQUIA- OIA</t>
  </si>
  <si>
    <t>CRA 49 # 63-57</t>
  </si>
  <si>
    <t>PROYECTOS@OIA.ORG.CO</t>
  </si>
  <si>
    <t xml:space="preserve">BENIGNO DE JESUS SINIGUI </t>
  </si>
  <si>
    <t>TERRITORIOS ÉTNICOS CON BIENESTAR</t>
  </si>
  <si>
    <t>CARMEN</t>
  </si>
  <si>
    <t>LUCIA</t>
  </si>
  <si>
    <t>GALLEGO</t>
  </si>
  <si>
    <t>MUÑOZ</t>
  </si>
  <si>
    <t>COORDINADOR CENTRO ZONAL OCCIDENTE MEDIO</t>
  </si>
  <si>
    <t>Carmen.Gallego@icbf.gov.co</t>
  </si>
  <si>
    <t>FUNDACIÓN SERVICIOS INTEGRALES C&amp;M</t>
  </si>
  <si>
    <t>ARAUCA</t>
  </si>
  <si>
    <t>CALLE 17 #31F -64</t>
  </si>
  <si>
    <t xml:space="preserve">TAME </t>
  </si>
  <si>
    <t>CYMFUNDACION@GMAIL.COM</t>
  </si>
  <si>
    <t>DORIS YANETH AMAYA DIAZ</t>
  </si>
  <si>
    <t xml:space="preserve">JUAN </t>
  </si>
  <si>
    <t>SEBASTIAN</t>
  </si>
  <si>
    <t>VELASCO</t>
  </si>
  <si>
    <t>CONTRERAS</t>
  </si>
  <si>
    <t>COORDINADOR DE ASISTENCIA TÉCNICA, PLANEACIÓN Y SISTEMAS</t>
  </si>
  <si>
    <t>juan.velasco@icbf.gov.co</t>
  </si>
  <si>
    <t>FUNDACIÓN INDÍGENA INTERCULTURAL MAKAGUAN SIKUANI</t>
  </si>
  <si>
    <t>CALLE 3 # 6-05 BARRIO LAS FLORES</t>
  </si>
  <si>
    <t>ARAUQUITA</t>
  </si>
  <si>
    <t>FUNINDIGENA2016@GMAIL.COM</t>
  </si>
  <si>
    <t xml:space="preserve">JORGE  SANCHEZ </t>
  </si>
  <si>
    <t>ATLANTICO</t>
  </si>
  <si>
    <t>ASOCIACIÓN DE CAPITANIAS TRADICIONALES DE ARAUCA -ASOCATA</t>
  </si>
  <si>
    <t>CALLE 12 # 12-52 BARRIO SANTANDER</t>
  </si>
  <si>
    <t>ASOCATA2008@HOTMAIL.COM</t>
  </si>
  <si>
    <t>REINALDO JOSE CAMPO CUCUBANA</t>
  </si>
  <si>
    <t>BOGOTA</t>
  </si>
  <si>
    <t>ORGANIZACIÓN SOCIAL DE COMUNIDADES NEGRAS ANGELA DAVIS</t>
  </si>
  <si>
    <t>CARRERA 20 N. 68C-47</t>
  </si>
  <si>
    <t xml:space="preserve">BARRANQUILLA </t>
  </si>
  <si>
    <t>ORGANGELADAVIS@GMAIL.COM</t>
  </si>
  <si>
    <t>MARIA HERRERA MIRANDA</t>
  </si>
  <si>
    <t>BOLIVAR</t>
  </si>
  <si>
    <t xml:space="preserve">MARGELIS </t>
  </si>
  <si>
    <t xml:space="preserve">YOHANA </t>
  </si>
  <si>
    <t xml:space="preserve">DE LEÓN </t>
  </si>
  <si>
    <t>MIRANDA</t>
  </si>
  <si>
    <t>COORDINADORA DEL GRUPO DE ASISTENCIA TÉCNICA</t>
  </si>
  <si>
    <t>MARGELIS.DELEON@ICBF.GOV.CO</t>
  </si>
  <si>
    <t>COMUNIDAD INDÍGENA MOKANA TERRITORIO MALAMBO</t>
  </si>
  <si>
    <t>CALLE 12 NO 11-34</t>
  </si>
  <si>
    <t>MALAMBO</t>
  </si>
  <si>
    <t>CABILDOMOKANA@HOTMAIL.COM</t>
  </si>
  <si>
    <t>ROQUE JACINTO  BLANCO MARTINEZ</t>
  </si>
  <si>
    <t>BOYACA</t>
  </si>
  <si>
    <t>FUNDACION SOCIAL DE COMUNIDADES AFROCOLOMBIANAS NELSON MANDELA</t>
  </si>
  <si>
    <t>CALLE 12 N. 11-03</t>
  </si>
  <si>
    <t xml:space="preserve">CANDELARIA </t>
  </si>
  <si>
    <t>ABOGADO.FRANKLIN@GMAIL.COM</t>
  </si>
  <si>
    <t>FRANKLIN MIGUEL ORTEGA JULIO</t>
  </si>
  <si>
    <t>CALDAS</t>
  </si>
  <si>
    <t>FUNDACIÓN SOCIAL CRECER</t>
  </si>
  <si>
    <t>CARRERA 16 N °16-48</t>
  </si>
  <si>
    <t>BOGOTA DISTRITO CAPITAL</t>
  </si>
  <si>
    <t xml:space="preserve">FUNCRECER@GMAIL.COM </t>
  </si>
  <si>
    <t>ESPERANZA  ARÉVALO BORRERO</t>
  </si>
  <si>
    <t>CAQUETA</t>
  </si>
  <si>
    <t>KAREN</t>
  </si>
  <si>
    <t>MAINORY</t>
  </si>
  <si>
    <t>MARTINEZ</t>
  </si>
  <si>
    <t xml:space="preserve">ROA </t>
  </si>
  <si>
    <t>COORDINADORA DEL GRUPO DE CICLOS DE VIDA Y NUTRICIÓN</t>
  </si>
  <si>
    <t>Karen.MartinezR@icbf.gov.co</t>
  </si>
  <si>
    <t>315 2945205</t>
  </si>
  <si>
    <t>CABILDO INDIGENA INGA DE BOGOTÁ</t>
  </si>
  <si>
    <t>CALLE 12 N° 9-66 PISO 4</t>
  </si>
  <si>
    <t>CABILDOINGABOGOTADC@GMAIL.COM</t>
  </si>
  <si>
    <t>OSCAR  FERNANDO  BASTIDAS JACANAMIJOY</t>
  </si>
  <si>
    <t>CASANARE</t>
  </si>
  <si>
    <t>FUNDACIÓN LA MECEDORA DE MIS ANCESTROS</t>
  </si>
  <si>
    <t>CALLE 32 N° 12 D - 68 SUR</t>
  </si>
  <si>
    <t>ROSABENDITA123@HOTMAIL.COM</t>
  </si>
  <si>
    <t xml:space="preserve">ROSA DAIRA QUIÑONES ÁNGULO </t>
  </si>
  <si>
    <t>CAUCA</t>
  </si>
  <si>
    <t>COORDINADORA DEL GRUPO DE ATENCIÓN DE CICLOS DE VIDA Y NUTRICIÓN</t>
  </si>
  <si>
    <t>FUNDACIÓN CENTRO DE ESTUDIO Y DE INVESTIGACIÓN SOCIO CULTURAL DEL PACÍFICO COLOMBIANO - FUCISPAC</t>
  </si>
  <si>
    <t>CARRERA. 6 A ESTE N° 89 C - 13 SUR</t>
  </si>
  <si>
    <t>312 547 57 45</t>
  </si>
  <si>
    <t>ROSAPMURILLO@HOTMAIL.COM</t>
  </si>
  <si>
    <t>MARIA ROSA  MURILLO MOSQUERA</t>
  </si>
  <si>
    <t>CESAR</t>
  </si>
  <si>
    <t>CABILDO MAYOR INGA KICHWA DE BOGOTÁ CAMAINKIBO</t>
  </si>
  <si>
    <t>CALLE 77A NO. 80 A – 25 PISO 2</t>
  </si>
  <si>
    <t>CAMAINKIBO_COLOMBIA@YAHOO.ES</t>
  </si>
  <si>
    <t>LUIS ALFONSO TUNTAQUIMBA QUINCHE</t>
  </si>
  <si>
    <t>CHOCO</t>
  </si>
  <si>
    <t>ASOCIACIÓN DE CONSEJOS COMUNITARIOS DEL DISTRITO TURÍSTICOY CULTURAL DE CARTAGENA ASOCOC MI TAMBÓ</t>
  </si>
  <si>
    <t>CRESPO BARRIO MILITAR CALLE 71 CARRERA 8VA #8-51</t>
  </si>
  <si>
    <t>CARTAGENA</t>
  </si>
  <si>
    <t>MITAMBO.AIKU@GMAIL.COM</t>
  </si>
  <si>
    <t>WILLIAM   HERNÁNDEZ  GRAU</t>
  </si>
  <si>
    <t>CORDOBA</t>
  </si>
  <si>
    <t>EVA</t>
  </si>
  <si>
    <t>ALAVREZ</t>
  </si>
  <si>
    <t>LIGARDO</t>
  </si>
  <si>
    <t>COORDINADORA CZ LA VIRGEN Y TURISTICO</t>
  </si>
  <si>
    <t>EVA.ALVAREZ@icbf.gov.co</t>
  </si>
  <si>
    <t>FUNDACIÓN PLURIÉTNICA Y MULTICULTURAL DE HUMANISTAS LEARTE</t>
  </si>
  <si>
    <t>TORICES CALLE 51 N° 13-56</t>
  </si>
  <si>
    <t>FUNDACIONLEARTEOFICIAL@GMAIL.COM</t>
  </si>
  <si>
    <t>ERICK  FEDERICO  PALOMO  ROMERO</t>
  </si>
  <si>
    <t>CUNDINAMARCA</t>
  </si>
  <si>
    <t>ALVAREZ</t>
  </si>
  <si>
    <t>GUAINIA</t>
  </si>
  <si>
    <t xml:space="preserve">Libia </t>
  </si>
  <si>
    <t xml:space="preserve">Del Rosario </t>
  </si>
  <si>
    <t xml:space="preserve">Espinosa </t>
  </si>
  <si>
    <t>Quintana</t>
  </si>
  <si>
    <t>COORDINADOR CZ INDUSTRIAL Y LA BAHÍA</t>
  </si>
  <si>
    <t>libia.espinosa@icbf.gov.co</t>
  </si>
  <si>
    <t>ASOCIACIÓN DE JÓVENES DE PALENQUE</t>
  </si>
  <si>
    <t>SAN BASILIO DE PALENQUE BARRIO HUNCHE CR 12-196-76 MAHATES-BOLÍVAR</t>
  </si>
  <si>
    <t>MAHATES</t>
  </si>
  <si>
    <t>SENENSALAS0319@GMAIL.COM</t>
  </si>
  <si>
    <t>SENEN VICTORS SALAS MANCILLA</t>
  </si>
  <si>
    <t>GUAVIARE</t>
  </si>
  <si>
    <t>LAURA</t>
  </si>
  <si>
    <t>MARCELA</t>
  </si>
  <si>
    <t>CAMARGO</t>
  </si>
  <si>
    <t>NIÑO</t>
  </si>
  <si>
    <t>COORDINADORA CZ TURBACO</t>
  </si>
  <si>
    <t>laura.camargo@icbf.gov.co</t>
  </si>
  <si>
    <t>FUNDACIÓN AFRODESCENDIENTE "ESTA ES TU LUZ MARÍA"</t>
  </si>
  <si>
    <t>LOS CORALES CR 56 B MZ E 18 PS 2L C1</t>
  </si>
  <si>
    <t>FUNDACIONESTAESTULUZ@GMAIL.COM</t>
  </si>
  <si>
    <t>JAIME  ALBERTO  MIRANDA GÓMEZ</t>
  </si>
  <si>
    <t>HUILA</t>
  </si>
  <si>
    <t>IVONNE</t>
  </si>
  <si>
    <t>ESQUIVIA</t>
  </si>
  <si>
    <t>GONZALEZ</t>
  </si>
  <si>
    <t>COORDINADORA CZ HISTORICO Y DEL CARIBE NORTE</t>
  </si>
  <si>
    <t>ivon.esquivia@icbf.gov.co</t>
  </si>
  <si>
    <t>ASOCIACIÓN AFROCOLOMBIANA DE SAN JUAN NEPOMUCENO "AFROSANJUAN"</t>
  </si>
  <si>
    <t>CARRERA 2A DIAGONAL 9-4</t>
  </si>
  <si>
    <t>SAN JUAN NEPOMUCENO</t>
  </si>
  <si>
    <t>AFROSANJUAN05@GMAIL.COM</t>
  </si>
  <si>
    <t>YUDIS DEL CARMEN TORRES GARCIA</t>
  </si>
  <si>
    <t>LA GUAJIRA</t>
  </si>
  <si>
    <t>EDIGNA</t>
  </si>
  <si>
    <t>ISABEL</t>
  </si>
  <si>
    <t>GUZMAN</t>
  </si>
  <si>
    <t>BARRIOS</t>
  </si>
  <si>
    <t>CZ EL CARMEN DE BOLIVAR</t>
  </si>
  <si>
    <t>edigna.guzman@icbf.gov.co</t>
  </si>
  <si>
    <t>CORPORACIÓN MUJERES LÍDERES DE BOYACÁ “CORMULI”.</t>
  </si>
  <si>
    <t>CARRERA 8 NO 24-63</t>
  </si>
  <si>
    <t>PUERTO BOYACA</t>
  </si>
  <si>
    <t>CORMULIBOYACA@GMAIL.COM</t>
  </si>
  <si>
    <t>LUZ  DARY PINILLO ROMERO</t>
  </si>
  <si>
    <t>MAGDALENA</t>
  </si>
  <si>
    <t xml:space="preserve">SATURIA </t>
  </si>
  <si>
    <t xml:space="preserve">WALDRON </t>
  </si>
  <si>
    <t>MONTENEGRO</t>
  </si>
  <si>
    <t>COORDINADOR(A) CZ PUERTO BOYACA</t>
  </si>
  <si>
    <t>Saturia.Waldron@icbf.gov.co</t>
  </si>
  <si>
    <t>ASOCIACION AFROCOLOMBIANA DE BOYACA “AFROBOY”</t>
  </si>
  <si>
    <t xml:space="preserve">CARRERA  2 NO.  10 - 28 </t>
  </si>
  <si>
    <t>A.AFROBOY@GMAIL.COM</t>
  </si>
  <si>
    <t>MANUEL FRANCISCO PASQUEL MOSQUERA</t>
  </si>
  <si>
    <t>META</t>
  </si>
  <si>
    <t>FUNDACION PROYECTANDO VIDAS</t>
  </si>
  <si>
    <t>CRA 5 A N. 46A 31</t>
  </si>
  <si>
    <t>DORADA</t>
  </si>
  <si>
    <t>FUNSOCIALPROYECTANDOVIDAS@GMAIL.COM</t>
  </si>
  <si>
    <t>KENIA JULIET  MOSQUERA MOSQUERA</t>
  </si>
  <si>
    <t>NARIÑO</t>
  </si>
  <si>
    <t>LILIANA</t>
  </si>
  <si>
    <t>GARCIA</t>
  </si>
  <si>
    <t>AVILES</t>
  </si>
  <si>
    <t>PROFESIONAL ESPECIALIZADO - CODIGO 2028 GRADO 15</t>
  </si>
  <si>
    <t>liliana.garciaa@icbf.gov.co</t>
  </si>
  <si>
    <t>ASOCIACION DE CABILDOS INDIGENAS DE CALDAS - ACICAL</t>
  </si>
  <si>
    <t xml:space="preserve">CENTRO DE CAPACITACION INDIGENA SECTOR ALTO MEDINA </t>
  </si>
  <si>
    <t>RIOSUCIO</t>
  </si>
  <si>
    <t>ACICAL12@GMAIL.COM</t>
  </si>
  <si>
    <t>JHON JAIRO OCHOA RENDON</t>
  </si>
  <si>
    <t>NORTE DE SANTANDER</t>
  </si>
  <si>
    <t>NANCY
MARTHA</t>
  </si>
  <si>
    <t>EUGENIA
YANETH</t>
  </si>
  <si>
    <t>SANCHEZ
LOZANO</t>
  </si>
  <si>
    <t>GUTRIERREZCUBILLOS</t>
  </si>
  <si>
    <t>PROFESIONALES UNIVERSITARIOS - CODIGO 2044 GRADO 09
COORDINADORAS DE LOS CZ DEL CAFÉ Y OCCIDENTE</t>
  </si>
  <si>
    <t>Nancy.Sanchez@icbf.gov.co
Martha.Lozano@icbf.gov.co</t>
  </si>
  <si>
    <t>3204212176
3136154492</t>
  </si>
  <si>
    <t>605000
607007</t>
  </si>
  <si>
    <t>ASOCIACION MUNDOS HERMANOS</t>
  </si>
  <si>
    <t>CARRERA 16 N. 5A 21</t>
  </si>
  <si>
    <t>CHINCHINA</t>
  </si>
  <si>
    <t>DIRECCION@MUNDOSHERMANOS.ORG</t>
  </si>
  <si>
    <t>DIANA PATRICIA  GONZALEZ CARDONA</t>
  </si>
  <si>
    <t>PUTUMAYO</t>
  </si>
  <si>
    <t>NANCY</t>
  </si>
  <si>
    <t>EUGENIA</t>
  </si>
  <si>
    <t>SANCHEZ</t>
  </si>
  <si>
    <t>GUTRIERREZ</t>
  </si>
  <si>
    <t>PROFESIONAL UNIVERSITARIO - CODIGO 2044 GRADO 09
COORDINADORA DEL CZ OCCIDENTE</t>
  </si>
  <si>
    <t>Nancy.Sanchez@icbf.gov.co</t>
  </si>
  <si>
    <t xml:space="preserve">ASOCIACIÓN INDÍGENA KOREVAJO DESPLAZADOS- ASINKODE </t>
  </si>
  <si>
    <t>CALLE 14D NO. 15A-03 BARRIO CHAPINERO</t>
  </si>
  <si>
    <t>FLORENCIA</t>
  </si>
  <si>
    <t>310 8765638</t>
  </si>
  <si>
    <t>JAMUCHAI@HOTMAIL.COM
ASOKOREVAJU@HOTMAIL.COM</t>
  </si>
  <si>
    <t>LUIS HARLEY MALDONADO LOPEZ</t>
  </si>
  <si>
    <t>QUINDIO</t>
  </si>
  <si>
    <t xml:space="preserve">SANDRA
JENNY
</t>
  </si>
  <si>
    <t xml:space="preserve">SORAYA
ESPERANZA
</t>
  </si>
  <si>
    <t xml:space="preserve">RODRIGUEZ
ROMERO
</t>
  </si>
  <si>
    <t xml:space="preserve">BERRIO
GONZALEZ
</t>
  </si>
  <si>
    <t>COORDINADORES CZ FLORENCIA 1 Y CZ PUERTO RICO</t>
  </si>
  <si>
    <t xml:space="preserve">Sandra.RodriguezB@icbf.gov.co
Jenny.RomeroG@icbf.gov.co
</t>
  </si>
  <si>
    <t xml:space="preserve">322 7621959
310 2969630 
</t>
  </si>
  <si>
    <t xml:space="preserve">820007
818009
</t>
  </si>
  <si>
    <t xml:space="preserve">ASOCIACIÓN DE AUTORIDADES TRADICIONALES INDIGENAS CONSEJO REGIONAL INDÍGENA DEL ORTEGUAZA MEDIO CAQUETÁ – “CRIOMC”, </t>
  </si>
  <si>
    <t>CENTRO COMERCIAL LA PERDIZ, LOCAL 186 Y 187</t>
  </si>
  <si>
    <t>314 2943726</t>
  </si>
  <si>
    <t>ASOCIACIONCRIOMC@GMAIL.COM
ALIRIOMENDE@GMAIL.COM</t>
  </si>
  <si>
    <t>YHON JAIRO FIGUEROA CRUZ</t>
  </si>
  <si>
    <t>RISARALDA</t>
  </si>
  <si>
    <t xml:space="preserve">
MERCEDES
</t>
  </si>
  <si>
    <t xml:space="preserve">
PENAGOS
</t>
  </si>
  <si>
    <t xml:space="preserve">
ESCOBAR
</t>
  </si>
  <si>
    <t>COORDINADOR(A) CZ FLORENCIA 2</t>
  </si>
  <si>
    <t xml:space="preserve">
mercedes.penagos@icbf.gov.co
</t>
  </si>
  <si>
    <t xml:space="preserve">
314 3692282
</t>
  </si>
  <si>
    <t xml:space="preserve">
816020
</t>
  </si>
  <si>
    <t>FUNDACION AFROCOLOMBIANOS UNIDOS POR LA CULTURA Y LOS DERECHOS HUMANOS- FUNAMU</t>
  </si>
  <si>
    <t xml:space="preserve">CALLE 24 # 9 – 52 BARRIO TORASSO </t>
  </si>
  <si>
    <t>314 2964049</t>
  </si>
  <si>
    <t xml:space="preserve">
LESDYMARLODY@HOTMAIL.COM
FUNDACIONFUNAMU@HOTMAIL.COM</t>
  </si>
  <si>
    <t>JUAN  ALEXY RODRIGUEZ QUIÑONES</t>
  </si>
  <si>
    <t>SAN ANDRES</t>
  </si>
  <si>
    <t>COMUNIDAD INDÍGENA JATENI DTONA PORTAL FRAGUITA DEL PUEBLO UITOTO</t>
  </si>
  <si>
    <t>INSPECCIÓN PORTAL FRAGÜITA</t>
  </si>
  <si>
    <t>SAN JOSE DEL FRAGUA</t>
  </si>
  <si>
    <t>310 3020886</t>
  </si>
  <si>
    <t>NIXONPJURAGARO90@ICLOUD.COM</t>
  </si>
  <si>
    <t>NIXON PERDOMO JURAGARO</t>
  </si>
  <si>
    <t>SANTANDER</t>
  </si>
  <si>
    <t xml:space="preserve">
JENNY
ANA</t>
  </si>
  <si>
    <t xml:space="preserve">
ESPERANZA
PRISCILA</t>
  </si>
  <si>
    <t xml:space="preserve">
ROMERO
VARGAS</t>
  </si>
  <si>
    <t xml:space="preserve">
GONZALEZ
RODRIGUEZ</t>
  </si>
  <si>
    <t>COORDINADORES CZ FLORENCIA 1 Y CZ BELÉN DE LOS ANDAQUÍES</t>
  </si>
  <si>
    <t xml:space="preserve">
Jenny.RomeroG@icbf.gov.co
Ana.Vargas@icbf.gov.co</t>
  </si>
  <si>
    <t xml:space="preserve">
310 2969630 
320 8992501</t>
  </si>
  <si>
    <t xml:space="preserve">
818009
819007</t>
  </si>
  <si>
    <t>FUNDACION PARA LA COMUNICACIÓN AMBIENTAL Y LA CONSERVACION Y USO SOSTENIBLE DE LA BIODIVERSIDAD Y LOS RECURSOS NATURALES-BIOCOMUNICACION</t>
  </si>
  <si>
    <t>CARRERA 13 NO. 6- 94 BARRIO JUAN XXIII</t>
  </si>
  <si>
    <t>312 3580445</t>
  </si>
  <si>
    <t>BIOCOMUNICACIONES2017@GMAIL.COM</t>
  </si>
  <si>
    <t>DIEGO ARMANDO GALLEGO SARRIAS</t>
  </si>
  <si>
    <t>SUCRE</t>
  </si>
  <si>
    <t>ASOCIACIÓN DE AUTORIDADES TRADICIONALES INDÍGENAS DEL MUNICIPIO DE SOLANO CAQUETÁ ASIMC</t>
  </si>
  <si>
    <t xml:space="preserve">CR 2 N. 4- 48 BARRIO MIRADOR AMAZÓNICO </t>
  </si>
  <si>
    <t xml:space="preserve">SOLANO </t>
  </si>
  <si>
    <t>GASKARIJONA@GMAIL.COM</t>
  </si>
  <si>
    <t>EDWIN  FERNANDO GASCA VALENCIA</t>
  </si>
  <si>
    <t>TOLIMA</t>
  </si>
  <si>
    <t>NEGRIAUNCAS</t>
  </si>
  <si>
    <t>CALLE 18 N 11-47</t>
  </si>
  <si>
    <t xml:space="preserve">VILLANUEVA </t>
  </si>
  <si>
    <t>NEGRIAUNCAS2016@HOTMAIL.COM</t>
  </si>
  <si>
    <t xml:space="preserve">SANDRA  PATRICIA  DELGADO MOSQUERA </t>
  </si>
  <si>
    <t>VALLE</t>
  </si>
  <si>
    <t xml:space="preserve">PAULA </t>
  </si>
  <si>
    <t xml:space="preserve">ANDREA </t>
  </si>
  <si>
    <t xml:space="preserve">BARRETO </t>
  </si>
  <si>
    <t>PEREZ</t>
  </si>
  <si>
    <t xml:space="preserve">COORDINADOR CZ VILLANUEVA </t>
  </si>
  <si>
    <t>paula.barrerto@icbf.gov.co</t>
  </si>
  <si>
    <t>RESGUARDO CAÑO MOCHUELO</t>
  </si>
  <si>
    <t xml:space="preserve">CABILDO INDIGENA CAÑO MOCHUELO </t>
  </si>
  <si>
    <t xml:space="preserve">PAZ DE ARIPORO </t>
  </si>
  <si>
    <t>CABILDOC.MOCHUELO2017@GMAIL.COM</t>
  </si>
  <si>
    <t>ALEXANDER TUDUPIAL TABJUDU</t>
  </si>
  <si>
    <t>VAUPES</t>
  </si>
  <si>
    <t xml:space="preserve">GLORIA </t>
  </si>
  <si>
    <t xml:space="preserve">PATRICIA </t>
  </si>
  <si>
    <t>RODRIGUEZ</t>
  </si>
  <si>
    <t>CHAVITA</t>
  </si>
  <si>
    <t xml:space="preserve">COORDINADOR Cz PAZ DE ARIPORO </t>
  </si>
  <si>
    <t>gloria.rodriguezch@icbf.gov.co</t>
  </si>
  <si>
    <t>AFRO DE ORO</t>
  </si>
  <si>
    <t>DIAGONAL 4 N 13-86</t>
  </si>
  <si>
    <t xml:space="preserve">OROCUE </t>
  </si>
  <si>
    <t>JOALBECA.22@GMAIL.COM - GJORGEABAUNZA@GMAIL.COM</t>
  </si>
  <si>
    <t>JOIBER ALBERTO BERMUDEZ CATAÑO</t>
  </si>
  <si>
    <t>VICHADA</t>
  </si>
  <si>
    <t xml:space="preserve">NIDIA </t>
  </si>
  <si>
    <t xml:space="preserve">MILENA </t>
  </si>
  <si>
    <t xml:space="preserve">ROJAS </t>
  </si>
  <si>
    <t>BOHORQUEZ</t>
  </si>
  <si>
    <t>COORDINADOR CZ YOPAL</t>
  </si>
  <si>
    <t>Nidia.rojas@icbf.gov.co</t>
  </si>
  <si>
    <t>RESGUARDO INDIGENA PAPALLAQTA</t>
  </si>
  <si>
    <t>CORREGIMIENTO VALENCIA</t>
  </si>
  <si>
    <t>SAN SEBASTIAN</t>
  </si>
  <si>
    <t>PAPALLAQTATEB@GMAIL.COM</t>
  </si>
  <si>
    <t>JUAN  CARLOS HOYOS ANACONA</t>
  </si>
  <si>
    <t xml:space="preserve">LISETH </t>
  </si>
  <si>
    <t xml:space="preserve">NATALIA </t>
  </si>
  <si>
    <t>PINO</t>
  </si>
  <si>
    <t>PÉREZ</t>
  </si>
  <si>
    <t>TECNICO ADMINISTRATIVO GRADO 11 CÓDIGO 3124 - CZ MACIZO</t>
  </si>
  <si>
    <t xml:space="preserve">
liseth.pino@icbf.gov.co</t>
  </si>
  <si>
    <t>FUNDACIÓN POR VIVIR MAS</t>
  </si>
  <si>
    <t>CRA 22A # 7-39</t>
  </si>
  <si>
    <t>POPAYAN</t>
  </si>
  <si>
    <t>FUNDACIONPORVIVIRMAS@GMAIL.COM</t>
  </si>
  <si>
    <t>CRISTIAN  LEONARD RIASCOS FEO</t>
  </si>
  <si>
    <t xml:space="preserve">OSWALDO </t>
  </si>
  <si>
    <t>JAIR</t>
  </si>
  <si>
    <t>CERÓN</t>
  </si>
  <si>
    <t>COORDINADOR CZ INDÍGENA</t>
  </si>
  <si>
    <t>Oswaldo.Gonzalez@icbf.gov.co</t>
  </si>
  <si>
    <t>MOVIMIENTO INVESTIGATIVO HISTORICO CULTURAL SINENCIO MINA</t>
  </si>
  <si>
    <t>CRA. 19 NO. 19-05</t>
  </si>
  <si>
    <t>PUERTO TEJADA</t>
  </si>
  <si>
    <t>MINAIGNACIO17@YAHOO.ES</t>
  </si>
  <si>
    <t>DILME  BRICHE GONZALEZ</t>
  </si>
  <si>
    <t xml:space="preserve">ALEXANDRA </t>
  </si>
  <si>
    <t>AYERBE</t>
  </si>
  <si>
    <t xml:space="preserve">
alexandra.ayerbe@icbf.gov.co</t>
  </si>
  <si>
    <t xml:space="preserve">FUNDACIÓN PARA EL DESARROLLO COMUNITARIO INTEGRAL DEL SER HUMANO - FUDECIS </t>
  </si>
  <si>
    <t>CARRERA 6 27N 86</t>
  </si>
  <si>
    <t>TERRITORIOSFUDECIS@GMAIL.COM</t>
  </si>
  <si>
    <t>MONICA JANNET CERÓN GUEVARA</t>
  </si>
  <si>
    <t>RAQUEL</t>
  </si>
  <si>
    <t>MUNAR</t>
  </si>
  <si>
    <t>CARREÑO</t>
  </si>
  <si>
    <t>PROFESIONAL UNIVERSITARIO CÓDIGO 2044 GRADO 07</t>
  </si>
  <si>
    <t xml:space="preserve">
nidia.munar@icbf.gov.co</t>
  </si>
  <si>
    <t>FUNDACIÓN ONG LA RED</t>
  </si>
  <si>
    <t>CORREGIMIENTO NARIÑO CALLE PPAL INTERNA NO. 24 76</t>
  </si>
  <si>
    <t>TULUA</t>
  </si>
  <si>
    <t>INFOLARED@GMAIL.COM</t>
  </si>
  <si>
    <t>JOSE ALBERTO RODRIGUEZ PINEDA</t>
  </si>
  <si>
    <t>PROFESIONAL UNIVERSITARIA CÓDIGO 2044 - CZ NORTE</t>
  </si>
  <si>
    <t xml:space="preserve">RESGUARDO INDIGENA YANACONA DE SANTA MARTHA </t>
  </si>
  <si>
    <t>KILOMETRO 27 VIA MOCOA PITALITO</t>
  </si>
  <si>
    <t xml:space="preserve">SANTA ROSA </t>
  </si>
  <si>
    <t>HECTORMANDIYACO@HOTMAIL.COM</t>
  </si>
  <si>
    <t>CRISTOBAL  BAOS ACOSTA</t>
  </si>
  <si>
    <t>DEICY</t>
  </si>
  <si>
    <t>TORRES</t>
  </si>
  <si>
    <t>GALINDEZ</t>
  </si>
  <si>
    <t xml:space="preserve">
deicy.torres@icbf.gov.co</t>
  </si>
  <si>
    <t>FUNDACION HORIZONTE BLANCO (FUHOBLA)</t>
  </si>
  <si>
    <t>CARRERA 19A NUMERO 10-28</t>
  </si>
  <si>
    <t xml:space="preserve">VALLEDUPAR </t>
  </si>
  <si>
    <t>CABALLERO82@GMAIL.COM</t>
  </si>
  <si>
    <t>NELSON JOSE  CABALLEROS HERNANDEZ</t>
  </si>
  <si>
    <t>Rosa</t>
  </si>
  <si>
    <t>Felicia</t>
  </si>
  <si>
    <t>Daza</t>
  </si>
  <si>
    <t>Lopez</t>
  </si>
  <si>
    <t xml:space="preserve">PROFESIONAL UNIVERSITARIO CON FUNCIONES  DE COORDINADORA </t>
  </si>
  <si>
    <t>Rosa.Daza@icbf.gov.co</t>
  </si>
  <si>
    <t>FUNDACION SOCIAL CRECIENDO</t>
  </si>
  <si>
    <t>CRA 198 NO.9A-61</t>
  </si>
  <si>
    <t>FUNSOCIALCRECIENDO@HOTMAIL.COM</t>
  </si>
  <si>
    <t>ANGELA MARIA DIAZ HERRERA</t>
  </si>
  <si>
    <t>Albenys</t>
  </si>
  <si>
    <t>Del Socorro</t>
  </si>
  <si>
    <t>Salazar</t>
  </si>
  <si>
    <t>mejia</t>
  </si>
  <si>
    <t>Coordinador Zonal</t>
  </si>
  <si>
    <t>Albenys.Salazar@icbf.gov.co</t>
  </si>
  <si>
    <t xml:space="preserve"> CONCEJO COMUNITARIO DE LA COMUNIDAD NEGRA DE GUACOCHE</t>
  </si>
  <si>
    <t>CORREGIMIENTO AGUACOCHE</t>
  </si>
  <si>
    <t>CONSEJOCOMUNITARIOCARDONALES@GMAIL.COM</t>
  </si>
  <si>
    <t>ELIANA MARCELA ROMERO CHURRIO</t>
  </si>
  <si>
    <t>COORDINADOR CZ CHIRIGUANA</t>
  </si>
  <si>
    <t>CRA 19A NO.10-28</t>
  </si>
  <si>
    <t>FUNDACIONHORIZONTEBLANCO@GMAIL.COM</t>
  </si>
  <si>
    <t>CORPORACION PARA EL FOMENTO SOCIO ECONOMICO AMBIENTAL Y CULTURAL DE EL ANTIGUO TERRITORIO CHIMILA.</t>
  </si>
  <si>
    <t>CARRERA 19 E #8A 21</t>
  </si>
  <si>
    <t/>
  </si>
  <si>
    <t>MARTHA PATRICIA PABA CAMACHO</t>
  </si>
  <si>
    <t>Mercedez</t>
  </si>
  <si>
    <t>Beatriz</t>
  </si>
  <si>
    <t>Araujo</t>
  </si>
  <si>
    <t>Ortega</t>
  </si>
  <si>
    <t>COORDINADOR CZ VALLEDUPAR No.1</t>
  </si>
  <si>
    <t>mercedez.araujo@icbf.gov.co</t>
  </si>
  <si>
    <t>COORDINADORES CZ VALLEDUPAR No.1 Y CZ CHIRIGUANA</t>
  </si>
  <si>
    <t>FUNDACION ASOCIACION PARA EL FOMENTO Y DESARROLLO SOCIAL FOMDES</t>
  </si>
  <si>
    <t>CARRERA 19 # 17 A 18</t>
  </si>
  <si>
    <t>YELITZA ELENA GUTIERREZ ESCALANTE</t>
  </si>
  <si>
    <t>CONSEJO COMUNITARIOS DE LA COMUNIDAD NEGRA DE GUACOCHE</t>
  </si>
  <si>
    <t>FUNDECOMUNEG</t>
  </si>
  <si>
    <t>CARRERA 19C NUMERO 8A-13</t>
  </si>
  <si>
    <t>WALTERVIDES50@HOTMAIL.COM</t>
  </si>
  <si>
    <t>WALTER  VIDES OCHOA</t>
  </si>
  <si>
    <t>GLENIS</t>
  </si>
  <si>
    <t>PAOLA</t>
  </si>
  <si>
    <t>GALVIS</t>
  </si>
  <si>
    <t>RAMOS</t>
  </si>
  <si>
    <t>COORDINADORA CENTRO ZONAL AGUACHICA</t>
  </si>
  <si>
    <t>Glenis.Galvis @icbf.gov.co</t>
  </si>
  <si>
    <t>RESGUARDO INDIGENA IROKA</t>
  </si>
  <si>
    <t>CALLE 12 # 15-23</t>
  </si>
  <si>
    <t>AGUSTIN CODAZZI</t>
  </si>
  <si>
    <t>YUKPADEIROKA@HOTMAIL.COM</t>
  </si>
  <si>
    <t>ALFREDO  PEÑA FRANCO</t>
  </si>
  <si>
    <t>ASOCIACIÓN DE CABILDOS, AUTORIDADES TRADICIONALES INDIGENAS EMBERA DOBIDA, KATIO, CHAMI Y DULE DEL DEPARTAMENTO DEL CHOCÓ - OREWA</t>
  </si>
  <si>
    <t>VIA QUIBDO - YUTO SECTOR PUENTE DE CABI</t>
  </si>
  <si>
    <t xml:space="preserve">QUIBDO </t>
  </si>
  <si>
    <t>ASOREWACHOCO37@GMAIL.COM</t>
  </si>
  <si>
    <t>EMILIO  CANSARI OLEA</t>
  </si>
  <si>
    <t>YASSY</t>
  </si>
  <si>
    <t>YANISA</t>
  </si>
  <si>
    <t>CUESTA</t>
  </si>
  <si>
    <t>CHAVERRA</t>
  </si>
  <si>
    <t>COORDIANDOR(A) CZ QUIBDÓ</t>
  </si>
  <si>
    <t>yassira.cuesta@icbf.gov.co</t>
  </si>
  <si>
    <t>FUNDACIÓN MENSAJEROS DE PAZ Y AMOR</t>
  </si>
  <si>
    <t>BARRIO CUBIS CALLE 100</t>
  </si>
  <si>
    <t>ISTMINA</t>
  </si>
  <si>
    <t>FUNDACIONMENSAJEROSDEPAZYAMOR@GAMIL.COM</t>
  </si>
  <si>
    <t>LUIS ENRIQUE PEREA MOSQUERA</t>
  </si>
  <si>
    <t>YUSSY</t>
  </si>
  <si>
    <t>MOSQUERA</t>
  </si>
  <si>
    <t>REYES</t>
  </si>
  <si>
    <t>COORDINADOR(A) CZ ISTMINA</t>
  </si>
  <si>
    <t>yussy.mosquera@icbf.gov.co</t>
  </si>
  <si>
    <t>FUNDACIÓN AFROVIDA</t>
  </si>
  <si>
    <t>CALLE 44 N° 94 - 60 INTERIOR 2 12 B/ AMERICA</t>
  </si>
  <si>
    <t>FUNDACIONAFROVIDA@LIVE.COM</t>
  </si>
  <si>
    <t>OLGA DEL CARMEN GARCES MOSQUERA</t>
  </si>
  <si>
    <t>FUNDACIÒN DE SERVICIO SOCIAL "FUNSERVISOC"</t>
  </si>
  <si>
    <t>CALLE 30 Nª 2 - 47 B/ CRISTO LEY</t>
  </si>
  <si>
    <t>MELLOSI1234@HOTMAIL.COM</t>
  </si>
  <si>
    <t>WILSON  VALOYES QUEJADA</t>
  </si>
  <si>
    <t>COORDINADORA CZ ISTMINA</t>
  </si>
  <si>
    <t>FUNDACIÓN TIERRA PROMETIDA</t>
  </si>
  <si>
    <t>CALLE 20 N° 10 - 199</t>
  </si>
  <si>
    <t>YARLEMRENTERIA@GMAIL.COM</t>
  </si>
  <si>
    <t>YARLEYDIS  MOSQUERA RENTERIA</t>
  </si>
  <si>
    <t xml:space="preserve">ELSA </t>
  </si>
  <si>
    <t>DORIS</t>
  </si>
  <si>
    <t>COORDINADOR(A) CZ RIOSUCIO</t>
  </si>
  <si>
    <t>elsa.perez@icbf.gov.co</t>
  </si>
  <si>
    <t>ASOCIACIÒN CAMPO VERDE DEL CHOCO</t>
  </si>
  <si>
    <t>B/ JARDIN SUBA 1 LA CANCHA</t>
  </si>
  <si>
    <t>LUCAPA34@GMAIL.COM</t>
  </si>
  <si>
    <t>LUIS CARLOS CABRERA PALACIOS</t>
  </si>
  <si>
    <t xml:space="preserve">FUNDACIÒN MANOS AMIGAS </t>
  </si>
  <si>
    <t>CALLE 31 Nª 7 - 90 B/ TOMAS PEREZ</t>
  </si>
  <si>
    <t>FUNDACIONMANOSAMIGASSAS@GMAIL.COM</t>
  </si>
  <si>
    <t>LORENZO ANTONIO SANCHEZ ROJAS</t>
  </si>
  <si>
    <t>LUZ</t>
  </si>
  <si>
    <t>AMPARO</t>
  </si>
  <si>
    <t>PALACIOS</t>
  </si>
  <si>
    <t>COORDINADOR(A) CZ TADO</t>
  </si>
  <si>
    <t>luz.palaciosr@icbf.gov.co</t>
  </si>
  <si>
    <t>FUNDACIÒN DANIELLE MITERRAND AGUA &amp; VIDA</t>
  </si>
  <si>
    <t>CALLE 23 Nª 4 - 45 B/ YESQUITA</t>
  </si>
  <si>
    <t>CARMENELISA2954@HOTMAIL.COM</t>
  </si>
  <si>
    <t>CARMEN ELISA HURTADO ASPRILLA</t>
  </si>
  <si>
    <t>FUNDACIÒN ACANDI DARIEN</t>
  </si>
  <si>
    <t>ACANDI</t>
  </si>
  <si>
    <t xml:space="preserve">ACANDI </t>
  </si>
  <si>
    <t>LUCHOACANDI69@HOTMAIL.COM</t>
  </si>
  <si>
    <t>LUIS ALBERTO GONZALEZ MORENO</t>
  </si>
  <si>
    <t>FUNDACION HIJOS DE LA SIERRA FLOR</t>
  </si>
  <si>
    <t>CRA 9 22B 04 BRR CAMILO TORRES</t>
  </si>
  <si>
    <t>SINCELEJO</t>
  </si>
  <si>
    <t>SIERRAFLOR104@GMAIL.COM</t>
  </si>
  <si>
    <t>JAIME ENRIQUE  TRESPALACIOS MARTINEZ</t>
  </si>
  <si>
    <t xml:space="preserve">MARTHA </t>
  </si>
  <si>
    <t xml:space="preserve">LOZANO </t>
  </si>
  <si>
    <t xml:space="preserve">BETTIN </t>
  </si>
  <si>
    <t xml:space="preserve">COORDINADOR CZ LORICA </t>
  </si>
  <si>
    <t>Martha.LozanoB@icbf.gov.co</t>
  </si>
  <si>
    <t>ORGANIZACIÓN DE LAS ETNIAS AFROCOLOMBIANAS RESIDENTES EN EL CORREGIMIENTO SANTANDER DE LA CRUZ, (OEASAC)</t>
  </si>
  <si>
    <t>CALLLE 3 N0 2 - 22</t>
  </si>
  <si>
    <t>MOÑITOS</t>
  </si>
  <si>
    <t>OEASAC@HOTMAIL.COM</t>
  </si>
  <si>
    <t>ALVARO  BARRIOS POLO</t>
  </si>
  <si>
    <t>ORGANIZACIÓN DE LAS ETNIAS AFROCOLOMBIANAS RESIDENTES EN EL DEPARTAMENTO DE CORDOBA "OEACOR"</t>
  </si>
  <si>
    <t>MANZANA H LOTE 9/10 BARRIO VILLA ROSARIO</t>
  </si>
  <si>
    <t xml:space="preserve">MONTERIA </t>
  </si>
  <si>
    <t>OEACOR@GMAIL.COM</t>
  </si>
  <si>
    <t xml:space="preserve">JULIO CESAR ZUÑIGA </t>
  </si>
  <si>
    <t xml:space="preserve">CARMENZA </t>
  </si>
  <si>
    <t>NA</t>
  </si>
  <si>
    <t>CANO</t>
  </si>
  <si>
    <t>BUITRAGO</t>
  </si>
  <si>
    <t>COORDINADOR CZ MONTERÍA</t>
  </si>
  <si>
    <t>Carmenza.canon@icbf.gov.co</t>
  </si>
  <si>
    <t>3113020369-3157537842</t>
  </si>
  <si>
    <t>FUNDACION PARA LA ATENCION FAMILIAR Y COMUNITARIA - FUNAFAC</t>
  </si>
  <si>
    <t>CALLE 20 # 13A 69</t>
  </si>
  <si>
    <t>COTORRA</t>
  </si>
  <si>
    <t>FUNDACIONFUNAFAC@GMAIL.COM</t>
  </si>
  <si>
    <t>HELIO  DAVID  CALDERIN DORIA</t>
  </si>
  <si>
    <t>CARMENZA</t>
  </si>
  <si>
    <t xml:space="preserve">CANO </t>
  </si>
  <si>
    <t>Carmenza.Canon@icbf.gov.co</t>
  </si>
  <si>
    <t>ORGANIZACIÓN AFROCOLOMBIANA RESIDENTE EN EL MUNICIPIO DE MOÑITOS-CORDOBA</t>
  </si>
  <si>
    <t>CALLE22 BN°5-17</t>
  </si>
  <si>
    <t>OAFROMOC@GMAIL.COM</t>
  </si>
  <si>
    <t>SARAY LORENA ANAYA MEZA</t>
  </si>
  <si>
    <t>OAFROPEL</t>
  </si>
  <si>
    <t>CALLE</t>
  </si>
  <si>
    <t xml:space="preserve">SAN PELAYO </t>
  </si>
  <si>
    <t>CARRERA 1 # 5 – 34 BARRIO NUEVO MILENIO</t>
  </si>
  <si>
    <t>MARIA  DEL CARMEN RAMOS OLEA</t>
  </si>
  <si>
    <t>MARTHA</t>
  </si>
  <si>
    <t>FUNDACION PROGRESAR CON FUTURO</t>
  </si>
  <si>
    <t>CRA 9 NO. 18 - 39 BARRIO POLO</t>
  </si>
  <si>
    <t>CHINU</t>
  </si>
  <si>
    <t>FUNDPROFUTURO@HOTMAIL.COM</t>
  </si>
  <si>
    <t>LILIBETH  MADERA SALGADO</t>
  </si>
  <si>
    <t>MARIBEL</t>
  </si>
  <si>
    <t>ECHEVERRIA</t>
  </si>
  <si>
    <t>COODINADOR CZ SAHAGÚN</t>
  </si>
  <si>
    <t>Maribel.PerezE@icbf.gov.co</t>
  </si>
  <si>
    <t>FUNDACION ZENUES TRENZANDO FUTURO</t>
  </si>
  <si>
    <t>CR 13 - CLL 13-17</t>
  </si>
  <si>
    <t>TUCHÍN</t>
  </si>
  <si>
    <t>TRENZANDOFUTURO@GMAIL.COM</t>
  </si>
  <si>
    <t>KEVIN MANUEL ANAYA HERNANDEZ</t>
  </si>
  <si>
    <t xml:space="preserve">INES </t>
  </si>
  <si>
    <t xml:space="preserve">RAMOS </t>
  </si>
  <si>
    <t>ORTEGA</t>
  </si>
  <si>
    <t>COORDINADOR CZ CERETÉ</t>
  </si>
  <si>
    <t>Gloria.Ramos@icbf.gov.co</t>
  </si>
  <si>
    <t xml:space="preserve">JANUARIO </t>
  </si>
  <si>
    <t>DANIEL</t>
  </si>
  <si>
    <t>VILLADIEGO</t>
  </si>
  <si>
    <t>BELLO</t>
  </si>
  <si>
    <t>COORDINADOR CZ SAN ANDRÉS DE SOTAVENTO</t>
  </si>
  <si>
    <t>Januario.Villadiego@icbf.gov.co</t>
  </si>
  <si>
    <t xml:space="preserve">DANIEL </t>
  </si>
  <si>
    <t xml:space="preserve">VILLADIEGO </t>
  </si>
  <si>
    <t xml:space="preserve">BELLO </t>
  </si>
  <si>
    <t>COORDINADOR CZ SAN ANDRES DE SOTAVENTO</t>
  </si>
  <si>
    <t xml:space="preserve">Januario.Villadiego@icbf.gov.co </t>
  </si>
  <si>
    <t>FUNDACIÓN SOCIAL Y AFROCULTURAL SENTIDO COMUN</t>
  </si>
  <si>
    <t>CRA. 13C NO. 6A - 14 B/ SANTA MARIA</t>
  </si>
  <si>
    <t xml:space="preserve">CERETE </t>
  </si>
  <si>
    <t>SENTI2COMUN@HOTMAIL.COM</t>
  </si>
  <si>
    <t>ROBERTO TOBIAS LEMOS CARVAJAL</t>
  </si>
  <si>
    <t>GLORIA</t>
  </si>
  <si>
    <t>INES</t>
  </si>
  <si>
    <t>gloria.ramos@icbf.gov.co</t>
  </si>
  <si>
    <t>AFDESAN</t>
  </si>
  <si>
    <t>CR 10 4B-17</t>
  </si>
  <si>
    <t xml:space="preserve">SAN ANDRES SOTAVENTO </t>
  </si>
  <si>
    <t>HERNANDOAFROSANANDRES@OUTLOOK.COM</t>
  </si>
  <si>
    <t>HERNANDO  CARABALLO CIENFUEGOS</t>
  </si>
  <si>
    <t xml:space="preserve">ASOCIACION DE CABILDO INDIGENA ZENU EL PITAL CENTRAL </t>
  </si>
  <si>
    <t>CALLE 17 CRA 11 # 10 - 99</t>
  </si>
  <si>
    <t xml:space="preserve">PLANETA RICA </t>
  </si>
  <si>
    <t>314-5777530</t>
  </si>
  <si>
    <t>JEEUGU2014@GMAIL.COM</t>
  </si>
  <si>
    <t>FLORENCIO MANUEL ALVAREZ GONZALEZ</t>
  </si>
  <si>
    <t>ENA</t>
  </si>
  <si>
    <t>LEDYS</t>
  </si>
  <si>
    <t>ABAD</t>
  </si>
  <si>
    <t>COODINADOR CZ PLANETA RICA</t>
  </si>
  <si>
    <t>Ena.abad@icbf.gov.co</t>
  </si>
  <si>
    <t>301-2619020</t>
  </si>
  <si>
    <t>ORGANIZACIÓN DE ETNIAS AFROCOLOMBIANAS DE CERETE "OAFROCEC"</t>
  </si>
  <si>
    <t>DIAGONAL 11B N°20-26</t>
  </si>
  <si>
    <t>OAFROCECERETE@GMAIL.COM</t>
  </si>
  <si>
    <t>JOSE  BENJAMIN MOSQUERA MOSQUERA</t>
  </si>
  <si>
    <t>FUNDACION SAN JORGE EN ACCION</t>
  </si>
  <si>
    <t>CARRERA 7 NO.15-88</t>
  </si>
  <si>
    <t>MONTELIBANO</t>
  </si>
  <si>
    <t>FUSAJORENA@GMAIL.COM</t>
  </si>
  <si>
    <t xml:space="preserve">LEILA ISABEL HENANDEZ </t>
  </si>
  <si>
    <t>Carolina</t>
  </si>
  <si>
    <t>Ante</t>
  </si>
  <si>
    <t>Cuartas</t>
  </si>
  <si>
    <t>COORDINADOR CZ MONTELÍBANO</t>
  </si>
  <si>
    <t>Carolina.Ante@icbf.gov.co</t>
  </si>
  <si>
    <t>ASOCIACIÓN DE CABILDOS MAYORES EMBERA KATÍOS DEL ALTO SINÚ</t>
  </si>
  <si>
    <t>CALLE 13 N° 17-42</t>
  </si>
  <si>
    <t>TIERRALTA</t>
  </si>
  <si>
    <t>ASOCABILDOSMAYORES@HOTMAIL.COM</t>
  </si>
  <si>
    <t>JAMES YARLYNSON JARUPIA DOMICO</t>
  </si>
  <si>
    <t xml:space="preserve">BEATRIZ </t>
  </si>
  <si>
    <t xml:space="preserve">DEL CARMEN </t>
  </si>
  <si>
    <t>BUELVAS</t>
  </si>
  <si>
    <t>COORDINADOR CZ TIERRA ALTA</t>
  </si>
  <si>
    <t>Beatriz.Buelvas@icbf.gov.co</t>
  </si>
  <si>
    <t>FUNDACIÒN SOCIAL DEL ORIENTE"FUNSORI"</t>
  </si>
  <si>
    <t>CALLE 12 # 21-25</t>
  </si>
  <si>
    <t>SAN JOSE DEL GUAVIARE</t>
  </si>
  <si>
    <t>FUNSORI@HOTMAIL.COM</t>
  </si>
  <si>
    <t>JUAN CARLOS TABARES GARCIA</t>
  </si>
  <si>
    <t>NUBIA</t>
  </si>
  <si>
    <t>ESPERANZA</t>
  </si>
  <si>
    <t xml:space="preserve">URQUIJO </t>
  </si>
  <si>
    <t>AYALA</t>
  </si>
  <si>
    <t xml:space="preserve">COORDINACIÓN DE ASISTENCIA TÉCNICA, PLANEACIÓN Y SISTEMAS </t>
  </si>
  <si>
    <t>nubia.urquijo@icbf.gov.co</t>
  </si>
  <si>
    <t>CORPORACION COLOMBIA VERDE</t>
  </si>
  <si>
    <t>CALLE 7 NUMERO 24 - 199</t>
  </si>
  <si>
    <t>COLVERDETIERRA@HOTMAIL.COM</t>
  </si>
  <si>
    <t>UBERNEY  PALOMINO LEONEL</t>
  </si>
  <si>
    <t xml:space="preserve">ASOSCIÓN DE JOVENES AFROCOLOMBIANOS DEL GUAVIARE </t>
  </si>
  <si>
    <t>CARRERA 29 NUMERO 5-52</t>
  </si>
  <si>
    <t>ASOJAG16@GMAIL.COM</t>
  </si>
  <si>
    <t>MONICA DANITHZA ATUESTA IBARGUEN</t>
  </si>
  <si>
    <t>ASOCIACION DE AUTORIDADES TRADICIONALES DEL CONSEJO REGIONAL INDIGENA DEL HUILA CRIHU</t>
  </si>
  <si>
    <t>KM 5 VIA EL CAGUAN</t>
  </si>
  <si>
    <t>NEIVA</t>
  </si>
  <si>
    <t>TAMA-PAEZ@HOTMAIL.COM</t>
  </si>
  <si>
    <t>ALBERTO  CERON URBANO</t>
  </si>
  <si>
    <t>DIANA</t>
  </si>
  <si>
    <t>YUVELY</t>
  </si>
  <si>
    <t>CRUZ</t>
  </si>
  <si>
    <t>COORDINADORA CZ NEIVA</t>
  </si>
  <si>
    <t>Diana.sanchez@icbf.gov.co</t>
  </si>
  <si>
    <t>RESGUARDO INDIGENA NASA PAEZ HUILA</t>
  </si>
  <si>
    <t>IQUIRA</t>
  </si>
  <si>
    <t>RESGUARDOINDIGENAHUILARIONEGRO@HOTMAIL.COM</t>
  </si>
  <si>
    <t>CRUZ  CHINDICUE USCO</t>
  </si>
  <si>
    <t>RESGUARDO DE LA COMUNIDAD INDIGENA NASA PAEZ POTRERITO</t>
  </si>
  <si>
    <t>LA PLATA</t>
  </si>
  <si>
    <t xml:space="preserve">LA PLATA </t>
  </si>
  <si>
    <t>NIDIALUCY24@HOTMAIL.ES  CABILDOPOTRERITO@HOTMAIL-COM</t>
  </si>
  <si>
    <t>MERCEDARIO  TALAGA FINCE</t>
  </si>
  <si>
    <t>CLAUDIA</t>
  </si>
  <si>
    <t>VIDAL</t>
  </si>
  <si>
    <t>FLORIANO</t>
  </si>
  <si>
    <t>COORDINADORA CZ LA PLATA</t>
  </si>
  <si>
    <t>Claudia.vidal@icbf.gov.co</t>
  </si>
  <si>
    <t>RESGUARDO INDIGENA PIJAO LA TATACOA</t>
  </si>
  <si>
    <t>VILLAVIEJA</t>
  </si>
  <si>
    <t xml:space="preserve">VILLAVIEJA </t>
  </si>
  <si>
    <t>ZAMI301@HOTMAIL.COM</t>
  </si>
  <si>
    <t>LAUREANO  CALDERON SANCHEZ</t>
  </si>
  <si>
    <t>COMUNIDAD INDIGENA MAYOR DEL PUEBLO TAMAZ-PAEZ DEL CAGUAN DUJOS PANIQUITA RESGUARDO TRADICIONAL</t>
  </si>
  <si>
    <t>RIVERA</t>
  </si>
  <si>
    <t xml:space="preserve">RIVERA </t>
  </si>
  <si>
    <t xml:space="preserve">322 200 34 67 </t>
  </si>
  <si>
    <t>DUJOSPANIQUITA@OUTLOOK.ES Y COINCAP@HOTMAIL.COM</t>
  </si>
  <si>
    <t>CAMILO MANUEL QUIROGA PAEZ</t>
  </si>
  <si>
    <t>MARIA</t>
  </si>
  <si>
    <t>LEIDY</t>
  </si>
  <si>
    <t>PERDOMO</t>
  </si>
  <si>
    <t>COORDINADORA CZ LA GAITANA</t>
  </si>
  <si>
    <t>Maria.Perdomo@icbf.gov.co</t>
  </si>
  <si>
    <t>CABILDO INDIGENA YANACONA DE LA COMUNIDAD INTILLAGTA HIJOS DEL SOL</t>
  </si>
  <si>
    <t>VEREDA CABUYAL DEL CEDRO</t>
  </si>
  <si>
    <t xml:space="preserve">PITALITO </t>
  </si>
  <si>
    <t xml:space="preserve">ELFULYO@GMAIL.COM </t>
  </si>
  <si>
    <t>ARLEX  MALES MALES</t>
  </si>
  <si>
    <t>IRMA</t>
  </si>
  <si>
    <t>CONSTANZA</t>
  </si>
  <si>
    <t>ALMARIO</t>
  </si>
  <si>
    <t>COORDINADORA CZ PITALITO</t>
  </si>
  <si>
    <t>Irma.Perdomo@icbf.gov.co</t>
  </si>
  <si>
    <t>VEREDA AGUADAS CORREGIMIENTO DE CHILLURCO,  KM 10 VÍA AL TECNO-PARQUE SENA-PITALITO</t>
  </si>
  <si>
    <t>YANAROSALIRIS@HOTMAIL.COM</t>
  </si>
  <si>
    <t>Irma.Perdomo@ucbf.gov.co</t>
  </si>
  <si>
    <t>FUNDACION NIÑOS DEL CARDON Y LA ARENA</t>
  </si>
  <si>
    <t>CALLE 46B # 7G-53</t>
  </si>
  <si>
    <t xml:space="preserve">RIOHACHA </t>
  </si>
  <si>
    <t>CARDONYARENA2016@GMAIL.COM</t>
  </si>
  <si>
    <t>KETTY TATIANA ARTETA ROCHA</t>
  </si>
  <si>
    <t>LORENZA</t>
  </si>
  <si>
    <t>VALDEBLANQUEZ</t>
  </si>
  <si>
    <t>COORDINADOR CZ No. 1 RIOHACHA</t>
  </si>
  <si>
    <t>Lorenza.Martinez@icbf.gov.co</t>
  </si>
  <si>
    <t>FUNDACION ESPERANZA VIVA</t>
  </si>
  <si>
    <t>CARRERA 7 F# 44-25</t>
  </si>
  <si>
    <t>FUNDACIONESPERANZAVIVA2016@GMAIL.COM</t>
  </si>
  <si>
    <t>MARIA NELLY MORENO URIANA</t>
  </si>
  <si>
    <t>JESSICA</t>
  </si>
  <si>
    <t>KARINA</t>
  </si>
  <si>
    <t>PEÑARANDA</t>
  </si>
  <si>
    <t>MURGAS</t>
  </si>
  <si>
    <t>COORDINADOR CZ No. 4 MANAURE</t>
  </si>
  <si>
    <t>Jessica.Penaranda@icbf.gov.co</t>
  </si>
  <si>
    <t>ASOCIACION DE AUTORIDADES TRAICIONALES AYATAGESHI WAYA SAU WOMAIN</t>
  </si>
  <si>
    <t>CARRERA 8 NO. 14C - 16</t>
  </si>
  <si>
    <t xml:space="preserve">URIBIA </t>
  </si>
  <si>
    <t>MIGOWAYUU1@HOTMAIL.COM</t>
  </si>
  <si>
    <t>MILEIDYS DEL VALLE GONZALEZ FERNANDEZ</t>
  </si>
  <si>
    <t xml:space="preserve">FUNDACION SOCIAL PARA EL DESARROLLO INDIGENISTA </t>
  </si>
  <si>
    <t>CRA 3#27C-44</t>
  </si>
  <si>
    <t>TIERRADEINDIOS01@HOTMAIL.COM</t>
  </si>
  <si>
    <t>ANA  DEL CARMEN  PACHECO  OCANDO</t>
  </si>
  <si>
    <t xml:space="preserve">JESSICA </t>
  </si>
  <si>
    <t xml:space="preserve">KARINA </t>
  </si>
  <si>
    <t xml:space="preserve">PEÑARANDA </t>
  </si>
  <si>
    <t xml:space="preserve">MURGAS </t>
  </si>
  <si>
    <t>FUNDACION SOCIAL ANESU WAKUAIPA "FUSAWA"</t>
  </si>
  <si>
    <t>CALLE 14A # 14-26</t>
  </si>
  <si>
    <t>FUNDACIONSOCIALANESUWAKUAIPA@GMAIL.COM</t>
  </si>
  <si>
    <t>NAIZER ANTONIO JARAMILLO GARCIA</t>
  </si>
  <si>
    <t>CELMIRA</t>
  </si>
  <si>
    <t>ALEXANDRA</t>
  </si>
  <si>
    <t>IGURAN</t>
  </si>
  <si>
    <t>QUIJADA</t>
  </si>
  <si>
    <t>COORDINADOR CZ NAZARETH</t>
  </si>
  <si>
    <t>celmira.iguaran@icbf.gov.co</t>
  </si>
  <si>
    <t>ASOCIACION DE AUTORIDADES TRADICIONALES MAREIWAYUUGUAMA DE LA ZONA DEL CERRO DE LA TETA</t>
  </si>
  <si>
    <t>CALLE 12 NO. 10B - 63</t>
  </si>
  <si>
    <t>HORTENCIA-DG@HOTMAIL.COM</t>
  </si>
  <si>
    <t>DORIS MARIA GUTIERREZ SIOSI</t>
  </si>
  <si>
    <t>FUNDACION WANAWA</t>
  </si>
  <si>
    <t>CRRA 3-3-63</t>
  </si>
  <si>
    <t>MANAURE</t>
  </si>
  <si>
    <t>ODALISMARIA2009@HOTMAIL.COM</t>
  </si>
  <si>
    <t>JENNIFER  JOSE BARLIZA VELASQUEZ</t>
  </si>
  <si>
    <t>FUNDACION COTTIRRAWA</t>
  </si>
  <si>
    <t>CALLE 15 NO. 15-41</t>
  </si>
  <si>
    <t>HATONUEVO</t>
  </si>
  <si>
    <t>COTTIRRAWA@HOTMAIL.COM</t>
  </si>
  <si>
    <t>FILIZ DEL CARMEN VILORIA MARTINEZ</t>
  </si>
  <si>
    <t>MARGARITA</t>
  </si>
  <si>
    <t>CHINCHIA</t>
  </si>
  <si>
    <t>VEGA</t>
  </si>
  <si>
    <t>COORDINADOR CZ No. 3 FONSECA</t>
  </si>
  <si>
    <t>Karen.chinchia@icbf.gov.co</t>
  </si>
  <si>
    <t>CORPORACION INDIGENA DE LA GUAJIRA</t>
  </si>
  <si>
    <t>CALLE 15 # 26 68</t>
  </si>
  <si>
    <t>OBSERVATORIOGUAJIRA@YAHOO.ES</t>
  </si>
  <si>
    <t>MAIDOOL ASTRID ARREDONDO HENRRIQUEZ</t>
  </si>
  <si>
    <t>ASOCIACION DEPARTAMENTAL DE COMUNIDADES NEGRAS RESIDENTES EN LA GUAJIRA LUIS ANTONIO "EL NEGRO ROBLES SUAREZ"</t>
  </si>
  <si>
    <t>CRA 27 NO 14B .- 38</t>
  </si>
  <si>
    <t>ASOROBLISTAS@GMAIL.COM</t>
  </si>
  <si>
    <t>DARLIN  DIAZ REDONDO</t>
  </si>
  <si>
    <t>ASOCIACION DEPARTAMENTAL DE COMUNIDADES NEGRAS RESIDENTES EN LA GUAJIRA LUIS ANTONIO "EL NEGRO" ROBLES SUAREZ</t>
  </si>
  <si>
    <t>CARRERA 20 NO. 14C - 12</t>
  </si>
  <si>
    <t>FUNDALIANZA</t>
  </si>
  <si>
    <t>CALLE 5 NO. 6 46 OFICINA 304</t>
  </si>
  <si>
    <t>317 5430667</t>
  </si>
  <si>
    <t>RRAMIREZ@FUNDALIANZA.ORG</t>
  </si>
  <si>
    <t>FABIAN  DAZA ARIZA</t>
  </si>
  <si>
    <t>FUNDACION FUNDALIANZA</t>
  </si>
  <si>
    <t>FUNDACION WACUAIPA</t>
  </si>
  <si>
    <t>CARRERA 10B NO 14-43</t>
  </si>
  <si>
    <t>FUNDACIONWACUAIPA@GMAIL.COM</t>
  </si>
  <si>
    <t>LILIAN  ESTHER BALLESTEROS BERNIER</t>
  </si>
  <si>
    <t xml:space="preserve">FUNDACION ROSA IGUARAN </t>
  </si>
  <si>
    <t xml:space="preserve">CARRERA 12 6A-19 </t>
  </si>
  <si>
    <t xml:space="preserve">MAICAO </t>
  </si>
  <si>
    <t>FUN.ROSAIGUARAN@GMAIL.COM</t>
  </si>
  <si>
    <t>WANDA YULIETH TORREBLANCA ROSADO</t>
  </si>
  <si>
    <t xml:space="preserve">LUZ </t>
  </si>
  <si>
    <t>HELENA</t>
  </si>
  <si>
    <t xml:space="preserve">GONZALEZ </t>
  </si>
  <si>
    <t>COORDINADOR CZ No. 5 MAICAO</t>
  </si>
  <si>
    <t>Luz.GonzalezO@icbf.gov.co</t>
  </si>
  <si>
    <t xml:space="preserve">ASOCIACION DE AUTORIDADES TRADICIONALES INDIGENAS WAYUU LA PAZ </t>
  </si>
  <si>
    <t>CALLE 4 # 3-61</t>
  </si>
  <si>
    <t>LAPAZLINDAO@HOTMAIL.COM</t>
  </si>
  <si>
    <t xml:space="preserve">JAIRO  MANUEL  LINDAO  URIANA </t>
  </si>
  <si>
    <t>FUNACION WALEKERU</t>
  </si>
  <si>
    <t>CALLE 8 N° 14-35</t>
  </si>
  <si>
    <t>XLOZANO59@YAHOO.ES</t>
  </si>
  <si>
    <t>XIOMARA  LOZANO LOPEZ</t>
  </si>
  <si>
    <t>CORPORACION JUYE</t>
  </si>
  <si>
    <t>CARRERA 19 N° 25-60</t>
  </si>
  <si>
    <t>CORPOARACIONJUYE@OUTLOOK.ES</t>
  </si>
  <si>
    <t>RICHARD  HERNANDO ALMENAREZ GONZALEZ</t>
  </si>
  <si>
    <t>JESSICA.PENARANDA@ICBF.GOV.CO</t>
  </si>
  <si>
    <t>FUNDACION POR UN FUTURO MEJOR</t>
  </si>
  <si>
    <t>CALLE 418 # 7D -86</t>
  </si>
  <si>
    <t>FUNDA.MEJOR@HOTMAIL.COM</t>
  </si>
  <si>
    <t>MAYELIS  ELENA PINZON ESCUDERO</t>
  </si>
  <si>
    <t xml:space="preserve">ASOCIACION DE AFRODESCNDIENTES DEL CARIBE COLOMBIANO </t>
  </si>
  <si>
    <t>CALLE 16 NO 30-69</t>
  </si>
  <si>
    <t>ALFONSOCHOLES@GMAIL.COM</t>
  </si>
  <si>
    <t>ALFONSO CAMILO CHOLES QUINTERO</t>
  </si>
  <si>
    <t>ASOCIACION AFRODESCIENTE URRRAMBA</t>
  </si>
  <si>
    <t>CALLE 4 # 1 -33</t>
  </si>
  <si>
    <t>DIBULLA</t>
  </si>
  <si>
    <t>AFRORURRAMBA @HOTMAIL.COM</t>
  </si>
  <si>
    <t>NINFA JULIETH CAMACHO SANTOS</t>
  </si>
  <si>
    <t>ASOCIACION DE AUTORIDADES TRAICIONALES TALAPTAJIRRAWA DE PORTETE</t>
  </si>
  <si>
    <t>CALLE 9 NO. 11-51</t>
  </si>
  <si>
    <t>MARIA2017TBT@HOTMAIL.COM</t>
  </si>
  <si>
    <t>MARIA TERESA BARROS BALLESTEROS</t>
  </si>
  <si>
    <t xml:space="preserve">FUNDACIÓN BANASAN </t>
  </si>
  <si>
    <t>KILOMETRO 5 VIA GAIRA CARRETERA TRONCAL DEL CARIBE</t>
  </si>
  <si>
    <t>SANTA MARTA</t>
  </si>
  <si>
    <t>CONTACTOFUNDACION@BANASAN.COM.CO</t>
  </si>
  <si>
    <t>YAMILE  ESTHER  RODRIGUEZ  AKLE</t>
  </si>
  <si>
    <t xml:space="preserve">Maria </t>
  </si>
  <si>
    <t xml:space="preserve">Cristina </t>
  </si>
  <si>
    <t xml:space="preserve">Palacio </t>
  </si>
  <si>
    <t>Ospino</t>
  </si>
  <si>
    <t>COORDINADORA CZ CIÉNAGA</t>
  </si>
  <si>
    <t>maria.palacio@icbf.gov.co</t>
  </si>
  <si>
    <t>ASOCIACION AFROCOLOMBIANA BENKOS</t>
  </si>
  <si>
    <t>CRA.10 NO. 6-48 16 DE JULIO</t>
  </si>
  <si>
    <t>ZONA BANANERA</t>
  </si>
  <si>
    <t>BENKOSAFRO@GMAIL.COM</t>
  </si>
  <si>
    <t>MARLY ESTHER MOLINA ALVAREZ</t>
  </si>
  <si>
    <t>CRISTINA</t>
  </si>
  <si>
    <t>PALACIO</t>
  </si>
  <si>
    <t>OSPINO</t>
  </si>
  <si>
    <t>Coordinadora CZ Ciénaga</t>
  </si>
  <si>
    <t>maria.palacio@cbf.gov.co</t>
  </si>
  <si>
    <t>FUNDACIÓN AUTOGESTIONARIA PARA EL DESARROLLO DE LAS COMUNIDADES AFRODESCENDIENTES</t>
  </si>
  <si>
    <t>CARRERA 8 NO 28-75 EDIFICIO LAS VELAS LOCAL 10</t>
  </si>
  <si>
    <t>316 8761864</t>
  </si>
  <si>
    <t xml:space="preserve">FUNADINCA@HOTMAIL.COM </t>
  </si>
  <si>
    <t>WILLIAM RAFAEL CADENA CAMPO</t>
  </si>
  <si>
    <t>DEL SOCORRO</t>
  </si>
  <si>
    <t>PABÓN</t>
  </si>
  <si>
    <t>CASTAÑEDA</t>
  </si>
  <si>
    <t>COORDINADORA CZ SANTA MARTA 2 NORTE</t>
  </si>
  <si>
    <t>MARIA.PABON@ICBF.GOV.CO</t>
  </si>
  <si>
    <t>ASOCIACIÓN AFROCOLOMBIANA JOSÉ DOMINGO ORTIZ DE EL BANCO MAGDALENA ASAFROBAN</t>
  </si>
  <si>
    <t>CRA 6 A # 16-49</t>
  </si>
  <si>
    <t xml:space="preserve">EL BANCO </t>
  </si>
  <si>
    <t>MEGALANM40@HOTMAIL.COM</t>
  </si>
  <si>
    <t>CAROLINA MARCELA VÀSQUEZ GALÁN</t>
  </si>
  <si>
    <t>KELYS</t>
  </si>
  <si>
    <t>COLOMBIA</t>
  </si>
  <si>
    <t>AMARIS</t>
  </si>
  <si>
    <t>COORDINADORA CZ EL BANCO</t>
  </si>
  <si>
    <t>Kelys. Amaris@icbf.gov.co</t>
  </si>
  <si>
    <t>FUNDACION SOL  VIVIR AFROCOLOMBIANO FUNSOVIA</t>
  </si>
  <si>
    <t>CARRERA 1B  # 5 -41</t>
  </si>
  <si>
    <t>PEDRAZA</t>
  </si>
  <si>
    <t>FUNDAVIVIR2016@OUTLOOK.COM</t>
  </si>
  <si>
    <t>JARLIN JAVIER PEÑA OBESO</t>
  </si>
  <si>
    <t>Custodia</t>
  </si>
  <si>
    <t>Carmenza</t>
  </si>
  <si>
    <t>Meza</t>
  </si>
  <si>
    <t>Guaracao</t>
  </si>
  <si>
    <t>Coordinadora CZ del Río</t>
  </si>
  <si>
    <t>Maryellen.Pinto@icbf.gov.co</t>
  </si>
  <si>
    <t>FUNDACIÓN REKATÁ MA BALORE</t>
  </si>
  <si>
    <t>CALLE 16 NO 17-35 BARRIO SAN JOSÉ</t>
  </si>
  <si>
    <t xml:space="preserve">CONTACTO@FUNREMABA.ORG; FUNREMABA@HOTMAIL.COM </t>
  </si>
  <si>
    <t>YAJAIRA  SIERRA AMARIS</t>
  </si>
  <si>
    <t xml:space="preserve">Zulima </t>
  </si>
  <si>
    <t>Esther</t>
  </si>
  <si>
    <t>Decaro</t>
  </si>
  <si>
    <t>Coordinadora CZ Santa Marta 1 Sur</t>
  </si>
  <si>
    <t>Zulima.Decaro@icbf.gov.co</t>
  </si>
  <si>
    <t xml:space="preserve">CORPORACION COMUNITARIA PARA EL APOYO NUTRICIONAL DE NIÑOS Y NIÑAS </t>
  </si>
  <si>
    <t>CRA 5 NO. 3A PISO 2  APTO 2</t>
  </si>
  <si>
    <t xml:space="preserve">ARIGUANI </t>
  </si>
  <si>
    <t>COCRECER@GMAIL.COM</t>
  </si>
  <si>
    <t>ALBA KARINA ALMANZA ALUNNY</t>
  </si>
  <si>
    <t>FERNANDEZ</t>
  </si>
  <si>
    <t>CARO</t>
  </si>
  <si>
    <t>COORDINADORA CZ PLATO</t>
  </si>
  <si>
    <t>marrtha Lfernandez.@icbf.gov.co</t>
  </si>
  <si>
    <t>ASOCIACIÓN DE AUTORIDADES Y CABILDOS TRADICIONALES INDÍGENAS INTY-QUILLA.</t>
  </si>
  <si>
    <t xml:space="preserve">CALLE 40 NO 33 -15 SEDE VILLAVICENCIO. </t>
  </si>
  <si>
    <t>VILLAVICENCIO</t>
  </si>
  <si>
    <t>LUNAROJA79@YAHOO.ES</t>
  </si>
  <si>
    <t>SEGUNDO  MARCIAL  NOGUERA GOIMEZ</t>
  </si>
  <si>
    <t>Ana</t>
  </si>
  <si>
    <t>Solanyida</t>
  </si>
  <si>
    <t>Restrepo</t>
  </si>
  <si>
    <t xml:space="preserve">Garcia </t>
  </si>
  <si>
    <t>COORDIANDOR(A) CZ PUERTO LOPEZ</t>
  </si>
  <si>
    <t>Ana.Restrepo@icbf.gov.co</t>
  </si>
  <si>
    <t>Rosario</t>
  </si>
  <si>
    <t xml:space="preserve">del Pilar </t>
  </si>
  <si>
    <t>Rodriguez</t>
  </si>
  <si>
    <t>COORDINADOR DEL GRUPO DE ASISTENCÍA TÉCNICA</t>
  </si>
  <si>
    <t>Rosario.RodriguezG@icbf.gov.co</t>
  </si>
  <si>
    <t>ASOCIACIÓN DE AUTORIDADES TRADICIONALES INDÍGENAS – AWÁ. UNIDAD INDÍGENA DEL PUEBLO AWÁ UNIPA</t>
  </si>
  <si>
    <t>CARRERA 30 A # 12 A 64</t>
  </si>
  <si>
    <t>PASTO</t>
  </si>
  <si>
    <t>CONSEJERIAMUJERYFAMILIA.UNIPA@GMAIL.COM</t>
  </si>
  <si>
    <t>RIDER PAY NASTACUAS</t>
  </si>
  <si>
    <t>JUANA</t>
  </si>
  <si>
    <t>ANGULO</t>
  </si>
  <si>
    <t>REINA</t>
  </si>
  <si>
    <t>Coordinadora Centro Zonal Barbacoas</t>
  </si>
  <si>
    <t>Juana.Angulo@icbf.gov.co</t>
  </si>
  <si>
    <t xml:space="preserve">RESGUARDO REFUGIO DEL SOL </t>
  </si>
  <si>
    <t>CALLE 19ªNO 29 – 55</t>
  </si>
  <si>
    <t>RESGUARDOQUILLASINGA@GMAIL.COM</t>
  </si>
  <si>
    <t>BRAULIO ANDRÉS  HIDALGO  BOTINA</t>
  </si>
  <si>
    <t xml:space="preserve">LUCÍA </t>
  </si>
  <si>
    <t>AREVALO</t>
  </si>
  <si>
    <t>CAGUAZANGO</t>
  </si>
  <si>
    <t>Coordinadora Centro Zonal Pasto 1</t>
  </si>
  <si>
    <t>MarthaL.Arevalo@icbf.gov.co</t>
  </si>
  <si>
    <t xml:space="preserve">ASOCIACIÓN DE CABILDOS Y/O AUTORIDADES INDIGENAS DEL NUDO DE LOS PASTOS SHAQUIÑAN </t>
  </si>
  <si>
    <t>CALLE 21 # 9 -35</t>
  </si>
  <si>
    <t xml:space="preserve">CUMBAL </t>
  </si>
  <si>
    <t>EFRAIN87219@HOTMAIL.COM</t>
  </si>
  <si>
    <t>JOSÉ LEOVIGILDO PANTOJA YANDUN</t>
  </si>
  <si>
    <t>ADRIANA</t>
  </si>
  <si>
    <t>DEL ROSARIO</t>
  </si>
  <si>
    <t xml:space="preserve">CEBALLOS </t>
  </si>
  <si>
    <t>CORAL</t>
  </si>
  <si>
    <t>Coordinadora Centro Zonal Ipiales</t>
  </si>
  <si>
    <t>Adriana.Ceballos@icbf.gov.co</t>
  </si>
  <si>
    <t>RESGUARDO DE YARAMAL</t>
  </si>
  <si>
    <t>IPIALES</t>
  </si>
  <si>
    <t>ALVAROVM.IN@GMAIL.COM</t>
  </si>
  <si>
    <t>JAIME  EDISON YEPES YEPES</t>
  </si>
  <si>
    <t>RESGUARDO DE MALES</t>
  </si>
  <si>
    <t>PALACIO DE LA REALEZA INDÍGENA</t>
  </si>
  <si>
    <t>GRANTESCUAL@YAHOO.ES</t>
  </si>
  <si>
    <t>EMIL  RUPERTO CUARAN CUARAN</t>
  </si>
  <si>
    <t xml:space="preserve">UNIVERSIDAD SIMON BOLIVAR </t>
  </si>
  <si>
    <t>CRA. 58 N. 54-59</t>
  </si>
  <si>
    <t>EXTENSIONCUCUTA@UNISIMONBOLIVAR.EDU.CO</t>
  </si>
  <si>
    <t>CARLOS FRANCISCO CORREDOR PEREIRA</t>
  </si>
  <si>
    <t xml:space="preserve">Nubia </t>
  </si>
  <si>
    <t xml:space="preserve">Rodriguez </t>
  </si>
  <si>
    <t>Stella</t>
  </si>
  <si>
    <t>COORDINADOR CZ CUCUTA UNO</t>
  </si>
  <si>
    <t>Nubia.Rodriguez@icbf.gov.co</t>
  </si>
  <si>
    <t xml:space="preserve">ASOCIACION DE AUTORIDADES TRADICIONALES </t>
  </si>
  <si>
    <t>CRA 6 N° 6-34 BRR EL CARMEN</t>
  </si>
  <si>
    <t xml:space="preserve">TIBU </t>
  </si>
  <si>
    <t>NATUBAIYIBARI@GMAIL.COM</t>
  </si>
  <si>
    <t>ASHCAYRA ARABADORA ACRORA</t>
  </si>
  <si>
    <t xml:space="preserve">Briceida </t>
  </si>
  <si>
    <t xml:space="preserve">Jimenez </t>
  </si>
  <si>
    <t>Rojas</t>
  </si>
  <si>
    <t>COORDINADOR CZ TIBU</t>
  </si>
  <si>
    <t>Briceida.Jimenez@icbf.gov.co</t>
  </si>
  <si>
    <t>ASOCIACION DE AUTORIDADES TRADICIONALES U'WA</t>
  </si>
  <si>
    <t xml:space="preserve">CR 2 DG 1- 104 </t>
  </si>
  <si>
    <t xml:space="preserve">CUBARA </t>
  </si>
  <si>
    <t>TESORERIA2014UWA@GMAIL.COM</t>
  </si>
  <si>
    <t>ARMANDO TEGRIA TEGRIA</t>
  </si>
  <si>
    <t xml:space="preserve">ALEYDA </t>
  </si>
  <si>
    <t>CUADROS</t>
  </si>
  <si>
    <t>COORDINADOR CS PAMPLONA</t>
  </si>
  <si>
    <t>Aleida.Cuadro@icbf.gov.co</t>
  </si>
  <si>
    <t>FUNDACIÓN PARA LA PROMOCIÓN Y DESARROLLO DE LAS COMUNIDADES AFROCOLOMBIANAS DEL VALLA DEL GUAMUEZ</t>
  </si>
  <si>
    <t>BARRIO LAS AMERICAS CALLE 8 NO 31-13</t>
  </si>
  <si>
    <t>VALLE DEL GUAMUEZ</t>
  </si>
  <si>
    <t xml:space="preserve">AFROGUAMUEZ@HOTMAIL.COM </t>
  </si>
  <si>
    <t>LUZ ANTONIA GONZALES ORTIZ</t>
  </si>
  <si>
    <t xml:space="preserve">CINDY </t>
  </si>
  <si>
    <t>MILENA</t>
  </si>
  <si>
    <t xml:space="preserve">CARREÑO </t>
  </si>
  <si>
    <t>ESTRELLA</t>
  </si>
  <si>
    <t>COORDINADORA CZ LA HORMIGA</t>
  </si>
  <si>
    <t>Cindy.Carreno@icbf.gov.co</t>
  </si>
  <si>
    <t xml:space="preserve">ASOCIACIÓN DE CABILDOS INDIGENAS DEL PUEBLO AWA DEL PUTUMAYO </t>
  </si>
  <si>
    <t>BARRIO LA FLORESTA CRA 8 NO 10A - 60B</t>
  </si>
  <si>
    <t>ORITO</t>
  </si>
  <si>
    <t xml:space="preserve">PROYECYTOACIPAP@GMAIL.COM </t>
  </si>
  <si>
    <t>GREGORIO  RODRIGUEZ GARCIA</t>
  </si>
  <si>
    <t xml:space="preserve">ERICKA </t>
  </si>
  <si>
    <t>LISETT</t>
  </si>
  <si>
    <t>FIGUEROA</t>
  </si>
  <si>
    <t>QUINAYAS</t>
  </si>
  <si>
    <t>COORDINADORA DEL GRUPO DE ASISTENCÍA TÉCNICA</t>
  </si>
  <si>
    <t>Ericka.Figueroa@icbf.gov.co</t>
  </si>
  <si>
    <t xml:space="preserve">CABILDO INDIGENA INGA SAN PEDRO </t>
  </si>
  <si>
    <t xml:space="preserve">BARRIO EL PROGRESO </t>
  </si>
  <si>
    <t>COLON</t>
  </si>
  <si>
    <t xml:space="preserve">JUANJAJOY0711@HOTMAIL.COM </t>
  </si>
  <si>
    <t>JUAN  BAUTISTA JAJOY</t>
  </si>
  <si>
    <t>ELIZABETH</t>
  </si>
  <si>
    <t>MEJIA</t>
  </si>
  <si>
    <t>BUSTOS</t>
  </si>
  <si>
    <t>COORDINADORA CZ SIBUNDOY</t>
  </si>
  <si>
    <t xml:space="preserve">Patricia.Mejia@icbf.gov.co </t>
  </si>
  <si>
    <t xml:space="preserve">RESGUARDO INDIGENA INGA SAN JOAQUIN </t>
  </si>
  <si>
    <t xml:space="preserve">RESGUARDO SAN JOAQUIN </t>
  </si>
  <si>
    <t>MOCOA</t>
  </si>
  <si>
    <t>ALEXPAMA19@GMAIL.COM</t>
  </si>
  <si>
    <t>SALVADORA  CHINDOY BECERRA</t>
  </si>
  <si>
    <t>SANDRA</t>
  </si>
  <si>
    <t>PATRICIA</t>
  </si>
  <si>
    <t>PARDO</t>
  </si>
  <si>
    <t>YELA</t>
  </si>
  <si>
    <t>COORDINADORA CZ MOCOA</t>
  </si>
  <si>
    <t xml:space="preserve">Sandra.Pardo@icbf.gov.vo </t>
  </si>
  <si>
    <t xml:space="preserve">FUNDACIÓN PARA EL DESARROLLO INTEGRAL </t>
  </si>
  <si>
    <t>CALLE 11C NRO 5A - 2</t>
  </si>
  <si>
    <t>FUNPDEINT@GMAIL.COM</t>
  </si>
  <si>
    <t>SANDRA  MILENA MINA CORREA</t>
  </si>
  <si>
    <t xml:space="preserve">FUNDACIÓN UAMAN LUAR </t>
  </si>
  <si>
    <t>BARRIO LOS PINOS CALLE 12 CRA 9</t>
  </si>
  <si>
    <t xml:space="preserve">SIBUNDOY </t>
  </si>
  <si>
    <t>FUNDACIONUAMANLUAR@GMAIL.COM</t>
  </si>
  <si>
    <t>JOSE WILSON CHINDOY JACANAMEJOY</t>
  </si>
  <si>
    <t xml:space="preserve">MOVIMIENTO DE NEGRITUDES DE SAN MIGUEL </t>
  </si>
  <si>
    <t xml:space="preserve">BARRIO LOS CRISTALES </t>
  </si>
  <si>
    <t>NEGRITUDES2000@GMAIL.COM</t>
  </si>
  <si>
    <t xml:space="preserve">TERESA  DE JESUS BARREIRO </t>
  </si>
  <si>
    <t>ASOCIACION DE CABILDOS INDIGENAS DE ARMENIA QUINDIO</t>
  </si>
  <si>
    <t>BARRIO LAS COLINAS SECTOR 8 MANZANA 2 CASA 47</t>
  </si>
  <si>
    <t>ARMENIA</t>
  </si>
  <si>
    <t>NUEVOHORIZONTE0000@GMAIL.COM</t>
  </si>
  <si>
    <t xml:space="preserve">ALFONSO  MARTINEZ </t>
  </si>
  <si>
    <t>victoria</t>
  </si>
  <si>
    <t>eugenia</t>
  </si>
  <si>
    <t>tisnes</t>
  </si>
  <si>
    <t>villegas</t>
  </si>
  <si>
    <t>enlace de primera infancia</t>
  </si>
  <si>
    <t>victoria.tisnes@icbf.gov.co</t>
  </si>
  <si>
    <t xml:space="preserve">ASOCIACION MUNDOS HERMANOS </t>
  </si>
  <si>
    <t>CALLE 17 N° 4-48 CENTRO</t>
  </si>
  <si>
    <t>PEREIRA</t>
  </si>
  <si>
    <t>CONTACTOMUNDOS@GMAIL.COM</t>
  </si>
  <si>
    <t>DIANA PATRICIA GONZALES CARDONA</t>
  </si>
  <si>
    <t>MONICA</t>
  </si>
  <si>
    <t>ANDREA</t>
  </si>
  <si>
    <t>BETANCURT</t>
  </si>
  <si>
    <t>TABARES</t>
  </si>
  <si>
    <t>PROFESIONAL UNIVERSITARIO CZ LA VIRGINIA</t>
  </si>
  <si>
    <t>monica.betancurt@icbf.gov.co</t>
  </si>
  <si>
    <t>CONSTRUYAMOS COLOMBIA</t>
  </si>
  <si>
    <t>CC EL PARQUE BODEGA 9</t>
  </si>
  <si>
    <t xml:space="preserve">DOSQUEBRADAS </t>
  </si>
  <si>
    <t>DIRECCIONGENAL@CONSTRUYAMOSCOLOMBIA.ORG</t>
  </si>
  <si>
    <t>VICTORIA EUGENIA GONZALES ZULUAGA</t>
  </si>
  <si>
    <t>HECTOR</t>
  </si>
  <si>
    <t>EVER</t>
  </si>
  <si>
    <t>AGUIRRE</t>
  </si>
  <si>
    <t>CASTRO</t>
  </si>
  <si>
    <t>PROFESIONALES UNIVERSITARIOS DEL CZ LA VIRGINIA Y CZ BELÉN DE ÚMBRIA</t>
  </si>
  <si>
    <t>hector.aguirre@icbf.gov.co</t>
  </si>
  <si>
    <t>FUNDACION FAMILIAS UNIDAS POR LAS ISLAS</t>
  </si>
  <si>
    <t>CENTRO, AVENIDA LOS LIBERTADORES</t>
  </si>
  <si>
    <t xml:space="preserve">SAN ANDRES </t>
  </si>
  <si>
    <t>HANSBMAY@HOTMAIL.COM</t>
  </si>
  <si>
    <t>JULIA MARIA MARTINEZ BARKER</t>
  </si>
  <si>
    <t>JUAN</t>
  </si>
  <si>
    <t xml:space="preserve">CARLOS </t>
  </si>
  <si>
    <t>BONILLA</t>
  </si>
  <si>
    <t>DAVIS</t>
  </si>
  <si>
    <t>DIRECCIÓN REGIONAL</t>
  </si>
  <si>
    <t>Juan.Bonilla@icbf.gov.co</t>
  </si>
  <si>
    <t>FUNDACION PARA EL DESARROLLO ECONOMICO SOCIAL Y CULTURAL DE LAS AGRUPACIONES ISLEÑAS (FEDESCAI)</t>
  </si>
  <si>
    <t>BARRIO SARIE BAY</t>
  </si>
  <si>
    <t>FDESCAI@HOTMAIL.COM</t>
  </si>
  <si>
    <t>CINDY JOHANA ARIZA  TABORDA</t>
  </si>
  <si>
    <t>FUNADCION MUJERES AL PROGRESO</t>
  </si>
  <si>
    <t>AV. 20 DE JULIO FRENTE AL PARQUE BOLIVAR</t>
  </si>
  <si>
    <t>NELLYMELENDEZ56@HOTMAIL.COM</t>
  </si>
  <si>
    <t>VILMA  ESTEHER RUBIO CARBONELL</t>
  </si>
  <si>
    <t>ASOCIACIÓN DE AUTORIDADES TRADICIONALES Y CABILDOS INDIGENAS U´WA (ASOU´WA)</t>
  </si>
  <si>
    <t>K4 DI 1-104</t>
  </si>
  <si>
    <t>CERRITO</t>
  </si>
  <si>
    <t>3134152071
3213207837</t>
  </si>
  <si>
    <t>AGUABLANCA127@GMAIL.COM</t>
  </si>
  <si>
    <t>ARMANDO  TEGRIA TEGRIA</t>
  </si>
  <si>
    <t>ARENAS</t>
  </si>
  <si>
    <t>COORDINADORA CENTRO ZONAL MÁLAGA</t>
  </si>
  <si>
    <t>Lucia.Arenas@icbf.gov.co</t>
  </si>
  <si>
    <t>ASOCIACIÓN AFRODESCENDIENTE DEL MAGDALENA MEDIO (AFRODMAM)</t>
  </si>
  <si>
    <t>CALLE 58 NO. 36E - 26, BARRIO ALCAZAR</t>
  </si>
  <si>
    <t>BARRANCABERMEJA</t>
  </si>
  <si>
    <t>WILSONARIASPRO@GMAIL.COM</t>
  </si>
  <si>
    <t>WILSON  ARIAS ARDILA</t>
  </si>
  <si>
    <t>SONIA</t>
  </si>
  <si>
    <t>MONCADA</t>
  </si>
  <si>
    <t>FRANCO</t>
  </si>
  <si>
    <t>COORDINADORA CENTRO ZONAL YARIGUIES</t>
  </si>
  <si>
    <t>Sonia.Moncada@icbf.gov.co</t>
  </si>
  <si>
    <t>CORPORACIÓN PARA EL MANEJO Y CONSERVACIÓN DEL MEDIO AMBIENTE Y LOS RECURSOS NATURALES (CORPOAGRO)</t>
  </si>
  <si>
    <t>CALLE 105 NO. 22-25 BARRIO PROVENZA</t>
  </si>
  <si>
    <t>BUCARAMANGA</t>
  </si>
  <si>
    <t>6363367-3213731738</t>
  </si>
  <si>
    <t>CORPOAGRO16 @HOTMAIL.COM</t>
  </si>
  <si>
    <t>MARCO AURELIO URIBE GUERRERO</t>
  </si>
  <si>
    <t>RINCON</t>
  </si>
  <si>
    <t>MANTILLA</t>
  </si>
  <si>
    <t>COORDINADORA CENTRO ZONAL ANTONIA SANTOS</t>
  </si>
  <si>
    <t>liliana.rincon@icbf.gov.co </t>
  </si>
  <si>
    <t>FUNDACIÓN AFROCOLOMBIANA DE SANTANDER (FACOS)</t>
  </si>
  <si>
    <t>CARRERA 25  NO. 24 – 26 BARRIO ALARCÓN</t>
  </si>
  <si>
    <t>LEOCAMPO10@YAHOO.COM</t>
  </si>
  <si>
    <t>LEONIDAS EDUARDO OCAMPO ARBOLEDA</t>
  </si>
  <si>
    <t>NELLY</t>
  </si>
  <si>
    <t>BARBOSA</t>
  </si>
  <si>
    <t>SÁNCHEZ</t>
  </si>
  <si>
    <t>COORDINADORA CENTRO ZONAL VÉLEZ</t>
  </si>
  <si>
    <t>Nelly.Barbosa@icbf.gov.co</t>
  </si>
  <si>
    <t>ASOCIACION DE CABILDOS MENORES INDIGENAS YUMAS DE LAS PIEDRAS ETNIA ZENU DEL MUNICIPIO DE TOLUVIEJO- ASCAMYTOL</t>
  </si>
  <si>
    <t>TRANV 4 N 5-43</t>
  </si>
  <si>
    <t>ASCAMYTOL2017@GMAIL.COM</t>
  </si>
  <si>
    <t>ENILSE ISABEL CHAMORRO CHAVEZ</t>
  </si>
  <si>
    <t>YANETH</t>
  </si>
  <si>
    <t>HERRERA</t>
  </si>
  <si>
    <t>COODINADOR CZ NORTE</t>
  </si>
  <si>
    <t>yaneth.herrera@icbf.gov.co</t>
  </si>
  <si>
    <t xml:space="preserve">FUNDACION SOCIAL PARA EL DESARROLLO SOSTENIBLE “FSD – AMONTES” </t>
  </si>
  <si>
    <t xml:space="preserve">KRA 32 N° 18 </t>
  </si>
  <si>
    <t>FUNDACIONAMONTES@HOTMAIL.COM</t>
  </si>
  <si>
    <t>ERIK FABIAN MEZA FLORES</t>
  </si>
  <si>
    <t>CORPORACION AFROCOLOMBIANA DEL SAN JORGE SCREÑO “CORPOAFROSAN</t>
  </si>
  <si>
    <t>CARRERA 20 CALLE 26 Nº- 7</t>
  </si>
  <si>
    <t xml:space="preserve">SAN MARCOS </t>
  </si>
  <si>
    <t>ISLANGIL@HOTMAIL.COM</t>
  </si>
  <si>
    <t>ISLAM RAMIRO GIL GUERRA</t>
  </si>
  <si>
    <t>FUNDACION ERA NUEVA</t>
  </si>
  <si>
    <t xml:space="preserve">CARRERA 13E NO18 - 42 </t>
  </si>
  <si>
    <t>FUNDACIONERANUEVA001@HOTMAIL.COM</t>
  </si>
  <si>
    <t>GUSTAVO AFREDO  ACOSTA  RICARDO</t>
  </si>
  <si>
    <t>FUNDACIÓN PARA LA ATENCIÓN FAMILIAR Y COMUNIDAD - FUNAFAC</t>
  </si>
  <si>
    <t>CALLE 20 CARRERA 13A – 69</t>
  </si>
  <si>
    <t>HELIO DAVID CLDERIN DORIA</t>
  </si>
  <si>
    <t>CIELO</t>
  </si>
  <si>
    <t>GARRIDO</t>
  </si>
  <si>
    <t>cielo.garrido@icbf.gov.co</t>
  </si>
  <si>
    <t>FUNDACIÓN COLOMBIA HUMANITARIA PARA EL DESARROLLO SOSTENIBLE DE LA COSTA CARIBE - FUNDESCOC</t>
  </si>
  <si>
    <t>CARRERA 18 N 23-20EDIFICIO CAJA AGRARIA OFICINA 407</t>
  </si>
  <si>
    <t>FUCDESCO@GMAIL.COM</t>
  </si>
  <si>
    <t>ALVARO  ANTONIO BARRIOS BARRIOS</t>
  </si>
  <si>
    <t>COODINADOR(A) CZ SINCELEJO</t>
  </si>
  <si>
    <t>FUNDACIÓN ERA NUEVA</t>
  </si>
  <si>
    <t>CORRALES</t>
  </si>
  <si>
    <t>martha.corrales@icbf.gov.co</t>
  </si>
  <si>
    <t>FUNDACIÓN SOLIDARIA PARA EL DESARROLLO SOCIAL E INSTITUCIONAL DE LA REGION CARIBE - FUNSOLIDARIA</t>
  </si>
  <si>
    <t xml:space="preserve">CALLE 22 Nº 24B 14 </t>
  </si>
  <si>
    <t>FUNSOLIDARIA2017@GMAIL.COM</t>
  </si>
  <si>
    <t>DIOMAR JOSE HERNANDEZ NARVAEZ</t>
  </si>
  <si>
    <t>VIDES</t>
  </si>
  <si>
    <t>COORDINADOR CZ BOSTON</t>
  </si>
  <si>
    <t>isabel.ortega@icbf.gov.co</t>
  </si>
  <si>
    <t>FUNDACIÓN NIÑOS DE PAZ</t>
  </si>
  <si>
    <t xml:space="preserve">CRA. 28   #17-47  </t>
  </si>
  <si>
    <t>MONICA  PATRICIA FLORES PEREZ</t>
  </si>
  <si>
    <t>FUNDACIÓN DE DESARROLLO SOCIAL INTERGLOBAL - FUNDESOGLOBAL</t>
  </si>
  <si>
    <t xml:space="preserve">CARRERA 19 NO. 23-30 SAMPUÉS </t>
  </si>
  <si>
    <t>FUNDESOCIAL.INTER@HOTMAIL.COM</t>
  </si>
  <si>
    <t>EDGARDO JOSE VERGARA  HERNANDEZ</t>
  </si>
  <si>
    <t>PUEBLO VIEJO SANTA RITA LA MINA</t>
  </si>
  <si>
    <t>CALLE 10 6-41</t>
  </si>
  <si>
    <t>ATACO</t>
  </si>
  <si>
    <t>NILIBU@HOTMAIL.COM</t>
  </si>
  <si>
    <t>INELDA  BUSTOS ACOSTA</t>
  </si>
  <si>
    <t>LYDA</t>
  </si>
  <si>
    <t>PIEDAD</t>
  </si>
  <si>
    <t>GUTIERREZ</t>
  </si>
  <si>
    <t>DIAZ</t>
  </si>
  <si>
    <t>Coordinador CZ Chaparral</t>
  </si>
  <si>
    <t>Lyda.Gutierrez@icbf.gov.co</t>
  </si>
  <si>
    <t>RESGUARDO INDÍGENA LOMAS DE GUAGUARCO</t>
  </si>
  <si>
    <t>RESGUARDO LOMAS DE GUAGUARCO</t>
  </si>
  <si>
    <t>COYAIMA</t>
  </si>
  <si>
    <t>GUAGUARCO2019@GMAIL.COM</t>
  </si>
  <si>
    <t>HUGO  BENITEZ SANCHEZ</t>
  </si>
  <si>
    <t>CONSUELO</t>
  </si>
  <si>
    <t>SILVA</t>
  </si>
  <si>
    <t>CARDOZO</t>
  </si>
  <si>
    <t>Coordinador CZ Purificación</t>
  </si>
  <si>
    <t>Diana.silvac@icbf.gov.co</t>
  </si>
  <si>
    <t>RESGUARDO INDÍGENA YAPOROGOS TAIRA</t>
  </si>
  <si>
    <t>CARRERA 5 NO. 6-17 BARRIO EL CARMEN</t>
  </si>
  <si>
    <t>PRADO</t>
  </si>
  <si>
    <t>YAPOROGOS.PRADO@GMAIL.COM</t>
  </si>
  <si>
    <t>ANGEL MARIA VASQUEZ  MEDINA</t>
  </si>
  <si>
    <t>COMUNIDAD INDIGENA EL TRIUNFO</t>
  </si>
  <si>
    <t>VEREDA EL TRIUNFO</t>
  </si>
  <si>
    <t xml:space="preserve">ORTEGA </t>
  </si>
  <si>
    <t>CABILDOINDIGENAELTRIUNFO97@GMAIL.COM</t>
  </si>
  <si>
    <t>ABELARDO  RAMIREZ MOICA</t>
  </si>
  <si>
    <t>ELIANA</t>
  </si>
  <si>
    <t>PEÑUELA</t>
  </si>
  <si>
    <t>LOZADA</t>
  </si>
  <si>
    <t>Coordinador CZ Espinal</t>
  </si>
  <si>
    <t>Eliana.Penuela@icbf.gov.co</t>
  </si>
  <si>
    <t>FUNDACIÓN FEDERACIÓN DE COMUNIDADES, AUTORIDADES Y ORGANIZACIONES INDIGENAS DE COLOMBIA-FECOIN</t>
  </si>
  <si>
    <t>CALLE 2 NO. 3-77 BARRIO EL CARMEN</t>
  </si>
  <si>
    <t>GUAMO</t>
  </si>
  <si>
    <t>CABILDOCOYA@YAHOO.ES</t>
  </si>
  <si>
    <t>JORGE DANILO BRIÑEZ LEZAMA</t>
  </si>
  <si>
    <t>VICTORIA</t>
  </si>
  <si>
    <t>FAJARDO</t>
  </si>
  <si>
    <t>PIESCHACON</t>
  </si>
  <si>
    <t>Profesional Especializado del Grupo de Asistencia Técnica de la Regional Tolima</t>
  </si>
  <si>
    <t>maria.fajardo@icbf.gov.co</t>
  </si>
  <si>
    <t>ASOCIACIÓN DE RESGUARDOS INDÍGENAS PACANDE - ARIP</t>
  </si>
  <si>
    <t>CALLE 5A NO. 8-04</t>
  </si>
  <si>
    <t>NATAGAIMA</t>
  </si>
  <si>
    <t>ASOPACANDE@GMAIL.COM</t>
  </si>
  <si>
    <t>VIRGILIO  ROJAS GULUMA</t>
  </si>
  <si>
    <t>FUNDACION ARTISTICA Y FULTURAL AFRODESCENDIENTE MUNTÚ (FACAMUNTÚ)</t>
  </si>
  <si>
    <t>CARRERA 9 N 3-01 BELLA VISTA</t>
  </si>
  <si>
    <t>CARTAGO</t>
  </si>
  <si>
    <t>FACAMUNTUCARTAGO@GMAIL.COM</t>
  </si>
  <si>
    <t>EVER   HINESTROZA VIVERO</t>
  </si>
  <si>
    <t xml:space="preserve">DIANA </t>
  </si>
  <si>
    <t>SUAREZ</t>
  </si>
  <si>
    <t>POSSO</t>
  </si>
  <si>
    <t>COORDINADORA CZ CARTAGO</t>
  </si>
  <si>
    <t>diana.suarez@icbf.gov.co</t>
  </si>
  <si>
    <t>ext 273018</t>
  </si>
  <si>
    <t>ASOCIACION FORJANDO FUTURO PARA TODOS</t>
  </si>
  <si>
    <t>CL 8 NO. 1 -  50</t>
  </si>
  <si>
    <t>GUACARI</t>
  </si>
  <si>
    <t>FORJANDOFUTUROPARATODOS@GMAIL.COM</t>
  </si>
  <si>
    <t>MARTHA CECILIA GALVEZ MONTOYA</t>
  </si>
  <si>
    <t>YANCILEY</t>
  </si>
  <si>
    <t>SALCEDO</t>
  </si>
  <si>
    <t>LENIS</t>
  </si>
  <si>
    <t>COORDINADORA CENTRO ZONAL BUGA</t>
  </si>
  <si>
    <t>yanciley.salcedo@icbf.gov.co</t>
  </si>
  <si>
    <t>3208657072  3135484468</t>
  </si>
  <si>
    <t>2289717 ext 269000</t>
  </si>
  <si>
    <t>ASOCIACION DE PARTERAS UNIDAS DEL PACIFICO ASOPARUPA</t>
  </si>
  <si>
    <t>CARRERA 59 N° 7A11</t>
  </si>
  <si>
    <t xml:space="preserve">BUENAVENTURA </t>
  </si>
  <si>
    <t>PARTERA.ASOPARUPA@GMAIL.COM</t>
  </si>
  <si>
    <t>ROSMILDA EDILTRUDIS QUIÑONES FAJARDO</t>
  </si>
  <si>
    <t>CAROLINA</t>
  </si>
  <si>
    <t>MORENO</t>
  </si>
  <si>
    <t>ROJAS</t>
  </si>
  <si>
    <t>COORDINADORA CZ BUENAVENTURA</t>
  </si>
  <si>
    <t>CAROLINA.MORENO@ICBF.GOV.CO</t>
  </si>
  <si>
    <t>AMIGOS DE LA UNESCO</t>
  </si>
  <si>
    <t>CRA 41A #12B-36</t>
  </si>
  <si>
    <t xml:space="preserve">SANTIAGO DE CALI </t>
  </si>
  <si>
    <t>AMIGOSUNESCOC@GMAIL.COM</t>
  </si>
  <si>
    <t>NANCY PALCIOS VALENCIA</t>
  </si>
  <si>
    <t>COORDINADORA CZ SEVILLA</t>
  </si>
  <si>
    <t>FUNDACION CHRISTOGOL</t>
  </si>
  <si>
    <t>CLL 1A 43-26 PISO 2</t>
  </si>
  <si>
    <t>FUNDACION.CHRISTOGOL@GMAIL.COM</t>
  </si>
  <si>
    <t>CHRISTOPHER HERMES MORENO ARIAS</t>
  </si>
  <si>
    <t>FUNDACION TALENTOS DEL PACIFICO</t>
  </si>
  <si>
    <t>CARRERA 46B N°46-04</t>
  </si>
  <si>
    <t>FUNDACIÓNTALENTOSDELPACIFICO@GMAIL.COM</t>
  </si>
  <si>
    <t xml:space="preserve">HENRY  ALBEIRO  PEREA OLAVE </t>
  </si>
  <si>
    <t>COORDINADORA CZ SUR</t>
  </si>
  <si>
    <t>RESGUARDO KWESX KIWE NASA</t>
  </si>
  <si>
    <t>VILLA COLOMBIA</t>
  </si>
  <si>
    <t>JAMUNDI</t>
  </si>
  <si>
    <t>RESGUARDOJAMUNDIVALLE@GMAIL.COM</t>
  </si>
  <si>
    <t>NOEL  CRUZ VICTORIA</t>
  </si>
  <si>
    <t>COORDINADORA CZ JAMUNDI</t>
  </si>
  <si>
    <t>AMCAFAMI – ASOCIACIÓN DE MUJERES CABEZA DE FAMILIA DE MITÚ</t>
  </si>
  <si>
    <t xml:space="preserve"> BARRÍO CENTRO BAVENIDA 15 N° 10-08</t>
  </si>
  <si>
    <t xml:space="preserve">MITU </t>
  </si>
  <si>
    <t>AMCAFAMI@GMAIL.COM</t>
  </si>
  <si>
    <t>FANCY MILENA GOMEZ  TRINIDAD</t>
  </si>
  <si>
    <t xml:space="preserve">ORLANDO </t>
  </si>
  <si>
    <t>HERNADEZ</t>
  </si>
  <si>
    <t>COORDINADOR DE ASISTENCÍA TÉCNICA</t>
  </si>
  <si>
    <t>Orlando.RodriguezH@icbf.gov.co</t>
  </si>
  <si>
    <t>CORPORACION DE VICTIMAS POR EL PROGRESO Y BIENESTAR SOCIAL INDIGENA – “COVIPROBISI-MEARO”.</t>
  </si>
  <si>
    <t>BARRÍO CENTRO A AV 15 N 15ª-02</t>
  </si>
  <si>
    <t>ALEXBB03@YAHOO.ES</t>
  </si>
  <si>
    <t>LUIS  ALEXANDER BARRETO BENJUMEA</t>
  </si>
  <si>
    <t xml:space="preserve">CORPORACION PARA EL DESARROLLO SOCIAL INDIGENA DE COLOMBIA PANURE – CEDESOIN PANURE </t>
  </si>
  <si>
    <t xml:space="preserve">CARRERA 13ª N° 13 – 35 BARRIO CENTRO </t>
  </si>
  <si>
    <t>PANUREVAUPES1@YAHOO.ES</t>
  </si>
  <si>
    <t>JOHANA ANDREA DIAZ  GÓMEZ</t>
  </si>
  <si>
    <t>FUNDACIÓN PARA EL DESARROLLO INTEGRAL Y EL MEJORAMIENTO DE LA CALIDAD DE VIDA - FUNDAVIDA</t>
  </si>
  <si>
    <t>AV 15 N° 5 – 62 BARRIO SAN JOSÉ</t>
  </si>
  <si>
    <t>FUNDAVIDAVAUPES@GMAIL.COM</t>
  </si>
  <si>
    <t>JESUE CUESTA BARBOSA</t>
  </si>
  <si>
    <t>ASOCIACIÓN DE PADRES DE FAMILIA DE HOGARES COMUNITARIOS DE BIENESTAR PALMARITO.</t>
  </si>
  <si>
    <t>CARRERA 8 # 12-46</t>
  </si>
  <si>
    <t xml:space="preserve">CUMARIBO </t>
  </si>
  <si>
    <t>ASOPADRESPALMARITO@GMAIL.COM</t>
  </si>
  <si>
    <t>LUZ DARY LOZANO ALVAREZ</t>
  </si>
  <si>
    <t xml:space="preserve">Rafael </t>
  </si>
  <si>
    <t>Gustavo</t>
  </si>
  <si>
    <t xml:space="preserve">Gallo </t>
  </si>
  <si>
    <t>Vargas</t>
  </si>
  <si>
    <t>PROFESIONAL UNIVERSITARIO</t>
  </si>
  <si>
    <t>rafael.gallo@icbf.gov.co</t>
  </si>
  <si>
    <t>FUNDACIÓN SEMILLAS ORINOQUIA</t>
  </si>
  <si>
    <t>CARRERA 6 N° 22-17 BRR ARTURO BUENO</t>
  </si>
  <si>
    <t xml:space="preserve">PUERTO CARREÑO </t>
  </si>
  <si>
    <t>XIOMARA3724@GMAIL.COM</t>
  </si>
  <si>
    <t>JHONNY EDWARS CUELLAR SANCHEZ</t>
  </si>
  <si>
    <t>ANA</t>
  </si>
  <si>
    <t>LONDOÑO</t>
  </si>
  <si>
    <t>MARULANDA</t>
  </si>
  <si>
    <t>COORDINADOR GRUPO DE ASISTENCIA TÉCNICA</t>
  </si>
  <si>
    <t>Ana.londonom@icbf.gov.co</t>
  </si>
  <si>
    <t>FUNDACIÓN CENTRO DE ASESORÍA CONSULTORÍA E INTERVENTORÍA COMUNITARIA CENAINCO</t>
  </si>
  <si>
    <t>CENTRO</t>
  </si>
  <si>
    <t>PUERTO NARIÑO</t>
  </si>
  <si>
    <t>TEBAMAZONAS2019@GMAIL.COM</t>
  </si>
  <si>
    <t xml:space="preserve">HENRY HUMBERTO SANCHEZ </t>
  </si>
  <si>
    <t>COMUNIDAD KICHWA DE SESQUILE</t>
  </si>
  <si>
    <t>VEREDA BOITIVA,  FINCA SAN JOSE. SECTOR LA VIRGEN</t>
  </si>
  <si>
    <t>HFREMACHE@GMAIL.COM</t>
  </si>
  <si>
    <t xml:space="preserve">HECTOR  FABIAN  REMACHE  MUENALA </t>
  </si>
  <si>
    <t>LUZ  MILA GUEVARA BENTO</t>
  </si>
  <si>
    <t>ASOCIACIÓN NACIONAL DE CABILDOS Y AUTORIDADES INDÍGENAS EN COLOMBIA - ANICOL</t>
  </si>
  <si>
    <t>CARRERA 32 N. 19A - 20. TORRE 1. OFICINA: 304</t>
  </si>
  <si>
    <t>ASOCIACIONANICOL@HOTMAIL.COM</t>
  </si>
  <si>
    <t>HARRINSONG MEGORKS STAYFERSH OSPINA BARRAGÁN</t>
  </si>
  <si>
    <t>SILVIA MONTOYA ECHEVERRI</t>
  </si>
  <si>
    <t>JOSE RAFAEL CONSUEGRA  BOLIVAR</t>
  </si>
  <si>
    <t>JUAN SEBASTIAN VELASCO CONTRERAS</t>
  </si>
  <si>
    <t>ASOCIACIÓN AFROCOLOMBIANA MALCOM  X</t>
  </si>
  <si>
    <t>CARRERA 17 B # 68 - 40</t>
  </si>
  <si>
    <t>3104302441 - 3126737755</t>
  </si>
  <si>
    <t>CASIANIMARCO@HOTMAIL.COM, DEISY.94CASIANI@GMAIL.COM</t>
  </si>
  <si>
    <t>DEISSI  YOJARIS  CASSIANI  VALDES</t>
  </si>
  <si>
    <t>MARGELIS YOHANA  DE LEON MIRANDA</t>
  </si>
  <si>
    <t>ASOCIACIÓN DE CABILDOS INDIGENAS EPERARA SIAPIDAARA DE NARIÑO</t>
  </si>
  <si>
    <t>CALLE ANZOATEGUI # CUARTA 2-35</t>
  </si>
  <si>
    <t xml:space="preserve">TUMACO </t>
  </si>
  <si>
    <t>ACIESNA@YAHOO.COM.MX</t>
  </si>
  <si>
    <t>MIGUEL  PERTIAGA GRUESO</t>
  </si>
  <si>
    <t>FARIB JUAN  NARVAEZ SIMANCAS</t>
  </si>
  <si>
    <t>KUMPANIA DEL TOLIMA</t>
  </si>
  <si>
    <t xml:space="preserve">CARRERA 4ª # 103-37 </t>
  </si>
  <si>
    <t xml:space="preserve">IBAGUE </t>
  </si>
  <si>
    <t>GUS_11_21@HOTMAIL.COM</t>
  </si>
  <si>
    <t>EDUARDO  GOMEZ TRIANA</t>
  </si>
  <si>
    <t>JUNIOR ADRIAN FRANCO RIAÑO</t>
  </si>
  <si>
    <t>FUNDACION COLOMBIA PACIFICO</t>
  </si>
  <si>
    <t>CARRERA 11 # 5A-44</t>
  </si>
  <si>
    <t>FUNCOPAC@GMAIL.COM</t>
  </si>
  <si>
    <t>EDER HERNANDO DIAZ MINOTTA</t>
  </si>
  <si>
    <t>AMIRA  SORACA REYES</t>
  </si>
  <si>
    <t>FUNDACION AKALIJA</t>
  </si>
  <si>
    <t>CALLE 11A 15-22</t>
  </si>
  <si>
    <t>AKALIJA@OUTLOOK.COM</t>
  </si>
  <si>
    <t>ROLEIDIS  HERRERA  TORRES</t>
  </si>
  <si>
    <t>LILIANA JIMENA TREJOS CATAÑO</t>
  </si>
  <si>
    <t>ORGANIZACIÓN WIWA YUGUMAIUN BUNKUANARRUA TAIRONA</t>
  </si>
  <si>
    <t>SEDE ADMINISTRATIVA RIOHACHA CALLE 23 12B - 35 APTO 2 BARRIO JOSE ARNOLDO MARIN</t>
  </si>
  <si>
    <t>ORGANIZACIONWIWARIOHACHA@GMAIL.COM</t>
  </si>
  <si>
    <t>JOSE LUIS CHIMOQUERO GIL</t>
  </si>
  <si>
    <t>SANDRA SORAYA RODRIGUEZ BERRIO</t>
  </si>
  <si>
    <t>PAULA ANDREA BARRETO PEREZ</t>
  </si>
  <si>
    <t>CARRERA 7 F # 44-25 VILLA SHARIN SEGUNDA ETAPA</t>
  </si>
  <si>
    <t>OSWALDO  JAIR GONZALEZ CERÓN</t>
  </si>
  <si>
    <t>ORGANIZACIÓN WIWA GOLKUSHE TAYRONA DEL RESGUARDO KOGUI - MALAYO - ARHUACO</t>
  </si>
  <si>
    <t>CASA INDIGENA</t>
  </si>
  <si>
    <t>MONTERO.1985@HOTMAIL.COM</t>
  </si>
  <si>
    <t>FABIO ENRIQUE MONTERO MALO</t>
  </si>
  <si>
    <t>LAURA  CAROLINA SÁNCHEZ RUIZ</t>
  </si>
  <si>
    <t>ORGANIZACIÓN WIWA GOLKUSHE TAYRONA DEL RESGUARDO KOGUI MALAYO ARHUACO</t>
  </si>
  <si>
    <t>CRA 19A # 23 - 05</t>
  </si>
  <si>
    <t>ORGANIZACIONWIWASANTAMARTA@HOTMAIL.COM</t>
  </si>
  <si>
    <t>FABIO ENRIQUE  MONTERO MALO</t>
  </si>
  <si>
    <t>DANNY ALBERTO  FRANCO OLIVARES</t>
  </si>
  <si>
    <t>ORGANIZCION WIWA GOLKUSHE TAYRONA DEL RESGUARDO KOGUI MALAYO ARHUACO</t>
  </si>
  <si>
    <t>CRA 19A # 23-05</t>
  </si>
  <si>
    <t>FABIO ENRIQUE  MONTERO  MALO</t>
  </si>
  <si>
    <t>YASSY YANISA CUESTA CHAVERRA</t>
  </si>
  <si>
    <t>NOMBRE ENTIDAD CONTRATISTA</t>
  </si>
  <si>
    <t>Correo Electrónico Contacto</t>
  </si>
  <si>
    <t>Representante legal</t>
  </si>
  <si>
    <t>YUSSY PAOLA MOSQUERA REYES</t>
  </si>
  <si>
    <t>CLL 9 # 8-74</t>
  </si>
  <si>
    <t>LETICIA</t>
  </si>
  <si>
    <t>CENAINCO@MSN.COM</t>
  </si>
  <si>
    <t>ELSA DORIS PEREZ MARTINEZ</t>
  </si>
  <si>
    <t>FUNDACION SOCIAL Y CULTURAL SAN ANTONIO DE PADUA</t>
  </si>
  <si>
    <t>CALLE 22 NO. 145 - 71</t>
  </si>
  <si>
    <t>FUNPADUACALI@HOTMAIL.COM</t>
  </si>
  <si>
    <t>LEDYS YOJANA GOMEZ ZAPATA</t>
  </si>
  <si>
    <t>CECILIA  CASTELLANOS VIDAL</t>
  </si>
  <si>
    <t>FUNDACOBA</t>
  </si>
  <si>
    <t>CALLE 5C NO 42 -23</t>
  </si>
  <si>
    <t>F.FUNDACOBA@HOTMAIL.COM</t>
  </si>
  <si>
    <t>TERESA DE JESUS HERNANDEZ SALGADO</t>
  </si>
  <si>
    <t>GLORIA AMPARO AGUDELO MAHECHA</t>
  </si>
  <si>
    <t>FUNDACIÓN PARA EL PROGRESO DE LA ORINOQUÍA - FUNDEPRO</t>
  </si>
  <si>
    <t>TRANSVERSAL 26 # 39C 25</t>
  </si>
  <si>
    <t>FUNDEPRO@GMAIL.COM</t>
  </si>
  <si>
    <t>MARTHA  MEJIA DE ROMERO</t>
  </si>
  <si>
    <t>GLORIA  AMPARO AGUDELO MAHECHA</t>
  </si>
  <si>
    <t>CORPORACIÓN REGIONAL PARA LA SOLIDARIDAD SOCIAL LA EQUIDAD Y EL RESPETO - CRESER</t>
  </si>
  <si>
    <t>TRANSVERSAL 10 NO. 34A - 158</t>
  </si>
  <si>
    <t>CORPORACIONCRESER2007@GMAIL.COM</t>
  </si>
  <si>
    <t>JAIME ROBERTO CABALLERO MOLINA</t>
  </si>
  <si>
    <t>LUZ ELENA GIRALDO RODRIGUEZ</t>
  </si>
  <si>
    <t>FUNDACIÓN PLAN</t>
  </si>
  <si>
    <t xml:space="preserve">CARRERA 15  # 87 - 12 </t>
  </si>
  <si>
    <t>LJCASTELLANOS@PLAN.ORG.CO</t>
  </si>
  <si>
    <t>MARGARITA  BARRAQUER SOURDIS</t>
  </si>
  <si>
    <t>ANA  PATRICIA TORRES MERIÑO</t>
  </si>
  <si>
    <t>CORPORACION PARA LA INVESTIGACION Y EL DESARROLLO DE LA DEMOCRACIA - CIDEMOS</t>
  </si>
  <si>
    <t>CALLE 107 NO. 23B-79</t>
  </si>
  <si>
    <t>ADMINISTRACION@CIDEMOS.ORG</t>
  </si>
  <si>
    <t>JOSE ALFREDO ECHEVERRIA BLANCO</t>
  </si>
  <si>
    <t>GABRIEL ANTONIO BENITEZ ORCASITA</t>
  </si>
  <si>
    <t>FUNDACIÓN POR UN MUNDO NUEVO</t>
  </si>
  <si>
    <t>CALLE 15A # 11-58</t>
  </si>
  <si>
    <t>TUNJA</t>
  </si>
  <si>
    <t>CONTABLE@FUNMUNDONUEVO.ORG</t>
  </si>
  <si>
    <t>JOSE VICENTE ROJAS SANCHEZ</t>
  </si>
  <si>
    <t>MARTHA LUCIA FERNÁNDEZ CARO</t>
  </si>
  <si>
    <t>ROSARIO DEL PILAR RODRIGUEZ GARCIA</t>
  </si>
  <si>
    <t>FUNDACION PICACHOS</t>
  </si>
  <si>
    <t>CARRERA 12 NO 19-48</t>
  </si>
  <si>
    <t>FPICACHOS@FUNDACIONPICACHOS.ORG</t>
  </si>
  <si>
    <t>MIGUEL ANGEL CLAROS CORREA</t>
  </si>
  <si>
    <t>OSCAR JOSE QUIÑONEZ VILLARREAL</t>
  </si>
  <si>
    <t>FUNDESARROLLO</t>
  </si>
  <si>
    <t>CALLE 12 N 25 -71</t>
  </si>
  <si>
    <t>YOPAL</t>
  </si>
  <si>
    <t xml:space="preserve">LUCEROH2006@YOHOO.ES </t>
  </si>
  <si>
    <t xml:space="preserve">RUBY LUCERO  HERNANDEZ  ALARCON </t>
  </si>
  <si>
    <t>ERIKA  VIVIANA PAREDES GUERRERO</t>
  </si>
  <si>
    <t>RIGOBERTO  ALVAREZ AREVALO</t>
  </si>
  <si>
    <t>FUDECIS@HOTMAIL.COM</t>
  </si>
  <si>
    <t>ERICKA LISETT FIGUEROA QUINAYAS</t>
  </si>
  <si>
    <t>UNIVERSIDAD DEL MAGDALENA</t>
  </si>
  <si>
    <t>CARRERA 32 # 22 - 08</t>
  </si>
  <si>
    <t>VICEXTENSION@UNIMAGDALENA.EDU.CO</t>
  </si>
  <si>
    <t>JUAN CARLOS  DE LA ROSA SERRANO</t>
  </si>
  <si>
    <t>CORPORACIÓN PARA EL DESARROLLO SOCIAL FAMILIAR COMUNITARIO E INSTITUCIONAL - CORPASOFA</t>
  </si>
  <si>
    <t>CALLE 23 N° 4 - 26 EDIFICIO VIVAL PISO 3</t>
  </si>
  <si>
    <t>CORPASOFA@GMAIL.COM</t>
  </si>
  <si>
    <t>MARYLUZ  ORTIZ DÍAZ</t>
  </si>
  <si>
    <t>VICTORIA EUGENIA TISNES VILLEGAS</t>
  </si>
  <si>
    <t>ASOCIACIÓN CAMPO VERDE DEL CHOCO</t>
  </si>
  <si>
    <t xml:space="preserve">HECTOR  AGUIRRE </t>
  </si>
  <si>
    <t>FUNDACIÓN EQUIDAD</t>
  </si>
  <si>
    <t xml:space="preserve">CALLE 25 N° 6 - 16 PISO 3 </t>
  </si>
  <si>
    <t>FUNDACIONEQUIDAD12@GMAIL.COM</t>
  </si>
  <si>
    <t>PASCUAL  MOSQUERA ASPRILLA</t>
  </si>
  <si>
    <t>JUAN CARLOS  BONILLA DAVIS</t>
  </si>
  <si>
    <t>FUNDACION PARA EL DESARROLLO INTEGRAL DE LA MUJER Y LA NIÑEZ - FUNDIMUR</t>
  </si>
  <si>
    <t>CALLE 25 NO 36A - 46, BARRIO VENECIA</t>
  </si>
  <si>
    <t>FUNDIMUR@GMAIL.COM</t>
  </si>
  <si>
    <t>JOSE FREDY AGUILERA  GARAVITO</t>
  </si>
  <si>
    <t xml:space="preserve">LILIANA  RINCON </t>
  </si>
  <si>
    <t>CORPORACIÓN LENGUAJE CIUDADANO</t>
  </si>
  <si>
    <t>CARRERA 7 #37-25</t>
  </si>
  <si>
    <t>DIRECCIONEJECUTIVA@LENGUAJECIUDADANO.COM</t>
  </si>
  <si>
    <t>ANA MARIA BELTRAN GONZALEZ</t>
  </si>
  <si>
    <t>ENRIQUE MANUEL DAVILA ALQUERQUE</t>
  </si>
  <si>
    <t>ALDEAS INFANTILES SOS COLOMBIA</t>
  </si>
  <si>
    <t>CRA 60 NO. 66-55</t>
  </si>
  <si>
    <t>YAMID.MABESOY@ALDEASINFANTILES.ORG.CO</t>
  </si>
  <si>
    <t>ANGELA MARIA ROSALES RODRIGUEZ</t>
  </si>
  <si>
    <t>FUNDEPRO</t>
  </si>
  <si>
    <t>CALLE  19A # 22-67 BARRIO BELLO HORIZONTE</t>
  </si>
  <si>
    <t>314-467-59-63</t>
  </si>
  <si>
    <t>MARIA VICTORIA FAJARDO PIESCHACON</t>
  </si>
  <si>
    <t xml:space="preserve">FUNDACION AMOR Y VIDA </t>
  </si>
  <si>
    <t>CALLE 8 NO.10-24</t>
  </si>
  <si>
    <t>FUNDACIONSOCIALAMORYVIDA@GMAIL.COM</t>
  </si>
  <si>
    <t>BELEN  RAMIREZ VARGS</t>
  </si>
  <si>
    <t>YANCILEY  SALCEDO LENIS</t>
  </si>
  <si>
    <t>FUNDACION GUAJIRA NACIENTE</t>
  </si>
  <si>
    <t>CALLE 12B # 21-06 ESQUINA SEGUNDO PISO</t>
  </si>
  <si>
    <t>GUAJIRANACIENTE@HOTMAIL.COM</t>
  </si>
  <si>
    <t>NAYARITH YOLIMA GOMEZ CAICEDO</t>
  </si>
  <si>
    <t>CARRERA 32 NO 22-08</t>
  </si>
  <si>
    <t>304 576 7976</t>
  </si>
  <si>
    <t>VICEEXTENSION@UNIMAGDALENA.EDU.CO</t>
  </si>
  <si>
    <t>JUAN CARLOS DE LA ROSA SERRANO</t>
  </si>
  <si>
    <t>CORPORACION LENGUAJE CIUDADANO</t>
  </si>
  <si>
    <t>CALLE 20 NO. 40-105</t>
  </si>
  <si>
    <t>COMUNICACIONES@LENGUAJECIUDADANO.COM</t>
  </si>
  <si>
    <t>FUNDACION DE SERVICIOS PARA EL PROGRESO ACTIVO DE LA EQUIDAD SOCIAL SEPRAES</t>
  </si>
  <si>
    <t>CRA 42 C # 15-39 B/ SAM JUAN DE DIOS</t>
  </si>
  <si>
    <t>SEPRAES@GMAIL.COM</t>
  </si>
  <si>
    <t xml:space="preserve">YESICA MARIELA CARDENAS </t>
  </si>
  <si>
    <t>FUNDACION PLAN</t>
  </si>
  <si>
    <t>CORPORACIÓN YRAKA</t>
  </si>
  <si>
    <t>CALLE 104 # 22-96</t>
  </si>
  <si>
    <t>JAIRO.YRAKA@GMAIL.COM</t>
  </si>
  <si>
    <t>JAIRO  VELANDIA BARAJAS</t>
  </si>
  <si>
    <t xml:space="preserve">FUNDACIÓN DE SERVICIOS PARA EL PROGRESO ACTIVO Y LA EQUIDAD SOCIAL - SEPRAES </t>
  </si>
  <si>
    <t xml:space="preserve">CRA 23 NO 15 -11 BARRIO 20 DE JULIO </t>
  </si>
  <si>
    <t>PUERTO ASIS</t>
  </si>
  <si>
    <t xml:space="preserve">YESICA MARIELA  CARDENAS </t>
  </si>
  <si>
    <t>FUNDACIÓN KANIRA</t>
  </si>
  <si>
    <t>CALLE 8 NO 4-23</t>
  </si>
  <si>
    <t>FUNDACIONKANIRA@GMAIL.COM</t>
  </si>
  <si>
    <t>AURA NANCY  BENAVIDES PATIÑO</t>
  </si>
  <si>
    <t xml:space="preserve">FUNDACION MANUEL MEJIA </t>
  </si>
  <si>
    <t>CALLE 73 NO. 8-13 PISO 4 TORRE A</t>
  </si>
  <si>
    <t>COMUNICACIONES@FMM.EDU.CO</t>
  </si>
  <si>
    <t xml:space="preserve">MARGARITA  ROSA    BUITRAGO  RODRÍGUEZ </t>
  </si>
  <si>
    <t>CENTRO DE DESARROLLO COMUNITARIO VERSALLES</t>
  </si>
  <si>
    <t>CR22 46-19</t>
  </si>
  <si>
    <t>MANIZALES</t>
  </si>
  <si>
    <t>CENTROVERSALLES@GMAIL.COM</t>
  </si>
  <si>
    <t>LUIS EDUARDO ARANGO ALVAREZ</t>
  </si>
  <si>
    <t>COORPORACION CONSTRUYAMOS FUTURO METETE EN EL CUENTO</t>
  </si>
  <si>
    <t>CRA 4 NUMERO 11-34 OFICINA 301 
IBAGUE - TOLIMA</t>
  </si>
  <si>
    <t>CORPORACIONCONSTRUYAMOSFUTURO@GMAIL.COM</t>
  </si>
  <si>
    <t>NOHORA CECILIA MEDINA GALEANO</t>
  </si>
  <si>
    <t>ASOCIACIÓN CRECER Y VIVIR - ASOCREVI</t>
  </si>
  <si>
    <t>CALLE 58 NO16-39</t>
  </si>
  <si>
    <t>GERENCIA@CRECERYVIVIR.ORG; ASOCIACIONCRECERYVIVIR@OUTLOOK.COM</t>
  </si>
  <si>
    <t>ANDREA  GONZALEZ TIRADO</t>
  </si>
  <si>
    <t>ASOCIACION DE PRODFESIONALES EN PROGRAMAS DE PROMOCION Y PREVENCION PARA LA SALUD, LA EDUCACION, LA FAMILIA Y LA COMUNIDAD- APSEFACOM-</t>
  </si>
  <si>
    <t>CARRERA 11 N°10-29 APARTAMENTO 301</t>
  </si>
  <si>
    <t>APSEFACOM.SEC.SIN@HOTMAIL.COM&gt;</t>
  </si>
  <si>
    <t>SAHURY MARIA EMILIANI RUIZ</t>
  </si>
  <si>
    <t>RENACER SOCIAL</t>
  </si>
  <si>
    <t>TRANSVERSAL 34 NO 34 - 53 BARRIO BOSTON.</t>
  </si>
  <si>
    <t>FRENACERSOCIAL@HOTMAIL.COM</t>
  </si>
  <si>
    <t>GLORIA ISABEL LEDESMA DE MORENO</t>
  </si>
  <si>
    <t>FUNDACION COLEGIO LOS PEQUEÑOS PITUFOS</t>
  </si>
  <si>
    <t>MANZANA 8 CASA 6 SEXTA ETAPA BARRIO JORDÁN</t>
  </si>
  <si>
    <t>FUNPITUFOS@GMAIL.COM</t>
  </si>
  <si>
    <t>CLARA INES GUILLEN BARON</t>
  </si>
  <si>
    <t>ASOCIACION DE CULTIVADORES DE CAÑA DE AZUCAR DE COLOMBIA ASOCAÑA</t>
  </si>
  <si>
    <t>CALLE 58N #3N-15</t>
  </si>
  <si>
    <t>CONTACTENOS@ASOCANA.ORG</t>
  </si>
  <si>
    <t>JUAN MANUEL JARAMILLO VARGAS</t>
  </si>
  <si>
    <t>UNAFASEDE NACIONAL1045</t>
  </si>
  <si>
    <t xml:space="preserve">FUNDACION IDEAL </t>
  </si>
  <si>
    <t>CALLE 50 No. 10 A-08</t>
  </si>
  <si>
    <t>DIRECCION@FUNDACIONIDEAL.ORG.CO</t>
  </si>
  <si>
    <t>RODOLFO MILLAN MUÑOZ</t>
  </si>
  <si>
    <t>FBPTOLIMA</t>
  </si>
  <si>
    <t>FBPMAGDALENA</t>
  </si>
  <si>
    <t>FBPVALLE</t>
  </si>
  <si>
    <t>FBPLA_GUAJIRA</t>
  </si>
  <si>
    <t>FBPSUCRE</t>
  </si>
  <si>
    <t>FBPNORTE_DE_SANTANDER</t>
  </si>
  <si>
    <t>FBPGUAVIARE</t>
  </si>
  <si>
    <t>FBPCUNDINAMARCA</t>
  </si>
  <si>
    <t>FBPCAUCA</t>
  </si>
  <si>
    <t>FBPNARIÑO</t>
  </si>
  <si>
    <t>FBPMETA</t>
  </si>
  <si>
    <t>FBPANTIOQUIA</t>
  </si>
  <si>
    <t>FBPRISARALDA</t>
  </si>
  <si>
    <t>FBPSAN_ANDRES</t>
  </si>
  <si>
    <t>FBPCHOCO</t>
  </si>
  <si>
    <t>FBPBOLIVAR</t>
  </si>
  <si>
    <t>FBPHUILA</t>
  </si>
  <si>
    <t>FBPBOYACA</t>
  </si>
  <si>
    <t>FBPAMAZONAS</t>
  </si>
  <si>
    <t>FBPPUTUMAYO</t>
  </si>
  <si>
    <t>FBPQUINDIO</t>
  </si>
  <si>
    <t>FBPCESAR</t>
  </si>
  <si>
    <t>FBPCALDAS</t>
  </si>
  <si>
    <t>FBPSANTANDER</t>
  </si>
  <si>
    <t>FBPATLANTICO</t>
  </si>
  <si>
    <t>FBPCASANARE</t>
  </si>
  <si>
    <t>FBPCORDOBA</t>
  </si>
  <si>
    <t>FBPARAUCA</t>
  </si>
  <si>
    <t>FBPCAQUETA</t>
  </si>
  <si>
    <t>TEBAMAZONAS</t>
  </si>
  <si>
    <t>TEBANTIOQUIA</t>
  </si>
  <si>
    <t>TEBARAUCA</t>
  </si>
  <si>
    <t>TEBATLANTICO</t>
  </si>
  <si>
    <t>TEBBOGOTA</t>
  </si>
  <si>
    <t>TEBBOLIVAR</t>
  </si>
  <si>
    <t>TEBBOYACA</t>
  </si>
  <si>
    <t>TEBCALDAS</t>
  </si>
  <si>
    <t>TEBCAQUETA</t>
  </si>
  <si>
    <t>TEBCASANARE</t>
  </si>
  <si>
    <t>TEBCAUCA</t>
  </si>
  <si>
    <t>TEBCESAR</t>
  </si>
  <si>
    <t>TEBCHOCO</t>
  </si>
  <si>
    <t>TEBCORDOBA</t>
  </si>
  <si>
    <t>TEBCUNDINAMARCA</t>
  </si>
  <si>
    <t>TEBGUAVIARE</t>
  </si>
  <si>
    <t>TEBHUILA</t>
  </si>
  <si>
    <t>TEBLA_GUAJIRA</t>
  </si>
  <si>
    <t>TEBMAGDALENA</t>
  </si>
  <si>
    <t>TEBMETA</t>
  </si>
  <si>
    <t>TEBNARIÑO</t>
  </si>
  <si>
    <t>TEBNORTE_DE_SANTANDER</t>
  </si>
  <si>
    <t>TEBPUTUMAYO</t>
  </si>
  <si>
    <t>TEBQUINDIO</t>
  </si>
  <si>
    <t>TEBRISARALDA</t>
  </si>
  <si>
    <t>TEBSAN_ANDRES</t>
  </si>
  <si>
    <t>TEBSANTANDER</t>
  </si>
  <si>
    <t>TEBSUCRE</t>
  </si>
  <si>
    <t>TEBTOLIMA</t>
  </si>
  <si>
    <t>TEBVALLE</t>
  </si>
  <si>
    <t>TEBVAUPES</t>
  </si>
  <si>
    <t>TEBVICHADA</t>
  </si>
  <si>
    <t>ANTIOQUIACZ</t>
  </si>
  <si>
    <t>ATLANTICOCZ</t>
  </si>
  <si>
    <t>BOGOTACZ</t>
  </si>
  <si>
    <t>BOLIVARCZ</t>
  </si>
  <si>
    <t>BOYACACZ</t>
  </si>
  <si>
    <t>CALDASCZ</t>
  </si>
  <si>
    <t>CAQUETACZ</t>
  </si>
  <si>
    <t>CAUCACZ</t>
  </si>
  <si>
    <t>CESARCZ</t>
  </si>
  <si>
    <t>CORDOBACZ</t>
  </si>
  <si>
    <t>CUNDINAMARCACZ</t>
  </si>
  <si>
    <t>CHOCOCZ</t>
  </si>
  <si>
    <t>HUILACZ</t>
  </si>
  <si>
    <t>LA_GUAJIRACZ</t>
  </si>
  <si>
    <t>MAGDALENACZ</t>
  </si>
  <si>
    <t>METACZ</t>
  </si>
  <si>
    <t>NARIÑOCZ</t>
  </si>
  <si>
    <t>NORTE_DE_SANTANDERCZ</t>
  </si>
  <si>
    <t>QUINDIOCZ</t>
  </si>
  <si>
    <t>RISARALDACZ</t>
  </si>
  <si>
    <t>SANTANDERCZ</t>
  </si>
  <si>
    <t>SUCRECZ</t>
  </si>
  <si>
    <t>TOLIMACZ</t>
  </si>
  <si>
    <t>VALLE_DEL_CAUCACZ</t>
  </si>
  <si>
    <t>ARAUCACZ</t>
  </si>
  <si>
    <t>CASANARECZ</t>
  </si>
  <si>
    <t>PUTUMAYOCZ</t>
  </si>
  <si>
    <t>SAN_ANDRESCZ</t>
  </si>
  <si>
    <t>AMAZONASCZ</t>
  </si>
  <si>
    <t>GUAINIACZ</t>
  </si>
  <si>
    <t>GUAVIARECZ</t>
  </si>
  <si>
    <t>VAUPESCZ</t>
  </si>
  <si>
    <t>VICHADACZ</t>
  </si>
  <si>
    <t>CZ INTEGRAL NORORIENTAL</t>
  </si>
  <si>
    <t>CZ NORTE CENTRO HISTORICO</t>
  </si>
  <si>
    <t>CZ CIUDAD BOLIVAR</t>
  </si>
  <si>
    <t>CZ HISTORICO Y DEL CARIBE NORTE</t>
  </si>
  <si>
    <t>CZ TUNJA 1</t>
  </si>
  <si>
    <t>CZ MANIZALES 1</t>
  </si>
  <si>
    <t>CZ FLORENCIA 1</t>
  </si>
  <si>
    <t>CZ POPAYAN</t>
  </si>
  <si>
    <t>CZ VALLEDUPAR 1</t>
  </si>
  <si>
    <t>CZ 1 MONTERIA</t>
  </si>
  <si>
    <t>CZ SOACHA</t>
  </si>
  <si>
    <t>CZ QUIBDO</t>
  </si>
  <si>
    <t>CZ NEIVA</t>
  </si>
  <si>
    <t>CZ RIOHACHA 1</t>
  </si>
  <si>
    <t>CZ SANTA MARTA SUR</t>
  </si>
  <si>
    <t>CZ VILLAVICENCIO 1</t>
  </si>
  <si>
    <t>CZ PASTO 1</t>
  </si>
  <si>
    <t>CZ CUCUTA 1</t>
  </si>
  <si>
    <t>CZ ARMENIA SUR</t>
  </si>
  <si>
    <t>CZ PEREIRA</t>
  </si>
  <si>
    <t>CZ ANTONIA SANTOS</t>
  </si>
  <si>
    <t>CZ BOSTON</t>
  </si>
  <si>
    <t>CZ JORDAN</t>
  </si>
  <si>
    <t>CZ SURORIENTAL</t>
  </si>
  <si>
    <t>CZ ARAUCA</t>
  </si>
  <si>
    <t>CZ YOPAL</t>
  </si>
  <si>
    <t>CZ MOCOA</t>
  </si>
  <si>
    <t>CZ LOS ALMENDROS</t>
  </si>
  <si>
    <t>CZ LETICIA</t>
  </si>
  <si>
    <t>CZ INIRIDA</t>
  </si>
  <si>
    <t>CZ SAN JOSE DE GUAVIARE</t>
  </si>
  <si>
    <t>CZ MITU</t>
  </si>
  <si>
    <t>CZ PUERTO CARREÑO</t>
  </si>
  <si>
    <t>CZ INTEGRAL NOROCCIDENTAL</t>
  </si>
  <si>
    <t>CZ SUROCCIDENTE</t>
  </si>
  <si>
    <t>CZ TUNJUELITO</t>
  </si>
  <si>
    <t>CZ DE LA VIRGEN Y TURISTICO</t>
  </si>
  <si>
    <t>CZ TUNJA 2</t>
  </si>
  <si>
    <t>CZ MANIZALES 2</t>
  </si>
  <si>
    <t>CZ FLORENCIA 2</t>
  </si>
  <si>
    <t>CZ CENTRO</t>
  </si>
  <si>
    <t>CZ VALLEDUPAR 2</t>
  </si>
  <si>
    <t>CZ CERETE</t>
  </si>
  <si>
    <t>CZ ZIPAQUIRA</t>
  </si>
  <si>
    <t>CZ ISTMINA</t>
  </si>
  <si>
    <t>CZ GARZON</t>
  </si>
  <si>
    <t>CZ RIOHACHA 2</t>
  </si>
  <si>
    <t>CZ SANTA MARTA NORTE</t>
  </si>
  <si>
    <t>CZ VILLAVICENCIO 2</t>
  </si>
  <si>
    <t>CZ PASTO 2</t>
  </si>
  <si>
    <t>CZ CUCUTA 2</t>
  </si>
  <si>
    <t>CZ ARMENIA NORTE</t>
  </si>
  <si>
    <t>CZ LA VIRGINIA</t>
  </si>
  <si>
    <t>CZ BUCARAMANGA SUR</t>
  </si>
  <si>
    <t>CZ NORTE</t>
  </si>
  <si>
    <t>CZ GALAN</t>
  </si>
  <si>
    <t>CZ NORORIENTAL</t>
  </si>
  <si>
    <t>CZ SARAVENA</t>
  </si>
  <si>
    <t>CZ PAZ DE ARIPORO</t>
  </si>
  <si>
    <t>CZ SIBUNDOY</t>
  </si>
  <si>
    <t>CZ INTEGRAL SUR ORIENTAL</t>
  </si>
  <si>
    <t>CZ BARANOA</t>
  </si>
  <si>
    <t>CZ USME</t>
  </si>
  <si>
    <t>CZ INDUSTRIAL DE LA BAHIA</t>
  </si>
  <si>
    <t>CZ SOGAMOSO</t>
  </si>
  <si>
    <t>CZ OCCIDENTE</t>
  </si>
  <si>
    <t>CZ PUERTO RICO</t>
  </si>
  <si>
    <t>CZ INDIGENA</t>
  </si>
  <si>
    <t>CZ CHIRIGUANA</t>
  </si>
  <si>
    <t>CZ PLANETARICA</t>
  </si>
  <si>
    <t>CZ CHOCONTA</t>
  </si>
  <si>
    <t>CZ BAHIA SOLANO</t>
  </si>
  <si>
    <t>CZ LA PLATA</t>
  </si>
  <si>
    <t>CZ FONSECA</t>
  </si>
  <si>
    <t>CZ DEL RIO</t>
  </si>
  <si>
    <t>CZ GRANADA</t>
  </si>
  <si>
    <t>CZ TUMACO</t>
  </si>
  <si>
    <t>CZ CUCUTA 3</t>
  </si>
  <si>
    <t>CZ CALARCA</t>
  </si>
  <si>
    <t>CZ DOS QUEBRADAS</t>
  </si>
  <si>
    <t>CZ CARLOS LLERAS RESTREPO</t>
  </si>
  <si>
    <t>CZ SINCELEJO</t>
  </si>
  <si>
    <t>CZ IBAGUE</t>
  </si>
  <si>
    <t>CZ LADERA</t>
  </si>
  <si>
    <t>CZ TAME</t>
  </si>
  <si>
    <t>CZ VILLANUEVA</t>
  </si>
  <si>
    <t>CZ PUERTO ASIS</t>
  </si>
  <si>
    <t>CZ ABURRA NORTE</t>
  </si>
  <si>
    <t>CZ SABANALARGA</t>
  </si>
  <si>
    <t>CZ SAN CRISTOBAL SUR</t>
  </si>
  <si>
    <t>CZ TURBACO</t>
  </si>
  <si>
    <t>CZ DUITAMA</t>
  </si>
  <si>
    <t>CZ ORIENTE</t>
  </si>
  <si>
    <t>CZ BELEN DE LOS ANDAQUIES</t>
  </si>
  <si>
    <t>CZ SUR</t>
  </si>
  <si>
    <t>CZ AGUACHICA</t>
  </si>
  <si>
    <t>CZ TIERRALTA</t>
  </si>
  <si>
    <t>CZ PACHO</t>
  </si>
  <si>
    <t>CZ RIOSUCIO</t>
  </si>
  <si>
    <t>CZ PITALITO</t>
  </si>
  <si>
    <t>CZ MANAURE</t>
  </si>
  <si>
    <t>CZ CIENAGA</t>
  </si>
  <si>
    <t>CZ ACACIAS</t>
  </si>
  <si>
    <t>CZ IPIALES</t>
  </si>
  <si>
    <t>CZ OCAÑA</t>
  </si>
  <si>
    <t>CZ BELEN DE UMBRIA</t>
  </si>
  <si>
    <t>CZ LUIS CARLOS GALÁN SARMIENTO</t>
  </si>
  <si>
    <t>CZ LA MOJANA</t>
  </si>
  <si>
    <t>CZ LIBANO</t>
  </si>
  <si>
    <t>CZ LA HORMIGA</t>
  </si>
  <si>
    <t>CZ ABURRA SUR</t>
  </si>
  <si>
    <t>CZ SABANAGRANDE</t>
  </si>
  <si>
    <t>CZ KENNEDY</t>
  </si>
  <si>
    <t>CZ CHIQUINQUIRA</t>
  </si>
  <si>
    <t>CZ AGUSTIN CODAZZI</t>
  </si>
  <si>
    <t>CZ MONTELIBANO</t>
  </si>
  <si>
    <t>CZ VILLETA</t>
  </si>
  <si>
    <t>CZ TADO</t>
  </si>
  <si>
    <t>CZ LA GAITANA</t>
  </si>
  <si>
    <t>CZ MAICAO</t>
  </si>
  <si>
    <t>CZ FUNDACIÓN</t>
  </si>
  <si>
    <t>CZ PUERTO LOPEZ</t>
  </si>
  <si>
    <t>CZ TUQUERRES</t>
  </si>
  <si>
    <t>CZ PAMPLONA</t>
  </si>
  <si>
    <t>CZ SANTA ROSA DE CABAL</t>
  </si>
  <si>
    <t>CZ YARIQUIES</t>
  </si>
  <si>
    <t>CZ LERIDA</t>
  </si>
  <si>
    <t>CZ BAJO CAUCA</t>
  </si>
  <si>
    <t>CZ HIPODROMO</t>
  </si>
  <si>
    <t>CZ REVIVIR</t>
  </si>
  <si>
    <t>CZ MAGANGUE</t>
  </si>
  <si>
    <t>CZ GARAGOA</t>
  </si>
  <si>
    <t>CZ SUR ORIENTE</t>
  </si>
  <si>
    <t>CZ MACIZO COLOMBIANO</t>
  </si>
  <si>
    <t>CZ LORICA</t>
  </si>
  <si>
    <t>CZ FACATATIVA</t>
  </si>
  <si>
    <t>CZ NAZARETH</t>
  </si>
  <si>
    <t>CZ PLATO</t>
  </si>
  <si>
    <t>CZ LA UNION</t>
  </si>
  <si>
    <t>CZ TIBU</t>
  </si>
  <si>
    <t>CZ LA FLORESTA</t>
  </si>
  <si>
    <t>CZ HONDA</t>
  </si>
  <si>
    <t>CZ JAMUNDI</t>
  </si>
  <si>
    <t>CZ LA MESETA</t>
  </si>
  <si>
    <t>CZ SURORIENTE</t>
  </si>
  <si>
    <t>CZ PUENTE ARANDA</t>
  </si>
  <si>
    <t>CZ MOMPOX</t>
  </si>
  <si>
    <t>CZ PUERTO BOYACA</t>
  </si>
  <si>
    <t>CZ DEL CAFE</t>
  </si>
  <si>
    <t>CZ COSTA PACIFICA</t>
  </si>
  <si>
    <t>CZ SAHAGUN</t>
  </si>
  <si>
    <t>CZ FUSAGASUGA</t>
  </si>
  <si>
    <t>CZ EL BANCO</t>
  </si>
  <si>
    <t>CZ BARBACOAS</t>
  </si>
  <si>
    <t>CZ SAN GIL</t>
  </si>
  <si>
    <t>CZ ESPINAL</t>
  </si>
  <si>
    <t>CZ YUMBO</t>
  </si>
  <si>
    <t>CZ MAGDALENA MEDIO</t>
  </si>
  <si>
    <t>CZ BOSA</t>
  </si>
  <si>
    <t>CZ SIMITI</t>
  </si>
  <si>
    <t>CZ SOATA</t>
  </si>
  <si>
    <t>CZ SAN ANDRES DE SOTAVENTO</t>
  </si>
  <si>
    <t>CZ CAQUEZA</t>
  </si>
  <si>
    <t>CZ SANTA ANA</t>
  </si>
  <si>
    <t>CZ REMOLINO</t>
  </si>
  <si>
    <t>CZ SOCORRO</t>
  </si>
  <si>
    <t>CZ CHAPARRAL</t>
  </si>
  <si>
    <t>CZ PALMIRA</t>
  </si>
  <si>
    <t>CZ RAFAEL URIBE</t>
  </si>
  <si>
    <t>CZ EL COCUY</t>
  </si>
  <si>
    <t>CZ GACHETA</t>
  </si>
  <si>
    <t>CZ VELEZ</t>
  </si>
  <si>
    <t>CZ PURIFICACION</t>
  </si>
  <si>
    <t>CZ BUGA</t>
  </si>
  <si>
    <t>CZ OCCIDENTE MEDIO</t>
  </si>
  <si>
    <t>CZ SANTA FE</t>
  </si>
  <si>
    <t>CZ MIRAFLORES</t>
  </si>
  <si>
    <t>CZ GIRARDOT</t>
  </si>
  <si>
    <t>CZ MALAGA</t>
  </si>
  <si>
    <t>CZ MELGAR</t>
  </si>
  <si>
    <t>CZ TULUA</t>
  </si>
  <si>
    <t>CZ FONTIBON</t>
  </si>
  <si>
    <t>CZ MONIQUIRA</t>
  </si>
  <si>
    <t>CZ LA MESA</t>
  </si>
  <si>
    <t>CZ SEVILLA</t>
  </si>
  <si>
    <t>CZ PORCE NUS</t>
  </si>
  <si>
    <t>CZ BARRIOS UNIDOS</t>
  </si>
  <si>
    <t>CZ OTANCHE</t>
  </si>
  <si>
    <t>CZ UBATE</t>
  </si>
  <si>
    <t>CZ ROLDANILLO</t>
  </si>
  <si>
    <t>CZ SUROESTE</t>
  </si>
  <si>
    <t>CZ ENGATIVA</t>
  </si>
  <si>
    <t>CZ SAN JUAN DE RIOSECO</t>
  </si>
  <si>
    <t>CZ CARTAGO</t>
  </si>
  <si>
    <t>CZ PENDERISCO</t>
  </si>
  <si>
    <t>CZ SUBA</t>
  </si>
  <si>
    <t>CZ BUENAVENTURA</t>
  </si>
  <si>
    <t>CZ URABA</t>
  </si>
  <si>
    <t>CZ USAQUEN</t>
  </si>
  <si>
    <t>CZ ORIENTE MEDIO</t>
  </si>
  <si>
    <t>CZ MARTIRES</t>
  </si>
  <si>
    <t>CZ CREER</t>
  </si>
  <si>
    <t>Fecha de verificación remota
(dd/mm/aa)</t>
  </si>
  <si>
    <t xml:space="preserve">Centro Zonal </t>
  </si>
  <si>
    <t>Ciudad/Municipio</t>
  </si>
  <si>
    <t>Servicio que realizó las acciones de atención:</t>
  </si>
  <si>
    <r>
      <rPr>
        <sz val="14"/>
        <color rgb="FF000000"/>
        <rFont val="Arial"/>
        <family val="2"/>
      </rPr>
      <t xml:space="preserve">                Tejiendo Interculturalidad (Tejiendo)
                Somos Familia, Somos Comunidad (SFSC)
                </t>
    </r>
    <r>
      <rPr>
        <sz val="13"/>
        <color rgb="FF000000"/>
        <rFont val="Arial"/>
        <family val="2"/>
      </rPr>
      <t xml:space="preserve">Presencia para la Convivencia y el Fortalecimiento de Vínculos Familiares y Comunitarios  (Presencia)
</t>
    </r>
    <r>
      <rPr>
        <sz val="14"/>
        <color rgb="FF000000"/>
        <rFont val="Arial"/>
        <family val="2"/>
      </rPr>
      <t xml:space="preserve">
                Otro servicio
                Convenio
</t>
    </r>
  </si>
  <si>
    <t>Nombre de la Unidad Ejecutora Propia (Tejiendo):</t>
  </si>
  <si>
    <t>NIT de la Unidad Ejecutora Propia (Tejiendo):</t>
  </si>
  <si>
    <t>Nombre del representante legal (Tejiendo):</t>
  </si>
  <si>
    <t>Cédula de ciudadanía:</t>
  </si>
  <si>
    <t>El número de contrato de aporte o convenio conforme al SECOP:</t>
  </si>
  <si>
    <t>Nombre de la Propuesta Comunitaria:</t>
  </si>
  <si>
    <t>Número de familias de acuerdo con el contrato, servicio o convenio:</t>
  </si>
  <si>
    <t xml:space="preserve"> </t>
  </si>
  <si>
    <t>Nombre del profesional o técnico o sabedor o dinamizador que realizó las acciones de atención del servicio (Tejiendo o Convenio)</t>
  </si>
  <si>
    <t>Nombre profesional OPS (SFSC, Presencia, Otro servicio)</t>
  </si>
  <si>
    <t>Escenario de atención de acuerdo al servicio que se brindó a las familias y comunidades:</t>
  </si>
  <si>
    <t>PRESENCIA</t>
  </si>
  <si>
    <t xml:space="preserve">               Diálogos para el Cuidado y el Buen Vivir   
               Encuentros comunitarios de cuidado
               Acompañamiento en el entorno familiar</t>
  </si>
  <si>
    <t>SOMOS</t>
  </si>
  <si>
    <t xml:space="preserve">                 Encuentro con las familias en sus domicilios
                 Encuentros populares de familias cuidadoras
                 Encuentros familiares
                 Encuentros comunitarios ( iniciativas comunitarias)
                 Encuentros intergeneracionales
                 Encuentros de acompañamiento
</t>
  </si>
  <si>
    <t>TEJIENDO</t>
  </si>
  <si>
    <t xml:space="preserve">                Encuentro Individual
                Encuentro familiar  
                Entrega de insumos
                Otro    ¿Cúal?  ..............................................................................................................</t>
  </si>
  <si>
    <t>Fecha en la que se realizó la visita de supervisión, en la cual se identificaron situaciones a subsanar:</t>
  </si>
  <si>
    <t>Nombre del profesional ICBF que 
realiza la verificación remota:</t>
  </si>
  <si>
    <t>Cargo:</t>
  </si>
  <si>
    <t>N° VARIABLE (Cuando aplique)</t>
  </si>
  <si>
    <t>DETALLE DE LAS EVIDENCIAS ENVIADAS PARA SUBSANAR LA SITUACIÓN ENCONTRADA</t>
  </si>
  <si>
    <t>CUMPLIDO</t>
  </si>
  <si>
    <t>SI</t>
  </si>
  <si>
    <t>NO</t>
  </si>
  <si>
    <t>Se realiza la verificación de las evidencias enviadas para dar cumplimento a las situaciones encontradas en la visita de supervisión.</t>
  </si>
  <si>
    <t>Nombres y Apellidos</t>
  </si>
  <si>
    <t>Cédula</t>
  </si>
  <si>
    <t>Cargo</t>
  </si>
  <si>
    <t>Firma</t>
  </si>
  <si>
    <t>FORMATO VERIFICACIÓN VÍA REMOTA PARA SUBSANAR SITUACIONES ENCONTRADAS EN VISITAS DE SUPERVISIÓN 
DIRECCIÓN DE FAMILIAS, COMUNIDADES Y PUEBLOS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</si>
</sst>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1" formatCode="_-* #,##0_-;\-* #,##0_-;_-* &quot;-&quot;_-;_-@_-"/>
  </numFmts>
  <fonts count="21"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Calibri"/>
      <family val="2"/>
      <scheme val="minor"/>
    </font>
    <font>
      <sz val="10"/>
      <name val="Calibri"/>
      <family val="2"/>
      <scheme val="minor"/>
    </font>
    <font>
      <b/>
      <sz val="14"/>
      <color theme="1"/>
      <name val="Arial"/>
      <family val="2"/>
    </font>
    <font>
      <sz val="14"/>
      <color theme="1"/>
      <name val="Arial"/>
      <family val="2"/>
    </font>
    <font>
      <b/>
      <sz val="14"/>
      <color rgb="FF4472C4"/>
      <name val="Arial"/>
      <family val="2"/>
    </font>
    <font>
      <sz val="14"/>
      <color rgb="FF000000"/>
      <name val="Arial"/>
      <family val="2"/>
    </font>
    <font>
      <b/>
      <sz val="14"/>
      <color rgb="FF000000"/>
      <name val="Arial"/>
      <family val="2"/>
    </font>
    <font>
      <sz val="11"/>
      <color rgb="FF000000"/>
      <name val="Arial"/>
      <family val="2"/>
    </font>
    <font>
      <sz val="14"/>
      <name val="Arial"/>
      <family val="2"/>
    </font>
    <font>
      <b/>
      <sz val="11"/>
      <color rgb="FF000000"/>
      <name val="Arial"/>
      <family val="2"/>
    </font>
    <font>
      <b/>
      <sz val="11"/>
      <color rgb="FF242424"/>
      <name val="Arial"/>
      <family val="2"/>
    </font>
    <font>
      <sz val="14"/>
      <color rgb="FF000000"/>
      <name val="Arial"/>
      <family val="2"/>
    </font>
    <font>
      <sz val="13"/>
      <color rgb="FF000000"/>
      <name val="Arial"/>
      <family val="2"/>
    </font>
    <font>
      <sz val="14"/>
      <color theme="1"/>
      <name val="Arial"/>
      <family val="2"/>
    </font>
    <font>
      <sz val="11"/>
      <color rgb="FF000000"/>
      <name val="Arial"/>
      <family val="2"/>
    </font>
    <font>
      <sz val="12"/>
      <color theme="1"/>
      <name val="Arial"/>
      <family val="2"/>
    </font>
    <font>
      <sz val="11"/>
      <color theme="1"/>
      <name val="Arial"/>
      <family val="2"/>
    </font>
    <font>
      <sz val="11"/>
      <color theme="1"/>
      <name val="Arial"/>
      <family val="2"/>
    </font>
  </fonts>
  <fills count="14">
    <fill>
      <patternFill patternType="none"/>
    </fill>
    <fill>
      <patternFill patternType="gray125"/>
    </fill>
    <fill>
      <patternFill patternType="solid">
        <fgColor rgb="FFE7E6E6"/>
        <bgColor indexed="64"/>
      </patternFill>
    </fill>
    <fill>
      <patternFill patternType="solid">
        <fgColor rgb="FFFFFFFF"/>
        <bgColor indexed="64"/>
      </patternFill>
    </fill>
    <fill>
      <patternFill patternType="solid">
        <fgColor theme="0"/>
        <bgColor indexed="64"/>
      </patternFill>
    </fill>
    <fill>
      <patternFill patternType="solid">
        <fgColor rgb="FFD9D9D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79995117038483843"/>
        <bgColor rgb="FF000000"/>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9D9D9"/>
        <bgColor rgb="FF000000"/>
      </patternFill>
    </fill>
    <fill>
      <patternFill patternType="solid">
        <fgColor theme="6" tint="0.59999389629810485"/>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right/>
      <top style="thin">
        <color indexed="64"/>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4">
    <xf numFmtId="0" fontId="0" fillId="0" borderId="0"/>
    <xf numFmtId="42" fontId="1" fillId="0" borderId="0" applyFont="0" applyFill="0" applyBorder="0" applyAlignment="0" applyProtection="0"/>
    <xf numFmtId="0" fontId="2" fillId="0" borderId="0" applyNumberFormat="0" applyFill="0" applyBorder="0" applyAlignment="0" applyProtection="0"/>
    <xf numFmtId="41" fontId="1" fillId="0" borderId="0" applyFont="0" applyFill="0" applyBorder="0" applyAlignment="0" applyProtection="0"/>
  </cellStyleXfs>
  <cellXfs count="172">
    <xf numFmtId="0" fontId="0" fillId="0" borderId="0" xfId="0"/>
    <xf numFmtId="0" fontId="0" fillId="0" borderId="4" xfId="0" applyBorder="1"/>
    <xf numFmtId="14" fontId="0" fillId="0" borderId="0" xfId="0" applyNumberFormat="1"/>
    <xf numFmtId="42" fontId="0" fillId="0" borderId="0" xfId="1" applyFont="1"/>
    <xf numFmtId="0" fontId="2" fillId="0" borderId="0" xfId="2"/>
    <xf numFmtId="0" fontId="0" fillId="6" borderId="0" xfId="0" applyFill="1"/>
    <xf numFmtId="14" fontId="0" fillId="6" borderId="0" xfId="0" applyNumberFormat="1" applyFill="1"/>
    <xf numFmtId="0" fontId="0" fillId="7" borderId="4" xfId="0" applyFill="1" applyBorder="1" applyAlignment="1" applyProtection="1">
      <alignment horizontal="center" vertical="center"/>
      <protection locked="0"/>
    </xf>
    <xf numFmtId="0" fontId="3" fillId="6" borderId="0" xfId="0" applyFont="1" applyFill="1" applyAlignment="1">
      <alignment horizontal="center" vertical="center"/>
    </xf>
    <xf numFmtId="0" fontId="0" fillId="7" borderId="4" xfId="0" applyFill="1" applyBorder="1" applyAlignment="1">
      <alignment horizontal="center" vertical="center" wrapText="1"/>
    </xf>
    <xf numFmtId="0" fontId="0" fillId="7" borderId="4" xfId="0" applyFill="1" applyBorder="1" applyAlignment="1" applyProtection="1">
      <alignment horizontal="center" vertical="center" wrapText="1"/>
      <protection locked="0"/>
    </xf>
    <xf numFmtId="0" fontId="0" fillId="8" borderId="4" xfId="0" applyFill="1" applyBorder="1" applyAlignment="1" applyProtection="1">
      <alignment horizontal="center" vertical="center"/>
      <protection locked="0"/>
    </xf>
    <xf numFmtId="0" fontId="0" fillId="7" borderId="9" xfId="0"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0" fontId="0" fillId="9" borderId="4" xfId="0"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0" borderId="12" xfId="0" applyBorder="1"/>
    <xf numFmtId="0" fontId="0" fillId="7" borderId="0" xfId="0" applyFill="1" applyAlignment="1" applyProtection="1">
      <alignment horizontal="center" vertical="center"/>
      <protection locked="0"/>
    </xf>
    <xf numFmtId="0" fontId="0" fillId="7" borderId="12" xfId="0" applyFill="1" applyBorder="1" applyAlignment="1" applyProtection="1">
      <alignment horizontal="center" vertical="center"/>
      <protection locked="0"/>
    </xf>
    <xf numFmtId="0" fontId="4" fillId="0" borderId="0" xfId="0" applyFont="1"/>
    <xf numFmtId="0" fontId="4" fillId="0" borderId="0" xfId="0" quotePrefix="1" applyFont="1"/>
    <xf numFmtId="0" fontId="4" fillId="0" borderId="0" xfId="0" applyFont="1" applyAlignment="1">
      <alignment horizontal="center"/>
    </xf>
    <xf numFmtId="41" fontId="0" fillId="0" borderId="4" xfId="3" applyFont="1" applyBorder="1"/>
    <xf numFmtId="0" fontId="0" fillId="9" borderId="4" xfId="0" applyFill="1" applyBorder="1"/>
    <xf numFmtId="41" fontId="0" fillId="0" borderId="0" xfId="3" applyFont="1"/>
    <xf numFmtId="41" fontId="0" fillId="6" borderId="0" xfId="3" applyFont="1" applyFill="1"/>
    <xf numFmtId="42" fontId="0" fillId="6" borderId="0" xfId="1" applyFont="1" applyFill="1"/>
    <xf numFmtId="0" fontId="6" fillId="0" borderId="0" xfId="0" applyFont="1"/>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6" fillId="4" borderId="0" xfId="0" applyFont="1" applyFill="1"/>
    <xf numFmtId="0" fontId="5" fillId="4" borderId="8"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10" borderId="4" xfId="0" applyFont="1" applyFill="1" applyBorder="1" applyAlignment="1">
      <alignment horizontal="center" vertical="center" wrapText="1"/>
    </xf>
    <xf numFmtId="0" fontId="6" fillId="0" borderId="4" xfId="0" applyFont="1" applyBorder="1" applyAlignment="1" applyProtection="1">
      <alignment horizontal="center" vertical="center" wrapText="1"/>
      <protection locked="0"/>
    </xf>
    <xf numFmtId="0" fontId="5" fillId="3" borderId="5" xfId="0" applyFont="1" applyFill="1" applyBorder="1" applyAlignment="1">
      <alignment horizontal="center" vertical="center" wrapText="1"/>
    </xf>
    <xf numFmtId="0" fontId="6" fillId="3" borderId="8"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4" borderId="33" xfId="0" applyFont="1" applyFill="1" applyBorder="1"/>
    <xf numFmtId="0" fontId="5" fillId="11" borderId="1"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0" fillId="0" borderId="0" xfId="0" applyAlignment="1">
      <alignment wrapText="1"/>
    </xf>
    <xf numFmtId="3" fontId="8" fillId="0" borderId="26" xfId="0" applyNumberFormat="1" applyFont="1" applyBorder="1" applyAlignment="1" applyProtection="1">
      <alignment horizontal="center" vertical="center" wrapText="1"/>
      <protection hidden="1"/>
    </xf>
    <xf numFmtId="0" fontId="6" fillId="0" borderId="23" xfId="0" applyFont="1" applyBorder="1" applyAlignment="1" applyProtection="1">
      <alignment vertical="center" wrapText="1"/>
      <protection locked="0"/>
    </xf>
    <xf numFmtId="0" fontId="18" fillId="4" borderId="9" xfId="0" applyFont="1" applyFill="1" applyBorder="1" applyAlignment="1" applyProtection="1">
      <alignment horizontal="center" vertical="center" textRotation="255" wrapText="1"/>
      <protection locked="0"/>
    </xf>
    <xf numFmtId="0" fontId="12" fillId="12" borderId="15" xfId="0" applyFont="1" applyFill="1" applyBorder="1" applyAlignment="1">
      <alignment horizontal="center" vertical="center"/>
    </xf>
    <xf numFmtId="0" fontId="12" fillId="12" borderId="22" xfId="0" applyFont="1" applyFill="1" applyBorder="1" applyAlignment="1">
      <alignment horizontal="center" vertical="center"/>
    </xf>
    <xf numFmtId="0" fontId="12" fillId="12" borderId="20" xfId="0" applyFont="1" applyFill="1" applyBorder="1" applyAlignment="1">
      <alignment horizontal="center" vertical="center"/>
    </xf>
    <xf numFmtId="0" fontId="10" fillId="0" borderId="17" xfId="0" applyFont="1" applyBorder="1" applyAlignment="1">
      <alignment horizontal="justify" vertical="center" wrapText="1"/>
    </xf>
    <xf numFmtId="0" fontId="10" fillId="0" borderId="0" xfId="0" applyFont="1" applyAlignment="1">
      <alignment horizontal="justify" vertical="center" wrapText="1"/>
    </xf>
    <xf numFmtId="0" fontId="10" fillId="0" borderId="25" xfId="0" applyFont="1" applyBorder="1" applyAlignment="1">
      <alignment horizontal="justify" vertical="center" wrapText="1"/>
    </xf>
    <xf numFmtId="0" fontId="10" fillId="0" borderId="16" xfId="0" applyFont="1" applyBorder="1" applyAlignment="1">
      <alignment horizontal="justify" vertical="center" wrapText="1"/>
    </xf>
    <xf numFmtId="0" fontId="10" fillId="0" borderId="23" xfId="0" applyFont="1" applyBorder="1" applyAlignment="1">
      <alignment horizontal="justify" vertical="center" wrapText="1"/>
    </xf>
    <xf numFmtId="0" fontId="10" fillId="0" borderId="24" xfId="0" applyFont="1" applyBorder="1" applyAlignment="1">
      <alignment horizontal="justify" vertical="center" wrapText="1"/>
    </xf>
    <xf numFmtId="0" fontId="17" fillId="0" borderId="17" xfId="0" applyFont="1" applyBorder="1" applyAlignment="1">
      <alignment horizontal="justify" vertical="center" wrapText="1"/>
    </xf>
    <xf numFmtId="0" fontId="13" fillId="0" borderId="0" xfId="0" applyFont="1" applyAlignment="1">
      <alignment horizontal="center" vertical="center"/>
    </xf>
    <xf numFmtId="0" fontId="12" fillId="12" borderId="16" xfId="0" applyFont="1" applyFill="1" applyBorder="1" applyAlignment="1">
      <alignment horizontal="left" vertical="center"/>
    </xf>
    <xf numFmtId="0" fontId="12" fillId="12" borderId="23" xfId="0" applyFont="1" applyFill="1" applyBorder="1" applyAlignment="1">
      <alignment horizontal="left" vertical="center"/>
    </xf>
    <xf numFmtId="0" fontId="12" fillId="12" borderId="24" xfId="0" applyFont="1" applyFill="1" applyBorder="1" applyAlignment="1">
      <alignment horizontal="left" vertical="center"/>
    </xf>
    <xf numFmtId="0" fontId="12" fillId="12" borderId="16" xfId="0" applyFont="1" applyFill="1" applyBorder="1" applyAlignment="1">
      <alignment horizontal="left" vertical="center" wrapText="1"/>
    </xf>
    <xf numFmtId="0" fontId="12" fillId="12" borderId="23" xfId="0" applyFont="1" applyFill="1" applyBorder="1" applyAlignment="1">
      <alignment horizontal="left" vertical="center" wrapText="1"/>
    </xf>
    <xf numFmtId="0" fontId="12" fillId="12" borderId="24" xfId="0" applyFont="1" applyFill="1" applyBorder="1" applyAlignment="1">
      <alignment horizontal="left" vertical="center" wrapText="1"/>
    </xf>
    <xf numFmtId="0" fontId="19" fillId="0" borderId="17" xfId="0" applyFont="1" applyBorder="1" applyAlignment="1">
      <alignment horizontal="justify" vertical="center" wrapText="1"/>
    </xf>
    <xf numFmtId="0" fontId="20" fillId="0" borderId="0" xfId="0" applyFont="1" applyAlignment="1">
      <alignment horizontal="justify" vertical="center" wrapText="1"/>
    </xf>
    <xf numFmtId="0" fontId="20" fillId="0" borderId="25" xfId="0" applyFont="1" applyBorder="1" applyAlignment="1">
      <alignment horizontal="justify" vertical="center" wrapText="1"/>
    </xf>
    <xf numFmtId="0" fontId="17" fillId="0" borderId="0" xfId="0" applyFont="1" applyAlignment="1">
      <alignment horizontal="justify" vertical="center" wrapText="1"/>
    </xf>
    <xf numFmtId="0" fontId="17" fillId="0" borderId="25" xfId="0" applyFont="1" applyBorder="1" applyAlignment="1">
      <alignment horizontal="justify" vertical="center" wrapText="1"/>
    </xf>
    <xf numFmtId="0" fontId="10" fillId="0" borderId="15" xfId="0" applyFont="1" applyBorder="1" applyAlignment="1">
      <alignment horizontal="justify" vertical="center" wrapText="1"/>
    </xf>
    <xf numFmtId="0" fontId="10" fillId="0" borderId="22" xfId="0" applyFont="1" applyBorder="1" applyAlignment="1">
      <alignment horizontal="justify" vertical="center" wrapText="1"/>
    </xf>
    <xf numFmtId="0" fontId="10" fillId="0" borderId="20" xfId="0" applyFont="1" applyBorder="1" applyAlignment="1">
      <alignment horizontal="justify" vertical="center" wrapText="1"/>
    </xf>
    <xf numFmtId="0" fontId="9" fillId="10" borderId="8"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8" fillId="4" borderId="30" xfId="0" applyFont="1" applyFill="1" applyBorder="1" applyAlignment="1">
      <alignment horizontal="left" vertical="center" wrapText="1"/>
    </xf>
    <xf numFmtId="0" fontId="8" fillId="4" borderId="22"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16" fillId="3" borderId="27" xfId="0" applyFont="1" applyFill="1" applyBorder="1" applyAlignment="1">
      <alignment horizontal="left" vertical="center" wrapText="1"/>
    </xf>
    <xf numFmtId="0" fontId="6" fillId="3" borderId="23" xfId="0" applyFont="1" applyFill="1" applyBorder="1" applyAlignment="1">
      <alignment horizontal="left" vertical="center" wrapText="1"/>
    </xf>
    <xf numFmtId="0" fontId="6" fillId="0" borderId="23" xfId="0" applyFont="1" applyBorder="1" applyAlignment="1" applyProtection="1">
      <alignment horizontal="center" vertical="center" wrapText="1"/>
      <protection hidden="1"/>
    </xf>
    <xf numFmtId="0" fontId="6" fillId="0" borderId="26" xfId="0" applyFont="1" applyBorder="1" applyAlignment="1" applyProtection="1">
      <alignment horizontal="center" vertical="center" wrapText="1"/>
      <protection hidden="1"/>
    </xf>
    <xf numFmtId="0" fontId="8" fillId="4" borderId="2"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wrapText="1"/>
      <protection locked="0"/>
    </xf>
    <xf numFmtId="0" fontId="5" fillId="10" borderId="2" xfId="0" applyFont="1" applyFill="1" applyBorder="1" applyAlignment="1">
      <alignment horizontal="center" vertical="center"/>
    </xf>
    <xf numFmtId="0" fontId="5" fillId="10" borderId="3" xfId="0" applyFont="1" applyFill="1" applyBorder="1" applyAlignment="1">
      <alignment horizontal="center" vertical="center"/>
    </xf>
    <xf numFmtId="0" fontId="5" fillId="11" borderId="15" xfId="0" applyFont="1" applyFill="1" applyBorder="1" applyAlignment="1">
      <alignment horizontal="center" vertical="center" wrapText="1"/>
    </xf>
    <xf numFmtId="0" fontId="5" fillId="11" borderId="22" xfId="0" applyFont="1" applyFill="1" applyBorder="1" applyAlignment="1">
      <alignment horizontal="center" vertical="center" wrapText="1"/>
    </xf>
    <xf numFmtId="0" fontId="5" fillId="11" borderId="29" xfId="0" applyFont="1" applyFill="1" applyBorder="1" applyAlignment="1">
      <alignment horizontal="center" vertical="center" wrapText="1"/>
    </xf>
    <xf numFmtId="0" fontId="8" fillId="3" borderId="26" xfId="0" applyFont="1" applyFill="1" applyBorder="1" applyAlignment="1">
      <alignment horizontal="left" vertical="center" wrapText="1"/>
    </xf>
    <xf numFmtId="0" fontId="8" fillId="3" borderId="27" xfId="0" applyFont="1" applyFill="1" applyBorder="1" applyAlignment="1">
      <alignment horizontal="left" vertical="center" wrapText="1"/>
    </xf>
    <xf numFmtId="0" fontId="5" fillId="13" borderId="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21"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0" borderId="21" xfId="0" applyFont="1" applyBorder="1" applyAlignment="1" applyProtection="1">
      <alignment horizontal="right" vertical="center" wrapText="1"/>
      <protection hidden="1"/>
    </xf>
    <xf numFmtId="0" fontId="9" fillId="11" borderId="28"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3" xfId="0" applyFont="1" applyFill="1" applyBorder="1" applyAlignment="1">
      <alignment horizontal="left" vertical="center" wrapText="1"/>
    </xf>
    <xf numFmtId="0" fontId="5" fillId="10" borderId="4" xfId="0" applyFont="1" applyFill="1" applyBorder="1" applyAlignment="1">
      <alignment horizontal="center" vertical="center" wrapText="1"/>
    </xf>
    <xf numFmtId="0" fontId="7" fillId="0" borderId="19"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16" fillId="4" borderId="27"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0" borderId="23" xfId="0" applyFont="1" applyBorder="1" applyAlignment="1" applyProtection="1">
      <alignment horizontal="right" vertical="center" wrapText="1"/>
      <protection hidden="1"/>
    </xf>
    <xf numFmtId="0" fontId="5" fillId="4" borderId="5" xfId="0" applyFont="1" applyFill="1" applyBorder="1" applyAlignment="1">
      <alignment horizontal="center" vertical="center" wrapText="1"/>
    </xf>
    <xf numFmtId="0" fontId="14" fillId="4" borderId="21"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11" fillId="0" borderId="21" xfId="0" applyFont="1" applyBorder="1" applyAlignment="1" applyProtection="1">
      <alignment horizontal="center" vertical="center" wrapText="1"/>
      <protection hidden="1"/>
    </xf>
    <xf numFmtId="0" fontId="11" fillId="0" borderId="18" xfId="0" applyFont="1" applyBorder="1" applyAlignment="1" applyProtection="1">
      <alignment horizontal="center" vertical="center" wrapText="1"/>
      <protection hidden="1"/>
    </xf>
    <xf numFmtId="0" fontId="8" fillId="3" borderId="19"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6" fillId="0" borderId="22" xfId="0" applyFont="1" applyBorder="1" applyAlignment="1" applyProtection="1">
      <alignment horizontal="center" vertical="center" wrapText="1"/>
      <protection hidden="1"/>
    </xf>
    <xf numFmtId="0" fontId="6" fillId="0" borderId="29" xfId="0" applyFont="1" applyBorder="1" applyAlignment="1" applyProtection="1">
      <alignment horizontal="center" vertical="center" wrapText="1"/>
      <protection hidden="1"/>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2" xfId="0" applyFont="1" applyFill="1" applyBorder="1" applyAlignment="1" applyProtection="1">
      <alignment horizontal="left" vertical="center" wrapText="1"/>
      <protection locked="0"/>
    </xf>
    <xf numFmtId="0" fontId="8" fillId="4" borderId="3" xfId="0" applyFont="1" applyFill="1" applyBorder="1" applyAlignment="1" applyProtection="1">
      <alignment horizontal="left" vertical="center" wrapText="1"/>
      <protection locked="0"/>
    </xf>
    <xf numFmtId="0" fontId="8" fillId="4" borderId="6" xfId="0" applyFont="1" applyFill="1" applyBorder="1" applyAlignment="1" applyProtection="1">
      <alignment horizontal="left" vertical="center" wrapText="1"/>
      <protection locked="0"/>
    </xf>
    <xf numFmtId="0" fontId="8" fillId="4" borderId="14" xfId="0" applyFont="1" applyFill="1" applyBorder="1" applyAlignment="1" applyProtection="1">
      <alignment horizontal="left" vertical="center" wrapText="1"/>
      <protection locked="0"/>
    </xf>
    <xf numFmtId="0" fontId="8" fillId="4" borderId="7" xfId="0" applyFont="1" applyFill="1" applyBorder="1" applyAlignment="1" applyProtection="1">
      <alignment horizontal="left" vertical="center" wrapText="1"/>
      <protection locked="0"/>
    </xf>
    <xf numFmtId="0" fontId="8" fillId="4" borderId="19" xfId="0" applyFont="1" applyFill="1" applyBorder="1" applyAlignment="1" applyProtection="1">
      <alignment horizontal="left" vertical="center" wrapText="1"/>
      <protection locked="0"/>
    </xf>
    <xf numFmtId="0" fontId="8" fillId="4" borderId="21" xfId="0" applyFont="1" applyFill="1" applyBorder="1" applyAlignment="1" applyProtection="1">
      <alignment horizontal="left" vertical="center" wrapText="1"/>
      <protection locked="0"/>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36" xfId="0" applyFont="1" applyFill="1" applyBorder="1" applyAlignment="1" applyProtection="1">
      <alignment horizontal="center" vertical="center" wrapText="1"/>
      <protection locked="0"/>
    </xf>
    <xf numFmtId="0" fontId="6" fillId="3" borderId="37" xfId="0" applyFont="1" applyFill="1" applyBorder="1" applyAlignment="1" applyProtection="1">
      <alignment horizontal="center" vertical="center" wrapText="1"/>
      <protection locked="0"/>
    </xf>
    <xf numFmtId="0" fontId="6" fillId="4" borderId="34" xfId="0" applyFont="1" applyFill="1" applyBorder="1" applyAlignment="1">
      <alignment horizontal="center"/>
    </xf>
    <xf numFmtId="0" fontId="6" fillId="4" borderId="32" xfId="0" applyFont="1" applyFill="1" applyBorder="1" applyAlignment="1">
      <alignment horizontal="center"/>
    </xf>
    <xf numFmtId="0" fontId="6" fillId="0" borderId="22" xfId="0" applyFont="1" applyBorder="1" applyAlignment="1" applyProtection="1">
      <alignment horizontal="right" vertical="center" wrapText="1"/>
      <protection hidden="1"/>
    </xf>
    <xf numFmtId="0" fontId="6" fillId="4" borderId="31" xfId="0" applyFont="1" applyFill="1" applyBorder="1" applyAlignment="1">
      <alignment horizontal="center"/>
    </xf>
    <xf numFmtId="0" fontId="6" fillId="0" borderId="16"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16" fillId="4" borderId="9" xfId="0" applyFont="1" applyFill="1" applyBorder="1" applyAlignment="1" applyProtection="1">
      <alignment horizontal="left" vertical="center" wrapText="1"/>
      <protection locked="0"/>
    </xf>
    <xf numFmtId="0" fontId="6" fillId="4" borderId="9" xfId="0" applyFont="1" applyFill="1" applyBorder="1" applyAlignment="1" applyProtection="1">
      <alignment horizontal="left" vertical="center" wrapText="1"/>
      <protection locked="0"/>
    </xf>
    <xf numFmtId="0" fontId="6" fillId="4" borderId="35" xfId="0" applyFont="1" applyFill="1" applyBorder="1" applyAlignment="1">
      <alignment horizontal="center"/>
    </xf>
    <xf numFmtId="0" fontId="6" fillId="3" borderId="8"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cellXfs>
  <cellStyles count="4">
    <cellStyle name="Hipervínculo" xfId="2" builtinId="8"/>
    <cellStyle name="Millares [0]" xfId="3" builtinId="6"/>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321471</xdr:colOff>
      <xdr:row>5</xdr:row>
      <xdr:rowOff>116681</xdr:rowOff>
    </xdr:from>
    <xdr:to>
      <xdr:col>2</xdr:col>
      <xdr:colOff>690564</xdr:colOff>
      <xdr:row>5</xdr:row>
      <xdr:rowOff>426243</xdr:rowOff>
    </xdr:to>
    <xdr:sp macro="" textlink="">
      <xdr:nvSpPr>
        <xdr:cNvPr id="37" name="Rectángulo 1">
          <a:extLst>
            <a:ext uri="{FF2B5EF4-FFF2-40B4-BE49-F238E27FC236}">
              <a16:creationId xmlns:a16="http://schemas.microsoft.com/office/drawing/2014/main" id="{00000000-0008-0000-0600-000002000000}"/>
            </a:ext>
          </a:extLst>
        </xdr:cNvPr>
        <xdr:cNvSpPr/>
      </xdr:nvSpPr>
      <xdr:spPr>
        <a:xfrm>
          <a:off x="4579146" y="2183606"/>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340522</xdr:colOff>
      <xdr:row>5</xdr:row>
      <xdr:rowOff>942974</xdr:rowOff>
    </xdr:from>
    <xdr:to>
      <xdr:col>2</xdr:col>
      <xdr:colOff>709615</xdr:colOff>
      <xdr:row>5</xdr:row>
      <xdr:rowOff>1252536</xdr:rowOff>
    </xdr:to>
    <xdr:sp macro="" textlink="">
      <xdr:nvSpPr>
        <xdr:cNvPr id="34" name="Rectángulo 2">
          <a:extLst>
            <a:ext uri="{FF2B5EF4-FFF2-40B4-BE49-F238E27FC236}">
              <a16:creationId xmlns:a16="http://schemas.microsoft.com/office/drawing/2014/main" id="{00000000-0008-0000-0600-000003000000}"/>
            </a:ext>
            <a:ext uri="{147F2762-F138-4A5C-976F-8EAC2B608ADB}">
              <a16:predDERef xmlns:a16="http://schemas.microsoft.com/office/drawing/2014/main" pred="{00000000-0008-0000-0600-000002000000}"/>
            </a:ext>
          </a:extLst>
        </xdr:cNvPr>
        <xdr:cNvSpPr/>
      </xdr:nvSpPr>
      <xdr:spPr>
        <a:xfrm>
          <a:off x="4598197" y="3009899"/>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347669</xdr:colOff>
      <xdr:row>5</xdr:row>
      <xdr:rowOff>1364452</xdr:rowOff>
    </xdr:from>
    <xdr:to>
      <xdr:col>2</xdr:col>
      <xdr:colOff>716762</xdr:colOff>
      <xdr:row>5</xdr:row>
      <xdr:rowOff>1674014</xdr:rowOff>
    </xdr:to>
    <xdr:sp macro="" textlink="">
      <xdr:nvSpPr>
        <xdr:cNvPr id="35" name="Rectángulo 3">
          <a:extLst>
            <a:ext uri="{FF2B5EF4-FFF2-40B4-BE49-F238E27FC236}">
              <a16:creationId xmlns:a16="http://schemas.microsoft.com/office/drawing/2014/main" id="{00000000-0008-0000-0600-000004000000}"/>
            </a:ext>
            <a:ext uri="{147F2762-F138-4A5C-976F-8EAC2B608ADB}">
              <a16:predDERef xmlns:a16="http://schemas.microsoft.com/office/drawing/2014/main" pred="{00000000-0008-0000-0600-000003000000}"/>
            </a:ext>
          </a:extLst>
        </xdr:cNvPr>
        <xdr:cNvSpPr/>
      </xdr:nvSpPr>
      <xdr:spPr>
        <a:xfrm>
          <a:off x="4605344" y="3431377"/>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211934</xdr:colOff>
      <xdr:row>13</xdr:row>
      <xdr:rowOff>1154905</xdr:rowOff>
    </xdr:from>
    <xdr:to>
      <xdr:col>3</xdr:col>
      <xdr:colOff>581027</xdr:colOff>
      <xdr:row>13</xdr:row>
      <xdr:rowOff>1464467</xdr:rowOff>
    </xdr:to>
    <xdr:sp macro="" textlink="">
      <xdr:nvSpPr>
        <xdr:cNvPr id="43" name="Rectángulo 4">
          <a:extLst>
            <a:ext uri="{FF2B5EF4-FFF2-40B4-BE49-F238E27FC236}">
              <a16:creationId xmlns:a16="http://schemas.microsoft.com/office/drawing/2014/main" id="{00000000-0008-0000-0600-000005000000}"/>
            </a:ext>
            <a:ext uri="{147F2762-F138-4A5C-976F-8EAC2B608ADB}">
              <a16:predDERef xmlns:a16="http://schemas.microsoft.com/office/drawing/2014/main" pred="{00000000-0008-0000-0600-000004000000}"/>
            </a:ext>
          </a:extLst>
        </xdr:cNvPr>
        <xdr:cNvSpPr/>
      </xdr:nvSpPr>
      <xdr:spPr>
        <a:xfrm>
          <a:off x="7231859" y="9298780"/>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211935</xdr:colOff>
      <xdr:row>13</xdr:row>
      <xdr:rowOff>250031</xdr:rowOff>
    </xdr:from>
    <xdr:to>
      <xdr:col>3</xdr:col>
      <xdr:colOff>581028</xdr:colOff>
      <xdr:row>13</xdr:row>
      <xdr:rowOff>559593</xdr:rowOff>
    </xdr:to>
    <xdr:sp macro="" textlink="">
      <xdr:nvSpPr>
        <xdr:cNvPr id="41" name="Rectángulo 6">
          <a:extLst>
            <a:ext uri="{FF2B5EF4-FFF2-40B4-BE49-F238E27FC236}">
              <a16:creationId xmlns:a16="http://schemas.microsoft.com/office/drawing/2014/main" id="{00000000-0008-0000-0600-000007000000}"/>
            </a:ext>
            <a:ext uri="{147F2762-F138-4A5C-976F-8EAC2B608ADB}">
              <a16:predDERef xmlns:a16="http://schemas.microsoft.com/office/drawing/2014/main" pred="{00000000-0008-0000-0600-000005000000}"/>
            </a:ext>
          </a:extLst>
        </xdr:cNvPr>
        <xdr:cNvSpPr/>
      </xdr:nvSpPr>
      <xdr:spPr>
        <a:xfrm>
          <a:off x="7231860" y="8393906"/>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211934</xdr:colOff>
      <xdr:row>13</xdr:row>
      <xdr:rowOff>702469</xdr:rowOff>
    </xdr:from>
    <xdr:to>
      <xdr:col>3</xdr:col>
      <xdr:colOff>581027</xdr:colOff>
      <xdr:row>13</xdr:row>
      <xdr:rowOff>1012031</xdr:rowOff>
    </xdr:to>
    <xdr:sp macro="" textlink="">
      <xdr:nvSpPr>
        <xdr:cNvPr id="42" name="Rectángulo 7">
          <a:extLst>
            <a:ext uri="{FF2B5EF4-FFF2-40B4-BE49-F238E27FC236}">
              <a16:creationId xmlns:a16="http://schemas.microsoft.com/office/drawing/2014/main" id="{00000000-0008-0000-0600-000008000000}"/>
            </a:ext>
            <a:ext uri="{147F2762-F138-4A5C-976F-8EAC2B608ADB}">
              <a16:predDERef xmlns:a16="http://schemas.microsoft.com/office/drawing/2014/main" pred="{00000000-0008-0000-0600-000007000000}"/>
            </a:ext>
          </a:extLst>
        </xdr:cNvPr>
        <xdr:cNvSpPr/>
      </xdr:nvSpPr>
      <xdr:spPr>
        <a:xfrm>
          <a:off x="7231859" y="8846344"/>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361950</xdr:colOff>
      <xdr:row>5</xdr:row>
      <xdr:rowOff>1819275</xdr:rowOff>
    </xdr:from>
    <xdr:to>
      <xdr:col>2</xdr:col>
      <xdr:colOff>731043</xdr:colOff>
      <xdr:row>5</xdr:row>
      <xdr:rowOff>2128837</xdr:rowOff>
    </xdr:to>
    <xdr:sp macro="" textlink="">
      <xdr:nvSpPr>
        <xdr:cNvPr id="36" name="Rectángulo 9">
          <a:extLst>
            <a:ext uri="{FF2B5EF4-FFF2-40B4-BE49-F238E27FC236}">
              <a16:creationId xmlns:a16="http://schemas.microsoft.com/office/drawing/2014/main" id="{436C7CBD-CB5D-432B-B5E9-3A820CD8BD71}"/>
            </a:ext>
            <a:ext uri="{147F2762-F138-4A5C-976F-8EAC2B608ADB}">
              <a16:predDERef xmlns:a16="http://schemas.microsoft.com/office/drawing/2014/main" pred="{00000000-0008-0000-0600-000008000000}"/>
            </a:ext>
          </a:extLst>
        </xdr:cNvPr>
        <xdr:cNvSpPr/>
      </xdr:nvSpPr>
      <xdr:spPr>
        <a:xfrm>
          <a:off x="4619625" y="3886200"/>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lt"/>
            <a:cs typeface="+mn-lt"/>
          </a:endParaRPr>
        </a:p>
      </xdr:txBody>
    </xdr:sp>
    <xdr:clientData/>
  </xdr:twoCellAnchor>
  <xdr:twoCellAnchor>
    <xdr:from>
      <xdr:col>2</xdr:col>
      <xdr:colOff>333375</xdr:colOff>
      <xdr:row>5</xdr:row>
      <xdr:rowOff>542925</xdr:rowOff>
    </xdr:from>
    <xdr:to>
      <xdr:col>2</xdr:col>
      <xdr:colOff>702468</xdr:colOff>
      <xdr:row>5</xdr:row>
      <xdr:rowOff>852487</xdr:rowOff>
    </xdr:to>
    <xdr:sp macro="" textlink="">
      <xdr:nvSpPr>
        <xdr:cNvPr id="33" name="Rectángulo 10">
          <a:extLst>
            <a:ext uri="{FF2B5EF4-FFF2-40B4-BE49-F238E27FC236}">
              <a16:creationId xmlns:a16="http://schemas.microsoft.com/office/drawing/2014/main" id="{57A05B97-DE56-4FF6-A850-65522105A8B2}"/>
            </a:ext>
            <a:ext uri="{147F2762-F138-4A5C-976F-8EAC2B608ADB}">
              <a16:predDERef xmlns:a16="http://schemas.microsoft.com/office/drawing/2014/main" pred="{436C7CBD-CB5D-432B-B5E9-3A820CD8BD71}"/>
            </a:ext>
          </a:extLst>
        </xdr:cNvPr>
        <xdr:cNvSpPr/>
      </xdr:nvSpPr>
      <xdr:spPr>
        <a:xfrm>
          <a:off x="4591050" y="2609850"/>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238125</xdr:colOff>
      <xdr:row>14</xdr:row>
      <xdr:rowOff>57150</xdr:rowOff>
    </xdr:from>
    <xdr:to>
      <xdr:col>3</xdr:col>
      <xdr:colOff>607218</xdr:colOff>
      <xdr:row>14</xdr:row>
      <xdr:rowOff>366712</xdr:rowOff>
    </xdr:to>
    <xdr:sp macro="" textlink="">
      <xdr:nvSpPr>
        <xdr:cNvPr id="44" name="Rectángulo 16">
          <a:extLst>
            <a:ext uri="{FF2B5EF4-FFF2-40B4-BE49-F238E27FC236}">
              <a16:creationId xmlns:a16="http://schemas.microsoft.com/office/drawing/2014/main" id="{7A08985E-1D44-4801-9566-5EC55D5BA631}"/>
            </a:ext>
            <a:ext uri="{147F2762-F138-4A5C-976F-8EAC2B608ADB}">
              <a16:predDERef xmlns:a16="http://schemas.microsoft.com/office/drawing/2014/main" pred="{57A05B97-DE56-4FF6-A850-65522105A8B2}"/>
            </a:ext>
          </a:extLst>
        </xdr:cNvPr>
        <xdr:cNvSpPr/>
      </xdr:nvSpPr>
      <xdr:spPr>
        <a:xfrm>
          <a:off x="7258050" y="9925050"/>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247650</xdr:colOff>
      <xdr:row>14</xdr:row>
      <xdr:rowOff>438150</xdr:rowOff>
    </xdr:from>
    <xdr:to>
      <xdr:col>3</xdr:col>
      <xdr:colOff>616743</xdr:colOff>
      <xdr:row>14</xdr:row>
      <xdr:rowOff>747712</xdr:rowOff>
    </xdr:to>
    <xdr:sp macro="" textlink="">
      <xdr:nvSpPr>
        <xdr:cNvPr id="45" name="Rectángulo 17">
          <a:extLst>
            <a:ext uri="{FF2B5EF4-FFF2-40B4-BE49-F238E27FC236}">
              <a16:creationId xmlns:a16="http://schemas.microsoft.com/office/drawing/2014/main" id="{12054827-BDE0-4982-B23F-214BBA8CD3C8}"/>
            </a:ext>
            <a:ext uri="{147F2762-F138-4A5C-976F-8EAC2B608ADB}">
              <a16:predDERef xmlns:a16="http://schemas.microsoft.com/office/drawing/2014/main" pred="{7A08985E-1D44-4801-9566-5EC55D5BA631}"/>
            </a:ext>
          </a:extLst>
        </xdr:cNvPr>
        <xdr:cNvSpPr/>
      </xdr:nvSpPr>
      <xdr:spPr>
        <a:xfrm>
          <a:off x="7267575" y="10306050"/>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247650</xdr:colOff>
      <xdr:row>14</xdr:row>
      <xdr:rowOff>838200</xdr:rowOff>
    </xdr:from>
    <xdr:to>
      <xdr:col>3</xdr:col>
      <xdr:colOff>616743</xdr:colOff>
      <xdr:row>14</xdr:row>
      <xdr:rowOff>1147762</xdr:rowOff>
    </xdr:to>
    <xdr:sp macro="" textlink="">
      <xdr:nvSpPr>
        <xdr:cNvPr id="46" name="Rectángulo 18">
          <a:extLst>
            <a:ext uri="{FF2B5EF4-FFF2-40B4-BE49-F238E27FC236}">
              <a16:creationId xmlns:a16="http://schemas.microsoft.com/office/drawing/2014/main" id="{11A0974F-7EC8-443C-ABF9-F6141FEF81B3}"/>
            </a:ext>
            <a:ext uri="{147F2762-F138-4A5C-976F-8EAC2B608ADB}">
              <a16:predDERef xmlns:a16="http://schemas.microsoft.com/office/drawing/2014/main" pred="{12054827-BDE0-4982-B23F-214BBA8CD3C8}"/>
            </a:ext>
          </a:extLst>
        </xdr:cNvPr>
        <xdr:cNvSpPr/>
      </xdr:nvSpPr>
      <xdr:spPr>
        <a:xfrm>
          <a:off x="7267575" y="10706100"/>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276225</xdr:colOff>
      <xdr:row>14</xdr:row>
      <xdr:rowOff>1704975</xdr:rowOff>
    </xdr:from>
    <xdr:to>
      <xdr:col>3</xdr:col>
      <xdr:colOff>645318</xdr:colOff>
      <xdr:row>14</xdr:row>
      <xdr:rowOff>2014537</xdr:rowOff>
    </xdr:to>
    <xdr:sp macro="" textlink="">
      <xdr:nvSpPr>
        <xdr:cNvPr id="48" name="Rectángulo 19">
          <a:extLst>
            <a:ext uri="{FF2B5EF4-FFF2-40B4-BE49-F238E27FC236}">
              <a16:creationId xmlns:a16="http://schemas.microsoft.com/office/drawing/2014/main" id="{9EB93344-69CD-4830-A851-A17053381295}"/>
            </a:ext>
            <a:ext uri="{147F2762-F138-4A5C-976F-8EAC2B608ADB}">
              <a16:predDERef xmlns:a16="http://schemas.microsoft.com/office/drawing/2014/main" pred="{11A0974F-7EC8-443C-ABF9-F6141FEF81B3}"/>
            </a:ext>
          </a:extLst>
        </xdr:cNvPr>
        <xdr:cNvSpPr/>
      </xdr:nvSpPr>
      <xdr:spPr>
        <a:xfrm>
          <a:off x="7296150" y="11572875"/>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266700</xdr:colOff>
      <xdr:row>14</xdr:row>
      <xdr:rowOff>1276350</xdr:rowOff>
    </xdr:from>
    <xdr:to>
      <xdr:col>3</xdr:col>
      <xdr:colOff>635793</xdr:colOff>
      <xdr:row>14</xdr:row>
      <xdr:rowOff>1585912</xdr:rowOff>
    </xdr:to>
    <xdr:sp macro="" textlink="">
      <xdr:nvSpPr>
        <xdr:cNvPr id="47" name="Rectángulo 20">
          <a:extLst>
            <a:ext uri="{FF2B5EF4-FFF2-40B4-BE49-F238E27FC236}">
              <a16:creationId xmlns:a16="http://schemas.microsoft.com/office/drawing/2014/main" id="{5CE33FEC-2322-47BD-8F71-EE393B0C7706}"/>
            </a:ext>
            <a:ext uri="{147F2762-F138-4A5C-976F-8EAC2B608ADB}">
              <a16:predDERef xmlns:a16="http://schemas.microsoft.com/office/drawing/2014/main" pred="{9EB93344-69CD-4830-A851-A17053381295}"/>
            </a:ext>
          </a:extLst>
        </xdr:cNvPr>
        <xdr:cNvSpPr/>
      </xdr:nvSpPr>
      <xdr:spPr>
        <a:xfrm>
          <a:off x="7286625" y="11144250"/>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285750</xdr:colOff>
      <xdr:row>14</xdr:row>
      <xdr:rowOff>2133600</xdr:rowOff>
    </xdr:from>
    <xdr:to>
      <xdr:col>3</xdr:col>
      <xdr:colOff>654843</xdr:colOff>
      <xdr:row>14</xdr:row>
      <xdr:rowOff>2443162</xdr:rowOff>
    </xdr:to>
    <xdr:sp macro="" textlink="">
      <xdr:nvSpPr>
        <xdr:cNvPr id="49" name="Rectángulo 21">
          <a:extLst>
            <a:ext uri="{FF2B5EF4-FFF2-40B4-BE49-F238E27FC236}">
              <a16:creationId xmlns:a16="http://schemas.microsoft.com/office/drawing/2014/main" id="{048BD1A9-BC22-4ACE-96D1-97A6684F1067}"/>
            </a:ext>
            <a:ext uri="{147F2762-F138-4A5C-976F-8EAC2B608ADB}">
              <a16:predDERef xmlns:a16="http://schemas.microsoft.com/office/drawing/2014/main" pred="{5CE33FEC-2322-47BD-8F71-EE393B0C7706}"/>
            </a:ext>
          </a:extLst>
        </xdr:cNvPr>
        <xdr:cNvSpPr/>
      </xdr:nvSpPr>
      <xdr:spPr>
        <a:xfrm>
          <a:off x="7305675" y="12001500"/>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266700</xdr:colOff>
      <xdr:row>15</xdr:row>
      <xdr:rowOff>28575</xdr:rowOff>
    </xdr:from>
    <xdr:to>
      <xdr:col>3</xdr:col>
      <xdr:colOff>635793</xdr:colOff>
      <xdr:row>15</xdr:row>
      <xdr:rowOff>338137</xdr:rowOff>
    </xdr:to>
    <xdr:sp macro="" textlink="">
      <xdr:nvSpPr>
        <xdr:cNvPr id="23" name="Rectángulo 22">
          <a:extLst>
            <a:ext uri="{FF2B5EF4-FFF2-40B4-BE49-F238E27FC236}">
              <a16:creationId xmlns:a16="http://schemas.microsoft.com/office/drawing/2014/main" id="{BBF91FC0-1EFC-4664-9380-2E9BD7F85B34}"/>
            </a:ext>
            <a:ext uri="{147F2762-F138-4A5C-976F-8EAC2B608ADB}">
              <a16:predDERef xmlns:a16="http://schemas.microsoft.com/office/drawing/2014/main" pred="{048BD1A9-BC22-4ACE-96D1-97A6684F1067}"/>
            </a:ext>
          </a:extLst>
        </xdr:cNvPr>
        <xdr:cNvSpPr/>
      </xdr:nvSpPr>
      <xdr:spPr>
        <a:xfrm>
          <a:off x="7286625" y="14049375"/>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266700</xdr:colOff>
      <xdr:row>15</xdr:row>
      <xdr:rowOff>438150</xdr:rowOff>
    </xdr:from>
    <xdr:to>
      <xdr:col>3</xdr:col>
      <xdr:colOff>635793</xdr:colOff>
      <xdr:row>15</xdr:row>
      <xdr:rowOff>747712</xdr:rowOff>
    </xdr:to>
    <xdr:sp macro="" textlink="">
      <xdr:nvSpPr>
        <xdr:cNvPr id="24" name="Rectángulo 23">
          <a:extLst>
            <a:ext uri="{FF2B5EF4-FFF2-40B4-BE49-F238E27FC236}">
              <a16:creationId xmlns:a16="http://schemas.microsoft.com/office/drawing/2014/main" id="{C71BB0EF-ACFF-42C3-AA05-CFE9AC30E109}"/>
            </a:ext>
            <a:ext uri="{147F2762-F138-4A5C-976F-8EAC2B608ADB}">
              <a16:predDERef xmlns:a16="http://schemas.microsoft.com/office/drawing/2014/main" pred="{BBF91FC0-1EFC-4664-9380-2E9BD7F85B34}"/>
            </a:ext>
          </a:extLst>
        </xdr:cNvPr>
        <xdr:cNvSpPr/>
      </xdr:nvSpPr>
      <xdr:spPr>
        <a:xfrm>
          <a:off x="7286625" y="14458950"/>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266700</xdr:colOff>
      <xdr:row>15</xdr:row>
      <xdr:rowOff>847725</xdr:rowOff>
    </xdr:from>
    <xdr:to>
      <xdr:col>3</xdr:col>
      <xdr:colOff>635793</xdr:colOff>
      <xdr:row>15</xdr:row>
      <xdr:rowOff>1157287</xdr:rowOff>
    </xdr:to>
    <xdr:sp macro="" textlink="">
      <xdr:nvSpPr>
        <xdr:cNvPr id="25" name="Rectángulo 24">
          <a:extLst>
            <a:ext uri="{FF2B5EF4-FFF2-40B4-BE49-F238E27FC236}">
              <a16:creationId xmlns:a16="http://schemas.microsoft.com/office/drawing/2014/main" id="{A1B2F38C-4067-4EF3-915E-CDB87D07D0BB}"/>
            </a:ext>
            <a:ext uri="{147F2762-F138-4A5C-976F-8EAC2B608ADB}">
              <a16:predDERef xmlns:a16="http://schemas.microsoft.com/office/drawing/2014/main" pred="{C71BB0EF-ACFF-42C3-AA05-CFE9AC30E109}"/>
            </a:ext>
          </a:extLst>
        </xdr:cNvPr>
        <xdr:cNvSpPr/>
      </xdr:nvSpPr>
      <xdr:spPr>
        <a:xfrm>
          <a:off x="7286625" y="14868525"/>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266700</xdr:colOff>
      <xdr:row>15</xdr:row>
      <xdr:rowOff>1295400</xdr:rowOff>
    </xdr:from>
    <xdr:to>
      <xdr:col>3</xdr:col>
      <xdr:colOff>635793</xdr:colOff>
      <xdr:row>15</xdr:row>
      <xdr:rowOff>1604962</xdr:rowOff>
    </xdr:to>
    <xdr:sp macro="" textlink="">
      <xdr:nvSpPr>
        <xdr:cNvPr id="26" name="Rectángulo 25">
          <a:extLst>
            <a:ext uri="{FF2B5EF4-FFF2-40B4-BE49-F238E27FC236}">
              <a16:creationId xmlns:a16="http://schemas.microsoft.com/office/drawing/2014/main" id="{DD71EFF2-5928-4F5A-97B8-2ED8613B1C70}"/>
            </a:ext>
            <a:ext uri="{147F2762-F138-4A5C-976F-8EAC2B608ADB}">
              <a16:predDERef xmlns:a16="http://schemas.microsoft.com/office/drawing/2014/main" pred="{A1B2F38C-4067-4EF3-915E-CDB87D07D0BB}"/>
            </a:ext>
          </a:extLst>
        </xdr:cNvPr>
        <xdr:cNvSpPr/>
      </xdr:nvSpPr>
      <xdr:spPr>
        <a:xfrm>
          <a:off x="7286625" y="15316200"/>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ris.rojas\Documents\Ficha%20Caracterizaci&#243;n%20Socio%20Familiar%20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72.16.9.31\ArchivosICBF\Documents%20and%20Settings\luz.trujillo\Configuraci&#243;n%20local\Archivos%20temporales%20de%20Internet\Content.Outlook\W53G0FO4\HO_2013_V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oberto.Rivera\Desktop\ICBF\2019\Formatos%202019\Formato%20de%20Seguimiento\Formato%20Seguimiento%20TEB%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Formato%20Caracterizacion%202015%20Final\Registro_Inicial_FB_2015_v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sdgndfcd104\teb%202019\CONTRATOS\Consolidado%20Ficha%20Verde%20TEB%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Roberto.Rivera\Desktop\ICBF\2019\Macros\Instrumentos%20supervisi&#243;n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Roberto.Rivera\Desktop\ICBF\2018\Macros\Seguimiento%20requerimientos\Seguimiento%20requermientos%20DFYC%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Barrio"/>
      <sheetName val="ListadoBarriosBB"/>
      <sheetName val="Dept_Mun_Comuna"/>
      <sheetName val="ListaRancherias"/>
      <sheetName val="veredas"/>
      <sheetName val="Codigos Veredas"/>
      <sheetName val="FichaCaracterizacion2017"/>
      <sheetName val="BarriosCC"/>
      <sheetName val="ListaPobladosComuna"/>
      <sheetName val="Codigo"/>
      <sheetName val="Depto_Mun_Comun_Barrio"/>
      <sheetName val="CodigosRancheria"/>
      <sheetName val="Dept_Mun_Barrio"/>
      <sheetName val="Listas"/>
      <sheetName val="ConsejoComunitario"/>
      <sheetName val="CodigosConsejosComunitarios"/>
      <sheetName val="Codigo Pais"/>
      <sheetName val="Cod_CZ"/>
      <sheetName val="DIV.Departamento"/>
      <sheetName val="ListaMun"/>
      <sheetName val="Depto_Mun_Poblado"/>
      <sheetName val="ListaPobl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SeguimientoEtnicos"/>
      <sheetName val="Depto_Mun_Poblado"/>
      <sheetName val="CZ_MUNICIPIO"/>
      <sheetName val="REGIONAL_CZ"/>
      <sheetName val="Reg_Cz_,Mun"/>
      <sheetName val="Regcentrozonal"/>
      <sheetName val="LISTAS"/>
      <sheetName val="RFListas"/>
      <sheetName val="ListaMun"/>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PobladosComuna"/>
      <sheetName val="Dept_Mun_Comuna"/>
      <sheetName val="Codigo"/>
      <sheetName val="ListaPobladosComunaV1"/>
      <sheetName val="Listas"/>
      <sheetName val="ListaCZ"/>
      <sheetName val="ListaMun"/>
      <sheetName val="ListaPoblados"/>
      <sheetName val="Depto_Mun_Poblado"/>
      <sheetName val="Cod_CZ"/>
      <sheetName val="Codigo Pais"/>
      <sheetName val="COMUNIDAD_IND"/>
      <sheetName val="ListaResgu"/>
      <sheetName val="REGISTRO_IN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 instrumento (2)"/>
      <sheetName val="Consolidado"/>
      <sheetName val="Contratos FBP"/>
      <sheetName val="Contratos TEB"/>
      <sheetName val="Contratos UNAFA"/>
      <sheetName val="INSTRUMENTOS SUPERVISION"/>
      <sheetName val="Visita Domiciliaria UNAFA"/>
      <sheetName val="Visita Grupal UNAFA"/>
      <sheetName val="Visita Grupal FBP"/>
      <sheetName val="Visita Administrativa FBP"/>
      <sheetName val="Visita Administrativa UNAFA"/>
      <sheetName val="Visita Administrativa TEB"/>
      <sheetName val="Modalidad TEB"/>
      <sheetName val="Visita Domiciliaria FBP"/>
      <sheetName val="FORMATO SUPERVISION FBP"/>
      <sheetName val="FORMATO SUPERVISION TEB"/>
      <sheetName val="FORMATO SUPERVISION UNAFA"/>
      <sheetName val="Listas formulario"/>
      <sheetName val="Regcentrozo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spondencia DFYC"/>
      <sheetName val="Hoja2"/>
      <sheetName val="Registro Requerimiento"/>
      <sheetName val="Registro Seguimiento"/>
      <sheetName val="CorrespondenciaDFYC"/>
      <sheetName val="Reporte de radicados correo"/>
      <sheetName val="Listas"/>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odalismaria2009@hot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view="pageLayout" zoomScaleNormal="100" zoomScaleSheetLayoutView="100" workbookViewId="0">
      <selection activeCell="A3" sqref="A3:I3"/>
    </sheetView>
  </sheetViews>
  <sheetFormatPr baseColWidth="10" defaultColWidth="11.42578125" defaultRowHeight="15" x14ac:dyDescent="0.25"/>
  <cols>
    <col min="9" max="9" width="19.28515625" customWidth="1"/>
  </cols>
  <sheetData>
    <row r="1" spans="1:11" x14ac:dyDescent="0.25">
      <c r="A1" s="48" t="s">
        <v>0</v>
      </c>
      <c r="B1" s="49"/>
      <c r="C1" s="49"/>
      <c r="D1" s="49"/>
      <c r="E1" s="49"/>
      <c r="F1" s="49"/>
      <c r="G1" s="49"/>
      <c r="H1" s="49"/>
      <c r="I1" s="50"/>
      <c r="K1" s="44"/>
    </row>
    <row r="2" spans="1:11" ht="12" customHeight="1" x14ac:dyDescent="0.25">
      <c r="A2" s="58"/>
      <c r="B2" s="58"/>
      <c r="C2" s="58"/>
      <c r="D2" s="58"/>
      <c r="E2" s="58"/>
      <c r="F2" s="58"/>
      <c r="G2" s="58"/>
      <c r="H2" s="58"/>
      <c r="I2" s="58"/>
    </row>
    <row r="3" spans="1:11" ht="24.75" customHeight="1" x14ac:dyDescent="0.25">
      <c r="A3" s="48" t="s">
        <v>1</v>
      </c>
      <c r="B3" s="49"/>
      <c r="C3" s="49"/>
      <c r="D3" s="49"/>
      <c r="E3" s="49"/>
      <c r="F3" s="49"/>
      <c r="G3" s="49"/>
      <c r="H3" s="49"/>
      <c r="I3" s="50"/>
    </row>
    <row r="4" spans="1:11" ht="34.5" customHeight="1" x14ac:dyDescent="0.25">
      <c r="A4" s="51" t="s">
        <v>2</v>
      </c>
      <c r="B4" s="52"/>
      <c r="C4" s="52"/>
      <c r="D4" s="52"/>
      <c r="E4" s="52"/>
      <c r="F4" s="52"/>
      <c r="G4" s="52"/>
      <c r="H4" s="52"/>
      <c r="I4" s="53"/>
    </row>
    <row r="5" spans="1:11" ht="57" customHeight="1" x14ac:dyDescent="0.25">
      <c r="A5" s="51" t="s">
        <v>3</v>
      </c>
      <c r="B5" s="52"/>
      <c r="C5" s="52"/>
      <c r="D5" s="52"/>
      <c r="E5" s="52"/>
      <c r="F5" s="52"/>
      <c r="G5" s="52"/>
      <c r="H5" s="52"/>
      <c r="I5" s="53"/>
    </row>
    <row r="6" spans="1:11" ht="42.75" customHeight="1" x14ac:dyDescent="0.25">
      <c r="A6" s="51" t="s">
        <v>4</v>
      </c>
      <c r="B6" s="52"/>
      <c r="C6" s="52"/>
      <c r="D6" s="52"/>
      <c r="E6" s="52"/>
      <c r="F6" s="52"/>
      <c r="G6" s="52"/>
      <c r="H6" s="52"/>
      <c r="I6" s="53"/>
    </row>
    <row r="7" spans="1:11" x14ac:dyDescent="0.25">
      <c r="A7" s="59" t="s">
        <v>5</v>
      </c>
      <c r="B7" s="60"/>
      <c r="C7" s="60"/>
      <c r="D7" s="60"/>
      <c r="E7" s="60"/>
      <c r="F7" s="60"/>
      <c r="G7" s="60"/>
      <c r="H7" s="60"/>
      <c r="I7" s="61"/>
    </row>
    <row r="8" spans="1:11" ht="57" customHeight="1" x14ac:dyDescent="0.25">
      <c r="A8" s="54" t="s">
        <v>6</v>
      </c>
      <c r="B8" s="55"/>
      <c r="C8" s="55"/>
      <c r="D8" s="55"/>
      <c r="E8" s="55"/>
      <c r="F8" s="55"/>
      <c r="G8" s="55"/>
      <c r="H8" s="55"/>
      <c r="I8" s="56"/>
    </row>
    <row r="9" spans="1:11" ht="45.75" customHeight="1" x14ac:dyDescent="0.25">
      <c r="A9" s="57" t="s">
        <v>7</v>
      </c>
      <c r="B9" s="52"/>
      <c r="C9" s="52"/>
      <c r="D9" s="52"/>
      <c r="E9" s="52"/>
      <c r="F9" s="52"/>
      <c r="G9" s="52"/>
      <c r="H9" s="52"/>
      <c r="I9" s="53"/>
    </row>
    <row r="10" spans="1:11" ht="60" customHeight="1" x14ac:dyDescent="0.25">
      <c r="A10" s="65" t="s">
        <v>8</v>
      </c>
      <c r="B10" s="66"/>
      <c r="C10" s="66"/>
      <c r="D10" s="66"/>
      <c r="E10" s="66"/>
      <c r="F10" s="66"/>
      <c r="G10" s="66"/>
      <c r="H10" s="66"/>
      <c r="I10" s="67"/>
    </row>
    <row r="11" spans="1:11" ht="45.75" customHeight="1" x14ac:dyDescent="0.25">
      <c r="A11" s="57" t="s">
        <v>9</v>
      </c>
      <c r="B11" s="52"/>
      <c r="C11" s="52"/>
      <c r="D11" s="52"/>
      <c r="E11" s="52"/>
      <c r="F11" s="52"/>
      <c r="G11" s="52"/>
      <c r="H11" s="52"/>
      <c r="I11" s="53"/>
    </row>
    <row r="12" spans="1:11" ht="57" customHeight="1" x14ac:dyDescent="0.25">
      <c r="A12" s="57" t="s">
        <v>10</v>
      </c>
      <c r="B12" s="68"/>
      <c r="C12" s="68"/>
      <c r="D12" s="68"/>
      <c r="E12" s="68"/>
      <c r="F12" s="68"/>
      <c r="G12" s="68"/>
      <c r="H12" s="68"/>
      <c r="I12" s="69"/>
    </row>
    <row r="13" spans="1:11" ht="28.5" customHeight="1" x14ac:dyDescent="0.25">
      <c r="A13" s="51" t="s">
        <v>11</v>
      </c>
      <c r="B13" s="52"/>
      <c r="C13" s="52"/>
      <c r="D13" s="52"/>
      <c r="E13" s="52"/>
      <c r="F13" s="52"/>
      <c r="G13" s="52"/>
      <c r="H13" s="52"/>
      <c r="I13" s="53"/>
    </row>
    <row r="14" spans="1:11" x14ac:dyDescent="0.25">
      <c r="A14" s="62" t="s">
        <v>12</v>
      </c>
      <c r="B14" s="63"/>
      <c r="C14" s="63"/>
      <c r="D14" s="63"/>
      <c r="E14" s="63"/>
      <c r="F14" s="63"/>
      <c r="G14" s="63"/>
      <c r="H14" s="63"/>
      <c r="I14" s="64"/>
    </row>
    <row r="15" spans="1:11" ht="57" customHeight="1" x14ac:dyDescent="0.25">
      <c r="A15" s="54" t="s">
        <v>13</v>
      </c>
      <c r="B15" s="55"/>
      <c r="C15" s="55"/>
      <c r="D15" s="55"/>
      <c r="E15" s="55"/>
      <c r="F15" s="55"/>
      <c r="G15" s="55"/>
      <c r="H15" s="55"/>
      <c r="I15" s="56"/>
    </row>
    <row r="16" spans="1:11" ht="36" customHeight="1" x14ac:dyDescent="0.25">
      <c r="A16" s="51" t="s">
        <v>14</v>
      </c>
      <c r="B16" s="52"/>
      <c r="C16" s="52"/>
      <c r="D16" s="52"/>
      <c r="E16" s="52"/>
      <c r="F16" s="52"/>
      <c r="G16" s="52"/>
      <c r="H16" s="52"/>
      <c r="I16" s="53"/>
    </row>
    <row r="17" spans="1:9" ht="28.5" customHeight="1" x14ac:dyDescent="0.25">
      <c r="A17" s="51" t="s">
        <v>15</v>
      </c>
      <c r="B17" s="52"/>
      <c r="C17" s="52"/>
      <c r="D17" s="52"/>
      <c r="E17" s="52"/>
      <c r="F17" s="52"/>
      <c r="G17" s="52"/>
      <c r="H17" s="52"/>
      <c r="I17" s="53"/>
    </row>
    <row r="18" spans="1:9" x14ac:dyDescent="0.25">
      <c r="A18" s="62" t="s">
        <v>16</v>
      </c>
      <c r="B18" s="63"/>
      <c r="C18" s="63"/>
      <c r="D18" s="63"/>
      <c r="E18" s="63"/>
      <c r="F18" s="63"/>
      <c r="G18" s="63"/>
      <c r="H18" s="63"/>
      <c r="I18" s="64"/>
    </row>
    <row r="19" spans="1:9" ht="38.25" customHeight="1" x14ac:dyDescent="0.25">
      <c r="A19" s="54" t="s">
        <v>17</v>
      </c>
      <c r="B19" s="55"/>
      <c r="C19" s="55"/>
      <c r="D19" s="55"/>
      <c r="E19" s="55"/>
      <c r="F19" s="55"/>
      <c r="G19" s="55"/>
      <c r="H19" s="55"/>
      <c r="I19" s="56"/>
    </row>
    <row r="20" spans="1:9" x14ac:dyDescent="0.25">
      <c r="A20" s="62" t="s">
        <v>18</v>
      </c>
      <c r="B20" s="63"/>
      <c r="C20" s="63"/>
      <c r="D20" s="63"/>
      <c r="E20" s="63"/>
      <c r="F20" s="63"/>
      <c r="G20" s="63"/>
      <c r="H20" s="63"/>
      <c r="I20" s="64"/>
    </row>
    <row r="21" spans="1:9" ht="25.5" customHeight="1" x14ac:dyDescent="0.25">
      <c r="A21" s="70" t="s">
        <v>19</v>
      </c>
      <c r="B21" s="71"/>
      <c r="C21" s="71"/>
      <c r="D21" s="71"/>
      <c r="E21" s="71"/>
      <c r="F21" s="71"/>
      <c r="G21" s="71"/>
      <c r="H21" s="71"/>
      <c r="I21" s="72"/>
    </row>
  </sheetData>
  <mergeCells count="21">
    <mergeCell ref="A19:I19"/>
    <mergeCell ref="A20:I20"/>
    <mergeCell ref="A21:I21"/>
    <mergeCell ref="A17:I17"/>
    <mergeCell ref="A18:I18"/>
    <mergeCell ref="A1:I1"/>
    <mergeCell ref="A3:I3"/>
    <mergeCell ref="A13:I13"/>
    <mergeCell ref="A15:I15"/>
    <mergeCell ref="A16:I16"/>
    <mergeCell ref="A9:I9"/>
    <mergeCell ref="A2:I2"/>
    <mergeCell ref="A4:I4"/>
    <mergeCell ref="A5:I5"/>
    <mergeCell ref="A8:I8"/>
    <mergeCell ref="A6:I6"/>
    <mergeCell ref="A7:I7"/>
    <mergeCell ref="A14:I14"/>
    <mergeCell ref="A10:I10"/>
    <mergeCell ref="A11:I11"/>
    <mergeCell ref="A12:I12"/>
  </mergeCells>
  <printOptions horizontalCentered="1"/>
  <pageMargins left="0.23622047244094491" right="0.23622047244094491" top="1.299212598425197" bottom="0.74803149606299213" header="0.31496062992125984" footer="0.31496062992125984"/>
  <pageSetup paperSize="7" scale="78" fitToHeight="2" orientation="portrait" horizontalDpi="1200" verticalDpi="1200" r:id="rId1"/>
  <headerFooter>
    <oddHeader xml:space="preserve">&amp;L&amp;G&amp;CPROCESO
PROMOCIÓN Y PREVENCIÓN
FORMATO 
 VERIFICACIÓN VÍA REMOTA PARA SUBSANAR SITUACIONES ENCONTRADAS EN VISITAS DE SUPERVISIÓN 
&amp;RF14.G19.PP
Versión 4
Página &amp;P de&amp;N
23/02/2026
Clasificación de la Información:
Pública
</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31" sqref="A231"/>
    </sheetView>
  </sheetViews>
  <sheetFormatPr baseColWidth="10" defaultColWidth="11.42578125" defaultRowHeight="15" x14ac:dyDescent="0.25"/>
  <sheetData>
    <row r="1" spans="1:1" x14ac:dyDescent="0.25">
      <c r="A1" t="s">
        <v>20</v>
      </c>
    </row>
    <row r="2" spans="1:1" x14ac:dyDescent="0.25">
      <c r="A2">
        <v>1045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G247"/>
  <sheetViews>
    <sheetView workbookViewId="0">
      <pane ySplit="1" topLeftCell="A214" activePane="bottomLeft" state="frozen"/>
      <selection activeCell="A4" sqref="A4"/>
      <selection pane="bottomLeft" activeCell="A4" sqref="A4"/>
    </sheetView>
  </sheetViews>
  <sheetFormatPr baseColWidth="10" defaultColWidth="11.42578125" defaultRowHeight="15" x14ac:dyDescent="0.25"/>
  <cols>
    <col min="1" max="1" width="18.28515625" customWidth="1"/>
    <col min="3" max="3" width="14.85546875" customWidth="1"/>
    <col min="10" max="10" width="16.42578125" customWidth="1"/>
    <col min="11" max="11" width="15.85546875" customWidth="1"/>
    <col min="16" max="16" width="41.42578125" bestFit="1" customWidth="1"/>
    <col min="20" max="20" width="19" customWidth="1"/>
    <col min="22" max="22" width="30.85546875" bestFit="1" customWidth="1"/>
  </cols>
  <sheetData>
    <row r="1" spans="1:33" x14ac:dyDescent="0.25">
      <c r="A1" s="1" t="s">
        <v>21</v>
      </c>
      <c r="B1" s="1" t="s">
        <v>22</v>
      </c>
      <c r="C1" s="22" t="s">
        <v>23</v>
      </c>
      <c r="D1" s="1" t="s">
        <v>24</v>
      </c>
      <c r="E1" s="1" t="s">
        <v>25</v>
      </c>
      <c r="F1" s="1" t="s">
        <v>26</v>
      </c>
      <c r="G1" s="1" t="s">
        <v>27</v>
      </c>
      <c r="H1" s="2" t="s">
        <v>28</v>
      </c>
      <c r="I1" s="2" t="s">
        <v>29</v>
      </c>
      <c r="J1" s="3" t="s">
        <v>30</v>
      </c>
      <c r="K1" s="3" t="s">
        <v>31</v>
      </c>
      <c r="L1" t="s">
        <v>32</v>
      </c>
      <c r="M1" t="s">
        <v>33</v>
      </c>
      <c r="N1" t="s">
        <v>34</v>
      </c>
      <c r="O1" t="s">
        <v>35</v>
      </c>
      <c r="P1" t="s">
        <v>36</v>
      </c>
      <c r="Q1" t="s">
        <v>37</v>
      </c>
      <c r="T1" s="1" t="s">
        <v>25</v>
      </c>
      <c r="V1" t="s">
        <v>38</v>
      </c>
      <c r="W1" t="s">
        <v>39</v>
      </c>
      <c r="X1" t="s">
        <v>40</v>
      </c>
      <c r="Y1" t="s">
        <v>41</v>
      </c>
      <c r="Z1" t="s">
        <v>42</v>
      </c>
      <c r="AA1" t="s">
        <v>43</v>
      </c>
      <c r="AB1" t="s">
        <v>44</v>
      </c>
      <c r="AC1" t="s">
        <v>45</v>
      </c>
      <c r="AD1" t="s">
        <v>46</v>
      </c>
      <c r="AE1" t="s">
        <v>47</v>
      </c>
      <c r="AF1" t="s">
        <v>48</v>
      </c>
    </row>
    <row r="2" spans="1:33" x14ac:dyDescent="0.25">
      <c r="A2" s="1" t="str">
        <f>"TEB"&amp;E2&amp;F2</f>
        <v>TEBANTIOQUIA536</v>
      </c>
      <c r="B2" s="1" t="s">
        <v>49</v>
      </c>
      <c r="C2" s="22">
        <v>900146151</v>
      </c>
      <c r="D2" s="1">
        <v>6</v>
      </c>
      <c r="E2" s="1" t="s">
        <v>50</v>
      </c>
      <c r="F2" s="1">
        <v>536</v>
      </c>
      <c r="G2" s="1">
        <v>165</v>
      </c>
      <c r="H2" s="2">
        <v>43588</v>
      </c>
      <c r="I2" s="2">
        <v>43588</v>
      </c>
      <c r="J2" s="3">
        <v>106573660</v>
      </c>
      <c r="K2" s="3"/>
      <c r="L2" t="s">
        <v>51</v>
      </c>
      <c r="M2" t="s">
        <v>52</v>
      </c>
      <c r="N2">
        <v>3004154504</v>
      </c>
      <c r="O2" t="s">
        <v>53</v>
      </c>
      <c r="P2" t="s">
        <v>54</v>
      </c>
      <c r="Q2" t="str">
        <f>UPPER(AG2)</f>
        <v>BLASINA  HURTADO HURTADO</v>
      </c>
      <c r="R2" t="str">
        <f>UPPER(B2)</f>
        <v xml:space="preserve">ASOCIACION DE MUJERES ETNICAS COLOMBIANAS </v>
      </c>
      <c r="T2" t="s">
        <v>55</v>
      </c>
      <c r="V2" t="s">
        <v>56</v>
      </c>
      <c r="W2" t="s">
        <v>57</v>
      </c>
      <c r="Y2" t="s">
        <v>58</v>
      </c>
      <c r="AA2" t="s">
        <v>59</v>
      </c>
      <c r="AB2" t="s">
        <v>59</v>
      </c>
      <c r="AC2" t="s">
        <v>60</v>
      </c>
      <c r="AD2" t="s">
        <v>61</v>
      </c>
      <c r="AE2">
        <v>3128356551</v>
      </c>
      <c r="AF2">
        <v>406001</v>
      </c>
      <c r="AG2" t="str">
        <f>Y2&amp;" "&amp;Z2&amp;" "&amp;AA2&amp;" "&amp;AB2</f>
        <v>BLASINA  HURTADO HURTADO</v>
      </c>
    </row>
    <row r="3" spans="1:33" x14ac:dyDescent="0.25">
      <c r="A3" s="1" t="str">
        <f t="shared" ref="A3:A66" si="0">"TEB"&amp;E3&amp;F3</f>
        <v>TEBANTIOQUIA540</v>
      </c>
      <c r="B3" s="1" t="s">
        <v>62</v>
      </c>
      <c r="C3" s="22">
        <v>800044785</v>
      </c>
      <c r="D3" s="1">
        <v>4</v>
      </c>
      <c r="E3" s="1" t="s">
        <v>50</v>
      </c>
      <c r="F3" s="1">
        <v>540</v>
      </c>
      <c r="G3" s="1">
        <v>200</v>
      </c>
      <c r="H3" s="2">
        <v>43591</v>
      </c>
      <c r="I3" s="2">
        <v>43592</v>
      </c>
      <c r="J3" s="3">
        <v>155527163</v>
      </c>
      <c r="K3" s="3">
        <v>28646511</v>
      </c>
      <c r="L3" t="s">
        <v>63</v>
      </c>
      <c r="M3" t="s">
        <v>52</v>
      </c>
      <c r="N3">
        <v>3006193371</v>
      </c>
      <c r="O3" t="s">
        <v>64</v>
      </c>
      <c r="P3" t="s">
        <v>65</v>
      </c>
      <c r="Q3" t="str">
        <f t="shared" ref="Q3:Q66" si="1">UPPER(AG3)</f>
        <v>CARMEN LUCIA GALLEGO MUÑOZ</v>
      </c>
      <c r="R3" t="str">
        <f t="shared" ref="R3:R66" si="2">UPPER(B3)</f>
        <v>ASOCIACION DE CABILDOS INDIGENAS Y AUTORIDADES TRADICIONALES DE ANTIOQUIA- OIA</v>
      </c>
      <c r="T3" s="1" t="s">
        <v>50</v>
      </c>
      <c r="V3" t="s">
        <v>66</v>
      </c>
      <c r="Y3" t="s">
        <v>67</v>
      </c>
      <c r="Z3" t="s">
        <v>68</v>
      </c>
      <c r="AA3" t="s">
        <v>69</v>
      </c>
      <c r="AB3" t="s">
        <v>70</v>
      </c>
      <c r="AC3" t="s">
        <v>71</v>
      </c>
      <c r="AD3" t="s">
        <v>72</v>
      </c>
      <c r="AE3">
        <v>3164924640</v>
      </c>
      <c r="AF3">
        <v>410000</v>
      </c>
      <c r="AG3" t="str">
        <f t="shared" ref="AG3:AG66" si="3">Y3&amp;" "&amp;Z3&amp;" "&amp;AA3&amp;" "&amp;AB3</f>
        <v>CARMEN LUCIA GALLEGO MUÑOZ</v>
      </c>
    </row>
    <row r="4" spans="1:33" x14ac:dyDescent="0.25">
      <c r="A4" s="1" t="str">
        <f t="shared" si="0"/>
        <v>TEBARAUCA110</v>
      </c>
      <c r="B4" s="1" t="s">
        <v>73</v>
      </c>
      <c r="C4" s="22">
        <v>900635870</v>
      </c>
      <c r="D4" s="1">
        <v>1</v>
      </c>
      <c r="E4" s="1" t="s">
        <v>74</v>
      </c>
      <c r="F4" s="1">
        <v>110</v>
      </c>
      <c r="G4" s="1">
        <v>100</v>
      </c>
      <c r="H4" s="2">
        <v>43587</v>
      </c>
      <c r="I4" s="2">
        <v>43587</v>
      </c>
      <c r="J4" s="3">
        <v>99918100</v>
      </c>
      <c r="K4" s="3">
        <v>2880000</v>
      </c>
      <c r="L4" t="s">
        <v>75</v>
      </c>
      <c r="M4" t="s">
        <v>76</v>
      </c>
      <c r="N4">
        <v>3134869015</v>
      </c>
      <c r="O4" t="s">
        <v>77</v>
      </c>
      <c r="P4" t="s">
        <v>78</v>
      </c>
      <c r="Q4" t="str">
        <f t="shared" si="1"/>
        <v>JUAN  SEBASTIAN VELASCO CONTRERAS</v>
      </c>
      <c r="R4" t="str">
        <f t="shared" si="2"/>
        <v>FUNDACIÓN SERVICIOS INTEGRALES C&amp;M</v>
      </c>
      <c r="T4" s="1" t="s">
        <v>74</v>
      </c>
      <c r="V4" t="s">
        <v>39</v>
      </c>
      <c r="Y4" t="s">
        <v>79</v>
      </c>
      <c r="Z4" t="s">
        <v>80</v>
      </c>
      <c r="AA4" t="s">
        <v>81</v>
      </c>
      <c r="AB4" t="s">
        <v>82</v>
      </c>
      <c r="AC4" t="s">
        <v>83</v>
      </c>
      <c r="AD4" t="s">
        <v>84</v>
      </c>
      <c r="AE4">
        <v>3134137340</v>
      </c>
      <c r="AF4">
        <v>700005</v>
      </c>
      <c r="AG4" t="str">
        <f t="shared" si="3"/>
        <v>JUAN  SEBASTIAN VELASCO CONTRERAS</v>
      </c>
    </row>
    <row r="5" spans="1:33" x14ac:dyDescent="0.25">
      <c r="A5" s="1" t="str">
        <f t="shared" si="0"/>
        <v>TEBARAUCA111</v>
      </c>
      <c r="B5" s="1" t="s">
        <v>85</v>
      </c>
      <c r="C5" s="22">
        <v>834001767</v>
      </c>
      <c r="D5" s="1">
        <v>0</v>
      </c>
      <c r="E5" s="1" t="s">
        <v>74</v>
      </c>
      <c r="F5" s="1">
        <v>111</v>
      </c>
      <c r="G5" s="1">
        <v>172</v>
      </c>
      <c r="H5" s="2">
        <v>43587</v>
      </c>
      <c r="I5" s="2">
        <v>43587</v>
      </c>
      <c r="J5" s="3">
        <v>108840000</v>
      </c>
      <c r="K5" s="3">
        <v>66466000</v>
      </c>
      <c r="L5" t="s">
        <v>86</v>
      </c>
      <c r="M5" t="s">
        <v>87</v>
      </c>
      <c r="N5">
        <v>3142419996</v>
      </c>
      <c r="O5" t="s">
        <v>88</v>
      </c>
      <c r="P5" t="s">
        <v>89</v>
      </c>
      <c r="Q5" t="str">
        <f t="shared" si="1"/>
        <v>JUAN  SEBASTIAN VELASCO CONTRERAS</v>
      </c>
      <c r="R5" t="str">
        <f t="shared" si="2"/>
        <v>FUNDACIÓN INDÍGENA INTERCULTURAL MAKAGUAN SIKUANI</v>
      </c>
      <c r="T5" s="1" t="s">
        <v>90</v>
      </c>
      <c r="Y5" t="s">
        <v>79</v>
      </c>
      <c r="Z5" t="s">
        <v>80</v>
      </c>
      <c r="AA5" t="s">
        <v>81</v>
      </c>
      <c r="AB5" t="s">
        <v>82</v>
      </c>
      <c r="AC5" t="s">
        <v>83</v>
      </c>
      <c r="AD5" t="s">
        <v>84</v>
      </c>
      <c r="AE5">
        <v>3134137340</v>
      </c>
      <c r="AF5">
        <v>700005</v>
      </c>
      <c r="AG5" t="str">
        <f t="shared" si="3"/>
        <v>JUAN  SEBASTIAN VELASCO CONTRERAS</v>
      </c>
    </row>
    <row r="6" spans="1:33" x14ac:dyDescent="0.25">
      <c r="A6" s="1" t="str">
        <f t="shared" si="0"/>
        <v>TEBARAUCA112</v>
      </c>
      <c r="B6" s="1" t="s">
        <v>91</v>
      </c>
      <c r="C6" s="22">
        <v>900250014</v>
      </c>
      <c r="D6" s="1">
        <v>1</v>
      </c>
      <c r="E6" s="1" t="s">
        <v>74</v>
      </c>
      <c r="F6" s="1">
        <v>112</v>
      </c>
      <c r="G6" s="1">
        <v>128</v>
      </c>
      <c r="H6" s="2">
        <v>43588</v>
      </c>
      <c r="I6" s="2">
        <v>43588</v>
      </c>
      <c r="J6" s="3">
        <v>112513364</v>
      </c>
      <c r="K6" s="3">
        <v>2500000</v>
      </c>
      <c r="L6" t="s">
        <v>92</v>
      </c>
      <c r="M6" t="s">
        <v>76</v>
      </c>
      <c r="O6" t="s">
        <v>93</v>
      </c>
      <c r="P6" t="s">
        <v>94</v>
      </c>
      <c r="Q6" t="str">
        <f t="shared" si="1"/>
        <v>JUAN  SEBASTIAN VELASCO CONTRERAS</v>
      </c>
      <c r="R6" t="str">
        <f t="shared" si="2"/>
        <v>ASOCIACIÓN DE CAPITANIAS TRADICIONALES DE ARAUCA -ASOCATA</v>
      </c>
      <c r="T6" s="1" t="s">
        <v>95</v>
      </c>
      <c r="Y6" t="s">
        <v>79</v>
      </c>
      <c r="Z6" t="s">
        <v>80</v>
      </c>
      <c r="AA6" t="s">
        <v>81</v>
      </c>
      <c r="AB6" t="s">
        <v>82</v>
      </c>
      <c r="AC6" t="s">
        <v>83</v>
      </c>
      <c r="AD6" t="s">
        <v>84</v>
      </c>
      <c r="AE6">
        <v>3134137340</v>
      </c>
      <c r="AF6">
        <v>700005</v>
      </c>
      <c r="AG6" t="str">
        <f t="shared" si="3"/>
        <v>JUAN  SEBASTIAN VELASCO CONTRERAS</v>
      </c>
    </row>
    <row r="7" spans="1:33" x14ac:dyDescent="0.25">
      <c r="A7" s="1" t="str">
        <f t="shared" si="0"/>
        <v>TEBATLANTICO286</v>
      </c>
      <c r="B7" s="1" t="s">
        <v>96</v>
      </c>
      <c r="C7" s="22">
        <v>802005828</v>
      </c>
      <c r="D7" s="1">
        <v>3</v>
      </c>
      <c r="E7" s="1" t="s">
        <v>90</v>
      </c>
      <c r="F7" s="1">
        <v>286</v>
      </c>
      <c r="G7" s="1">
        <v>40</v>
      </c>
      <c r="H7" s="2">
        <v>43588</v>
      </c>
      <c r="I7" s="2">
        <v>43588</v>
      </c>
      <c r="J7" s="3">
        <v>32680451</v>
      </c>
      <c r="K7" s="3">
        <v>0</v>
      </c>
      <c r="L7" t="s">
        <v>97</v>
      </c>
      <c r="M7" t="s">
        <v>98</v>
      </c>
      <c r="N7">
        <v>3045452069</v>
      </c>
      <c r="O7" t="s">
        <v>99</v>
      </c>
      <c r="P7" t="s">
        <v>100</v>
      </c>
      <c r="Q7" t="str">
        <f t="shared" si="1"/>
        <v>MARGELIS  YOHANA  DE LEÓN  MIRANDA</v>
      </c>
      <c r="R7" t="str">
        <f t="shared" si="2"/>
        <v>ORGANIZACIÓN SOCIAL DE COMUNIDADES NEGRAS ANGELA DAVIS</v>
      </c>
      <c r="T7" s="1" t="s">
        <v>101</v>
      </c>
      <c r="Y7" t="s">
        <v>102</v>
      </c>
      <c r="Z7" t="s">
        <v>103</v>
      </c>
      <c r="AA7" t="s">
        <v>104</v>
      </c>
      <c r="AB7" t="s">
        <v>105</v>
      </c>
      <c r="AC7" t="s">
        <v>106</v>
      </c>
      <c r="AD7" t="s">
        <v>107</v>
      </c>
      <c r="AE7">
        <v>3002865267</v>
      </c>
      <c r="AF7">
        <v>50113</v>
      </c>
      <c r="AG7" t="str">
        <f t="shared" si="3"/>
        <v>MARGELIS  YOHANA  DE LEÓN  MIRANDA</v>
      </c>
    </row>
    <row r="8" spans="1:33" x14ac:dyDescent="0.25">
      <c r="A8" s="1" t="str">
        <f t="shared" si="0"/>
        <v>TEBATLANTICO287</v>
      </c>
      <c r="B8" s="1" t="s">
        <v>108</v>
      </c>
      <c r="C8" s="22">
        <v>900483457</v>
      </c>
      <c r="D8" s="1">
        <v>9</v>
      </c>
      <c r="E8" s="1" t="s">
        <v>90</v>
      </c>
      <c r="F8" s="1">
        <v>287</v>
      </c>
      <c r="G8" s="1">
        <v>85</v>
      </c>
      <c r="H8" s="2">
        <v>43588</v>
      </c>
      <c r="I8" s="2">
        <v>43588</v>
      </c>
      <c r="J8" s="3">
        <v>77025744</v>
      </c>
      <c r="K8" s="3">
        <v>0</v>
      </c>
      <c r="L8" t="s">
        <v>109</v>
      </c>
      <c r="M8" t="s">
        <v>110</v>
      </c>
      <c r="N8">
        <v>3014507891</v>
      </c>
      <c r="O8" t="s">
        <v>111</v>
      </c>
      <c r="P8" t="s">
        <v>112</v>
      </c>
      <c r="Q8" t="str">
        <f t="shared" si="1"/>
        <v>MARGELIS  YOHANA  DE LEÓN  MIRANDA</v>
      </c>
      <c r="R8" t="str">
        <f t="shared" si="2"/>
        <v>COMUNIDAD INDÍGENA MOKANA TERRITORIO MALAMBO</v>
      </c>
      <c r="T8" s="1" t="s">
        <v>113</v>
      </c>
      <c r="Y8" t="s">
        <v>102</v>
      </c>
      <c r="Z8" t="s">
        <v>103</v>
      </c>
      <c r="AA8" t="s">
        <v>104</v>
      </c>
      <c r="AB8" t="s">
        <v>105</v>
      </c>
      <c r="AC8" t="s">
        <v>106</v>
      </c>
      <c r="AD8" t="s">
        <v>107</v>
      </c>
      <c r="AE8">
        <v>3002865267</v>
      </c>
      <c r="AF8">
        <v>50113</v>
      </c>
      <c r="AG8" t="str">
        <f t="shared" si="3"/>
        <v>MARGELIS  YOHANA  DE LEÓN  MIRANDA</v>
      </c>
    </row>
    <row r="9" spans="1:33" x14ac:dyDescent="0.25">
      <c r="A9" s="1" t="str">
        <f t="shared" si="0"/>
        <v>TEBATLANTICO288</v>
      </c>
      <c r="B9" s="1" t="s">
        <v>114</v>
      </c>
      <c r="C9" s="22">
        <v>900950590</v>
      </c>
      <c r="D9" s="1">
        <v>4</v>
      </c>
      <c r="E9" s="1" t="s">
        <v>90</v>
      </c>
      <c r="F9" s="1">
        <v>288</v>
      </c>
      <c r="G9" s="1">
        <v>70</v>
      </c>
      <c r="H9" s="2">
        <v>43588</v>
      </c>
      <c r="I9" s="2">
        <v>43588</v>
      </c>
      <c r="J9" s="3">
        <v>54411680</v>
      </c>
      <c r="K9" s="3">
        <v>1920800</v>
      </c>
      <c r="L9" t="s">
        <v>115</v>
      </c>
      <c r="M9" t="s">
        <v>116</v>
      </c>
      <c r="N9">
        <v>3113153874</v>
      </c>
      <c r="O9" t="s">
        <v>117</v>
      </c>
      <c r="P9" t="s">
        <v>118</v>
      </c>
      <c r="Q9" t="str">
        <f t="shared" si="1"/>
        <v>MARGELIS  YOHANA  DE LEÓN  MIRANDA</v>
      </c>
      <c r="R9" t="str">
        <f t="shared" si="2"/>
        <v>FUNDACION SOCIAL DE COMUNIDADES AFROCOLOMBIANAS NELSON MANDELA</v>
      </c>
      <c r="T9" s="1" t="s">
        <v>119</v>
      </c>
      <c r="Y9" t="s">
        <v>102</v>
      </c>
      <c r="Z9" t="s">
        <v>103</v>
      </c>
      <c r="AA9" t="s">
        <v>104</v>
      </c>
      <c r="AB9" t="s">
        <v>105</v>
      </c>
      <c r="AC9" t="s">
        <v>106</v>
      </c>
      <c r="AD9" t="s">
        <v>107</v>
      </c>
      <c r="AE9">
        <v>3002865267</v>
      </c>
      <c r="AF9">
        <v>50113</v>
      </c>
      <c r="AG9" t="str">
        <f t="shared" si="3"/>
        <v>MARGELIS  YOHANA  DE LEÓN  MIRANDA</v>
      </c>
    </row>
    <row r="10" spans="1:33" x14ac:dyDescent="0.25">
      <c r="A10" s="1" t="str">
        <f t="shared" si="0"/>
        <v>TEBBOGOTA768</v>
      </c>
      <c r="B10" s="1" t="s">
        <v>120</v>
      </c>
      <c r="C10" s="22">
        <v>830073291</v>
      </c>
      <c r="D10" s="1">
        <v>0</v>
      </c>
      <c r="E10" s="1" t="s">
        <v>95</v>
      </c>
      <c r="F10" s="1">
        <v>768</v>
      </c>
      <c r="G10" s="1">
        <v>60</v>
      </c>
      <c r="H10" s="2">
        <v>43585</v>
      </c>
      <c r="I10" s="2">
        <v>43587</v>
      </c>
      <c r="J10" s="3">
        <v>48913859</v>
      </c>
      <c r="K10" s="3">
        <v>0</v>
      </c>
      <c r="L10" t="s">
        <v>121</v>
      </c>
      <c r="M10" t="s">
        <v>122</v>
      </c>
      <c r="N10">
        <v>3023492847</v>
      </c>
      <c r="O10" t="s">
        <v>123</v>
      </c>
      <c r="P10" t="s">
        <v>124</v>
      </c>
      <c r="Q10" t="str">
        <f t="shared" si="1"/>
        <v xml:space="preserve">KAREN MAINORY MARTINEZ ROA </v>
      </c>
      <c r="R10" t="str">
        <f t="shared" si="2"/>
        <v>FUNDACIÓN SOCIAL CRECER</v>
      </c>
      <c r="T10" s="1" t="s">
        <v>125</v>
      </c>
      <c r="Y10" t="s">
        <v>126</v>
      </c>
      <c r="Z10" t="s">
        <v>127</v>
      </c>
      <c r="AA10" t="s">
        <v>128</v>
      </c>
      <c r="AB10" t="s">
        <v>129</v>
      </c>
      <c r="AC10" t="s">
        <v>130</v>
      </c>
      <c r="AD10" t="s">
        <v>131</v>
      </c>
      <c r="AE10" t="s">
        <v>132</v>
      </c>
      <c r="AF10">
        <v>106113</v>
      </c>
      <c r="AG10" t="str">
        <f t="shared" si="3"/>
        <v xml:space="preserve">KAREN MAINORY MARTINEZ ROA </v>
      </c>
    </row>
    <row r="11" spans="1:33" x14ac:dyDescent="0.25">
      <c r="A11" s="1" t="str">
        <f t="shared" si="0"/>
        <v>TEBBOGOTA769</v>
      </c>
      <c r="B11" s="1" t="s">
        <v>133</v>
      </c>
      <c r="C11" s="22">
        <v>830032429</v>
      </c>
      <c r="D11" s="1">
        <v>4</v>
      </c>
      <c r="E11" s="1" t="s">
        <v>95</v>
      </c>
      <c r="F11" s="1">
        <v>769</v>
      </c>
      <c r="G11" s="1">
        <v>40</v>
      </c>
      <c r="H11" s="2">
        <v>43585</v>
      </c>
      <c r="I11" s="2">
        <v>43585</v>
      </c>
      <c r="J11" s="3">
        <v>39999000</v>
      </c>
      <c r="K11" s="3">
        <v>0</v>
      </c>
      <c r="L11" t="s">
        <v>134</v>
      </c>
      <c r="M11" t="s">
        <v>122</v>
      </c>
      <c r="N11">
        <v>3017420207</v>
      </c>
      <c r="O11" t="s">
        <v>135</v>
      </c>
      <c r="P11" t="s">
        <v>136</v>
      </c>
      <c r="Q11" t="str">
        <f t="shared" si="1"/>
        <v xml:space="preserve">KAREN MAINORY MARTINEZ ROA </v>
      </c>
      <c r="R11" t="str">
        <f t="shared" si="2"/>
        <v>CABILDO INDIGENA INGA DE BOGOTÁ</v>
      </c>
      <c r="T11" s="1" t="s">
        <v>137</v>
      </c>
      <c r="Y11" t="s">
        <v>126</v>
      </c>
      <c r="Z11" t="s">
        <v>127</v>
      </c>
      <c r="AA11" t="s">
        <v>128</v>
      </c>
      <c r="AB11" t="s">
        <v>129</v>
      </c>
      <c r="AC11" t="s">
        <v>130</v>
      </c>
      <c r="AD11" t="s">
        <v>131</v>
      </c>
      <c r="AE11" t="s">
        <v>132</v>
      </c>
      <c r="AF11">
        <v>106113</v>
      </c>
      <c r="AG11" t="str">
        <f t="shared" si="3"/>
        <v xml:space="preserve">KAREN MAINORY MARTINEZ ROA </v>
      </c>
    </row>
    <row r="12" spans="1:33" x14ac:dyDescent="0.25">
      <c r="A12" s="1" t="str">
        <f t="shared" si="0"/>
        <v>TEBBOGOTA778</v>
      </c>
      <c r="B12" s="1" t="s">
        <v>138</v>
      </c>
      <c r="C12" s="22">
        <v>900988317</v>
      </c>
      <c r="D12" s="1">
        <v>4</v>
      </c>
      <c r="E12" s="1" t="s">
        <v>95</v>
      </c>
      <c r="F12" s="1">
        <v>778</v>
      </c>
      <c r="G12" s="1">
        <v>91</v>
      </c>
      <c r="H12" s="2">
        <v>43598</v>
      </c>
      <c r="I12" s="2">
        <v>43598</v>
      </c>
      <c r="J12" s="3">
        <v>78887662</v>
      </c>
      <c r="K12" s="3">
        <v>0</v>
      </c>
      <c r="L12" t="s">
        <v>139</v>
      </c>
      <c r="M12" t="s">
        <v>122</v>
      </c>
      <c r="N12">
        <v>3107921340</v>
      </c>
      <c r="O12" t="s">
        <v>140</v>
      </c>
      <c r="P12" t="s">
        <v>141</v>
      </c>
      <c r="Q12" t="str">
        <f t="shared" si="1"/>
        <v xml:space="preserve">KAREN MAINORY MARTINEZ ROA </v>
      </c>
      <c r="R12" t="str">
        <f t="shared" si="2"/>
        <v>FUNDACIÓN LA MECEDORA DE MIS ANCESTROS</v>
      </c>
      <c r="T12" s="1" t="s">
        <v>142</v>
      </c>
      <c r="Y12" t="s">
        <v>126</v>
      </c>
      <c r="Z12" t="s">
        <v>127</v>
      </c>
      <c r="AA12" t="s">
        <v>128</v>
      </c>
      <c r="AB12" t="s">
        <v>129</v>
      </c>
      <c r="AC12" t="s">
        <v>143</v>
      </c>
      <c r="AD12" t="s">
        <v>131</v>
      </c>
      <c r="AE12" t="s">
        <v>132</v>
      </c>
      <c r="AF12">
        <v>106113</v>
      </c>
      <c r="AG12" t="str">
        <f t="shared" si="3"/>
        <v xml:space="preserve">KAREN MAINORY MARTINEZ ROA </v>
      </c>
    </row>
    <row r="13" spans="1:33" x14ac:dyDescent="0.25">
      <c r="A13" s="1" t="str">
        <f t="shared" si="0"/>
        <v>TEBBOGOTA779</v>
      </c>
      <c r="B13" s="1" t="s">
        <v>144</v>
      </c>
      <c r="C13" s="22">
        <v>900973613</v>
      </c>
      <c r="D13" s="1">
        <v>4</v>
      </c>
      <c r="E13" s="1" t="s">
        <v>95</v>
      </c>
      <c r="F13" s="1">
        <v>779</v>
      </c>
      <c r="G13" s="1">
        <v>40</v>
      </c>
      <c r="H13" s="2">
        <v>43598</v>
      </c>
      <c r="I13" s="2">
        <v>43601</v>
      </c>
      <c r="J13" s="3">
        <v>39999000</v>
      </c>
      <c r="K13" s="3">
        <v>4570000</v>
      </c>
      <c r="L13" t="s">
        <v>145</v>
      </c>
      <c r="M13" t="s">
        <v>122</v>
      </c>
      <c r="N13" t="s">
        <v>146</v>
      </c>
      <c r="O13" t="s">
        <v>147</v>
      </c>
      <c r="P13" t="s">
        <v>148</v>
      </c>
      <c r="Q13" t="str">
        <f t="shared" si="1"/>
        <v xml:space="preserve">KAREN MAINORY MARTINEZ ROA </v>
      </c>
      <c r="R13" t="str">
        <f t="shared" si="2"/>
        <v>FUNDACIÓN CENTRO DE ESTUDIO Y DE INVESTIGACIÓN SOCIO CULTURAL DEL PACÍFICO COLOMBIANO - FUCISPAC</v>
      </c>
      <c r="T13" s="1" t="s">
        <v>149</v>
      </c>
      <c r="Y13" t="s">
        <v>126</v>
      </c>
      <c r="Z13" t="s">
        <v>127</v>
      </c>
      <c r="AA13" t="s">
        <v>128</v>
      </c>
      <c r="AB13" t="s">
        <v>129</v>
      </c>
      <c r="AC13" t="s">
        <v>143</v>
      </c>
      <c r="AD13" t="s">
        <v>131</v>
      </c>
      <c r="AE13" t="s">
        <v>132</v>
      </c>
      <c r="AF13">
        <v>106113</v>
      </c>
      <c r="AG13" t="str">
        <f t="shared" si="3"/>
        <v xml:space="preserve">KAREN MAINORY MARTINEZ ROA </v>
      </c>
    </row>
    <row r="14" spans="1:33" x14ac:dyDescent="0.25">
      <c r="A14" s="1" t="str">
        <f t="shared" si="0"/>
        <v>TEBBOGOTA784</v>
      </c>
      <c r="B14" s="1" t="s">
        <v>150</v>
      </c>
      <c r="C14" s="22">
        <v>900088976</v>
      </c>
      <c r="D14" s="1">
        <v>6</v>
      </c>
      <c r="E14" s="1" t="s">
        <v>95</v>
      </c>
      <c r="F14" s="1">
        <v>784</v>
      </c>
      <c r="G14" s="1">
        <v>40</v>
      </c>
      <c r="H14" s="2">
        <v>43606</v>
      </c>
      <c r="I14" s="2">
        <v>43606</v>
      </c>
      <c r="J14" s="3">
        <v>39999992</v>
      </c>
      <c r="K14" s="3">
        <v>9670000</v>
      </c>
      <c r="L14" t="s">
        <v>151</v>
      </c>
      <c r="M14" t="s">
        <v>122</v>
      </c>
      <c r="N14">
        <v>3192963499</v>
      </c>
      <c r="O14" t="s">
        <v>152</v>
      </c>
      <c r="P14" t="s">
        <v>153</v>
      </c>
      <c r="Q14" t="str">
        <f t="shared" si="1"/>
        <v xml:space="preserve">KAREN MAINORY MARTINEZ ROA </v>
      </c>
      <c r="R14" t="str">
        <f t="shared" si="2"/>
        <v>CABILDO MAYOR INGA KICHWA DE BOGOTÁ CAMAINKIBO</v>
      </c>
      <c r="T14" s="1" t="s">
        <v>154</v>
      </c>
      <c r="Y14" t="s">
        <v>126</v>
      </c>
      <c r="Z14" t="s">
        <v>127</v>
      </c>
      <c r="AA14" t="s">
        <v>128</v>
      </c>
      <c r="AB14" t="s">
        <v>129</v>
      </c>
      <c r="AC14" t="s">
        <v>143</v>
      </c>
      <c r="AD14" t="s">
        <v>131</v>
      </c>
      <c r="AE14" t="s">
        <v>132</v>
      </c>
      <c r="AF14">
        <v>106113</v>
      </c>
      <c r="AG14" t="str">
        <f t="shared" si="3"/>
        <v xml:space="preserve">KAREN MAINORY MARTINEZ ROA </v>
      </c>
    </row>
    <row r="15" spans="1:33" x14ac:dyDescent="0.25">
      <c r="A15" s="1" t="str">
        <f t="shared" si="0"/>
        <v>TEBBOLIVAR262</v>
      </c>
      <c r="B15" s="1" t="s">
        <v>155</v>
      </c>
      <c r="C15" s="22">
        <v>900522950</v>
      </c>
      <c r="D15" s="1">
        <v>7</v>
      </c>
      <c r="E15" s="1" t="s">
        <v>101</v>
      </c>
      <c r="F15" s="1">
        <v>262</v>
      </c>
      <c r="G15" s="1">
        <v>70</v>
      </c>
      <c r="H15" s="2">
        <v>43594</v>
      </c>
      <c r="I15" s="2">
        <v>43595</v>
      </c>
      <c r="J15" s="3">
        <v>62690000</v>
      </c>
      <c r="K15" s="3">
        <v>900000</v>
      </c>
      <c r="L15" t="s">
        <v>156</v>
      </c>
      <c r="M15" t="s">
        <v>157</v>
      </c>
      <c r="N15">
        <v>3122024986</v>
      </c>
      <c r="O15" t="s">
        <v>158</v>
      </c>
      <c r="P15" t="s">
        <v>159</v>
      </c>
      <c r="Q15" t="str">
        <f t="shared" si="1"/>
        <v>EVA  ALAVREZ LIGARDO</v>
      </c>
      <c r="R15" t="str">
        <f t="shared" si="2"/>
        <v>ASOCIACIÓN DE CONSEJOS COMUNITARIOS DEL DISTRITO TURÍSTICOY CULTURAL DE CARTAGENA ASOCOC MI TAMBÓ</v>
      </c>
      <c r="T15" s="1" t="s">
        <v>160</v>
      </c>
      <c r="Y15" t="s">
        <v>161</v>
      </c>
      <c r="AA15" t="s">
        <v>162</v>
      </c>
      <c r="AB15" t="s">
        <v>163</v>
      </c>
      <c r="AC15" t="s">
        <v>164</v>
      </c>
      <c r="AD15" t="s">
        <v>165</v>
      </c>
      <c r="AE15">
        <v>3157257628</v>
      </c>
      <c r="AF15">
        <v>520000</v>
      </c>
      <c r="AG15" t="str">
        <f t="shared" si="3"/>
        <v>EVA  ALAVREZ LIGARDO</v>
      </c>
    </row>
    <row r="16" spans="1:33" x14ac:dyDescent="0.25">
      <c r="A16" s="1" t="str">
        <f t="shared" si="0"/>
        <v>TEBBOLIVAR263</v>
      </c>
      <c r="B16" s="1" t="s">
        <v>166</v>
      </c>
      <c r="C16" s="22">
        <v>900965409</v>
      </c>
      <c r="D16" s="1">
        <v>4</v>
      </c>
      <c r="E16" s="1" t="s">
        <v>101</v>
      </c>
      <c r="F16" s="1">
        <v>263</v>
      </c>
      <c r="G16" s="1">
        <v>80</v>
      </c>
      <c r="H16" s="2">
        <v>43594</v>
      </c>
      <c r="I16" s="2">
        <v>43595</v>
      </c>
      <c r="J16" s="3">
        <v>55874000</v>
      </c>
      <c r="K16" s="3">
        <v>2370000</v>
      </c>
      <c r="L16" t="s">
        <v>167</v>
      </c>
      <c r="M16" t="s">
        <v>157</v>
      </c>
      <c r="N16">
        <v>3122024986</v>
      </c>
      <c r="O16" t="s">
        <v>168</v>
      </c>
      <c r="P16" t="s">
        <v>169</v>
      </c>
      <c r="Q16" t="str">
        <f t="shared" si="1"/>
        <v>EVA  ALVAREZ LIGARDO</v>
      </c>
      <c r="R16" t="str">
        <f t="shared" si="2"/>
        <v>FUNDACIÓN PLURIÉTNICA Y MULTICULTURAL DE HUMANISTAS LEARTE</v>
      </c>
      <c r="T16" s="16" t="s">
        <v>170</v>
      </c>
      <c r="Y16" t="s">
        <v>161</v>
      </c>
      <c r="AA16" t="s">
        <v>171</v>
      </c>
      <c r="AB16" t="s">
        <v>163</v>
      </c>
      <c r="AC16" t="s">
        <v>164</v>
      </c>
      <c r="AD16" t="s">
        <v>165</v>
      </c>
      <c r="AE16">
        <v>3157257628</v>
      </c>
      <c r="AF16">
        <v>520000</v>
      </c>
      <c r="AG16" t="str">
        <f t="shared" si="3"/>
        <v>EVA  ALVAREZ LIGARDO</v>
      </c>
    </row>
    <row r="17" spans="1:33" x14ac:dyDescent="0.25">
      <c r="A17" s="1" t="str">
        <f t="shared" si="0"/>
        <v>TEBBOLIVAR264</v>
      </c>
      <c r="B17" s="1" t="s">
        <v>166</v>
      </c>
      <c r="C17" s="22">
        <v>900965409</v>
      </c>
      <c r="D17" s="1">
        <v>4</v>
      </c>
      <c r="E17" s="1" t="s">
        <v>101</v>
      </c>
      <c r="F17" s="1">
        <v>264</v>
      </c>
      <c r="G17" s="1">
        <v>80</v>
      </c>
      <c r="H17" s="2">
        <v>43594</v>
      </c>
      <c r="I17" s="2">
        <v>43595</v>
      </c>
      <c r="J17" s="3">
        <v>72362500</v>
      </c>
      <c r="K17" s="3">
        <v>3494750</v>
      </c>
      <c r="L17" t="s">
        <v>167</v>
      </c>
      <c r="M17" t="s">
        <v>157</v>
      </c>
      <c r="N17">
        <v>3122024986</v>
      </c>
      <c r="O17" t="s">
        <v>168</v>
      </c>
      <c r="P17" t="s">
        <v>169</v>
      </c>
      <c r="Q17" t="str">
        <f t="shared" si="1"/>
        <v>LIBIA  DEL ROSARIO  ESPINOSA  QUINTANA</v>
      </c>
      <c r="R17" t="str">
        <f t="shared" si="2"/>
        <v>FUNDACIÓN PLURIÉTNICA Y MULTICULTURAL DE HUMANISTAS LEARTE</v>
      </c>
      <c r="T17" s="16" t="s">
        <v>172</v>
      </c>
      <c r="Y17" t="s">
        <v>173</v>
      </c>
      <c r="Z17" t="s">
        <v>174</v>
      </c>
      <c r="AA17" t="s">
        <v>175</v>
      </c>
      <c r="AB17" t="s">
        <v>176</v>
      </c>
      <c r="AC17" t="s">
        <v>177</v>
      </c>
      <c r="AD17" t="s">
        <v>178</v>
      </c>
      <c r="AE17">
        <v>3002430948</v>
      </c>
      <c r="AF17">
        <v>521000</v>
      </c>
      <c r="AG17" t="str">
        <f t="shared" si="3"/>
        <v>Libia  Del Rosario  Espinosa  Quintana</v>
      </c>
    </row>
    <row r="18" spans="1:33" x14ac:dyDescent="0.25">
      <c r="A18" s="1" t="str">
        <f t="shared" si="0"/>
        <v>TEBBOLIVAR265</v>
      </c>
      <c r="B18" s="1" t="s">
        <v>179</v>
      </c>
      <c r="C18" s="22">
        <v>806012089</v>
      </c>
      <c r="D18" s="1">
        <v>10</v>
      </c>
      <c r="E18" s="1" t="s">
        <v>101</v>
      </c>
      <c r="F18" s="1">
        <v>265</v>
      </c>
      <c r="G18" s="1">
        <v>60</v>
      </c>
      <c r="H18" s="2">
        <v>43594</v>
      </c>
      <c r="I18" s="2">
        <v>43594</v>
      </c>
      <c r="J18" s="3">
        <v>33431000</v>
      </c>
      <c r="K18" s="3">
        <v>5250000</v>
      </c>
      <c r="L18" t="s">
        <v>180</v>
      </c>
      <c r="M18" t="s">
        <v>181</v>
      </c>
      <c r="N18">
        <v>3145962631</v>
      </c>
      <c r="O18" t="s">
        <v>182</v>
      </c>
      <c r="P18" t="s">
        <v>183</v>
      </c>
      <c r="Q18" t="str">
        <f t="shared" si="1"/>
        <v>LAURA MARCELA CAMARGO NIÑO</v>
      </c>
      <c r="R18" t="str">
        <f t="shared" si="2"/>
        <v>ASOCIACIÓN DE JÓVENES DE PALENQUE</v>
      </c>
      <c r="T18" s="1" t="s">
        <v>184</v>
      </c>
      <c r="Y18" t="s">
        <v>185</v>
      </c>
      <c r="Z18" t="s">
        <v>186</v>
      </c>
      <c r="AA18" t="s">
        <v>187</v>
      </c>
      <c r="AB18" t="s">
        <v>188</v>
      </c>
      <c r="AC18" t="s">
        <v>189</v>
      </c>
      <c r="AD18" t="s">
        <v>190</v>
      </c>
      <c r="AE18">
        <v>3112900561</v>
      </c>
      <c r="AF18">
        <v>5220000</v>
      </c>
      <c r="AG18" t="str">
        <f t="shared" si="3"/>
        <v>LAURA MARCELA CAMARGO NIÑO</v>
      </c>
    </row>
    <row r="19" spans="1:33" x14ac:dyDescent="0.25">
      <c r="A19" s="1" t="str">
        <f t="shared" si="0"/>
        <v>TEBBOLIVAR266</v>
      </c>
      <c r="B19" s="1" t="s">
        <v>191</v>
      </c>
      <c r="C19" s="22">
        <v>900450614</v>
      </c>
      <c r="D19" s="1">
        <v>7</v>
      </c>
      <c r="E19" s="1" t="s">
        <v>101</v>
      </c>
      <c r="F19" s="1">
        <v>266</v>
      </c>
      <c r="G19" s="1">
        <v>80</v>
      </c>
      <c r="H19" s="2">
        <v>43595</v>
      </c>
      <c r="I19" s="2">
        <v>43595</v>
      </c>
      <c r="J19" s="3">
        <v>66138500</v>
      </c>
      <c r="K19" s="3">
        <v>1000000</v>
      </c>
      <c r="L19" t="s">
        <v>192</v>
      </c>
      <c r="M19" t="s">
        <v>157</v>
      </c>
      <c r="N19">
        <v>3023830680</v>
      </c>
      <c r="O19" t="s">
        <v>193</v>
      </c>
      <c r="P19" t="s">
        <v>194</v>
      </c>
      <c r="Q19" t="str">
        <f t="shared" si="1"/>
        <v>IVONNE  ESQUIVIA GONZALEZ</v>
      </c>
      <c r="R19" t="str">
        <f t="shared" si="2"/>
        <v>FUNDACIÓN AFRODESCENDIENTE "ESTA ES TU LUZ MARÍA"</v>
      </c>
      <c r="T19" s="1" t="s">
        <v>195</v>
      </c>
      <c r="Y19" t="s">
        <v>196</v>
      </c>
      <c r="AA19" t="s">
        <v>197</v>
      </c>
      <c r="AB19" t="s">
        <v>198</v>
      </c>
      <c r="AC19" t="s">
        <v>199</v>
      </c>
      <c r="AD19" t="s">
        <v>200</v>
      </c>
      <c r="AE19">
        <v>3004987217</v>
      </c>
      <c r="AF19">
        <v>519000</v>
      </c>
      <c r="AG19" t="str">
        <f t="shared" si="3"/>
        <v>IVONNE  ESQUIVIA GONZALEZ</v>
      </c>
    </row>
    <row r="20" spans="1:33" x14ac:dyDescent="0.25">
      <c r="A20" s="1" t="str">
        <f t="shared" si="0"/>
        <v>TEBBOLIVAR267</v>
      </c>
      <c r="B20" s="1" t="s">
        <v>201</v>
      </c>
      <c r="C20" s="22">
        <v>901211847</v>
      </c>
      <c r="D20" s="1">
        <v>5</v>
      </c>
      <c r="E20" s="1" t="s">
        <v>101</v>
      </c>
      <c r="F20" s="1">
        <v>267</v>
      </c>
      <c r="G20" s="1">
        <v>100</v>
      </c>
      <c r="H20" s="2">
        <v>43595</v>
      </c>
      <c r="I20" s="2">
        <v>43598</v>
      </c>
      <c r="J20" s="3">
        <v>66678000</v>
      </c>
      <c r="K20" s="3">
        <v>4000000</v>
      </c>
      <c r="L20" t="s">
        <v>202</v>
      </c>
      <c r="M20" t="s">
        <v>203</v>
      </c>
      <c r="N20">
        <v>3207690385</v>
      </c>
      <c r="O20" t="s">
        <v>204</v>
      </c>
      <c r="P20" t="s">
        <v>205</v>
      </c>
      <c r="Q20" t="str">
        <f t="shared" si="1"/>
        <v>EDIGNA ISABEL GUZMAN BARRIOS</v>
      </c>
      <c r="R20" t="str">
        <f t="shared" si="2"/>
        <v>ASOCIACIÓN AFROCOLOMBIANA DE SAN JUAN NEPOMUCENO "AFROSANJUAN"</v>
      </c>
      <c r="T20" s="1" t="s">
        <v>206</v>
      </c>
      <c r="Y20" t="s">
        <v>207</v>
      </c>
      <c r="Z20" t="s">
        <v>208</v>
      </c>
      <c r="AA20" t="s">
        <v>209</v>
      </c>
      <c r="AB20" t="s">
        <v>210</v>
      </c>
      <c r="AC20" t="s">
        <v>211</v>
      </c>
      <c r="AD20" t="s">
        <v>212</v>
      </c>
      <c r="AE20">
        <v>3162745936</v>
      </c>
      <c r="AF20">
        <v>523000</v>
      </c>
      <c r="AG20" t="str">
        <f t="shared" si="3"/>
        <v>EDIGNA ISABEL GUZMAN BARRIOS</v>
      </c>
    </row>
    <row r="21" spans="1:33" x14ac:dyDescent="0.25">
      <c r="A21" s="1" t="str">
        <f t="shared" si="0"/>
        <v>TEBBOYACA196</v>
      </c>
      <c r="B21" s="1" t="s">
        <v>213</v>
      </c>
      <c r="C21" s="22">
        <v>900838673</v>
      </c>
      <c r="D21" s="1">
        <v>9</v>
      </c>
      <c r="E21" s="1" t="s">
        <v>113</v>
      </c>
      <c r="F21" s="1">
        <v>196</v>
      </c>
      <c r="G21" s="1">
        <v>50</v>
      </c>
      <c r="H21" s="2">
        <v>43592</v>
      </c>
      <c r="I21" s="2">
        <v>43592</v>
      </c>
      <c r="J21" s="3">
        <v>42849312</v>
      </c>
      <c r="K21" s="3"/>
      <c r="L21" t="s">
        <v>214</v>
      </c>
      <c r="M21" t="s">
        <v>215</v>
      </c>
      <c r="N21">
        <v>3204922727</v>
      </c>
      <c r="O21" t="s">
        <v>216</v>
      </c>
      <c r="P21" t="s">
        <v>217</v>
      </c>
      <c r="Q21" t="str">
        <f t="shared" si="1"/>
        <v>SATURIA   WALDRON  MONTENEGRO</v>
      </c>
      <c r="R21" t="str">
        <f t="shared" si="2"/>
        <v>CORPORACIÓN MUJERES LÍDERES DE BOYACÁ “CORMULI”.</v>
      </c>
      <c r="T21" s="1" t="s">
        <v>218</v>
      </c>
      <c r="Y21" t="s">
        <v>219</v>
      </c>
      <c r="AA21" t="s">
        <v>220</v>
      </c>
      <c r="AB21" t="s">
        <v>221</v>
      </c>
      <c r="AC21" t="s">
        <v>222</v>
      </c>
      <c r="AD21" t="s">
        <v>223</v>
      </c>
      <c r="AE21">
        <v>3148121551</v>
      </c>
      <c r="AF21">
        <v>807004</v>
      </c>
      <c r="AG21" t="str">
        <f t="shared" si="3"/>
        <v>SATURIA   WALDRON  MONTENEGRO</v>
      </c>
    </row>
    <row r="22" spans="1:33" x14ac:dyDescent="0.25">
      <c r="A22" s="1" t="str">
        <f t="shared" si="0"/>
        <v>TEBBOYACA199</v>
      </c>
      <c r="B22" s="1" t="s">
        <v>224</v>
      </c>
      <c r="C22" s="22">
        <v>820004052</v>
      </c>
      <c r="D22" s="1">
        <v>6</v>
      </c>
      <c r="E22" s="1" t="s">
        <v>113</v>
      </c>
      <c r="F22" s="1">
        <v>199</v>
      </c>
      <c r="G22" s="1">
        <v>25</v>
      </c>
      <c r="H22" s="2">
        <v>43595</v>
      </c>
      <c r="I22" s="2">
        <v>43595</v>
      </c>
      <c r="J22" s="3">
        <v>20987250</v>
      </c>
      <c r="K22" s="3"/>
      <c r="L22" t="s">
        <v>225</v>
      </c>
      <c r="M22" t="s">
        <v>215</v>
      </c>
      <c r="N22">
        <v>3207730165</v>
      </c>
      <c r="O22" t="s">
        <v>226</v>
      </c>
      <c r="P22" t="s">
        <v>227</v>
      </c>
      <c r="Q22" t="str">
        <f t="shared" si="1"/>
        <v>SATURIA   WALDRON  MONTENEGRO</v>
      </c>
      <c r="R22" t="str">
        <f t="shared" si="2"/>
        <v>ASOCIACION AFROCOLOMBIANA DE BOYACA “AFROBOY”</v>
      </c>
      <c r="T22" s="1" t="s">
        <v>228</v>
      </c>
      <c r="Y22" t="s">
        <v>219</v>
      </c>
      <c r="AA22" t="s">
        <v>220</v>
      </c>
      <c r="AB22" t="s">
        <v>221</v>
      </c>
      <c r="AC22" t="s">
        <v>222</v>
      </c>
      <c r="AD22" t="s">
        <v>223</v>
      </c>
      <c r="AE22">
        <v>3148121551</v>
      </c>
      <c r="AF22">
        <v>807004</v>
      </c>
      <c r="AG22" t="str">
        <f t="shared" si="3"/>
        <v>SATURIA   WALDRON  MONTENEGRO</v>
      </c>
    </row>
    <row r="23" spans="1:33" x14ac:dyDescent="0.25">
      <c r="A23" s="1" t="str">
        <f t="shared" si="0"/>
        <v>TEBCALDAS181</v>
      </c>
      <c r="B23" s="1" t="s">
        <v>229</v>
      </c>
      <c r="C23" s="22">
        <v>900998619</v>
      </c>
      <c r="D23" s="1">
        <v>6</v>
      </c>
      <c r="E23" s="1" t="s">
        <v>119</v>
      </c>
      <c r="F23" s="1">
        <v>181</v>
      </c>
      <c r="G23" s="1">
        <v>25</v>
      </c>
      <c r="H23" s="2">
        <v>43585</v>
      </c>
      <c r="I23" s="2">
        <v>43585</v>
      </c>
      <c r="J23" s="3">
        <v>23191730</v>
      </c>
      <c r="K23" s="3"/>
      <c r="L23" t="s">
        <v>230</v>
      </c>
      <c r="M23" t="s">
        <v>231</v>
      </c>
      <c r="N23">
        <v>3147745801</v>
      </c>
      <c r="O23" t="s">
        <v>232</v>
      </c>
      <c r="P23" t="s">
        <v>233</v>
      </c>
      <c r="Q23" t="str">
        <f t="shared" si="1"/>
        <v>LILIANA  GARCIA AVILES</v>
      </c>
      <c r="R23" t="str">
        <f t="shared" si="2"/>
        <v>FUNDACION PROYECTANDO VIDAS</v>
      </c>
      <c r="T23" s="1" t="s">
        <v>234</v>
      </c>
      <c r="Y23" t="s">
        <v>235</v>
      </c>
      <c r="AA23" t="s">
        <v>236</v>
      </c>
      <c r="AB23" t="s">
        <v>237</v>
      </c>
      <c r="AC23" t="s">
        <v>238</v>
      </c>
      <c r="AD23" t="s">
        <v>239</v>
      </c>
      <c r="AE23">
        <v>3002046321</v>
      </c>
      <c r="AF23">
        <v>604007</v>
      </c>
      <c r="AG23" t="str">
        <f t="shared" si="3"/>
        <v>LILIANA  GARCIA AVILES</v>
      </c>
    </row>
    <row r="24" spans="1:33" x14ac:dyDescent="0.25">
      <c r="A24" s="1" t="str">
        <f t="shared" si="0"/>
        <v>TEBCALDAS182</v>
      </c>
      <c r="B24" s="1" t="s">
        <v>240</v>
      </c>
      <c r="C24" s="22">
        <v>810004361</v>
      </c>
      <c r="D24" s="1">
        <v>0</v>
      </c>
      <c r="E24" s="1" t="s">
        <v>119</v>
      </c>
      <c r="F24" s="1">
        <v>182</v>
      </c>
      <c r="G24" s="1">
        <v>80</v>
      </c>
      <c r="H24" s="2">
        <v>43585</v>
      </c>
      <c r="I24" s="2">
        <v>43585</v>
      </c>
      <c r="J24" s="3">
        <v>70734057</v>
      </c>
      <c r="K24" s="3"/>
      <c r="L24" t="s">
        <v>241</v>
      </c>
      <c r="M24" t="s">
        <v>242</v>
      </c>
      <c r="N24">
        <v>3218306968</v>
      </c>
      <c r="O24" t="s">
        <v>243</v>
      </c>
      <c r="P24" t="s">
        <v>244</v>
      </c>
      <c r="Q24" t="str">
        <f t="shared" si="1"/>
        <v>NANCY
MARTHA EUGENIA
YANETH SANCHEZ
LOZANO GUTRIERREZCUBILLOS</v>
      </c>
      <c r="R24" t="str">
        <f t="shared" si="2"/>
        <v>ASOCIACION DE CABILDOS INDIGENAS DE CALDAS - ACICAL</v>
      </c>
      <c r="T24" s="1" t="s">
        <v>245</v>
      </c>
      <c r="Y24" t="s">
        <v>246</v>
      </c>
      <c r="Z24" t="s">
        <v>247</v>
      </c>
      <c r="AA24" t="s">
        <v>248</v>
      </c>
      <c r="AB24" t="s">
        <v>249</v>
      </c>
      <c r="AC24" t="s">
        <v>250</v>
      </c>
      <c r="AD24" t="s">
        <v>251</v>
      </c>
      <c r="AE24" t="s">
        <v>252</v>
      </c>
      <c r="AF24" t="s">
        <v>253</v>
      </c>
      <c r="AG24" t="str">
        <f t="shared" si="3"/>
        <v>NANCY
MARTHA EUGENIA
YANETH SANCHEZ
LOZANO GUTRIERREZCUBILLOS</v>
      </c>
    </row>
    <row r="25" spans="1:33" x14ac:dyDescent="0.25">
      <c r="A25" s="1" t="str">
        <f t="shared" si="0"/>
        <v>TEBCALDAS185</v>
      </c>
      <c r="B25" s="1" t="s">
        <v>254</v>
      </c>
      <c r="C25" s="22">
        <v>800251628</v>
      </c>
      <c r="D25" s="1">
        <v>3</v>
      </c>
      <c r="E25" s="1" t="s">
        <v>119</v>
      </c>
      <c r="F25" s="1">
        <v>185</v>
      </c>
      <c r="G25" s="1">
        <v>50</v>
      </c>
      <c r="H25" s="2">
        <v>43585</v>
      </c>
      <c r="I25" s="2">
        <v>43585</v>
      </c>
      <c r="J25" s="3">
        <v>49518000</v>
      </c>
      <c r="K25" s="3">
        <v>0</v>
      </c>
      <c r="L25" t="s">
        <v>255</v>
      </c>
      <c r="M25" t="s">
        <v>256</v>
      </c>
      <c r="N25">
        <v>3218007834</v>
      </c>
      <c r="O25" t="s">
        <v>257</v>
      </c>
      <c r="P25" t="s">
        <v>258</v>
      </c>
      <c r="Q25" t="str">
        <f t="shared" si="1"/>
        <v>NANCY EUGENIA SANCHEZ GUTRIERREZ</v>
      </c>
      <c r="R25" t="str">
        <f t="shared" si="2"/>
        <v>ASOCIACION MUNDOS HERMANOS</v>
      </c>
      <c r="T25" s="1" t="s">
        <v>259</v>
      </c>
      <c r="Y25" t="s">
        <v>260</v>
      </c>
      <c r="Z25" t="s">
        <v>261</v>
      </c>
      <c r="AA25" t="s">
        <v>262</v>
      </c>
      <c r="AB25" t="s">
        <v>263</v>
      </c>
      <c r="AC25" t="s">
        <v>264</v>
      </c>
      <c r="AD25" t="s">
        <v>265</v>
      </c>
      <c r="AE25">
        <v>3204212176</v>
      </c>
      <c r="AF25">
        <v>605000</v>
      </c>
      <c r="AG25" t="str">
        <f t="shared" si="3"/>
        <v>NANCY EUGENIA SANCHEZ GUTRIERREZ</v>
      </c>
    </row>
    <row r="26" spans="1:33" x14ac:dyDescent="0.25">
      <c r="A26" s="1" t="str">
        <f t="shared" si="0"/>
        <v>TEBCAQUETA139</v>
      </c>
      <c r="B26" s="1" t="s">
        <v>266</v>
      </c>
      <c r="C26" s="22">
        <v>828002806</v>
      </c>
      <c r="D26" s="1">
        <v>2</v>
      </c>
      <c r="E26" s="1" t="s">
        <v>125</v>
      </c>
      <c r="F26" s="1">
        <v>139</v>
      </c>
      <c r="G26" s="1">
        <v>149</v>
      </c>
      <c r="H26" s="2">
        <v>43585</v>
      </c>
      <c r="I26" s="2">
        <v>43586</v>
      </c>
      <c r="J26" s="3">
        <v>126970200</v>
      </c>
      <c r="K26" s="3">
        <v>5710000</v>
      </c>
      <c r="L26" t="s">
        <v>267</v>
      </c>
      <c r="M26" t="s">
        <v>268</v>
      </c>
      <c r="N26" t="s">
        <v>269</v>
      </c>
      <c r="O26" t="s">
        <v>270</v>
      </c>
      <c r="P26" t="s">
        <v>271</v>
      </c>
      <c r="Q26" t="str">
        <f t="shared" si="1"/>
        <v xml:space="preserve">SANDRA
JENNY
 SORAYA
ESPERANZA
 RODRIGUEZ
ROMERO
 BERRIO
GONZALEZ
</v>
      </c>
      <c r="R26" t="str">
        <f t="shared" si="2"/>
        <v xml:space="preserve">ASOCIACIÓN INDÍGENA KOREVAJO DESPLAZADOS- ASINKODE </v>
      </c>
      <c r="T26" s="1" t="s">
        <v>272</v>
      </c>
      <c r="Y26" t="s">
        <v>273</v>
      </c>
      <c r="Z26" t="s">
        <v>274</v>
      </c>
      <c r="AA26" t="s">
        <v>275</v>
      </c>
      <c r="AB26" t="s">
        <v>276</v>
      </c>
      <c r="AC26" t="s">
        <v>277</v>
      </c>
      <c r="AD26" t="s">
        <v>278</v>
      </c>
      <c r="AE26" t="s">
        <v>279</v>
      </c>
      <c r="AF26" t="s">
        <v>280</v>
      </c>
      <c r="AG26" t="str">
        <f t="shared" si="3"/>
        <v xml:space="preserve">SANDRA
JENNY
 SORAYA
ESPERANZA
 RODRIGUEZ
ROMERO
 BERRIO
GONZALEZ
</v>
      </c>
    </row>
    <row r="27" spans="1:33" x14ac:dyDescent="0.25">
      <c r="A27" s="1" t="str">
        <f t="shared" si="0"/>
        <v>TEBCAQUETA140</v>
      </c>
      <c r="B27" s="1" t="s">
        <v>281</v>
      </c>
      <c r="C27" s="22">
        <v>900030521</v>
      </c>
      <c r="D27" s="1">
        <v>9</v>
      </c>
      <c r="E27" s="1" t="s">
        <v>125</v>
      </c>
      <c r="F27" s="1">
        <v>140</v>
      </c>
      <c r="G27" s="1">
        <v>200</v>
      </c>
      <c r="H27" s="2">
        <v>43585</v>
      </c>
      <c r="I27" s="2">
        <v>43586</v>
      </c>
      <c r="J27" s="3">
        <v>168306100</v>
      </c>
      <c r="K27" s="3">
        <v>6150104</v>
      </c>
      <c r="L27" t="s">
        <v>282</v>
      </c>
      <c r="M27" t="s">
        <v>268</v>
      </c>
      <c r="N27" t="s">
        <v>283</v>
      </c>
      <c r="O27" t="s">
        <v>284</v>
      </c>
      <c r="P27" t="s">
        <v>285</v>
      </c>
      <c r="Q27" t="str">
        <f t="shared" si="1"/>
        <v xml:space="preserve">
MERCEDES
PENAGOS
ESCOBAR
</v>
      </c>
      <c r="R27" t="str">
        <f t="shared" si="2"/>
        <v xml:space="preserve">ASOCIACIÓN DE AUTORIDADES TRADICIONALES INDIGENAS CONSEJO REGIONAL INDÍGENA DEL ORTEGUAZA MEDIO CAQUETÁ – “CRIOMC”, </v>
      </c>
      <c r="T27" s="1" t="s">
        <v>286</v>
      </c>
      <c r="Y27" t="s">
        <v>287</v>
      </c>
      <c r="AA27" t="s">
        <v>288</v>
      </c>
      <c r="AB27" t="s">
        <v>289</v>
      </c>
      <c r="AC27" t="s">
        <v>290</v>
      </c>
      <c r="AD27" t="s">
        <v>291</v>
      </c>
      <c r="AE27" t="s">
        <v>292</v>
      </c>
      <c r="AF27" t="s">
        <v>293</v>
      </c>
      <c r="AG27" t="str">
        <f t="shared" si="3"/>
        <v xml:space="preserve">
MERCEDES
PENAGOS
ESCOBAR
</v>
      </c>
    </row>
    <row r="28" spans="1:33" x14ac:dyDescent="0.25">
      <c r="A28" s="1" t="str">
        <f t="shared" si="0"/>
        <v>TEBCAQUETA141</v>
      </c>
      <c r="B28" s="1" t="s">
        <v>294</v>
      </c>
      <c r="C28" s="22">
        <v>900196035</v>
      </c>
      <c r="D28" s="1">
        <v>3</v>
      </c>
      <c r="E28" s="1" t="s">
        <v>125</v>
      </c>
      <c r="F28" s="1">
        <v>141</v>
      </c>
      <c r="G28" s="1">
        <v>62</v>
      </c>
      <c r="H28" s="2">
        <v>43585</v>
      </c>
      <c r="I28" s="2">
        <v>43586</v>
      </c>
      <c r="J28" s="3">
        <v>47690381</v>
      </c>
      <c r="K28" s="3">
        <v>16242000</v>
      </c>
      <c r="L28" t="s">
        <v>295</v>
      </c>
      <c r="M28" t="s">
        <v>268</v>
      </c>
      <c r="N28" t="s">
        <v>296</v>
      </c>
      <c r="O28" t="s">
        <v>297</v>
      </c>
      <c r="P28" t="s">
        <v>298</v>
      </c>
      <c r="Q28" t="str">
        <f t="shared" si="1"/>
        <v xml:space="preserve">
MERCEDES
PENAGOS
ESCOBAR
</v>
      </c>
      <c r="R28" t="str">
        <f t="shared" si="2"/>
        <v>FUNDACION AFROCOLOMBIANOS UNIDOS POR LA CULTURA Y LOS DERECHOS HUMANOS- FUNAMU</v>
      </c>
      <c r="T28" s="1" t="s">
        <v>299</v>
      </c>
      <c r="Y28" t="s">
        <v>287</v>
      </c>
      <c r="AA28" t="s">
        <v>288</v>
      </c>
      <c r="AB28" t="s">
        <v>289</v>
      </c>
      <c r="AC28" t="s">
        <v>290</v>
      </c>
      <c r="AD28" t="s">
        <v>291</v>
      </c>
      <c r="AE28" t="s">
        <v>292</v>
      </c>
      <c r="AF28" t="s">
        <v>293</v>
      </c>
      <c r="AG28" t="str">
        <f t="shared" si="3"/>
        <v xml:space="preserve">
MERCEDES
PENAGOS
ESCOBAR
</v>
      </c>
    </row>
    <row r="29" spans="1:33" x14ac:dyDescent="0.25">
      <c r="A29" s="1" t="str">
        <f t="shared" si="0"/>
        <v>TEBCAQUETA142</v>
      </c>
      <c r="B29" s="1" t="s">
        <v>300</v>
      </c>
      <c r="C29" s="22">
        <v>900963299</v>
      </c>
      <c r="D29" s="1">
        <v>1</v>
      </c>
      <c r="E29" s="1" t="s">
        <v>125</v>
      </c>
      <c r="F29" s="1">
        <v>142</v>
      </c>
      <c r="G29" s="1">
        <v>56</v>
      </c>
      <c r="H29" s="2">
        <v>43585</v>
      </c>
      <c r="I29" s="2">
        <v>43586</v>
      </c>
      <c r="J29" s="3">
        <v>49703925</v>
      </c>
      <c r="K29" s="3">
        <v>4040000</v>
      </c>
      <c r="L29" t="s">
        <v>301</v>
      </c>
      <c r="M29" t="s">
        <v>302</v>
      </c>
      <c r="N29" t="s">
        <v>303</v>
      </c>
      <c r="O29" t="s">
        <v>304</v>
      </c>
      <c r="P29" t="s">
        <v>305</v>
      </c>
      <c r="Q29" t="str">
        <f t="shared" si="1"/>
        <v xml:space="preserve">
JENNY
ANA 
ESPERANZA
PRISCILA 
ROMERO
VARGAS 
GONZALEZ
RODRIGUEZ</v>
      </c>
      <c r="R29" t="str">
        <f t="shared" si="2"/>
        <v>COMUNIDAD INDÍGENA JATENI DTONA PORTAL FRAGUITA DEL PUEBLO UITOTO</v>
      </c>
      <c r="T29" s="1" t="s">
        <v>306</v>
      </c>
      <c r="Y29" t="s">
        <v>307</v>
      </c>
      <c r="Z29" t="s">
        <v>308</v>
      </c>
      <c r="AA29" t="s">
        <v>309</v>
      </c>
      <c r="AB29" t="s">
        <v>310</v>
      </c>
      <c r="AC29" t="s">
        <v>311</v>
      </c>
      <c r="AD29" t="s">
        <v>312</v>
      </c>
      <c r="AE29" t="s">
        <v>313</v>
      </c>
      <c r="AF29" t="s">
        <v>314</v>
      </c>
      <c r="AG29" t="str">
        <f t="shared" si="3"/>
        <v xml:space="preserve">
JENNY
ANA 
ESPERANZA
PRISCILA 
ROMERO
VARGAS 
GONZALEZ
RODRIGUEZ</v>
      </c>
    </row>
    <row r="30" spans="1:33" x14ac:dyDescent="0.25">
      <c r="A30" s="1" t="str">
        <f t="shared" si="0"/>
        <v>TEBCAQUETA143</v>
      </c>
      <c r="B30" s="1" t="s">
        <v>315</v>
      </c>
      <c r="C30" s="22">
        <v>828000205</v>
      </c>
      <c r="D30" s="1">
        <v>7</v>
      </c>
      <c r="E30" s="1" t="s">
        <v>125</v>
      </c>
      <c r="F30" s="1">
        <v>143</v>
      </c>
      <c r="G30" s="1">
        <v>80</v>
      </c>
      <c r="H30" s="2">
        <v>43585</v>
      </c>
      <c r="I30" s="2">
        <v>43586</v>
      </c>
      <c r="J30" s="3">
        <v>64391200</v>
      </c>
      <c r="K30" s="3"/>
      <c r="L30" t="s">
        <v>316</v>
      </c>
      <c r="M30" t="s">
        <v>268</v>
      </c>
      <c r="N30" t="s">
        <v>317</v>
      </c>
      <c r="O30" t="s">
        <v>318</v>
      </c>
      <c r="P30" t="s">
        <v>319</v>
      </c>
      <c r="Q30" t="str">
        <f t="shared" si="1"/>
        <v xml:space="preserve">
MERCEDES
PENAGOS
ESCOBAR
</v>
      </c>
      <c r="R30" t="str">
        <f t="shared" si="2"/>
        <v>FUNDACION PARA LA COMUNICACIÓN AMBIENTAL Y LA CONSERVACION Y USO SOSTENIBLE DE LA BIODIVERSIDAD Y LOS RECURSOS NATURALES-BIOCOMUNICACION</v>
      </c>
      <c r="T30" s="1" t="s">
        <v>320</v>
      </c>
      <c r="Y30" t="s">
        <v>287</v>
      </c>
      <c r="AA30" t="s">
        <v>288</v>
      </c>
      <c r="AB30" t="s">
        <v>289</v>
      </c>
      <c r="AC30" t="s">
        <v>290</v>
      </c>
      <c r="AD30" t="s">
        <v>291</v>
      </c>
      <c r="AE30" t="s">
        <v>292</v>
      </c>
      <c r="AF30" t="s">
        <v>293</v>
      </c>
      <c r="AG30" t="str">
        <f t="shared" si="3"/>
        <v xml:space="preserve">
MERCEDES
PENAGOS
ESCOBAR
</v>
      </c>
    </row>
    <row r="31" spans="1:33" x14ac:dyDescent="0.25">
      <c r="A31" s="1" t="str">
        <f t="shared" si="0"/>
        <v>TEBCAQUETA144</v>
      </c>
      <c r="B31" s="1" t="s">
        <v>321</v>
      </c>
      <c r="C31" s="22">
        <v>900794427</v>
      </c>
      <c r="D31" s="1">
        <v>2</v>
      </c>
      <c r="E31" s="1" t="s">
        <v>125</v>
      </c>
      <c r="F31" s="1">
        <v>144</v>
      </c>
      <c r="G31" s="1">
        <v>129</v>
      </c>
      <c r="H31" s="2">
        <v>43585</v>
      </c>
      <c r="I31" s="2">
        <v>43586</v>
      </c>
      <c r="J31" s="3">
        <v>110238700</v>
      </c>
      <c r="K31" s="3"/>
      <c r="L31" t="s">
        <v>322</v>
      </c>
      <c r="M31" t="s">
        <v>323</v>
      </c>
      <c r="N31">
        <v>3108878402</v>
      </c>
      <c r="O31" t="s">
        <v>324</v>
      </c>
      <c r="P31" t="s">
        <v>325</v>
      </c>
      <c r="Q31" t="str">
        <f t="shared" si="1"/>
        <v xml:space="preserve">
MERCEDES
PENAGOS
ESCOBAR
</v>
      </c>
      <c r="R31" t="str">
        <f t="shared" si="2"/>
        <v>ASOCIACIÓN DE AUTORIDADES TRADICIONALES INDÍGENAS DEL MUNICIPIO DE SOLANO CAQUETÁ ASIMC</v>
      </c>
      <c r="T31" s="1" t="s">
        <v>326</v>
      </c>
      <c r="Y31" t="s">
        <v>287</v>
      </c>
      <c r="AA31" t="s">
        <v>288</v>
      </c>
      <c r="AB31" t="s">
        <v>289</v>
      </c>
      <c r="AC31" t="s">
        <v>290</v>
      </c>
      <c r="AD31" t="s">
        <v>291</v>
      </c>
      <c r="AE31" t="s">
        <v>292</v>
      </c>
      <c r="AF31" t="s">
        <v>293</v>
      </c>
      <c r="AG31" t="str">
        <f t="shared" si="3"/>
        <v xml:space="preserve">
MERCEDES
PENAGOS
ESCOBAR
</v>
      </c>
    </row>
    <row r="32" spans="1:33" x14ac:dyDescent="0.25">
      <c r="A32" s="1" t="str">
        <f t="shared" si="0"/>
        <v>TEBCASANARE111</v>
      </c>
      <c r="B32" s="1" t="s">
        <v>327</v>
      </c>
      <c r="C32" s="22">
        <v>844002204</v>
      </c>
      <c r="D32" s="1">
        <v>7</v>
      </c>
      <c r="E32" s="1" t="s">
        <v>137</v>
      </c>
      <c r="F32" s="1">
        <v>111</v>
      </c>
      <c r="G32" s="1">
        <v>50</v>
      </c>
      <c r="H32" s="2">
        <v>43588</v>
      </c>
      <c r="I32" s="2"/>
      <c r="J32" s="3">
        <v>41772584</v>
      </c>
      <c r="K32" s="3"/>
      <c r="L32" t="s">
        <v>328</v>
      </c>
      <c r="M32" t="s">
        <v>329</v>
      </c>
      <c r="N32">
        <v>6328541</v>
      </c>
      <c r="O32" t="s">
        <v>330</v>
      </c>
      <c r="P32" t="s">
        <v>331</v>
      </c>
      <c r="Q32" t="str">
        <f t="shared" si="1"/>
        <v>PAULA  ANDREA  BARRETO  PEREZ</v>
      </c>
      <c r="R32" t="str">
        <f t="shared" si="2"/>
        <v>NEGRIAUNCAS</v>
      </c>
      <c r="T32" s="1" t="s">
        <v>332</v>
      </c>
      <c r="Y32" t="s">
        <v>333</v>
      </c>
      <c r="Z32" t="s">
        <v>334</v>
      </c>
      <c r="AA32" t="s">
        <v>335</v>
      </c>
      <c r="AB32" t="s">
        <v>336</v>
      </c>
      <c r="AC32" t="s">
        <v>337</v>
      </c>
      <c r="AD32" t="s">
        <v>338</v>
      </c>
      <c r="AE32">
        <v>3134872006</v>
      </c>
      <c r="AG32" t="str">
        <f t="shared" si="3"/>
        <v>PAULA  ANDREA  BARRETO  PEREZ</v>
      </c>
    </row>
    <row r="33" spans="1:33" x14ac:dyDescent="0.25">
      <c r="A33" s="1" t="str">
        <f t="shared" si="0"/>
        <v>TEBCASANARE112</v>
      </c>
      <c r="B33" s="1" t="s">
        <v>339</v>
      </c>
      <c r="C33" s="22">
        <v>900543133</v>
      </c>
      <c r="D33" s="1">
        <v>6</v>
      </c>
      <c r="E33" s="1" t="s">
        <v>137</v>
      </c>
      <c r="F33" s="1">
        <v>112</v>
      </c>
      <c r="G33" s="1">
        <v>60</v>
      </c>
      <c r="H33" s="2">
        <v>43588</v>
      </c>
      <c r="I33" s="2"/>
      <c r="J33" s="3">
        <v>54951560</v>
      </c>
      <c r="K33" s="3"/>
      <c r="L33" t="s">
        <v>340</v>
      </c>
      <c r="M33" t="s">
        <v>341</v>
      </c>
      <c r="O33" t="s">
        <v>342</v>
      </c>
      <c r="P33" t="s">
        <v>343</v>
      </c>
      <c r="Q33" t="str">
        <f t="shared" si="1"/>
        <v>GLORIA  PATRICIA  RODRIGUEZ CHAVITA</v>
      </c>
      <c r="R33" t="str">
        <f t="shared" si="2"/>
        <v>RESGUARDO CAÑO MOCHUELO</v>
      </c>
      <c r="T33" s="1" t="s">
        <v>344</v>
      </c>
      <c r="Y33" t="s">
        <v>345</v>
      </c>
      <c r="Z33" t="s">
        <v>346</v>
      </c>
      <c r="AA33" t="s">
        <v>347</v>
      </c>
      <c r="AB33" t="s">
        <v>348</v>
      </c>
      <c r="AC33" t="s">
        <v>349</v>
      </c>
      <c r="AD33" t="s">
        <v>350</v>
      </c>
      <c r="AE33">
        <v>3124735744</v>
      </c>
      <c r="AG33" t="str">
        <f t="shared" si="3"/>
        <v>GLORIA  PATRICIA  RODRIGUEZ CHAVITA</v>
      </c>
    </row>
    <row r="34" spans="1:33" x14ac:dyDescent="0.25">
      <c r="A34" s="1" t="str">
        <f t="shared" si="0"/>
        <v>TEBCASANARE115</v>
      </c>
      <c r="B34" s="1" t="s">
        <v>351</v>
      </c>
      <c r="C34" s="22">
        <v>900685306</v>
      </c>
      <c r="D34" s="1">
        <v>2</v>
      </c>
      <c r="E34" s="1" t="s">
        <v>137</v>
      </c>
      <c r="F34" s="1">
        <v>115</v>
      </c>
      <c r="G34" s="1">
        <v>70</v>
      </c>
      <c r="H34" s="2">
        <v>43593</v>
      </c>
      <c r="I34" s="2"/>
      <c r="J34" s="3">
        <v>53712631</v>
      </c>
      <c r="K34" s="3">
        <v>15298000</v>
      </c>
      <c r="L34" t="s">
        <v>352</v>
      </c>
      <c r="M34" t="s">
        <v>353</v>
      </c>
      <c r="N34">
        <v>3103320724</v>
      </c>
      <c r="O34" t="s">
        <v>354</v>
      </c>
      <c r="P34" t="s">
        <v>355</v>
      </c>
      <c r="Q34" t="str">
        <f t="shared" si="1"/>
        <v>NIDIA  MILENA  ROJAS  BOHORQUEZ</v>
      </c>
      <c r="R34" t="str">
        <f t="shared" si="2"/>
        <v>AFRO DE ORO</v>
      </c>
      <c r="T34" s="1" t="s">
        <v>356</v>
      </c>
      <c r="Y34" t="s">
        <v>357</v>
      </c>
      <c r="Z34" t="s">
        <v>358</v>
      </c>
      <c r="AA34" t="s">
        <v>359</v>
      </c>
      <c r="AB34" t="s">
        <v>360</v>
      </c>
      <c r="AC34" t="s">
        <v>361</v>
      </c>
      <c r="AD34" t="s">
        <v>362</v>
      </c>
      <c r="AE34">
        <v>3124330897</v>
      </c>
      <c r="AG34" t="str">
        <f t="shared" si="3"/>
        <v>NIDIA  MILENA  ROJAS  BOHORQUEZ</v>
      </c>
    </row>
    <row r="35" spans="1:33" x14ac:dyDescent="0.25">
      <c r="A35" s="1" t="str">
        <f t="shared" si="0"/>
        <v>TEBCAUCA292</v>
      </c>
      <c r="B35" s="1" t="s">
        <v>363</v>
      </c>
      <c r="C35" s="22">
        <v>817004394</v>
      </c>
      <c r="D35" s="1">
        <v>9</v>
      </c>
      <c r="E35" s="1" t="s">
        <v>142</v>
      </c>
      <c r="F35" s="1">
        <v>292</v>
      </c>
      <c r="G35" s="1">
        <v>100</v>
      </c>
      <c r="H35" s="2">
        <v>43581</v>
      </c>
      <c r="I35" s="2">
        <v>43584</v>
      </c>
      <c r="J35" s="3">
        <v>86988200</v>
      </c>
      <c r="K35" s="3">
        <v>11800000</v>
      </c>
      <c r="L35" t="s">
        <v>364</v>
      </c>
      <c r="M35" t="s">
        <v>365</v>
      </c>
      <c r="N35">
        <v>3207849613</v>
      </c>
      <c r="O35" t="s">
        <v>366</v>
      </c>
      <c r="P35" t="s">
        <v>367</v>
      </c>
      <c r="Q35" t="str">
        <f t="shared" si="1"/>
        <v>LISETH  NATALIA  PINO PÉREZ</v>
      </c>
      <c r="R35" t="str">
        <f t="shared" si="2"/>
        <v>RESGUARDO INDIGENA PAPALLAQTA</v>
      </c>
      <c r="Y35" t="s">
        <v>368</v>
      </c>
      <c r="Z35" t="s">
        <v>369</v>
      </c>
      <c r="AA35" t="s">
        <v>370</v>
      </c>
      <c r="AB35" t="s">
        <v>371</v>
      </c>
      <c r="AC35" t="s">
        <v>372</v>
      </c>
      <c r="AD35" t="s">
        <v>373</v>
      </c>
      <c r="AE35">
        <v>3133202911</v>
      </c>
      <c r="AF35">
        <v>219012</v>
      </c>
      <c r="AG35" t="str">
        <f t="shared" si="3"/>
        <v>LISETH  NATALIA  PINO PÉREZ</v>
      </c>
    </row>
    <row r="36" spans="1:33" x14ac:dyDescent="0.25">
      <c r="A36" s="1" t="str">
        <f t="shared" si="0"/>
        <v>TEBCAUCA295</v>
      </c>
      <c r="B36" s="1" t="s">
        <v>374</v>
      </c>
      <c r="C36" s="22">
        <v>900934324</v>
      </c>
      <c r="D36" s="1">
        <v>4</v>
      </c>
      <c r="E36" s="1" t="s">
        <v>142</v>
      </c>
      <c r="F36" s="1">
        <v>295</v>
      </c>
      <c r="G36" s="1">
        <v>200</v>
      </c>
      <c r="H36" s="2">
        <v>43584</v>
      </c>
      <c r="I36" s="2">
        <v>43584</v>
      </c>
      <c r="J36" s="3">
        <v>145530000</v>
      </c>
      <c r="K36" s="3">
        <v>775900</v>
      </c>
      <c r="L36" t="s">
        <v>375</v>
      </c>
      <c r="M36" t="s">
        <v>376</v>
      </c>
      <c r="N36">
        <v>3122107709</v>
      </c>
      <c r="O36" t="s">
        <v>377</v>
      </c>
      <c r="P36" t="s">
        <v>378</v>
      </c>
      <c r="Q36" t="str">
        <f t="shared" si="1"/>
        <v>OSWALDO  JAIR GONZALEZ CERÓN</v>
      </c>
      <c r="R36" t="str">
        <f t="shared" si="2"/>
        <v>FUNDACIÓN POR VIVIR MAS</v>
      </c>
      <c r="Y36" t="s">
        <v>379</v>
      </c>
      <c r="Z36" t="s">
        <v>380</v>
      </c>
      <c r="AA36" t="s">
        <v>198</v>
      </c>
      <c r="AB36" t="s">
        <v>381</v>
      </c>
      <c r="AC36" t="s">
        <v>382</v>
      </c>
      <c r="AD36" t="s">
        <v>383</v>
      </c>
      <c r="AE36">
        <v>3007332444</v>
      </c>
      <c r="AF36">
        <v>213008</v>
      </c>
      <c r="AG36" t="str">
        <f t="shared" si="3"/>
        <v>OSWALDO  JAIR GONZALEZ CERÓN</v>
      </c>
    </row>
    <row r="37" spans="1:33" x14ac:dyDescent="0.25">
      <c r="A37" s="1" t="str">
        <f t="shared" si="0"/>
        <v>TEBCAUCA298</v>
      </c>
      <c r="B37" s="1" t="s">
        <v>384</v>
      </c>
      <c r="C37" s="22">
        <v>800187001</v>
      </c>
      <c r="D37" s="1">
        <v>2</v>
      </c>
      <c r="E37" s="1" t="s">
        <v>142</v>
      </c>
      <c r="F37" s="1">
        <v>298</v>
      </c>
      <c r="G37" s="1">
        <v>100</v>
      </c>
      <c r="H37" s="2">
        <v>43584</v>
      </c>
      <c r="I37" s="2">
        <v>43584</v>
      </c>
      <c r="J37" s="3">
        <v>99023700</v>
      </c>
      <c r="K37" s="3">
        <v>7550000</v>
      </c>
      <c r="L37" t="s">
        <v>385</v>
      </c>
      <c r="M37" t="s">
        <v>386</v>
      </c>
      <c r="N37">
        <v>3165321345</v>
      </c>
      <c r="O37" t="s">
        <v>387</v>
      </c>
      <c r="P37" t="s">
        <v>388</v>
      </c>
      <c r="Q37" t="str">
        <f t="shared" si="1"/>
        <v>ALEXANDRA   AYERBE CERÓN</v>
      </c>
      <c r="R37" t="str">
        <f t="shared" si="2"/>
        <v>MOVIMIENTO INVESTIGATIVO HISTORICO CULTURAL SINENCIO MINA</v>
      </c>
      <c r="Y37" t="s">
        <v>389</v>
      </c>
      <c r="AA37" t="s">
        <v>390</v>
      </c>
      <c r="AB37" t="s">
        <v>381</v>
      </c>
      <c r="AD37" t="s">
        <v>391</v>
      </c>
      <c r="AE37">
        <v>3007742917</v>
      </c>
      <c r="AF37">
        <v>218016</v>
      </c>
      <c r="AG37" t="str">
        <f t="shared" si="3"/>
        <v>ALEXANDRA   AYERBE CERÓN</v>
      </c>
    </row>
    <row r="38" spans="1:33" x14ac:dyDescent="0.25">
      <c r="A38" s="1" t="str">
        <f t="shared" si="0"/>
        <v>TEBCAUCA299</v>
      </c>
      <c r="B38" s="1" t="s">
        <v>392</v>
      </c>
      <c r="C38" s="22">
        <v>900148706</v>
      </c>
      <c r="D38" s="1">
        <v>2</v>
      </c>
      <c r="E38" s="1" t="s">
        <v>142</v>
      </c>
      <c r="F38" s="1">
        <v>299</v>
      </c>
      <c r="G38" s="1">
        <v>107</v>
      </c>
      <c r="H38" s="2">
        <v>43584</v>
      </c>
      <c r="I38" s="2"/>
      <c r="J38" s="3">
        <v>83930924</v>
      </c>
      <c r="K38" s="3">
        <v>30127000</v>
      </c>
      <c r="L38" t="s">
        <v>393</v>
      </c>
      <c r="M38" t="s">
        <v>376</v>
      </c>
      <c r="N38">
        <v>3116440366</v>
      </c>
      <c r="O38" t="s">
        <v>394</v>
      </c>
      <c r="P38" t="s">
        <v>395</v>
      </c>
      <c r="Q38" t="str">
        <f t="shared" si="1"/>
        <v>NIDIA  RAQUEL MUNAR CARREÑO</v>
      </c>
      <c r="R38" t="str">
        <f t="shared" si="2"/>
        <v xml:space="preserve">FUNDACIÓN PARA EL DESARROLLO COMUNITARIO INTEGRAL DEL SER HUMANO - FUDECIS </v>
      </c>
      <c r="Y38" t="s">
        <v>357</v>
      </c>
      <c r="Z38" t="s">
        <v>396</v>
      </c>
      <c r="AA38" t="s">
        <v>397</v>
      </c>
      <c r="AB38" t="s">
        <v>398</v>
      </c>
      <c r="AC38" t="s">
        <v>399</v>
      </c>
      <c r="AD38" t="s">
        <v>400</v>
      </c>
      <c r="AE38">
        <v>3008123995</v>
      </c>
      <c r="AF38">
        <v>215013</v>
      </c>
      <c r="AG38" t="str">
        <f t="shared" si="3"/>
        <v>NIDIA  RAQUEL MUNAR CARREÑO</v>
      </c>
    </row>
    <row r="39" spans="1:33" x14ac:dyDescent="0.25">
      <c r="A39" s="1" t="str">
        <f t="shared" si="0"/>
        <v>TEBCAUCA300</v>
      </c>
      <c r="B39" s="1" t="s">
        <v>401</v>
      </c>
      <c r="C39" s="22">
        <v>821001831</v>
      </c>
      <c r="D39" s="1">
        <v>7</v>
      </c>
      <c r="E39" s="1" t="s">
        <v>142</v>
      </c>
      <c r="F39" s="1">
        <v>300</v>
      </c>
      <c r="G39" s="1">
        <v>200</v>
      </c>
      <c r="H39" s="2">
        <v>43585</v>
      </c>
      <c r="I39" s="2"/>
      <c r="J39" s="3">
        <v>161979500</v>
      </c>
      <c r="K39" s="3">
        <v>17000000</v>
      </c>
      <c r="L39" t="s">
        <v>402</v>
      </c>
      <c r="M39" t="s">
        <v>403</v>
      </c>
      <c r="N39">
        <v>3108263162</v>
      </c>
      <c r="O39" t="s">
        <v>404</v>
      </c>
      <c r="P39" t="s">
        <v>405</v>
      </c>
      <c r="Q39" t="str">
        <f t="shared" si="1"/>
        <v>ALEXANDRA   AYERBE CERÓN</v>
      </c>
      <c r="R39" t="str">
        <f t="shared" si="2"/>
        <v>FUNDACIÓN ONG LA RED</v>
      </c>
      <c r="Y39" t="s">
        <v>389</v>
      </c>
      <c r="AA39" t="s">
        <v>390</v>
      </c>
      <c r="AB39" t="s">
        <v>381</v>
      </c>
      <c r="AC39" t="s">
        <v>406</v>
      </c>
      <c r="AD39" t="s">
        <v>391</v>
      </c>
      <c r="AE39">
        <v>3007742917</v>
      </c>
      <c r="AF39">
        <v>218016</v>
      </c>
      <c r="AG39" t="str">
        <f t="shared" si="3"/>
        <v>ALEXANDRA   AYERBE CERÓN</v>
      </c>
    </row>
    <row r="40" spans="1:33" x14ac:dyDescent="0.25">
      <c r="A40" s="1" t="str">
        <f t="shared" si="0"/>
        <v>TEBCAUCA301</v>
      </c>
      <c r="B40" s="1" t="s">
        <v>407</v>
      </c>
      <c r="C40" s="22">
        <v>846000827</v>
      </c>
      <c r="D40" s="1">
        <v>3</v>
      </c>
      <c r="E40" s="1" t="s">
        <v>142</v>
      </c>
      <c r="F40" s="1">
        <v>301</v>
      </c>
      <c r="G40" s="1">
        <v>225</v>
      </c>
      <c r="H40" s="2">
        <v>43585</v>
      </c>
      <c r="I40" s="2">
        <v>43585</v>
      </c>
      <c r="J40" s="3">
        <v>101113900</v>
      </c>
      <c r="K40" s="3">
        <v>102809000</v>
      </c>
      <c r="L40" t="s">
        <v>408</v>
      </c>
      <c r="M40" t="s">
        <v>409</v>
      </c>
      <c r="N40">
        <v>3123668454</v>
      </c>
      <c r="O40" t="s">
        <v>410</v>
      </c>
      <c r="P40" t="s">
        <v>411</v>
      </c>
      <c r="Q40" t="str">
        <f t="shared" si="1"/>
        <v>DEICY  TORRES GALINDEZ</v>
      </c>
      <c r="R40" t="str">
        <f t="shared" si="2"/>
        <v xml:space="preserve">RESGUARDO INDIGENA YANACONA DE SANTA MARTHA </v>
      </c>
      <c r="Y40" t="s">
        <v>412</v>
      </c>
      <c r="AA40" t="s">
        <v>413</v>
      </c>
      <c r="AB40" t="s">
        <v>414</v>
      </c>
      <c r="AD40" t="s">
        <v>415</v>
      </c>
      <c r="AE40">
        <v>3226405851</v>
      </c>
      <c r="AF40">
        <v>213017</v>
      </c>
      <c r="AG40" t="str">
        <f t="shared" si="3"/>
        <v>DEICY  TORRES GALINDEZ</v>
      </c>
    </row>
    <row r="41" spans="1:33" x14ac:dyDescent="0.25">
      <c r="A41" s="1" t="str">
        <f t="shared" si="0"/>
        <v>TEBCESAR229</v>
      </c>
      <c r="B41" s="1" t="s">
        <v>416</v>
      </c>
      <c r="C41" s="22">
        <v>900262636</v>
      </c>
      <c r="D41" s="1"/>
      <c r="E41" s="1" t="s">
        <v>149</v>
      </c>
      <c r="F41" s="1">
        <v>229</v>
      </c>
      <c r="G41" s="1">
        <v>100</v>
      </c>
      <c r="H41" s="2">
        <v>43587</v>
      </c>
      <c r="I41" s="2">
        <v>43588</v>
      </c>
      <c r="J41" s="3">
        <v>84629600</v>
      </c>
      <c r="K41" s="3"/>
      <c r="L41" t="s">
        <v>417</v>
      </c>
      <c r="M41" t="s">
        <v>418</v>
      </c>
      <c r="N41">
        <v>3017605975</v>
      </c>
      <c r="O41" t="s">
        <v>419</v>
      </c>
      <c r="P41" t="s">
        <v>420</v>
      </c>
      <c r="Q41" t="str">
        <f t="shared" si="1"/>
        <v>ROSA FELICIA DAZA LOPEZ</v>
      </c>
      <c r="R41" t="str">
        <f t="shared" si="2"/>
        <v>FUNDACION HORIZONTE BLANCO (FUHOBLA)</v>
      </c>
      <c r="Y41" t="s">
        <v>421</v>
      </c>
      <c r="Z41" t="s">
        <v>422</v>
      </c>
      <c r="AA41" t="s">
        <v>423</v>
      </c>
      <c r="AB41" t="s">
        <v>424</v>
      </c>
      <c r="AC41" t="s">
        <v>425</v>
      </c>
      <c r="AD41" t="s">
        <v>426</v>
      </c>
      <c r="AE41">
        <v>585000</v>
      </c>
      <c r="AF41">
        <v>585000</v>
      </c>
      <c r="AG41" t="str">
        <f t="shared" si="3"/>
        <v>Rosa Felicia Daza Lopez</v>
      </c>
    </row>
    <row r="42" spans="1:33" x14ac:dyDescent="0.25">
      <c r="A42" s="1" t="str">
        <f t="shared" si="0"/>
        <v>TEBCESAR230</v>
      </c>
      <c r="B42" s="1" t="s">
        <v>427</v>
      </c>
      <c r="C42" s="22">
        <v>825001160</v>
      </c>
      <c r="D42" s="1"/>
      <c r="E42" s="1" t="s">
        <v>149</v>
      </c>
      <c r="F42" s="1">
        <v>230</v>
      </c>
      <c r="G42" s="1">
        <v>150</v>
      </c>
      <c r="H42" s="2">
        <v>43587</v>
      </c>
      <c r="I42" s="2">
        <v>43588</v>
      </c>
      <c r="J42" s="3">
        <v>131803995</v>
      </c>
      <c r="K42" s="3"/>
      <c r="L42" t="s">
        <v>428</v>
      </c>
      <c r="M42" t="s">
        <v>418</v>
      </c>
      <c r="N42">
        <v>3004138241</v>
      </c>
      <c r="O42" t="s">
        <v>429</v>
      </c>
      <c r="P42" t="s">
        <v>430</v>
      </c>
      <c r="Q42" t="str">
        <f t="shared" si="1"/>
        <v>ALBENYS DEL SOCORRO SALAZAR MEJIA</v>
      </c>
      <c r="R42" t="str">
        <f t="shared" si="2"/>
        <v>FUNDACION SOCIAL CRECIENDO</v>
      </c>
      <c r="Y42" t="s">
        <v>431</v>
      </c>
      <c r="Z42" t="s">
        <v>432</v>
      </c>
      <c r="AA42" t="s">
        <v>433</v>
      </c>
      <c r="AB42" t="s">
        <v>434</v>
      </c>
      <c r="AC42" t="s">
        <v>435</v>
      </c>
      <c r="AD42" t="s">
        <v>436</v>
      </c>
      <c r="AE42">
        <v>3126706569</v>
      </c>
      <c r="AF42">
        <v>58003</v>
      </c>
      <c r="AG42" t="str">
        <f t="shared" si="3"/>
        <v>Albenys Del Socorro Salazar mejia</v>
      </c>
    </row>
    <row r="43" spans="1:33" x14ac:dyDescent="0.25">
      <c r="A43" s="1" t="str">
        <f t="shared" si="0"/>
        <v>TEBCESAR231</v>
      </c>
      <c r="B43" s="1" t="s">
        <v>437</v>
      </c>
      <c r="C43" s="22">
        <v>900933258</v>
      </c>
      <c r="D43" s="1"/>
      <c r="E43" s="1" t="s">
        <v>149</v>
      </c>
      <c r="F43" s="1">
        <v>231</v>
      </c>
      <c r="G43" s="1">
        <v>107</v>
      </c>
      <c r="H43" s="2">
        <v>43587</v>
      </c>
      <c r="I43" s="2">
        <v>43588</v>
      </c>
      <c r="J43" s="3">
        <v>84111020</v>
      </c>
      <c r="K43" s="3"/>
      <c r="L43" t="s">
        <v>438</v>
      </c>
      <c r="M43" t="s">
        <v>418</v>
      </c>
      <c r="N43">
        <v>3178127368</v>
      </c>
      <c r="O43" t="s">
        <v>439</v>
      </c>
      <c r="P43" t="s">
        <v>440</v>
      </c>
      <c r="Q43" t="str">
        <f t="shared" si="1"/>
        <v>ALBENYS DEL SOCORRO SALAZAR MEJIA</v>
      </c>
      <c r="R43" t="str">
        <f t="shared" si="2"/>
        <v xml:space="preserve"> CONCEJO COMUNITARIO DE LA COMUNIDAD NEGRA DE GUACOCHE</v>
      </c>
      <c r="Y43" t="s">
        <v>431</v>
      </c>
      <c r="Z43" t="s">
        <v>432</v>
      </c>
      <c r="AA43" t="s">
        <v>433</v>
      </c>
      <c r="AB43" t="s">
        <v>434</v>
      </c>
      <c r="AC43" t="s">
        <v>441</v>
      </c>
      <c r="AD43" t="s">
        <v>436</v>
      </c>
      <c r="AE43">
        <v>3126706569</v>
      </c>
      <c r="AF43">
        <v>58003</v>
      </c>
      <c r="AG43" t="str">
        <f t="shared" si="3"/>
        <v>Albenys Del Socorro Salazar mejia</v>
      </c>
    </row>
    <row r="44" spans="1:33" x14ac:dyDescent="0.25">
      <c r="A44" s="1" t="str">
        <f t="shared" si="0"/>
        <v>TEBCESAR232</v>
      </c>
      <c r="B44" s="1" t="s">
        <v>416</v>
      </c>
      <c r="C44" s="22">
        <v>900262636</v>
      </c>
      <c r="D44" s="1"/>
      <c r="E44" s="1" t="s">
        <v>149</v>
      </c>
      <c r="F44" s="1">
        <v>232</v>
      </c>
      <c r="G44" s="1">
        <v>80</v>
      </c>
      <c r="H44" s="2">
        <v>43587</v>
      </c>
      <c r="I44" s="2">
        <v>43588</v>
      </c>
      <c r="J44" s="3">
        <v>65528800</v>
      </c>
      <c r="K44" s="3"/>
      <c r="L44" t="s">
        <v>442</v>
      </c>
      <c r="M44" t="s">
        <v>418</v>
      </c>
      <c r="N44">
        <v>3017605975</v>
      </c>
      <c r="O44" t="s">
        <v>443</v>
      </c>
      <c r="P44" t="s">
        <v>420</v>
      </c>
      <c r="Q44" t="str">
        <f t="shared" si="1"/>
        <v>ALBENYS DEL SOCORRO SALAZAR MEJIA</v>
      </c>
      <c r="R44" t="str">
        <f t="shared" si="2"/>
        <v>FUNDACION HORIZONTE BLANCO (FUHOBLA)</v>
      </c>
      <c r="Y44" t="s">
        <v>431</v>
      </c>
      <c r="Z44" t="s">
        <v>432</v>
      </c>
      <c r="AA44" t="s">
        <v>433</v>
      </c>
      <c r="AB44" t="s">
        <v>434</v>
      </c>
      <c r="AC44" t="s">
        <v>441</v>
      </c>
      <c r="AD44" t="s">
        <v>436</v>
      </c>
      <c r="AE44">
        <v>3126706569</v>
      </c>
      <c r="AF44">
        <v>58003</v>
      </c>
      <c r="AG44" t="str">
        <f t="shared" si="3"/>
        <v>Albenys Del Socorro Salazar mejia</v>
      </c>
    </row>
    <row r="45" spans="1:33" x14ac:dyDescent="0.25">
      <c r="A45" s="1" t="str">
        <f t="shared" si="0"/>
        <v>TEBCESAR233</v>
      </c>
      <c r="B45" s="1" t="s">
        <v>444</v>
      </c>
      <c r="C45" s="22">
        <v>900993706</v>
      </c>
      <c r="D45" s="1"/>
      <c r="E45" s="1" t="s">
        <v>149</v>
      </c>
      <c r="F45" s="1">
        <v>233</v>
      </c>
      <c r="G45" s="1">
        <v>107</v>
      </c>
      <c r="H45" s="2">
        <v>43587</v>
      </c>
      <c r="I45" s="2">
        <v>43588</v>
      </c>
      <c r="J45" s="3">
        <v>84183629</v>
      </c>
      <c r="K45" s="3"/>
      <c r="L45" t="s">
        <v>445</v>
      </c>
      <c r="M45" t="s">
        <v>418</v>
      </c>
      <c r="N45">
        <v>3206679947</v>
      </c>
      <c r="O45" t="s">
        <v>446</v>
      </c>
      <c r="P45" t="s">
        <v>447</v>
      </c>
      <c r="Q45" t="str">
        <f t="shared" si="1"/>
        <v>MERCEDEZ BEATRIZ ARAUJO ORTEGA</v>
      </c>
      <c r="R45" t="str">
        <f t="shared" si="2"/>
        <v>CORPORACION PARA EL FOMENTO SOCIO ECONOMICO AMBIENTAL Y CULTURAL DE EL ANTIGUO TERRITORIO CHIMILA.</v>
      </c>
      <c r="Y45" t="s">
        <v>448</v>
      </c>
      <c r="Z45" t="s">
        <v>449</v>
      </c>
      <c r="AA45" t="s">
        <v>450</v>
      </c>
      <c r="AB45" t="s">
        <v>451</v>
      </c>
      <c r="AC45" t="s">
        <v>452</v>
      </c>
      <c r="AD45" t="s">
        <v>453</v>
      </c>
      <c r="AE45">
        <v>3008042512</v>
      </c>
      <c r="AF45">
        <v>582000</v>
      </c>
      <c r="AG45" t="str">
        <f t="shared" si="3"/>
        <v>Mercedez Beatriz Araujo Ortega</v>
      </c>
    </row>
    <row r="46" spans="1:33" x14ac:dyDescent="0.25">
      <c r="A46" s="1" t="str">
        <f t="shared" si="0"/>
        <v>TEBCESAR234</v>
      </c>
      <c r="B46" s="1" t="s">
        <v>444</v>
      </c>
      <c r="C46" s="22">
        <v>900993706</v>
      </c>
      <c r="D46" s="1"/>
      <c r="E46" s="1" t="s">
        <v>149</v>
      </c>
      <c r="F46" s="1">
        <v>234</v>
      </c>
      <c r="G46" s="1">
        <v>103</v>
      </c>
      <c r="H46" s="2">
        <v>43587</v>
      </c>
      <c r="I46" s="2">
        <v>43588</v>
      </c>
      <c r="J46" s="3">
        <v>81673212</v>
      </c>
      <c r="K46" s="3"/>
      <c r="L46" t="s">
        <v>445</v>
      </c>
      <c r="M46" t="s">
        <v>418</v>
      </c>
      <c r="N46">
        <v>3206679947</v>
      </c>
      <c r="O46" t="s">
        <v>446</v>
      </c>
      <c r="P46" t="s">
        <v>447</v>
      </c>
      <c r="Q46" t="str">
        <f t="shared" si="1"/>
        <v>MERCEDEZ BEATRIZ ARAUJO ORTEGA</v>
      </c>
      <c r="R46" t="str">
        <f t="shared" si="2"/>
        <v>CORPORACION PARA EL FOMENTO SOCIO ECONOMICO AMBIENTAL Y CULTURAL DE EL ANTIGUO TERRITORIO CHIMILA.</v>
      </c>
      <c r="Y46" t="s">
        <v>448</v>
      </c>
      <c r="Z46" t="s">
        <v>449</v>
      </c>
      <c r="AA46" t="s">
        <v>450</v>
      </c>
      <c r="AB46" t="s">
        <v>451</v>
      </c>
      <c r="AC46" t="s">
        <v>454</v>
      </c>
      <c r="AD46" t="s">
        <v>453</v>
      </c>
      <c r="AE46">
        <v>3008042512</v>
      </c>
      <c r="AF46">
        <v>582000</v>
      </c>
      <c r="AG46" t="str">
        <f t="shared" si="3"/>
        <v>Mercedez Beatriz Araujo Ortega</v>
      </c>
    </row>
    <row r="47" spans="1:33" x14ac:dyDescent="0.25">
      <c r="A47" s="1" t="str">
        <f t="shared" si="0"/>
        <v>TEBCESAR235</v>
      </c>
      <c r="B47" s="1" t="s">
        <v>455</v>
      </c>
      <c r="C47" s="22">
        <v>900408053</v>
      </c>
      <c r="D47" s="1"/>
      <c r="E47" s="1" t="s">
        <v>149</v>
      </c>
      <c r="F47" s="1">
        <v>235</v>
      </c>
      <c r="G47" s="1">
        <v>65</v>
      </c>
      <c r="H47" s="2">
        <v>43587</v>
      </c>
      <c r="I47" s="2">
        <v>43588</v>
      </c>
      <c r="J47" s="3">
        <v>49351900</v>
      </c>
      <c r="K47" s="3"/>
      <c r="L47" t="s">
        <v>456</v>
      </c>
      <c r="M47" t="s">
        <v>418</v>
      </c>
      <c r="N47">
        <v>3003610884</v>
      </c>
      <c r="O47" t="s">
        <v>446</v>
      </c>
      <c r="P47" t="s">
        <v>457</v>
      </c>
      <c r="Q47" t="str">
        <f t="shared" si="1"/>
        <v>MERCEDEZ BEATRIZ ARAUJO ORTEGA</v>
      </c>
      <c r="R47" t="str">
        <f t="shared" si="2"/>
        <v>FUNDACION ASOCIACION PARA EL FOMENTO Y DESARROLLO SOCIAL FOMDES</v>
      </c>
      <c r="Y47" t="s">
        <v>448</v>
      </c>
      <c r="Z47" t="s">
        <v>449</v>
      </c>
      <c r="AA47" t="s">
        <v>450</v>
      </c>
      <c r="AB47" t="s">
        <v>451</v>
      </c>
      <c r="AC47" t="s">
        <v>452</v>
      </c>
      <c r="AD47" t="s">
        <v>453</v>
      </c>
      <c r="AE47">
        <v>3008042512</v>
      </c>
      <c r="AF47">
        <v>582000</v>
      </c>
      <c r="AG47" t="str">
        <f t="shared" si="3"/>
        <v>Mercedez Beatriz Araujo Ortega</v>
      </c>
    </row>
    <row r="48" spans="1:33" x14ac:dyDescent="0.25">
      <c r="A48" s="1" t="str">
        <f t="shared" si="0"/>
        <v>TEBCESAR236</v>
      </c>
      <c r="B48" s="1" t="s">
        <v>458</v>
      </c>
      <c r="C48" s="22">
        <v>900933258</v>
      </c>
      <c r="D48" s="1"/>
      <c r="E48" s="1" t="s">
        <v>149</v>
      </c>
      <c r="F48" s="1">
        <v>236</v>
      </c>
      <c r="G48" s="1">
        <v>60</v>
      </c>
      <c r="H48" s="2">
        <v>43587</v>
      </c>
      <c r="I48" s="2">
        <v>43588</v>
      </c>
      <c r="J48" s="3">
        <v>53630000</v>
      </c>
      <c r="K48" s="3"/>
      <c r="L48" t="s">
        <v>438</v>
      </c>
      <c r="M48" t="s">
        <v>418</v>
      </c>
      <c r="N48">
        <v>3178127368</v>
      </c>
      <c r="O48" t="s">
        <v>439</v>
      </c>
      <c r="P48" t="s">
        <v>440</v>
      </c>
      <c r="Q48" t="str">
        <f t="shared" si="1"/>
        <v>MERCEDEZ BEATRIZ ARAUJO ORTEGA</v>
      </c>
      <c r="R48" t="str">
        <f t="shared" si="2"/>
        <v>CONSEJO COMUNITARIOS DE LA COMUNIDAD NEGRA DE GUACOCHE</v>
      </c>
      <c r="Y48" t="s">
        <v>448</v>
      </c>
      <c r="Z48" t="s">
        <v>449</v>
      </c>
      <c r="AA48" t="s">
        <v>450</v>
      </c>
      <c r="AB48" t="s">
        <v>451</v>
      </c>
      <c r="AC48" t="s">
        <v>452</v>
      </c>
      <c r="AD48" t="s">
        <v>453</v>
      </c>
      <c r="AE48">
        <v>3008042512</v>
      </c>
      <c r="AF48">
        <v>582000</v>
      </c>
      <c r="AG48" t="str">
        <f t="shared" si="3"/>
        <v>Mercedez Beatriz Araujo Ortega</v>
      </c>
    </row>
    <row r="49" spans="1:33" x14ac:dyDescent="0.25">
      <c r="A49" s="1" t="str">
        <f t="shared" si="0"/>
        <v>TEBCESAR237</v>
      </c>
      <c r="B49" s="1" t="s">
        <v>416</v>
      </c>
      <c r="C49" s="22">
        <v>900262636</v>
      </c>
      <c r="D49" s="1"/>
      <c r="E49" s="1" t="s">
        <v>149</v>
      </c>
      <c r="F49" s="1">
        <v>237</v>
      </c>
      <c r="G49" s="1">
        <v>120</v>
      </c>
      <c r="H49" s="2">
        <v>43587</v>
      </c>
      <c r="I49" s="2">
        <v>43588</v>
      </c>
      <c r="J49" s="3">
        <v>112391000</v>
      </c>
      <c r="K49" s="3"/>
      <c r="L49" t="s">
        <v>417</v>
      </c>
      <c r="M49" t="s">
        <v>418</v>
      </c>
      <c r="N49">
        <v>3017605975</v>
      </c>
      <c r="O49" t="s">
        <v>419</v>
      </c>
      <c r="P49" t="s">
        <v>420</v>
      </c>
      <c r="Q49" t="str">
        <f t="shared" si="1"/>
        <v>MERCEDEZ BEATRIZ ARAUJO ORTEGA</v>
      </c>
      <c r="R49" t="str">
        <f t="shared" si="2"/>
        <v>FUNDACION HORIZONTE BLANCO (FUHOBLA)</v>
      </c>
      <c r="Y49" t="s">
        <v>448</v>
      </c>
      <c r="Z49" t="s">
        <v>449</v>
      </c>
      <c r="AA49" t="s">
        <v>450</v>
      </c>
      <c r="AB49" t="s">
        <v>451</v>
      </c>
      <c r="AC49" t="s">
        <v>452</v>
      </c>
      <c r="AD49" t="s">
        <v>453</v>
      </c>
      <c r="AE49">
        <v>3008042512</v>
      </c>
      <c r="AF49">
        <v>582000</v>
      </c>
      <c r="AG49" t="str">
        <f t="shared" si="3"/>
        <v>Mercedez Beatriz Araujo Ortega</v>
      </c>
    </row>
    <row r="50" spans="1:33" x14ac:dyDescent="0.25">
      <c r="A50" s="1" t="str">
        <f t="shared" si="0"/>
        <v>TEBCESAR238</v>
      </c>
      <c r="B50" s="1" t="s">
        <v>459</v>
      </c>
      <c r="C50" s="22">
        <v>824001749</v>
      </c>
      <c r="D50" s="1"/>
      <c r="E50" s="1" t="s">
        <v>149</v>
      </c>
      <c r="F50" s="1">
        <v>238</v>
      </c>
      <c r="G50" s="1">
        <v>100</v>
      </c>
      <c r="H50" s="2">
        <v>43587</v>
      </c>
      <c r="I50" s="2">
        <v>43588</v>
      </c>
      <c r="J50" s="3">
        <v>75499000</v>
      </c>
      <c r="K50" s="3"/>
      <c r="L50" t="s">
        <v>460</v>
      </c>
      <c r="M50" t="s">
        <v>418</v>
      </c>
      <c r="N50">
        <v>3126116204</v>
      </c>
      <c r="O50" t="s">
        <v>461</v>
      </c>
      <c r="P50" t="s">
        <v>462</v>
      </c>
      <c r="Q50" t="str">
        <f t="shared" si="1"/>
        <v>GLENIS PAOLA GALVIS RAMOS</v>
      </c>
      <c r="R50" t="str">
        <f t="shared" si="2"/>
        <v>FUNDECOMUNEG</v>
      </c>
      <c r="Y50" t="s">
        <v>463</v>
      </c>
      <c r="Z50" t="s">
        <v>464</v>
      </c>
      <c r="AA50" t="s">
        <v>465</v>
      </c>
      <c r="AB50" t="s">
        <v>466</v>
      </c>
      <c r="AC50" t="s">
        <v>467</v>
      </c>
      <c r="AD50" t="s">
        <v>468</v>
      </c>
      <c r="AE50">
        <v>3157081512</v>
      </c>
      <c r="AF50">
        <v>584004</v>
      </c>
      <c r="AG50" t="str">
        <f t="shared" si="3"/>
        <v>GLENIS PAOLA GALVIS RAMOS</v>
      </c>
    </row>
    <row r="51" spans="1:33" x14ac:dyDescent="0.25">
      <c r="A51" s="1" t="str">
        <f t="shared" si="0"/>
        <v>TEBCESAR239</v>
      </c>
      <c r="B51" s="1" t="s">
        <v>416</v>
      </c>
      <c r="C51" s="22">
        <v>900262636</v>
      </c>
      <c r="D51" s="1"/>
      <c r="E51" s="1" t="s">
        <v>149</v>
      </c>
      <c r="F51" s="1">
        <v>239</v>
      </c>
      <c r="G51" s="1">
        <v>105</v>
      </c>
      <c r="H51" s="2">
        <v>43587</v>
      </c>
      <c r="I51" s="2">
        <v>43588</v>
      </c>
      <c r="J51" s="3">
        <v>85756000</v>
      </c>
      <c r="K51" s="3"/>
      <c r="L51" t="s">
        <v>417</v>
      </c>
      <c r="M51" t="s">
        <v>418</v>
      </c>
      <c r="N51">
        <v>3017605975</v>
      </c>
      <c r="O51" t="s">
        <v>419</v>
      </c>
      <c r="P51" t="s">
        <v>420</v>
      </c>
      <c r="Q51" t="str">
        <f t="shared" si="1"/>
        <v>GLENIS PAOLA GALVIS RAMOS</v>
      </c>
      <c r="R51" t="str">
        <f t="shared" si="2"/>
        <v>FUNDACION HORIZONTE BLANCO (FUHOBLA)</v>
      </c>
      <c r="Y51" t="s">
        <v>463</v>
      </c>
      <c r="Z51" t="s">
        <v>464</v>
      </c>
      <c r="AA51" t="s">
        <v>465</v>
      </c>
      <c r="AB51" t="s">
        <v>466</v>
      </c>
      <c r="AC51" t="s">
        <v>467</v>
      </c>
      <c r="AD51" t="s">
        <v>468</v>
      </c>
      <c r="AE51">
        <v>3157081512</v>
      </c>
      <c r="AF51">
        <v>584004</v>
      </c>
      <c r="AG51" t="str">
        <f t="shared" si="3"/>
        <v>GLENIS PAOLA GALVIS RAMOS</v>
      </c>
    </row>
    <row r="52" spans="1:33" x14ac:dyDescent="0.25">
      <c r="A52" s="1" t="str">
        <f t="shared" si="0"/>
        <v>TEBCESAR240</v>
      </c>
      <c r="B52" s="1" t="s">
        <v>469</v>
      </c>
      <c r="C52" s="22">
        <v>824002010</v>
      </c>
      <c r="D52" s="1"/>
      <c r="E52" s="1" t="s">
        <v>149</v>
      </c>
      <c r="F52" s="1">
        <v>240</v>
      </c>
      <c r="G52" s="1">
        <v>200</v>
      </c>
      <c r="H52" s="2">
        <v>43587</v>
      </c>
      <c r="I52" s="2">
        <v>43588</v>
      </c>
      <c r="J52" s="3">
        <v>180680880</v>
      </c>
      <c r="K52" s="3"/>
      <c r="L52" t="s">
        <v>470</v>
      </c>
      <c r="M52" t="s">
        <v>471</v>
      </c>
      <c r="N52">
        <v>3107146186</v>
      </c>
      <c r="O52" t="s">
        <v>472</v>
      </c>
      <c r="P52" t="s">
        <v>473</v>
      </c>
      <c r="Q52" t="str">
        <f t="shared" si="1"/>
        <v>ROSA FELICIA DAZA LOPEZ</v>
      </c>
      <c r="R52" t="str">
        <f t="shared" si="2"/>
        <v>RESGUARDO INDIGENA IROKA</v>
      </c>
      <c r="Y52" t="s">
        <v>421</v>
      </c>
      <c r="Z52" t="s">
        <v>422</v>
      </c>
      <c r="AA52" t="s">
        <v>423</v>
      </c>
      <c r="AB52" t="s">
        <v>424</v>
      </c>
      <c r="AC52" t="s">
        <v>425</v>
      </c>
      <c r="AD52" t="s">
        <v>426</v>
      </c>
      <c r="AE52">
        <v>3188074848</v>
      </c>
      <c r="AF52">
        <v>585000</v>
      </c>
      <c r="AG52" t="str">
        <f t="shared" si="3"/>
        <v>Rosa Felicia Daza Lopez</v>
      </c>
    </row>
    <row r="53" spans="1:33" x14ac:dyDescent="0.25">
      <c r="A53" s="1" t="str">
        <f t="shared" si="0"/>
        <v>TEBCHOCO185</v>
      </c>
      <c r="B53" s="1" t="s">
        <v>474</v>
      </c>
      <c r="C53" s="22">
        <v>900060282</v>
      </c>
      <c r="D53" s="1">
        <v>1</v>
      </c>
      <c r="E53" s="1" t="s">
        <v>154</v>
      </c>
      <c r="F53" s="1">
        <v>185</v>
      </c>
      <c r="G53" s="1">
        <v>100</v>
      </c>
      <c r="H53" s="2">
        <v>43579</v>
      </c>
      <c r="I53" s="2">
        <v>43581</v>
      </c>
      <c r="J53" s="3">
        <v>75200000</v>
      </c>
      <c r="K53" s="3">
        <v>35000000</v>
      </c>
      <c r="L53" t="s">
        <v>475</v>
      </c>
      <c r="M53" t="s">
        <v>476</v>
      </c>
      <c r="N53">
        <v>3106119005</v>
      </c>
      <c r="O53" t="s">
        <v>477</v>
      </c>
      <c r="P53" t="s">
        <v>478</v>
      </c>
      <c r="Q53" t="str">
        <f t="shared" si="1"/>
        <v>YASSY YANISA CUESTA CHAVERRA</v>
      </c>
      <c r="R53" t="str">
        <f t="shared" si="2"/>
        <v>ASOCIACIÓN DE CABILDOS, AUTORIDADES TRADICIONALES INDIGENAS EMBERA DOBIDA, KATIO, CHAMI Y DULE DEL DEPARTAMENTO DEL CHOCÓ - OREWA</v>
      </c>
      <c r="Y53" t="s">
        <v>479</v>
      </c>
      <c r="Z53" t="s">
        <v>480</v>
      </c>
      <c r="AA53" t="s">
        <v>481</v>
      </c>
      <c r="AB53" t="s">
        <v>482</v>
      </c>
      <c r="AC53" t="s">
        <v>483</v>
      </c>
      <c r="AD53" t="s">
        <v>484</v>
      </c>
      <c r="AE53">
        <v>3203753472</v>
      </c>
      <c r="AF53">
        <v>446212</v>
      </c>
      <c r="AG53" t="str">
        <f t="shared" si="3"/>
        <v>YASSY YANISA CUESTA CHAVERRA</v>
      </c>
    </row>
    <row r="54" spans="1:33" x14ac:dyDescent="0.25">
      <c r="A54" s="1" t="str">
        <f t="shared" si="0"/>
        <v>TEBCHOCO186</v>
      </c>
      <c r="B54" s="1" t="s">
        <v>485</v>
      </c>
      <c r="C54" s="22">
        <v>900810701</v>
      </c>
      <c r="D54" s="1">
        <v>5</v>
      </c>
      <c r="E54" s="1" t="s">
        <v>154</v>
      </c>
      <c r="F54" s="1">
        <v>186</v>
      </c>
      <c r="G54" s="1">
        <v>168</v>
      </c>
      <c r="H54" s="2">
        <v>43579</v>
      </c>
      <c r="I54" s="2">
        <v>43581</v>
      </c>
      <c r="J54" s="3">
        <v>160250000</v>
      </c>
      <c r="K54" s="3">
        <v>11970000</v>
      </c>
      <c r="L54" t="s">
        <v>486</v>
      </c>
      <c r="M54" t="s">
        <v>487</v>
      </c>
      <c r="N54">
        <v>3117121978</v>
      </c>
      <c r="O54" t="s">
        <v>488</v>
      </c>
      <c r="P54" t="s">
        <v>489</v>
      </c>
      <c r="Q54" t="str">
        <f t="shared" si="1"/>
        <v>YUSSY PAOLA MOSQUERA REYES</v>
      </c>
      <c r="R54" t="str">
        <f t="shared" si="2"/>
        <v>FUNDACIÓN MENSAJEROS DE PAZ Y AMOR</v>
      </c>
      <c r="Y54" t="s">
        <v>490</v>
      </c>
      <c r="Z54" t="s">
        <v>464</v>
      </c>
      <c r="AA54" t="s">
        <v>491</v>
      </c>
      <c r="AB54" t="s">
        <v>492</v>
      </c>
      <c r="AC54" t="s">
        <v>493</v>
      </c>
      <c r="AD54" t="s">
        <v>494</v>
      </c>
      <c r="AE54">
        <v>3216037984</v>
      </c>
      <c r="AF54">
        <v>447001</v>
      </c>
      <c r="AG54" t="str">
        <f t="shared" si="3"/>
        <v>YUSSY PAOLA MOSQUERA REYES</v>
      </c>
    </row>
    <row r="55" spans="1:33" x14ac:dyDescent="0.25">
      <c r="A55" s="1" t="str">
        <f t="shared" si="0"/>
        <v>TEBCHOCO187</v>
      </c>
      <c r="B55" s="1" t="s">
        <v>495</v>
      </c>
      <c r="C55" s="22">
        <v>900612763</v>
      </c>
      <c r="D55" s="1">
        <v>2</v>
      </c>
      <c r="E55" s="1" t="s">
        <v>154</v>
      </c>
      <c r="F55" s="1">
        <v>187</v>
      </c>
      <c r="G55" s="1">
        <v>160</v>
      </c>
      <c r="H55" s="2">
        <v>43579</v>
      </c>
      <c r="I55" s="2">
        <v>43581</v>
      </c>
      <c r="J55" s="3">
        <v>145318400</v>
      </c>
      <c r="K55" s="3"/>
      <c r="L55" t="s">
        <v>496</v>
      </c>
      <c r="M55" t="s">
        <v>52</v>
      </c>
      <c r="N55">
        <v>3134400936</v>
      </c>
      <c r="O55" t="s">
        <v>497</v>
      </c>
      <c r="P55" t="s">
        <v>498</v>
      </c>
      <c r="Q55" t="str">
        <f t="shared" si="1"/>
        <v>YUSSY PAOLA MOSQUERA REYES</v>
      </c>
      <c r="R55" t="str">
        <f t="shared" si="2"/>
        <v>FUNDACIÓN AFROVIDA</v>
      </c>
      <c r="Y55" t="s">
        <v>490</v>
      </c>
      <c r="Z55" t="s">
        <v>464</v>
      </c>
      <c r="AA55" t="s">
        <v>491</v>
      </c>
      <c r="AB55" t="s">
        <v>492</v>
      </c>
      <c r="AC55" t="s">
        <v>493</v>
      </c>
      <c r="AD55" t="s">
        <v>494</v>
      </c>
      <c r="AE55">
        <v>3216037984</v>
      </c>
      <c r="AF55">
        <v>447001</v>
      </c>
      <c r="AG55" t="str">
        <f t="shared" si="3"/>
        <v>YUSSY PAOLA MOSQUERA REYES</v>
      </c>
    </row>
    <row r="56" spans="1:33" x14ac:dyDescent="0.25">
      <c r="A56" s="1" t="str">
        <f t="shared" si="0"/>
        <v>TEBCHOCO188</v>
      </c>
      <c r="B56" s="1" t="s">
        <v>499</v>
      </c>
      <c r="C56" s="22">
        <v>900384924</v>
      </c>
      <c r="D56" s="1">
        <v>2</v>
      </c>
      <c r="E56" s="1" t="s">
        <v>154</v>
      </c>
      <c r="F56" s="1">
        <v>188</v>
      </c>
      <c r="G56" s="1">
        <v>200</v>
      </c>
      <c r="H56" s="2">
        <v>43580</v>
      </c>
      <c r="I56" s="2">
        <v>43584</v>
      </c>
      <c r="J56" s="3">
        <v>162274450</v>
      </c>
      <c r="K56" s="3"/>
      <c r="L56" t="s">
        <v>500</v>
      </c>
      <c r="M56" t="s">
        <v>476</v>
      </c>
      <c r="N56">
        <v>3105318861</v>
      </c>
      <c r="O56" t="s">
        <v>501</v>
      </c>
      <c r="P56" t="s">
        <v>502</v>
      </c>
      <c r="Q56" t="str">
        <f t="shared" si="1"/>
        <v>YUSSY PAOLA MOSQUERA REYES</v>
      </c>
      <c r="R56" t="str">
        <f t="shared" si="2"/>
        <v>FUNDACIÒN DE SERVICIO SOCIAL "FUNSERVISOC"</v>
      </c>
      <c r="Y56" t="s">
        <v>490</v>
      </c>
      <c r="Z56" t="s">
        <v>464</v>
      </c>
      <c r="AA56" t="s">
        <v>491</v>
      </c>
      <c r="AB56" t="s">
        <v>492</v>
      </c>
      <c r="AC56" t="s">
        <v>503</v>
      </c>
      <c r="AD56" t="s">
        <v>494</v>
      </c>
      <c r="AE56">
        <v>3216037984</v>
      </c>
      <c r="AF56">
        <v>447001</v>
      </c>
      <c r="AG56" t="str">
        <f t="shared" si="3"/>
        <v>YUSSY PAOLA MOSQUERA REYES</v>
      </c>
    </row>
    <row r="57" spans="1:33" x14ac:dyDescent="0.25">
      <c r="A57" s="1" t="str">
        <f t="shared" si="0"/>
        <v>TEBCHOCO189</v>
      </c>
      <c r="B57" s="1" t="s">
        <v>504</v>
      </c>
      <c r="C57" s="22">
        <v>900850667</v>
      </c>
      <c r="D57" s="1">
        <v>3</v>
      </c>
      <c r="E57" s="1" t="s">
        <v>154</v>
      </c>
      <c r="F57" s="1">
        <v>189</v>
      </c>
      <c r="G57" s="1">
        <v>160</v>
      </c>
      <c r="H57" s="2">
        <v>43584</v>
      </c>
      <c r="I57" s="2"/>
      <c r="J57" s="3">
        <v>141795000</v>
      </c>
      <c r="K57" s="3">
        <v>55610000</v>
      </c>
      <c r="L57" t="s">
        <v>505</v>
      </c>
      <c r="M57" t="s">
        <v>476</v>
      </c>
      <c r="N57">
        <v>3146591827</v>
      </c>
      <c r="O57" t="s">
        <v>506</v>
      </c>
      <c r="P57" t="s">
        <v>507</v>
      </c>
      <c r="Q57" t="str">
        <f t="shared" si="1"/>
        <v>YASSY YANISA CUESTA CHAVERRA</v>
      </c>
      <c r="R57" t="str">
        <f t="shared" si="2"/>
        <v>FUNDACIÓN TIERRA PROMETIDA</v>
      </c>
      <c r="Y57" t="s">
        <v>479</v>
      </c>
      <c r="Z57" t="s">
        <v>480</v>
      </c>
      <c r="AA57" t="s">
        <v>481</v>
      </c>
      <c r="AB57" t="s">
        <v>482</v>
      </c>
      <c r="AC57" t="s">
        <v>483</v>
      </c>
      <c r="AD57" t="s">
        <v>484</v>
      </c>
      <c r="AE57">
        <v>3203753472</v>
      </c>
      <c r="AF57">
        <v>446212</v>
      </c>
      <c r="AG57" t="str">
        <f t="shared" si="3"/>
        <v>YASSY YANISA CUESTA CHAVERRA</v>
      </c>
    </row>
    <row r="58" spans="1:33" x14ac:dyDescent="0.25">
      <c r="A58" s="1" t="str">
        <f t="shared" si="0"/>
        <v>TEBCHOCO190</v>
      </c>
      <c r="B58" s="1" t="s">
        <v>499</v>
      </c>
      <c r="C58" s="22">
        <v>900384924</v>
      </c>
      <c r="D58" s="1">
        <v>2</v>
      </c>
      <c r="E58" s="1" t="s">
        <v>154</v>
      </c>
      <c r="F58" s="1">
        <v>190</v>
      </c>
      <c r="G58" s="1">
        <v>80</v>
      </c>
      <c r="H58" s="2">
        <v>43584</v>
      </c>
      <c r="I58" s="2">
        <v>43587</v>
      </c>
      <c r="J58" s="3">
        <v>60211380</v>
      </c>
      <c r="K58" s="3"/>
      <c r="L58" t="s">
        <v>500</v>
      </c>
      <c r="M58" t="s">
        <v>476</v>
      </c>
      <c r="N58">
        <v>3105318861</v>
      </c>
      <c r="O58" t="s">
        <v>501</v>
      </c>
      <c r="P58" t="s">
        <v>502</v>
      </c>
      <c r="Q58" t="str">
        <f t="shared" si="1"/>
        <v>ELSA  DORIS PEREZ MARTINEZ</v>
      </c>
      <c r="R58" t="str">
        <f t="shared" si="2"/>
        <v>FUNDACIÒN DE SERVICIO SOCIAL "FUNSERVISOC"</v>
      </c>
      <c r="Y58" t="s">
        <v>508</v>
      </c>
      <c r="Z58" t="s">
        <v>509</v>
      </c>
      <c r="AA58" t="s">
        <v>336</v>
      </c>
      <c r="AB58" t="s">
        <v>128</v>
      </c>
      <c r="AC58" t="s">
        <v>510</v>
      </c>
      <c r="AD58" t="s">
        <v>511</v>
      </c>
      <c r="AE58">
        <v>3207239216</v>
      </c>
      <c r="AF58">
        <v>449002</v>
      </c>
      <c r="AG58" t="str">
        <f t="shared" si="3"/>
        <v>ELSA  DORIS PEREZ MARTINEZ</v>
      </c>
    </row>
    <row r="59" spans="1:33" x14ac:dyDescent="0.25">
      <c r="A59" s="1" t="str">
        <f t="shared" si="0"/>
        <v>TEBCHOCO191</v>
      </c>
      <c r="B59" s="1" t="s">
        <v>512</v>
      </c>
      <c r="C59" s="22">
        <v>900509527</v>
      </c>
      <c r="D59" s="1">
        <v>0</v>
      </c>
      <c r="E59" s="1" t="s">
        <v>154</v>
      </c>
      <c r="F59" s="1">
        <v>191</v>
      </c>
      <c r="G59" s="1">
        <v>210</v>
      </c>
      <c r="H59" s="2">
        <v>43584</v>
      </c>
      <c r="I59" s="2">
        <v>43591</v>
      </c>
      <c r="J59" s="3">
        <v>161543000</v>
      </c>
      <c r="K59" s="3"/>
      <c r="L59" t="s">
        <v>513</v>
      </c>
      <c r="M59" t="s">
        <v>476</v>
      </c>
      <c r="N59">
        <v>3207441866</v>
      </c>
      <c r="O59" t="s">
        <v>514</v>
      </c>
      <c r="P59" t="s">
        <v>515</v>
      </c>
      <c r="Q59" t="str">
        <f t="shared" si="1"/>
        <v>YUSSY PAOLA MOSQUERA REYES</v>
      </c>
      <c r="R59" t="str">
        <f t="shared" si="2"/>
        <v>ASOCIACIÒN CAMPO VERDE DEL CHOCO</v>
      </c>
      <c r="Y59" t="s">
        <v>490</v>
      </c>
      <c r="Z59" t="s">
        <v>464</v>
      </c>
      <c r="AA59" t="s">
        <v>491</v>
      </c>
      <c r="AB59" t="s">
        <v>492</v>
      </c>
      <c r="AC59" t="s">
        <v>493</v>
      </c>
      <c r="AD59" t="s">
        <v>494</v>
      </c>
      <c r="AE59">
        <v>3216037984</v>
      </c>
      <c r="AF59">
        <v>447001</v>
      </c>
      <c r="AG59" t="str">
        <f t="shared" si="3"/>
        <v>YUSSY PAOLA MOSQUERA REYES</v>
      </c>
    </row>
    <row r="60" spans="1:33" x14ac:dyDescent="0.25">
      <c r="A60" s="1" t="str">
        <f t="shared" si="0"/>
        <v>TEBCHOCO192</v>
      </c>
      <c r="B60" s="1" t="s">
        <v>516</v>
      </c>
      <c r="C60" s="22">
        <v>900256500</v>
      </c>
      <c r="D60" s="1">
        <v>5</v>
      </c>
      <c r="E60" s="1" t="s">
        <v>154</v>
      </c>
      <c r="F60" s="1">
        <v>192</v>
      </c>
      <c r="G60" s="1">
        <v>100</v>
      </c>
      <c r="H60" s="2">
        <v>43584</v>
      </c>
      <c r="I60" s="2">
        <v>43589</v>
      </c>
      <c r="J60" s="3">
        <v>100000000</v>
      </c>
      <c r="K60" s="3">
        <v>18945000</v>
      </c>
      <c r="L60" t="s">
        <v>517</v>
      </c>
      <c r="M60" t="s">
        <v>476</v>
      </c>
      <c r="N60">
        <v>3147370248</v>
      </c>
      <c r="O60" t="s">
        <v>518</v>
      </c>
      <c r="P60" t="s">
        <v>519</v>
      </c>
      <c r="Q60" t="str">
        <f t="shared" si="1"/>
        <v>LUZ AMPARO PALACIOS RAMOS</v>
      </c>
      <c r="R60" t="str">
        <f t="shared" si="2"/>
        <v xml:space="preserve">FUNDACIÒN MANOS AMIGAS </v>
      </c>
      <c r="Y60" t="s">
        <v>520</v>
      </c>
      <c r="Z60" t="s">
        <v>521</v>
      </c>
      <c r="AA60" t="s">
        <v>522</v>
      </c>
      <c r="AB60" t="s">
        <v>466</v>
      </c>
      <c r="AC60" t="s">
        <v>523</v>
      </c>
      <c r="AD60" t="s">
        <v>524</v>
      </c>
      <c r="AE60">
        <v>3217979113</v>
      </c>
      <c r="AF60">
        <v>450006</v>
      </c>
      <c r="AG60" t="str">
        <f t="shared" si="3"/>
        <v>LUZ AMPARO PALACIOS RAMOS</v>
      </c>
    </row>
    <row r="61" spans="1:33" x14ac:dyDescent="0.25">
      <c r="A61" s="1" t="str">
        <f t="shared" si="0"/>
        <v>TEBCHOCO193</v>
      </c>
      <c r="B61" s="1" t="s">
        <v>516</v>
      </c>
      <c r="C61" s="22">
        <v>900256500</v>
      </c>
      <c r="D61" s="1">
        <v>5</v>
      </c>
      <c r="E61" s="1" t="s">
        <v>154</v>
      </c>
      <c r="F61" s="1">
        <v>193</v>
      </c>
      <c r="G61" s="1">
        <v>100</v>
      </c>
      <c r="H61" s="2">
        <v>43584</v>
      </c>
      <c r="I61" s="2">
        <v>43589</v>
      </c>
      <c r="J61" s="3">
        <v>100000000</v>
      </c>
      <c r="K61" s="3">
        <v>2050000</v>
      </c>
      <c r="L61" t="s">
        <v>517</v>
      </c>
      <c r="M61" t="s">
        <v>476</v>
      </c>
      <c r="N61">
        <v>3147370248</v>
      </c>
      <c r="O61" t="s">
        <v>518</v>
      </c>
      <c r="P61" t="s">
        <v>519</v>
      </c>
      <c r="Q61" t="str">
        <f t="shared" si="1"/>
        <v>YASSY YANISA CUESTA CHAVERRA</v>
      </c>
      <c r="R61" t="str">
        <f t="shared" si="2"/>
        <v xml:space="preserve">FUNDACIÒN MANOS AMIGAS </v>
      </c>
      <c r="Y61" t="s">
        <v>479</v>
      </c>
      <c r="Z61" t="s">
        <v>480</v>
      </c>
      <c r="AA61" t="s">
        <v>481</v>
      </c>
      <c r="AB61" t="s">
        <v>482</v>
      </c>
      <c r="AC61" t="s">
        <v>483</v>
      </c>
      <c r="AD61" t="s">
        <v>484</v>
      </c>
      <c r="AE61">
        <v>3203753472</v>
      </c>
      <c r="AF61">
        <v>446212</v>
      </c>
      <c r="AG61" t="str">
        <f t="shared" si="3"/>
        <v>YASSY YANISA CUESTA CHAVERRA</v>
      </c>
    </row>
    <row r="62" spans="1:33" x14ac:dyDescent="0.25">
      <c r="A62" s="1" t="str">
        <f t="shared" si="0"/>
        <v>TEBCHOCO194</v>
      </c>
      <c r="B62" s="1" t="s">
        <v>516</v>
      </c>
      <c r="C62" s="22">
        <v>900256500</v>
      </c>
      <c r="D62" s="1">
        <v>5</v>
      </c>
      <c r="E62" s="1" t="s">
        <v>154</v>
      </c>
      <c r="F62" s="1">
        <v>194</v>
      </c>
      <c r="G62" s="1">
        <v>100</v>
      </c>
      <c r="H62" s="2">
        <v>43584</v>
      </c>
      <c r="I62" s="2">
        <v>43589</v>
      </c>
      <c r="J62" s="3">
        <v>100000000</v>
      </c>
      <c r="K62" s="3">
        <v>6100000</v>
      </c>
      <c r="L62" t="s">
        <v>517</v>
      </c>
      <c r="M62" t="s">
        <v>476</v>
      </c>
      <c r="N62">
        <v>3147370248</v>
      </c>
      <c r="O62" t="s">
        <v>518</v>
      </c>
      <c r="P62" t="s">
        <v>519</v>
      </c>
      <c r="Q62" t="str">
        <f t="shared" si="1"/>
        <v>ELSA  DORIS PEREZ MARTINEZ</v>
      </c>
      <c r="R62" t="str">
        <f t="shared" si="2"/>
        <v xml:space="preserve">FUNDACIÒN MANOS AMIGAS </v>
      </c>
      <c r="Y62" t="s">
        <v>508</v>
      </c>
      <c r="Z62" t="s">
        <v>509</v>
      </c>
      <c r="AA62" t="s">
        <v>336</v>
      </c>
      <c r="AB62" t="s">
        <v>128</v>
      </c>
      <c r="AC62" t="s">
        <v>510</v>
      </c>
      <c r="AD62" t="s">
        <v>511</v>
      </c>
      <c r="AE62">
        <v>3207239216</v>
      </c>
      <c r="AF62">
        <v>449002</v>
      </c>
      <c r="AG62" t="str">
        <f t="shared" si="3"/>
        <v>ELSA  DORIS PEREZ MARTINEZ</v>
      </c>
    </row>
    <row r="63" spans="1:33" x14ac:dyDescent="0.25">
      <c r="A63" s="1" t="str">
        <f t="shared" si="0"/>
        <v>TEBCHOCO196</v>
      </c>
      <c r="B63" s="1" t="s">
        <v>525</v>
      </c>
      <c r="C63" s="22">
        <v>900038921</v>
      </c>
      <c r="D63" s="1">
        <v>8</v>
      </c>
      <c r="E63" s="1" t="s">
        <v>154</v>
      </c>
      <c r="F63" s="1">
        <v>196</v>
      </c>
      <c r="G63" s="1">
        <v>67</v>
      </c>
      <c r="H63" s="2">
        <v>43585</v>
      </c>
      <c r="I63" s="2">
        <v>43592</v>
      </c>
      <c r="J63" s="3">
        <v>66985000</v>
      </c>
      <c r="K63" s="3"/>
      <c r="L63" t="s">
        <v>526</v>
      </c>
      <c r="M63" t="s">
        <v>476</v>
      </c>
      <c r="N63">
        <v>3105086665</v>
      </c>
      <c r="O63" t="s">
        <v>527</v>
      </c>
      <c r="P63" t="s">
        <v>528</v>
      </c>
      <c r="Q63" t="str">
        <f t="shared" si="1"/>
        <v>ELSA  DORIS PEREZ MARTINEZ</v>
      </c>
      <c r="R63" t="str">
        <f t="shared" si="2"/>
        <v>FUNDACIÒN DANIELLE MITERRAND AGUA &amp; VIDA</v>
      </c>
      <c r="Y63" t="s">
        <v>508</v>
      </c>
      <c r="Z63" t="s">
        <v>509</v>
      </c>
      <c r="AA63" t="s">
        <v>336</v>
      </c>
      <c r="AB63" t="s">
        <v>128</v>
      </c>
      <c r="AC63" t="s">
        <v>510</v>
      </c>
      <c r="AD63" t="s">
        <v>511</v>
      </c>
      <c r="AE63">
        <v>3207239216</v>
      </c>
      <c r="AF63">
        <v>449002</v>
      </c>
      <c r="AG63" t="str">
        <f t="shared" si="3"/>
        <v>ELSA  DORIS PEREZ MARTINEZ</v>
      </c>
    </row>
    <row r="64" spans="1:33" x14ac:dyDescent="0.25">
      <c r="A64" s="1" t="str">
        <f t="shared" si="0"/>
        <v>TEBCHOCO199</v>
      </c>
      <c r="B64" s="1" t="s">
        <v>529</v>
      </c>
      <c r="C64" s="22">
        <v>900975680</v>
      </c>
      <c r="D64" s="1">
        <v>7</v>
      </c>
      <c r="E64" s="1" t="s">
        <v>154</v>
      </c>
      <c r="F64" s="1">
        <v>199</v>
      </c>
      <c r="G64" s="1">
        <v>114</v>
      </c>
      <c r="H64" s="2">
        <v>43591</v>
      </c>
      <c r="I64" s="2">
        <v>43594</v>
      </c>
      <c r="J64" s="3">
        <v>114000000</v>
      </c>
      <c r="K64" s="3">
        <v>2280000</v>
      </c>
      <c r="L64" t="s">
        <v>530</v>
      </c>
      <c r="M64" t="s">
        <v>531</v>
      </c>
      <c r="N64">
        <v>3104903651</v>
      </c>
      <c r="O64" t="s">
        <v>532</v>
      </c>
      <c r="P64" t="s">
        <v>533</v>
      </c>
      <c r="Q64" t="str">
        <f t="shared" si="1"/>
        <v>ELSA  DORIS PEREZ MARTINEZ</v>
      </c>
      <c r="R64" t="str">
        <f t="shared" si="2"/>
        <v>FUNDACIÒN ACANDI DARIEN</v>
      </c>
      <c r="Y64" t="s">
        <v>508</v>
      </c>
      <c r="Z64" t="s">
        <v>509</v>
      </c>
      <c r="AA64" t="s">
        <v>336</v>
      </c>
      <c r="AB64" t="s">
        <v>128</v>
      </c>
      <c r="AC64" t="s">
        <v>510</v>
      </c>
      <c r="AD64" t="s">
        <v>511</v>
      </c>
      <c r="AE64">
        <v>3207239216</v>
      </c>
      <c r="AF64">
        <v>449002</v>
      </c>
      <c r="AG64" t="str">
        <f t="shared" si="3"/>
        <v>ELSA  DORIS PEREZ MARTINEZ</v>
      </c>
    </row>
    <row r="65" spans="1:33" x14ac:dyDescent="0.25">
      <c r="A65" s="1" t="str">
        <f t="shared" si="0"/>
        <v>TEBCORDOBA202</v>
      </c>
      <c r="B65" s="1" t="s">
        <v>534</v>
      </c>
      <c r="C65" s="22">
        <v>892200893</v>
      </c>
      <c r="D65" s="1">
        <v>5</v>
      </c>
      <c r="E65" s="1" t="s">
        <v>160</v>
      </c>
      <c r="F65" s="1">
        <v>202</v>
      </c>
      <c r="G65" s="1">
        <v>110</v>
      </c>
      <c r="H65" s="2">
        <v>43584</v>
      </c>
      <c r="I65" s="2">
        <v>43584</v>
      </c>
      <c r="J65" s="3">
        <v>61501787</v>
      </c>
      <c r="K65" s="3">
        <v>48141000</v>
      </c>
      <c r="L65" t="s">
        <v>535</v>
      </c>
      <c r="M65" t="s">
        <v>536</v>
      </c>
      <c r="N65">
        <v>3145100637</v>
      </c>
      <c r="O65" t="s">
        <v>537</v>
      </c>
      <c r="P65" t="s">
        <v>538</v>
      </c>
      <c r="Q65" t="str">
        <f t="shared" si="1"/>
        <v xml:space="preserve">MARTHA  LUCIA LOZANO  BETTIN </v>
      </c>
      <c r="R65" t="str">
        <f t="shared" si="2"/>
        <v>FUNDACION HIJOS DE LA SIERRA FLOR</v>
      </c>
      <c r="Y65" t="s">
        <v>539</v>
      </c>
      <c r="Z65" t="s">
        <v>68</v>
      </c>
      <c r="AA65" t="s">
        <v>540</v>
      </c>
      <c r="AB65" t="s">
        <v>541</v>
      </c>
      <c r="AC65" t="s">
        <v>542</v>
      </c>
      <c r="AD65" t="s">
        <v>543</v>
      </c>
      <c r="AE65">
        <v>3205493751</v>
      </c>
      <c r="AF65">
        <v>475000</v>
      </c>
      <c r="AG65" t="str">
        <f t="shared" si="3"/>
        <v xml:space="preserve">MARTHA  LUCIA LOZANO  BETTIN </v>
      </c>
    </row>
    <row r="66" spans="1:33" x14ac:dyDescent="0.25">
      <c r="A66" s="1" t="str">
        <f t="shared" si="0"/>
        <v>TEBCORDOBA203</v>
      </c>
      <c r="B66" s="1" t="s">
        <v>534</v>
      </c>
      <c r="C66" s="22">
        <v>892200893</v>
      </c>
      <c r="D66" s="1">
        <v>5</v>
      </c>
      <c r="E66" s="1" t="s">
        <v>160</v>
      </c>
      <c r="F66" s="1">
        <v>203</v>
      </c>
      <c r="G66" s="1">
        <v>45</v>
      </c>
      <c r="H66" s="2">
        <v>43584</v>
      </c>
      <c r="I66" s="2">
        <v>43584</v>
      </c>
      <c r="J66" s="3">
        <v>27540000</v>
      </c>
      <c r="K66" s="3">
        <v>9424000</v>
      </c>
      <c r="L66" t="s">
        <v>535</v>
      </c>
      <c r="M66" t="s">
        <v>536</v>
      </c>
      <c r="N66">
        <v>3145100637</v>
      </c>
      <c r="O66" t="s">
        <v>537</v>
      </c>
      <c r="P66" t="s">
        <v>538</v>
      </c>
      <c r="Q66" t="str">
        <f t="shared" si="1"/>
        <v xml:space="preserve">MARTHA  LUCIA LOZANO  BETTIN </v>
      </c>
      <c r="R66" t="str">
        <f t="shared" si="2"/>
        <v>FUNDACION HIJOS DE LA SIERRA FLOR</v>
      </c>
      <c r="Y66" t="s">
        <v>539</v>
      </c>
      <c r="Z66" t="s">
        <v>68</v>
      </c>
      <c r="AA66" t="s">
        <v>540</v>
      </c>
      <c r="AB66" t="s">
        <v>541</v>
      </c>
      <c r="AC66" t="s">
        <v>542</v>
      </c>
      <c r="AD66" t="s">
        <v>543</v>
      </c>
      <c r="AE66">
        <v>3205493751</v>
      </c>
      <c r="AF66">
        <v>475000</v>
      </c>
      <c r="AG66" t="str">
        <f t="shared" si="3"/>
        <v xml:space="preserve">MARTHA  LUCIA LOZANO  BETTIN </v>
      </c>
    </row>
    <row r="67" spans="1:33" x14ac:dyDescent="0.25">
      <c r="A67" s="1" t="str">
        <f t="shared" ref="A67:A130" si="4">"TEB"&amp;E67&amp;F67</f>
        <v>TEBCORDOBA204</v>
      </c>
      <c r="B67" s="1" t="s">
        <v>544</v>
      </c>
      <c r="C67" s="22">
        <v>812005049</v>
      </c>
      <c r="D67" s="1">
        <v>9</v>
      </c>
      <c r="E67" s="1" t="s">
        <v>160</v>
      </c>
      <c r="F67" s="1">
        <v>204</v>
      </c>
      <c r="G67" s="1">
        <v>45</v>
      </c>
      <c r="H67" s="2">
        <v>43584</v>
      </c>
      <c r="I67" s="2">
        <v>43584</v>
      </c>
      <c r="J67" s="3">
        <v>25540970</v>
      </c>
      <c r="K67" s="3">
        <v>4644000</v>
      </c>
      <c r="L67" t="s">
        <v>545</v>
      </c>
      <c r="M67" t="s">
        <v>546</v>
      </c>
      <c r="N67">
        <v>3116810670</v>
      </c>
      <c r="O67" t="s">
        <v>547</v>
      </c>
      <c r="P67" t="s">
        <v>548</v>
      </c>
      <c r="Q67" t="str">
        <f t="shared" ref="Q67:Q130" si="5">UPPER(AG67)</f>
        <v xml:space="preserve">MARTHA  LUCIA LOZANO  BETTIN </v>
      </c>
      <c r="R67" t="str">
        <f t="shared" ref="R67:R130" si="6">UPPER(B67)</f>
        <v>ORGANIZACIÓN DE LAS ETNIAS AFROCOLOMBIANAS RESIDENTES EN EL CORREGIMIENTO SANTANDER DE LA CRUZ, (OEASAC)</v>
      </c>
      <c r="Y67" t="s">
        <v>539</v>
      </c>
      <c r="Z67" t="s">
        <v>68</v>
      </c>
      <c r="AA67" t="s">
        <v>540</v>
      </c>
      <c r="AB67" t="s">
        <v>541</v>
      </c>
      <c r="AC67" t="s">
        <v>542</v>
      </c>
      <c r="AD67" t="s">
        <v>543</v>
      </c>
      <c r="AE67">
        <v>3205493751</v>
      </c>
      <c r="AF67">
        <v>475000</v>
      </c>
      <c r="AG67" t="str">
        <f t="shared" ref="AG67:AG130" si="7">Y67&amp;" "&amp;Z67&amp;" "&amp;AA67&amp;" "&amp;AB67</f>
        <v xml:space="preserve">MARTHA  LUCIA LOZANO  BETTIN </v>
      </c>
    </row>
    <row r="68" spans="1:33" x14ac:dyDescent="0.25">
      <c r="A68" s="1" t="str">
        <f t="shared" si="4"/>
        <v>TEBCORDOBA205</v>
      </c>
      <c r="B68" s="1" t="s">
        <v>549</v>
      </c>
      <c r="C68" s="22">
        <v>812003182</v>
      </c>
      <c r="D68" s="1">
        <v>1</v>
      </c>
      <c r="E68" s="1" t="s">
        <v>160</v>
      </c>
      <c r="F68" s="1">
        <v>205</v>
      </c>
      <c r="G68" s="1">
        <v>113</v>
      </c>
      <c r="H68" s="2">
        <v>43584</v>
      </c>
      <c r="I68" s="2">
        <v>43584</v>
      </c>
      <c r="J68" s="3">
        <v>66716000</v>
      </c>
      <c r="K68" s="3">
        <v>12318600</v>
      </c>
      <c r="L68" t="s">
        <v>550</v>
      </c>
      <c r="M68" t="s">
        <v>551</v>
      </c>
      <c r="N68">
        <v>3114032322</v>
      </c>
      <c r="O68" t="s">
        <v>552</v>
      </c>
      <c r="P68" t="s">
        <v>553</v>
      </c>
      <c r="Q68" t="str">
        <f t="shared" si="5"/>
        <v>CARMENZA  NA CANO BUITRAGO</v>
      </c>
      <c r="R68" t="str">
        <f t="shared" si="6"/>
        <v>ORGANIZACIÓN DE LAS ETNIAS AFROCOLOMBIANAS RESIDENTES EN EL DEPARTAMENTO DE CORDOBA "OEACOR"</v>
      </c>
      <c r="Y68" t="s">
        <v>554</v>
      </c>
      <c r="Z68" t="s">
        <v>555</v>
      </c>
      <c r="AA68" t="s">
        <v>556</v>
      </c>
      <c r="AB68" t="s">
        <v>557</v>
      </c>
      <c r="AC68" t="s">
        <v>558</v>
      </c>
      <c r="AD68" t="s">
        <v>559</v>
      </c>
      <c r="AE68" t="s">
        <v>560</v>
      </c>
      <c r="AF68">
        <v>470009</v>
      </c>
      <c r="AG68" t="str">
        <f t="shared" si="7"/>
        <v>CARMENZA  NA CANO BUITRAGO</v>
      </c>
    </row>
    <row r="69" spans="1:33" x14ac:dyDescent="0.25">
      <c r="A69" s="1" t="str">
        <f t="shared" si="4"/>
        <v>TEBCORDOBA206</v>
      </c>
      <c r="B69" s="1" t="s">
        <v>561</v>
      </c>
      <c r="C69" s="22">
        <v>900268959</v>
      </c>
      <c r="D69" s="1">
        <v>3</v>
      </c>
      <c r="E69" s="1" t="s">
        <v>160</v>
      </c>
      <c r="F69" s="1">
        <v>206</v>
      </c>
      <c r="G69" s="1">
        <v>65</v>
      </c>
      <c r="H69" s="2">
        <v>43584</v>
      </c>
      <c r="I69" s="2">
        <v>43584</v>
      </c>
      <c r="J69" s="3">
        <v>38669650</v>
      </c>
      <c r="K69" s="3">
        <v>14544000</v>
      </c>
      <c r="L69" t="s">
        <v>562</v>
      </c>
      <c r="M69" t="s">
        <v>563</v>
      </c>
      <c r="N69">
        <v>3207875583</v>
      </c>
      <c r="O69" t="s">
        <v>564</v>
      </c>
      <c r="P69" t="s">
        <v>565</v>
      </c>
      <c r="Q69" t="str">
        <f t="shared" si="5"/>
        <v>CARMENZA  CANO  BUITRAGO</v>
      </c>
      <c r="R69" t="str">
        <f t="shared" si="6"/>
        <v>FUNDACION PARA LA ATENCION FAMILIAR Y COMUNITARIA - FUNAFAC</v>
      </c>
      <c r="Y69" t="s">
        <v>566</v>
      </c>
      <c r="AA69" t="s">
        <v>567</v>
      </c>
      <c r="AB69" t="s">
        <v>557</v>
      </c>
      <c r="AC69" t="s">
        <v>558</v>
      </c>
      <c r="AD69" t="s">
        <v>568</v>
      </c>
      <c r="AE69">
        <v>3007589953</v>
      </c>
      <c r="AF69">
        <v>470009</v>
      </c>
      <c r="AG69" t="str">
        <f t="shared" si="7"/>
        <v>CARMENZA  CANO  BUITRAGO</v>
      </c>
    </row>
    <row r="70" spans="1:33" x14ac:dyDescent="0.25">
      <c r="A70" s="1" t="str">
        <f t="shared" si="4"/>
        <v>TEBCORDOBA207</v>
      </c>
      <c r="B70" s="1" t="s">
        <v>569</v>
      </c>
      <c r="C70" s="22">
        <v>900195571</v>
      </c>
      <c r="D70" s="1">
        <v>5</v>
      </c>
      <c r="E70" s="1" t="s">
        <v>160</v>
      </c>
      <c r="F70" s="1">
        <v>207</v>
      </c>
      <c r="G70" s="1">
        <v>100</v>
      </c>
      <c r="H70" s="2">
        <v>43584</v>
      </c>
      <c r="I70" s="2">
        <v>43584</v>
      </c>
      <c r="J70" s="3">
        <v>50582250</v>
      </c>
      <c r="K70" s="3">
        <v>13386600</v>
      </c>
      <c r="L70" t="s">
        <v>570</v>
      </c>
      <c r="M70" t="s">
        <v>546</v>
      </c>
      <c r="N70">
        <v>3114005189</v>
      </c>
      <c r="O70" t="s">
        <v>571</v>
      </c>
      <c r="P70" t="s">
        <v>572</v>
      </c>
      <c r="Q70" t="str">
        <f t="shared" si="5"/>
        <v xml:space="preserve">MARTHA  LUCIA LOZANO  BETTIN </v>
      </c>
      <c r="R70" t="str">
        <f t="shared" si="6"/>
        <v>ORGANIZACIÓN AFROCOLOMBIANA RESIDENTE EN EL MUNICIPIO DE MOÑITOS-CORDOBA</v>
      </c>
      <c r="Y70" t="s">
        <v>539</v>
      </c>
      <c r="Z70" t="s">
        <v>68</v>
      </c>
      <c r="AA70" t="s">
        <v>540</v>
      </c>
      <c r="AB70" t="s">
        <v>541</v>
      </c>
      <c r="AC70" t="s">
        <v>542</v>
      </c>
      <c r="AD70" t="s">
        <v>543</v>
      </c>
      <c r="AE70">
        <v>3205493751</v>
      </c>
      <c r="AF70">
        <v>475000</v>
      </c>
      <c r="AG70" t="str">
        <f t="shared" si="7"/>
        <v xml:space="preserve">MARTHA  LUCIA LOZANO  BETTIN </v>
      </c>
    </row>
    <row r="71" spans="1:33" x14ac:dyDescent="0.25">
      <c r="A71" s="1" t="str">
        <f t="shared" si="4"/>
        <v>TEBCORDOBA208</v>
      </c>
      <c r="B71" s="1" t="s">
        <v>573</v>
      </c>
      <c r="C71" s="22">
        <v>900077844</v>
      </c>
      <c r="D71" s="1">
        <v>5</v>
      </c>
      <c r="E71" s="1" t="s">
        <v>160</v>
      </c>
      <c r="F71" s="1">
        <v>208</v>
      </c>
      <c r="G71" s="1">
        <v>55</v>
      </c>
      <c r="H71" s="2">
        <v>43584</v>
      </c>
      <c r="I71" s="2">
        <v>43584</v>
      </c>
      <c r="J71" s="3">
        <v>32295190</v>
      </c>
      <c r="K71" s="3">
        <v>10848000</v>
      </c>
      <c r="L71" t="s">
        <v>574</v>
      </c>
      <c r="M71" t="s">
        <v>575</v>
      </c>
      <c r="N71">
        <v>3216096537</v>
      </c>
      <c r="O71" t="s">
        <v>576</v>
      </c>
      <c r="P71" t="s">
        <v>577</v>
      </c>
      <c r="Q71" t="str">
        <f t="shared" si="5"/>
        <v>CARMENZA  NA CANO BUITRAGO</v>
      </c>
      <c r="R71" t="str">
        <f t="shared" si="6"/>
        <v>OAFROPEL</v>
      </c>
      <c r="Y71" t="s">
        <v>554</v>
      </c>
      <c r="Z71" t="s">
        <v>555</v>
      </c>
      <c r="AA71" t="s">
        <v>556</v>
      </c>
      <c r="AB71" t="s">
        <v>557</v>
      </c>
      <c r="AC71" t="s">
        <v>558</v>
      </c>
      <c r="AD71" t="s">
        <v>559</v>
      </c>
      <c r="AE71" t="s">
        <v>560</v>
      </c>
      <c r="AF71">
        <v>470009</v>
      </c>
      <c r="AG71" t="str">
        <f t="shared" si="7"/>
        <v>CARMENZA  NA CANO BUITRAGO</v>
      </c>
    </row>
    <row r="72" spans="1:33" x14ac:dyDescent="0.25">
      <c r="A72" s="1" t="str">
        <f t="shared" si="4"/>
        <v>TEBCORDOBA209</v>
      </c>
      <c r="B72" s="1" t="s">
        <v>561</v>
      </c>
      <c r="C72" s="22">
        <v>900268959</v>
      </c>
      <c r="D72" s="1">
        <v>3</v>
      </c>
      <c r="E72" s="1" t="s">
        <v>160</v>
      </c>
      <c r="F72" s="1">
        <v>209</v>
      </c>
      <c r="G72" s="1">
        <v>87</v>
      </c>
      <c r="H72" s="2">
        <v>43584</v>
      </c>
      <c r="I72" s="2">
        <v>43584</v>
      </c>
      <c r="J72" s="3">
        <v>51356921</v>
      </c>
      <c r="K72" s="3">
        <v>12464000</v>
      </c>
      <c r="L72" t="s">
        <v>562</v>
      </c>
      <c r="M72" t="s">
        <v>563</v>
      </c>
      <c r="N72">
        <v>3207875583</v>
      </c>
      <c r="O72" t="s">
        <v>564</v>
      </c>
      <c r="P72" t="s">
        <v>565</v>
      </c>
      <c r="Q72" t="str">
        <f t="shared" si="5"/>
        <v xml:space="preserve">MARTHA  LUCIA LOZANO  BETTIN </v>
      </c>
      <c r="R72" t="str">
        <f t="shared" si="6"/>
        <v>FUNDACION PARA LA ATENCION FAMILIAR Y COMUNITARIA - FUNAFAC</v>
      </c>
      <c r="Y72" t="s">
        <v>539</v>
      </c>
      <c r="Z72" t="s">
        <v>68</v>
      </c>
      <c r="AA72" t="s">
        <v>540</v>
      </c>
      <c r="AB72" t="s">
        <v>541</v>
      </c>
      <c r="AC72" t="s">
        <v>542</v>
      </c>
      <c r="AD72" t="s">
        <v>543</v>
      </c>
      <c r="AE72">
        <v>3205493751</v>
      </c>
      <c r="AF72">
        <v>475001</v>
      </c>
      <c r="AG72" t="str">
        <f t="shared" si="7"/>
        <v xml:space="preserve">MARTHA  LUCIA LOZANO  BETTIN </v>
      </c>
    </row>
    <row r="73" spans="1:33" x14ac:dyDescent="0.25">
      <c r="A73" s="1" t="str">
        <f t="shared" si="4"/>
        <v>TEBCORDOBA210</v>
      </c>
      <c r="B73" s="1" t="s">
        <v>561</v>
      </c>
      <c r="C73" s="22">
        <v>900268959</v>
      </c>
      <c r="D73" s="1">
        <v>3</v>
      </c>
      <c r="E73" s="1" t="s">
        <v>160</v>
      </c>
      <c r="F73" s="1">
        <v>210</v>
      </c>
      <c r="G73" s="1">
        <v>100</v>
      </c>
      <c r="H73" s="2">
        <v>43584</v>
      </c>
      <c r="I73" s="2">
        <v>43584</v>
      </c>
      <c r="J73" s="3">
        <v>56855480</v>
      </c>
      <c r="K73" s="3">
        <v>14900000</v>
      </c>
      <c r="L73" t="s">
        <v>562</v>
      </c>
      <c r="M73" t="s">
        <v>563</v>
      </c>
      <c r="N73">
        <v>3207875583</v>
      </c>
      <c r="O73" t="s">
        <v>564</v>
      </c>
      <c r="P73" t="s">
        <v>565</v>
      </c>
      <c r="Q73" t="str">
        <f t="shared" si="5"/>
        <v xml:space="preserve">MARTHA LUCIA LOZANO  BETTIN </v>
      </c>
      <c r="R73" t="str">
        <f t="shared" si="6"/>
        <v>FUNDACION PARA LA ATENCION FAMILIAR Y COMUNITARIA - FUNAFAC</v>
      </c>
      <c r="Y73" t="s">
        <v>578</v>
      </c>
      <c r="Z73" t="s">
        <v>68</v>
      </c>
      <c r="AA73" t="s">
        <v>540</v>
      </c>
      <c r="AB73" t="s">
        <v>541</v>
      </c>
      <c r="AC73" t="s">
        <v>542</v>
      </c>
      <c r="AD73" t="s">
        <v>543</v>
      </c>
      <c r="AE73">
        <v>3205943751</v>
      </c>
      <c r="AF73">
        <v>475001</v>
      </c>
      <c r="AG73" t="str">
        <f t="shared" si="7"/>
        <v xml:space="preserve">MARTHA LUCIA LOZANO  BETTIN </v>
      </c>
    </row>
    <row r="74" spans="1:33" x14ac:dyDescent="0.25">
      <c r="A74" s="1" t="str">
        <f t="shared" si="4"/>
        <v>TEBCORDOBA211</v>
      </c>
      <c r="B74" s="1" t="s">
        <v>579</v>
      </c>
      <c r="C74" s="22">
        <v>900210518</v>
      </c>
      <c r="D74" s="1">
        <v>9</v>
      </c>
      <c r="E74" s="1" t="s">
        <v>160</v>
      </c>
      <c r="F74" s="1">
        <v>211</v>
      </c>
      <c r="G74" s="1">
        <v>45</v>
      </c>
      <c r="H74" s="2">
        <v>43584</v>
      </c>
      <c r="I74" s="2">
        <v>43584</v>
      </c>
      <c r="J74" s="3">
        <v>23189050</v>
      </c>
      <c r="K74" s="3">
        <v>3300000</v>
      </c>
      <c r="L74" t="s">
        <v>580</v>
      </c>
      <c r="M74" t="s">
        <v>581</v>
      </c>
      <c r="N74">
        <v>3135186197</v>
      </c>
      <c r="O74" t="s">
        <v>582</v>
      </c>
      <c r="P74" t="s">
        <v>583</v>
      </c>
      <c r="Q74" t="str">
        <f t="shared" si="5"/>
        <v>MARIBEL  PEREZ ECHEVERRIA</v>
      </c>
      <c r="R74" t="str">
        <f t="shared" si="6"/>
        <v>FUNDACION PROGRESAR CON FUTURO</v>
      </c>
      <c r="Y74" t="s">
        <v>584</v>
      </c>
      <c r="AA74" t="s">
        <v>336</v>
      </c>
      <c r="AB74" t="s">
        <v>585</v>
      </c>
      <c r="AC74" t="s">
        <v>586</v>
      </c>
      <c r="AD74" t="s">
        <v>587</v>
      </c>
      <c r="AE74">
        <v>3135995307</v>
      </c>
      <c r="AF74">
        <v>476004</v>
      </c>
      <c r="AG74" t="str">
        <f t="shared" si="7"/>
        <v>MARIBEL  PEREZ ECHEVERRIA</v>
      </c>
    </row>
    <row r="75" spans="1:33" x14ac:dyDescent="0.25">
      <c r="A75" s="1" t="str">
        <f t="shared" si="4"/>
        <v>TEBCORDOBA212</v>
      </c>
      <c r="B75" s="1" t="s">
        <v>588</v>
      </c>
      <c r="C75" s="22">
        <v>900428382</v>
      </c>
      <c r="D75" s="1">
        <v>1</v>
      </c>
      <c r="E75" s="1" t="s">
        <v>160</v>
      </c>
      <c r="F75" s="1">
        <v>212</v>
      </c>
      <c r="G75" s="1">
        <v>30</v>
      </c>
      <c r="H75" s="2">
        <v>43584</v>
      </c>
      <c r="I75" s="2">
        <v>43584</v>
      </c>
      <c r="J75" s="3">
        <v>19664336</v>
      </c>
      <c r="K75" s="3">
        <v>2473000</v>
      </c>
      <c r="L75" t="s">
        <v>589</v>
      </c>
      <c r="M75" t="s">
        <v>590</v>
      </c>
      <c r="O75" t="s">
        <v>591</v>
      </c>
      <c r="P75" t="s">
        <v>592</v>
      </c>
      <c r="Q75" t="str">
        <f t="shared" si="5"/>
        <v>MARIBEL  PEREZ ECHEVERRIA</v>
      </c>
      <c r="R75" t="str">
        <f t="shared" si="6"/>
        <v>FUNDACION ZENUES TRENZANDO FUTURO</v>
      </c>
      <c r="Y75" t="s">
        <v>584</v>
      </c>
      <c r="AA75" t="s">
        <v>336</v>
      </c>
      <c r="AB75" t="s">
        <v>585</v>
      </c>
      <c r="AC75" t="s">
        <v>586</v>
      </c>
      <c r="AD75" t="s">
        <v>587</v>
      </c>
      <c r="AE75">
        <v>3135995307</v>
      </c>
      <c r="AF75">
        <v>476004</v>
      </c>
      <c r="AG75" t="str">
        <f t="shared" si="7"/>
        <v>MARIBEL  PEREZ ECHEVERRIA</v>
      </c>
    </row>
    <row r="76" spans="1:33" x14ac:dyDescent="0.25">
      <c r="A76" s="1" t="str">
        <f t="shared" si="4"/>
        <v>TEBCORDOBA213</v>
      </c>
      <c r="B76" s="1" t="s">
        <v>561</v>
      </c>
      <c r="C76" s="22">
        <v>900268959</v>
      </c>
      <c r="D76" s="1">
        <v>3</v>
      </c>
      <c r="E76" s="1" t="s">
        <v>160</v>
      </c>
      <c r="F76" s="1">
        <v>213</v>
      </c>
      <c r="G76" s="1">
        <v>122</v>
      </c>
      <c r="H76" s="2">
        <v>43584</v>
      </c>
      <c r="I76" s="2">
        <v>43584</v>
      </c>
      <c r="J76" s="3">
        <v>74567668</v>
      </c>
      <c r="K76" s="3">
        <v>22826000</v>
      </c>
      <c r="L76" t="s">
        <v>562</v>
      </c>
      <c r="M76" t="s">
        <v>563</v>
      </c>
      <c r="N76">
        <v>32078755883</v>
      </c>
      <c r="O76" t="s">
        <v>564</v>
      </c>
      <c r="P76" t="s">
        <v>565</v>
      </c>
      <c r="Q76" t="str">
        <f t="shared" si="5"/>
        <v>GLORIA  INES  RAMOS  ORTEGA</v>
      </c>
      <c r="R76" t="str">
        <f t="shared" si="6"/>
        <v>FUNDACION PARA LA ATENCION FAMILIAR Y COMUNITARIA - FUNAFAC</v>
      </c>
      <c r="Y76" t="s">
        <v>345</v>
      </c>
      <c r="Z76" t="s">
        <v>593</v>
      </c>
      <c r="AA76" t="s">
        <v>594</v>
      </c>
      <c r="AB76" t="s">
        <v>595</v>
      </c>
      <c r="AC76" t="s">
        <v>596</v>
      </c>
      <c r="AD76" t="s">
        <v>597</v>
      </c>
      <c r="AE76">
        <v>3045221886</v>
      </c>
      <c r="AF76">
        <v>471010</v>
      </c>
      <c r="AG76" t="str">
        <f t="shared" si="7"/>
        <v>GLORIA  INES  RAMOS  ORTEGA</v>
      </c>
    </row>
    <row r="77" spans="1:33" x14ac:dyDescent="0.25">
      <c r="A77" s="1" t="str">
        <f t="shared" si="4"/>
        <v>TEBCORDOBA214</v>
      </c>
      <c r="B77" s="1" t="s">
        <v>561</v>
      </c>
      <c r="C77" s="22">
        <v>900268959</v>
      </c>
      <c r="D77" s="1">
        <v>3</v>
      </c>
      <c r="E77" s="1" t="s">
        <v>160</v>
      </c>
      <c r="F77" s="1">
        <v>214</v>
      </c>
      <c r="G77" s="1">
        <v>110</v>
      </c>
      <c r="H77" s="2">
        <v>43584</v>
      </c>
      <c r="I77" s="2">
        <v>43584</v>
      </c>
      <c r="J77" s="3">
        <v>61823080</v>
      </c>
      <c r="K77" s="3">
        <v>20922000</v>
      </c>
      <c r="L77" t="s">
        <v>562</v>
      </c>
      <c r="M77" t="s">
        <v>563</v>
      </c>
      <c r="N77">
        <v>3207875583</v>
      </c>
      <c r="O77" t="s">
        <v>564</v>
      </c>
      <c r="P77" t="s">
        <v>565</v>
      </c>
      <c r="Q77" t="str">
        <f t="shared" si="5"/>
        <v>GLORIA  INES  RAMOS  ORTEGA</v>
      </c>
      <c r="R77" t="str">
        <f t="shared" si="6"/>
        <v>FUNDACION PARA LA ATENCION FAMILIAR Y COMUNITARIA - FUNAFAC</v>
      </c>
      <c r="Y77" t="s">
        <v>345</v>
      </c>
      <c r="Z77" t="s">
        <v>593</v>
      </c>
      <c r="AA77" t="s">
        <v>594</v>
      </c>
      <c r="AB77" t="s">
        <v>595</v>
      </c>
      <c r="AC77" t="s">
        <v>596</v>
      </c>
      <c r="AD77" t="s">
        <v>597</v>
      </c>
      <c r="AE77">
        <v>3045221886</v>
      </c>
      <c r="AF77">
        <v>471010</v>
      </c>
      <c r="AG77" t="str">
        <f t="shared" si="7"/>
        <v>GLORIA  INES  RAMOS  ORTEGA</v>
      </c>
    </row>
    <row r="78" spans="1:33" x14ac:dyDescent="0.25">
      <c r="A78" s="1" t="str">
        <f t="shared" si="4"/>
        <v>TEBCORDOBA215</v>
      </c>
      <c r="B78" s="1" t="s">
        <v>588</v>
      </c>
      <c r="C78" s="22">
        <v>900428382</v>
      </c>
      <c r="D78" s="1">
        <v>1</v>
      </c>
      <c r="E78" s="1" t="s">
        <v>160</v>
      </c>
      <c r="F78" s="1">
        <v>215</v>
      </c>
      <c r="G78" s="1">
        <v>35</v>
      </c>
      <c r="H78" s="2">
        <v>43584</v>
      </c>
      <c r="I78" s="2">
        <v>43584</v>
      </c>
      <c r="J78" s="3">
        <v>20172364</v>
      </c>
      <c r="K78" s="3">
        <v>6200000</v>
      </c>
      <c r="L78" t="s">
        <v>589</v>
      </c>
      <c r="M78" t="s">
        <v>590</v>
      </c>
      <c r="N78">
        <v>3126668588</v>
      </c>
      <c r="O78" t="s">
        <v>591</v>
      </c>
      <c r="P78" t="s">
        <v>592</v>
      </c>
      <c r="Q78" t="str">
        <f t="shared" si="5"/>
        <v>JANUARIO  DANIEL VILLADIEGO BELLO</v>
      </c>
      <c r="R78" t="str">
        <f t="shared" si="6"/>
        <v>FUNDACION ZENUES TRENZANDO FUTURO</v>
      </c>
      <c r="Y78" t="s">
        <v>598</v>
      </c>
      <c r="Z78" t="s">
        <v>599</v>
      </c>
      <c r="AA78" t="s">
        <v>600</v>
      </c>
      <c r="AB78" t="s">
        <v>601</v>
      </c>
      <c r="AC78" t="s">
        <v>602</v>
      </c>
      <c r="AD78" t="s">
        <v>603</v>
      </c>
      <c r="AE78">
        <v>3008931180</v>
      </c>
      <c r="AF78">
        <v>477009</v>
      </c>
      <c r="AG78" t="str">
        <f t="shared" si="7"/>
        <v>JANUARIO  DANIEL VILLADIEGO BELLO</v>
      </c>
    </row>
    <row r="79" spans="1:33" x14ac:dyDescent="0.25">
      <c r="A79" s="1" t="str">
        <f t="shared" si="4"/>
        <v>TEBCORDOBA216</v>
      </c>
      <c r="B79" s="1" t="s">
        <v>561</v>
      </c>
      <c r="C79" s="22">
        <v>900268959</v>
      </c>
      <c r="D79" s="1">
        <v>3</v>
      </c>
      <c r="E79" s="1" t="s">
        <v>160</v>
      </c>
      <c r="F79" s="1">
        <v>216</v>
      </c>
      <c r="G79" s="1">
        <v>80</v>
      </c>
      <c r="H79" s="2">
        <v>43584</v>
      </c>
      <c r="I79" s="2">
        <v>43584</v>
      </c>
      <c r="J79" s="3">
        <v>47961838</v>
      </c>
      <c r="K79" s="3">
        <v>9596000</v>
      </c>
      <c r="L79" t="s">
        <v>562</v>
      </c>
      <c r="M79" t="s">
        <v>563</v>
      </c>
      <c r="N79">
        <v>3207875583</v>
      </c>
      <c r="O79" t="s">
        <v>564</v>
      </c>
      <c r="P79" t="s">
        <v>565</v>
      </c>
      <c r="Q79" t="str">
        <f t="shared" si="5"/>
        <v xml:space="preserve">JANUARIO  DANIEL  VILLADIEGO  BELLO </v>
      </c>
      <c r="R79" t="str">
        <f t="shared" si="6"/>
        <v>FUNDACION PARA LA ATENCION FAMILIAR Y COMUNITARIA - FUNAFAC</v>
      </c>
      <c r="Y79" t="s">
        <v>598</v>
      </c>
      <c r="Z79" t="s">
        <v>604</v>
      </c>
      <c r="AA79" t="s">
        <v>605</v>
      </c>
      <c r="AB79" t="s">
        <v>606</v>
      </c>
      <c r="AC79" t="s">
        <v>607</v>
      </c>
      <c r="AD79" t="s">
        <v>608</v>
      </c>
      <c r="AE79">
        <v>3008931180</v>
      </c>
      <c r="AF79">
        <v>477011</v>
      </c>
      <c r="AG79" t="str">
        <f t="shared" si="7"/>
        <v xml:space="preserve">JANUARIO  DANIEL  VILLADIEGO  BELLO </v>
      </c>
    </row>
    <row r="80" spans="1:33" x14ac:dyDescent="0.25">
      <c r="A80" s="1" t="str">
        <f t="shared" si="4"/>
        <v>TEBCORDOBA217</v>
      </c>
      <c r="B80" s="1" t="s">
        <v>561</v>
      </c>
      <c r="C80" s="22">
        <v>900268959</v>
      </c>
      <c r="D80" s="1">
        <v>3</v>
      </c>
      <c r="E80" s="1" t="s">
        <v>160</v>
      </c>
      <c r="F80" s="1">
        <v>217</v>
      </c>
      <c r="G80" s="1">
        <v>80</v>
      </c>
      <c r="H80" s="2">
        <v>43584</v>
      </c>
      <c r="I80" s="2">
        <v>43584</v>
      </c>
      <c r="J80" s="3">
        <v>49962994</v>
      </c>
      <c r="K80" s="3">
        <v>13404000</v>
      </c>
      <c r="L80" t="s">
        <v>562</v>
      </c>
      <c r="M80" t="s">
        <v>563</v>
      </c>
      <c r="N80">
        <v>3207875583</v>
      </c>
      <c r="O80" t="s">
        <v>564</v>
      </c>
      <c r="P80" t="s">
        <v>565</v>
      </c>
      <c r="Q80" t="str">
        <f t="shared" si="5"/>
        <v xml:space="preserve">JANUARIO  DANIEL  VILLADIEGO  BELLO </v>
      </c>
      <c r="R80" t="str">
        <f t="shared" si="6"/>
        <v>FUNDACION PARA LA ATENCION FAMILIAR Y COMUNITARIA - FUNAFAC</v>
      </c>
      <c r="Y80" t="s">
        <v>598</v>
      </c>
      <c r="Z80" t="s">
        <v>604</v>
      </c>
      <c r="AA80" t="s">
        <v>605</v>
      </c>
      <c r="AB80" t="s">
        <v>606</v>
      </c>
      <c r="AC80" t="s">
        <v>602</v>
      </c>
      <c r="AD80" t="s">
        <v>608</v>
      </c>
      <c r="AE80">
        <v>3008931180</v>
      </c>
      <c r="AF80">
        <v>477011</v>
      </c>
      <c r="AG80" t="str">
        <f t="shared" si="7"/>
        <v xml:space="preserve">JANUARIO  DANIEL  VILLADIEGO  BELLO </v>
      </c>
    </row>
    <row r="81" spans="1:33" x14ac:dyDescent="0.25">
      <c r="A81" s="1" t="str">
        <f t="shared" si="4"/>
        <v>TEBCORDOBA218</v>
      </c>
      <c r="B81" s="1" t="s">
        <v>609</v>
      </c>
      <c r="C81" s="22">
        <v>900670863</v>
      </c>
      <c r="D81" s="1">
        <v>8</v>
      </c>
      <c r="E81" s="1" t="s">
        <v>160</v>
      </c>
      <c r="F81" s="1">
        <v>218</v>
      </c>
      <c r="G81" s="1">
        <v>60</v>
      </c>
      <c r="H81" s="2">
        <v>43585</v>
      </c>
      <c r="I81" s="2">
        <v>43585</v>
      </c>
      <c r="J81" s="3">
        <v>34483257</v>
      </c>
      <c r="K81" s="3">
        <v>7200000</v>
      </c>
      <c r="L81" t="s">
        <v>610</v>
      </c>
      <c r="M81" t="s">
        <v>611</v>
      </c>
      <c r="N81">
        <v>3014418291</v>
      </c>
      <c r="O81" t="s">
        <v>612</v>
      </c>
      <c r="P81" t="s">
        <v>613</v>
      </c>
      <c r="Q81" t="str">
        <f t="shared" si="5"/>
        <v>GLORIA INES RAMOS ORTEGA</v>
      </c>
      <c r="R81" t="str">
        <f t="shared" si="6"/>
        <v>FUNDACIÓN SOCIAL Y AFROCULTURAL SENTIDO COMUN</v>
      </c>
      <c r="Y81" t="s">
        <v>614</v>
      </c>
      <c r="Z81" t="s">
        <v>615</v>
      </c>
      <c r="AA81" t="s">
        <v>466</v>
      </c>
      <c r="AB81" t="s">
        <v>595</v>
      </c>
      <c r="AC81" t="s">
        <v>596</v>
      </c>
      <c r="AD81" t="s">
        <v>616</v>
      </c>
      <c r="AE81">
        <v>3045221886</v>
      </c>
      <c r="AF81">
        <v>471000</v>
      </c>
      <c r="AG81" t="str">
        <f t="shared" si="7"/>
        <v>GLORIA INES RAMOS ORTEGA</v>
      </c>
    </row>
    <row r="82" spans="1:33" x14ac:dyDescent="0.25">
      <c r="A82" s="1" t="str">
        <f t="shared" si="4"/>
        <v>TEBCORDOBA219</v>
      </c>
      <c r="B82" s="1" t="s">
        <v>617</v>
      </c>
      <c r="C82" s="22">
        <v>900078434</v>
      </c>
      <c r="D82" s="1">
        <v>3</v>
      </c>
      <c r="E82" s="1" t="s">
        <v>160</v>
      </c>
      <c r="F82" s="1">
        <v>219</v>
      </c>
      <c r="G82" s="1">
        <v>35</v>
      </c>
      <c r="H82" s="2">
        <v>43585</v>
      </c>
      <c r="I82" s="2">
        <v>43585</v>
      </c>
      <c r="J82" s="3">
        <v>13604200</v>
      </c>
      <c r="K82" s="3">
        <v>4760000</v>
      </c>
      <c r="L82" t="s">
        <v>618</v>
      </c>
      <c r="M82" t="s">
        <v>619</v>
      </c>
      <c r="N82">
        <v>3113126928</v>
      </c>
      <c r="O82" t="s">
        <v>620</v>
      </c>
      <c r="P82" t="s">
        <v>621</v>
      </c>
      <c r="Q82" t="str">
        <f t="shared" si="5"/>
        <v>JANUARIO  DANIEL VILLADIEGO BELLO</v>
      </c>
      <c r="R82" t="str">
        <f t="shared" si="6"/>
        <v>AFDESAN</v>
      </c>
      <c r="Y82" t="s">
        <v>598</v>
      </c>
      <c r="Z82" t="s">
        <v>599</v>
      </c>
      <c r="AA82" t="s">
        <v>600</v>
      </c>
      <c r="AB82" t="s">
        <v>601</v>
      </c>
      <c r="AC82" t="s">
        <v>602</v>
      </c>
      <c r="AD82" t="s">
        <v>603</v>
      </c>
      <c r="AE82">
        <v>3008931180</v>
      </c>
      <c r="AF82">
        <v>477009</v>
      </c>
      <c r="AG82" t="str">
        <f t="shared" si="7"/>
        <v>JANUARIO  DANIEL VILLADIEGO BELLO</v>
      </c>
    </row>
    <row r="83" spans="1:33" x14ac:dyDescent="0.25">
      <c r="A83" s="1" t="str">
        <f t="shared" si="4"/>
        <v>TEBCORDOBA220</v>
      </c>
      <c r="B83" s="1" t="s">
        <v>622</v>
      </c>
      <c r="C83" s="22">
        <v>900637849</v>
      </c>
      <c r="D83" s="1">
        <v>5</v>
      </c>
      <c r="E83" s="1" t="s">
        <v>160</v>
      </c>
      <c r="F83" s="1">
        <v>220</v>
      </c>
      <c r="G83" s="1">
        <v>82</v>
      </c>
      <c r="H83" s="2">
        <v>43585</v>
      </c>
      <c r="I83" s="2">
        <v>43585</v>
      </c>
      <c r="J83" s="3">
        <v>51364474</v>
      </c>
      <c r="K83" s="3">
        <v>4300000</v>
      </c>
      <c r="L83" t="s">
        <v>623</v>
      </c>
      <c r="M83" t="s">
        <v>624</v>
      </c>
      <c r="N83" t="s">
        <v>625</v>
      </c>
      <c r="O83" t="s">
        <v>626</v>
      </c>
      <c r="P83" t="s">
        <v>627</v>
      </c>
      <c r="Q83" t="str">
        <f t="shared" si="5"/>
        <v>ENA LEDYS ABAD GARCIA</v>
      </c>
      <c r="R83" t="str">
        <f t="shared" si="6"/>
        <v xml:space="preserve">ASOCIACION DE CABILDO INDIGENA ZENU EL PITAL CENTRAL </v>
      </c>
      <c r="Y83" t="s">
        <v>628</v>
      </c>
      <c r="Z83" t="s">
        <v>629</v>
      </c>
      <c r="AA83" t="s">
        <v>630</v>
      </c>
      <c r="AB83" t="s">
        <v>236</v>
      </c>
      <c r="AC83" t="s">
        <v>631</v>
      </c>
      <c r="AD83" t="s">
        <v>632</v>
      </c>
      <c r="AE83" t="s">
        <v>633</v>
      </c>
      <c r="AF83">
        <v>472000</v>
      </c>
      <c r="AG83" t="str">
        <f t="shared" si="7"/>
        <v>ENA LEDYS ABAD GARCIA</v>
      </c>
    </row>
    <row r="84" spans="1:33" x14ac:dyDescent="0.25">
      <c r="A84" s="1" t="str">
        <f t="shared" si="4"/>
        <v>TEBCORDOBA221</v>
      </c>
      <c r="B84" s="1" t="s">
        <v>634</v>
      </c>
      <c r="C84" s="22">
        <v>812004812</v>
      </c>
      <c r="D84" s="1">
        <v>8</v>
      </c>
      <c r="E84" s="1" t="s">
        <v>160</v>
      </c>
      <c r="F84" s="1">
        <v>221</v>
      </c>
      <c r="G84" s="1">
        <v>100</v>
      </c>
      <c r="H84" s="2">
        <v>43585</v>
      </c>
      <c r="I84" s="2">
        <v>43585</v>
      </c>
      <c r="J84" s="3">
        <v>54928929</v>
      </c>
      <c r="K84" s="3">
        <v>9223600</v>
      </c>
      <c r="L84" t="s">
        <v>635</v>
      </c>
      <c r="M84" t="s">
        <v>611</v>
      </c>
      <c r="N84">
        <v>3014418291</v>
      </c>
      <c r="O84" t="s">
        <v>636</v>
      </c>
      <c r="P84" t="s">
        <v>637</v>
      </c>
      <c r="Q84" t="str">
        <f t="shared" si="5"/>
        <v>GLORIA INES RAMOS ORTEGA</v>
      </c>
      <c r="R84" t="str">
        <f t="shared" si="6"/>
        <v>ORGANIZACIÓN DE ETNIAS AFROCOLOMBIANAS DE CERETE "OAFROCEC"</v>
      </c>
      <c r="Y84" t="s">
        <v>614</v>
      </c>
      <c r="Z84" t="s">
        <v>615</v>
      </c>
      <c r="AA84" t="s">
        <v>466</v>
      </c>
      <c r="AB84" t="s">
        <v>595</v>
      </c>
      <c r="AC84" t="s">
        <v>596</v>
      </c>
      <c r="AD84" t="s">
        <v>616</v>
      </c>
      <c r="AE84">
        <v>3045221886</v>
      </c>
      <c r="AF84">
        <v>471000</v>
      </c>
      <c r="AG84" t="str">
        <f t="shared" si="7"/>
        <v>GLORIA INES RAMOS ORTEGA</v>
      </c>
    </row>
    <row r="85" spans="1:33" x14ac:dyDescent="0.25">
      <c r="A85" s="1" t="str">
        <f t="shared" si="4"/>
        <v>TEBCORDOBA223</v>
      </c>
      <c r="B85" s="1" t="s">
        <v>638</v>
      </c>
      <c r="C85" s="22">
        <v>900217392</v>
      </c>
      <c r="D85" s="1">
        <v>1</v>
      </c>
      <c r="E85" s="1" t="s">
        <v>160</v>
      </c>
      <c r="F85" s="1">
        <v>223</v>
      </c>
      <c r="G85" s="1">
        <v>170</v>
      </c>
      <c r="H85" s="2">
        <v>43585</v>
      </c>
      <c r="I85" s="2">
        <v>43585</v>
      </c>
      <c r="J85" s="3">
        <v>105208300</v>
      </c>
      <c r="K85" s="3">
        <v>15800838</v>
      </c>
      <c r="L85" t="s">
        <v>639</v>
      </c>
      <c r="M85" t="s">
        <v>640</v>
      </c>
      <c r="N85">
        <v>3114275453</v>
      </c>
      <c r="O85" t="s">
        <v>641</v>
      </c>
      <c r="P85" t="s">
        <v>642</v>
      </c>
      <c r="Q85" t="str">
        <f t="shared" si="5"/>
        <v>CAROLINA  ANTE CUARTAS</v>
      </c>
      <c r="R85" t="str">
        <f t="shared" si="6"/>
        <v>FUNDACION SAN JORGE EN ACCION</v>
      </c>
      <c r="Y85" t="s">
        <v>643</v>
      </c>
      <c r="AA85" t="s">
        <v>644</v>
      </c>
      <c r="AB85" t="s">
        <v>645</v>
      </c>
      <c r="AC85" t="s">
        <v>646</v>
      </c>
      <c r="AD85" t="s">
        <v>647</v>
      </c>
      <c r="AE85">
        <v>3041387564</v>
      </c>
      <c r="AF85">
        <v>474000</v>
      </c>
      <c r="AG85" t="str">
        <f t="shared" si="7"/>
        <v>Carolina  Ante Cuartas</v>
      </c>
    </row>
    <row r="86" spans="1:33" x14ac:dyDescent="0.25">
      <c r="A86" s="1" t="str">
        <f t="shared" si="4"/>
        <v>TEBCORDOBA224</v>
      </c>
      <c r="B86" s="1" t="s">
        <v>648</v>
      </c>
      <c r="C86" s="22">
        <v>900361563</v>
      </c>
      <c r="D86" s="1">
        <v>8</v>
      </c>
      <c r="E86" s="1" t="s">
        <v>160</v>
      </c>
      <c r="F86" s="1">
        <v>224</v>
      </c>
      <c r="G86" s="1">
        <v>100</v>
      </c>
      <c r="H86" s="2">
        <v>43585</v>
      </c>
      <c r="I86" s="2">
        <v>43587</v>
      </c>
      <c r="J86" s="3">
        <v>53937000</v>
      </c>
      <c r="K86" s="3">
        <v>4000000</v>
      </c>
      <c r="L86" t="s">
        <v>649</v>
      </c>
      <c r="M86" t="s">
        <v>650</v>
      </c>
      <c r="N86">
        <v>3152245534</v>
      </c>
      <c r="O86" t="s">
        <v>651</v>
      </c>
      <c r="P86" t="s">
        <v>652</v>
      </c>
      <c r="Q86" t="str">
        <f t="shared" si="5"/>
        <v>BEATRIZ  DEL CARMEN  BUELVAS RAMOS</v>
      </c>
      <c r="R86" t="str">
        <f t="shared" si="6"/>
        <v>ASOCIACIÓN DE CABILDOS MAYORES EMBERA KATÍOS DEL ALTO SINÚ</v>
      </c>
      <c r="Y86" t="s">
        <v>653</v>
      </c>
      <c r="Z86" t="s">
        <v>654</v>
      </c>
      <c r="AA86" t="s">
        <v>655</v>
      </c>
      <c r="AB86" t="s">
        <v>466</v>
      </c>
      <c r="AC86" t="s">
        <v>656</v>
      </c>
      <c r="AD86" t="s">
        <v>657</v>
      </c>
      <c r="AE86">
        <v>3023616022</v>
      </c>
      <c r="AF86">
        <v>473001</v>
      </c>
      <c r="AG86" t="str">
        <f t="shared" si="7"/>
        <v>BEATRIZ  DEL CARMEN  BUELVAS RAMOS</v>
      </c>
    </row>
    <row r="87" spans="1:33" x14ac:dyDescent="0.25">
      <c r="A87" s="1" t="str">
        <f t="shared" si="4"/>
        <v>TEBGUAVIARE61</v>
      </c>
      <c r="B87" s="1" t="s">
        <v>658</v>
      </c>
      <c r="C87" s="22">
        <v>822007470</v>
      </c>
      <c r="D87" s="1">
        <v>2</v>
      </c>
      <c r="E87" s="1" t="s">
        <v>184</v>
      </c>
      <c r="F87" s="1">
        <v>61</v>
      </c>
      <c r="G87" s="1">
        <v>257</v>
      </c>
      <c r="H87" s="2">
        <v>43587</v>
      </c>
      <c r="I87" s="2">
        <v>43591</v>
      </c>
      <c r="J87" s="3">
        <v>177609280</v>
      </c>
      <c r="K87" s="3">
        <v>4440232</v>
      </c>
      <c r="L87" t="s">
        <v>659</v>
      </c>
      <c r="M87" t="s">
        <v>660</v>
      </c>
      <c r="N87">
        <v>3142046639</v>
      </c>
      <c r="O87" t="s">
        <v>661</v>
      </c>
      <c r="P87" t="s">
        <v>662</v>
      </c>
      <c r="Q87" t="str">
        <f t="shared" si="5"/>
        <v>NUBIA ESPERANZA URQUIJO  AYALA</v>
      </c>
      <c r="R87" t="str">
        <f t="shared" si="6"/>
        <v>FUNDACIÒN SOCIAL DEL ORIENTE"FUNSORI"</v>
      </c>
      <c r="Y87" t="s">
        <v>663</v>
      </c>
      <c r="Z87" t="s">
        <v>664</v>
      </c>
      <c r="AA87" t="s">
        <v>665</v>
      </c>
      <c r="AB87" t="s">
        <v>666</v>
      </c>
      <c r="AC87" t="s">
        <v>667</v>
      </c>
      <c r="AD87" t="s">
        <v>668</v>
      </c>
      <c r="AE87">
        <v>3108763114</v>
      </c>
      <c r="AF87">
        <v>880000</v>
      </c>
      <c r="AG87" t="str">
        <f t="shared" si="7"/>
        <v>NUBIA ESPERANZA URQUIJO  AYALA</v>
      </c>
    </row>
    <row r="88" spans="1:33" x14ac:dyDescent="0.25">
      <c r="A88" s="1" t="str">
        <f t="shared" si="4"/>
        <v>TEBGUAVIARE62</v>
      </c>
      <c r="B88" s="1" t="s">
        <v>669</v>
      </c>
      <c r="C88" s="22">
        <v>900204851</v>
      </c>
      <c r="D88" s="1">
        <v>2</v>
      </c>
      <c r="E88" s="1" t="s">
        <v>184</v>
      </c>
      <c r="F88" s="1">
        <v>62</v>
      </c>
      <c r="G88" s="1">
        <v>62</v>
      </c>
      <c r="H88" s="2">
        <v>43588</v>
      </c>
      <c r="I88" s="2">
        <v>43593</v>
      </c>
      <c r="J88" s="3">
        <v>42761080</v>
      </c>
      <c r="K88" s="3">
        <v>2000000</v>
      </c>
      <c r="L88" t="s">
        <v>670</v>
      </c>
      <c r="M88" t="s">
        <v>660</v>
      </c>
      <c r="N88">
        <v>3112335845</v>
      </c>
      <c r="O88" t="s">
        <v>671</v>
      </c>
      <c r="P88" t="s">
        <v>672</v>
      </c>
      <c r="Q88" t="str">
        <f t="shared" si="5"/>
        <v>NUBIA ESPERANZA URQUIJO  AYALA</v>
      </c>
      <c r="R88" t="str">
        <f t="shared" si="6"/>
        <v>CORPORACION COLOMBIA VERDE</v>
      </c>
      <c r="Y88" t="s">
        <v>663</v>
      </c>
      <c r="Z88" t="s">
        <v>664</v>
      </c>
      <c r="AA88" t="s">
        <v>665</v>
      </c>
      <c r="AB88" t="s">
        <v>666</v>
      </c>
      <c r="AC88" t="s">
        <v>667</v>
      </c>
      <c r="AD88" t="s">
        <v>668</v>
      </c>
      <c r="AE88">
        <v>3108763114</v>
      </c>
      <c r="AF88">
        <v>880000</v>
      </c>
      <c r="AG88" t="str">
        <f t="shared" si="7"/>
        <v>NUBIA ESPERANZA URQUIJO  AYALA</v>
      </c>
    </row>
    <row r="89" spans="1:33" x14ac:dyDescent="0.25">
      <c r="A89" s="1" t="str">
        <f t="shared" si="4"/>
        <v>TEBGUAVIARE63</v>
      </c>
      <c r="B89" s="1" t="s">
        <v>669</v>
      </c>
      <c r="C89" s="22">
        <v>900204851</v>
      </c>
      <c r="D89" s="1">
        <v>2</v>
      </c>
      <c r="E89" s="1" t="s">
        <v>184</v>
      </c>
      <c r="F89" s="1">
        <v>63</v>
      </c>
      <c r="G89" s="1">
        <v>100</v>
      </c>
      <c r="H89" s="2">
        <v>43588</v>
      </c>
      <c r="I89" s="2">
        <v>43593</v>
      </c>
      <c r="J89" s="3">
        <v>68588200</v>
      </c>
      <c r="K89" s="3">
        <v>1000000</v>
      </c>
      <c r="L89" t="s">
        <v>670</v>
      </c>
      <c r="M89" t="s">
        <v>660</v>
      </c>
      <c r="N89">
        <v>3112335845</v>
      </c>
      <c r="O89" t="s">
        <v>671</v>
      </c>
      <c r="P89" t="s">
        <v>672</v>
      </c>
      <c r="Q89" t="str">
        <f t="shared" si="5"/>
        <v>NUBIA ESPERANZA URQUIJO  AYALA</v>
      </c>
      <c r="R89" t="str">
        <f t="shared" si="6"/>
        <v>CORPORACION COLOMBIA VERDE</v>
      </c>
      <c r="Y89" t="s">
        <v>663</v>
      </c>
      <c r="Z89" t="s">
        <v>664</v>
      </c>
      <c r="AA89" t="s">
        <v>665</v>
      </c>
      <c r="AB89" t="s">
        <v>666</v>
      </c>
      <c r="AC89" t="s">
        <v>667</v>
      </c>
      <c r="AD89" t="s">
        <v>668</v>
      </c>
      <c r="AE89">
        <v>3108763114</v>
      </c>
      <c r="AF89">
        <v>880000</v>
      </c>
      <c r="AG89" t="str">
        <f t="shared" si="7"/>
        <v>NUBIA ESPERANZA URQUIJO  AYALA</v>
      </c>
    </row>
    <row r="90" spans="1:33" x14ac:dyDescent="0.25">
      <c r="A90" s="1" t="str">
        <f t="shared" si="4"/>
        <v>TEBGUAVIARE64</v>
      </c>
      <c r="B90" s="1" t="s">
        <v>658</v>
      </c>
      <c r="C90" s="22">
        <v>822007470</v>
      </c>
      <c r="D90" s="1">
        <v>2</v>
      </c>
      <c r="E90" s="1" t="s">
        <v>184</v>
      </c>
      <c r="F90" s="1">
        <v>64</v>
      </c>
      <c r="G90" s="1">
        <v>75</v>
      </c>
      <c r="H90" s="2">
        <v>43588</v>
      </c>
      <c r="I90" s="2">
        <v>43591</v>
      </c>
      <c r="J90" s="3">
        <v>43202818</v>
      </c>
      <c r="K90" s="3">
        <v>1168938</v>
      </c>
      <c r="L90" t="s">
        <v>659</v>
      </c>
      <c r="M90" t="s">
        <v>660</v>
      </c>
      <c r="N90">
        <v>3142046639</v>
      </c>
      <c r="O90" t="s">
        <v>661</v>
      </c>
      <c r="P90" t="s">
        <v>662</v>
      </c>
      <c r="Q90" t="str">
        <f t="shared" si="5"/>
        <v>NUBIA ESPERANZA URQUIJO  AYALA</v>
      </c>
      <c r="R90" t="str">
        <f t="shared" si="6"/>
        <v>FUNDACIÒN SOCIAL DEL ORIENTE"FUNSORI"</v>
      </c>
      <c r="Y90" t="s">
        <v>663</v>
      </c>
      <c r="Z90" t="s">
        <v>664</v>
      </c>
      <c r="AA90" t="s">
        <v>665</v>
      </c>
      <c r="AB90" t="s">
        <v>666</v>
      </c>
      <c r="AC90" t="s">
        <v>667</v>
      </c>
      <c r="AD90" t="s">
        <v>668</v>
      </c>
      <c r="AE90">
        <v>3108763114</v>
      </c>
      <c r="AF90">
        <v>880000</v>
      </c>
      <c r="AG90" t="str">
        <f t="shared" si="7"/>
        <v>NUBIA ESPERANZA URQUIJO  AYALA</v>
      </c>
    </row>
    <row r="91" spans="1:33" x14ac:dyDescent="0.25">
      <c r="A91" s="1" t="str">
        <f t="shared" si="4"/>
        <v>TEBGUAVIARE66</v>
      </c>
      <c r="B91" s="1" t="s">
        <v>673</v>
      </c>
      <c r="C91" s="22">
        <v>900957232</v>
      </c>
      <c r="D91" s="1">
        <v>2</v>
      </c>
      <c r="E91" s="1" t="s">
        <v>184</v>
      </c>
      <c r="F91" s="1">
        <v>66</v>
      </c>
      <c r="G91" s="1">
        <v>50</v>
      </c>
      <c r="H91" s="2">
        <v>43594</v>
      </c>
      <c r="I91" s="2"/>
      <c r="J91" s="3">
        <v>37622300</v>
      </c>
      <c r="K91" s="3">
        <v>1700000</v>
      </c>
      <c r="L91" t="s">
        <v>674</v>
      </c>
      <c r="M91" t="s">
        <v>660</v>
      </c>
      <c r="N91">
        <v>3138659650</v>
      </c>
      <c r="O91" t="s">
        <v>675</v>
      </c>
      <c r="P91" t="s">
        <v>676</v>
      </c>
      <c r="Q91" t="str">
        <f t="shared" si="5"/>
        <v>NUBIA ESPERANZA URQUIJO  AYALA</v>
      </c>
      <c r="R91" t="str">
        <f t="shared" si="6"/>
        <v xml:space="preserve">ASOSCIÓN DE JOVENES AFROCOLOMBIANOS DEL GUAVIARE </v>
      </c>
      <c r="Y91" t="s">
        <v>663</v>
      </c>
      <c r="Z91" t="s">
        <v>664</v>
      </c>
      <c r="AA91" t="s">
        <v>665</v>
      </c>
      <c r="AB91" t="s">
        <v>666</v>
      </c>
      <c r="AC91" t="s">
        <v>667</v>
      </c>
      <c r="AD91" t="s">
        <v>668</v>
      </c>
      <c r="AE91">
        <v>3108763114</v>
      </c>
      <c r="AF91">
        <v>880000</v>
      </c>
      <c r="AG91" t="str">
        <f t="shared" si="7"/>
        <v>NUBIA ESPERANZA URQUIJO  AYALA</v>
      </c>
    </row>
    <row r="92" spans="1:33" x14ac:dyDescent="0.25">
      <c r="A92" s="1" t="str">
        <f t="shared" si="4"/>
        <v>TEBHUILA198</v>
      </c>
      <c r="B92" s="1" t="s">
        <v>677</v>
      </c>
      <c r="C92" s="22">
        <v>813013679</v>
      </c>
      <c r="D92" s="1">
        <v>-6</v>
      </c>
      <c r="E92" s="1" t="s">
        <v>195</v>
      </c>
      <c r="F92" s="1">
        <v>198</v>
      </c>
      <c r="G92" s="1">
        <v>58</v>
      </c>
      <c r="H92" s="2">
        <v>43585</v>
      </c>
      <c r="I92" s="2">
        <v>43588</v>
      </c>
      <c r="J92" s="3">
        <v>35464000</v>
      </c>
      <c r="K92" s="3">
        <v>22980000</v>
      </c>
      <c r="L92" t="s">
        <v>678</v>
      </c>
      <c r="M92" t="s">
        <v>679</v>
      </c>
      <c r="N92">
        <v>3212300156</v>
      </c>
      <c r="O92" t="s">
        <v>680</v>
      </c>
      <c r="P92" t="s">
        <v>681</v>
      </c>
      <c r="Q92" t="str">
        <f t="shared" si="5"/>
        <v>DIANA YUVELY SANCHEZ CRUZ</v>
      </c>
      <c r="R92" t="str">
        <f t="shared" si="6"/>
        <v>ASOCIACION DE AUTORIDADES TRADICIONALES DEL CONSEJO REGIONAL INDIGENA DEL HUILA CRIHU</v>
      </c>
      <c r="Y92" t="s">
        <v>682</v>
      </c>
      <c r="Z92" t="s">
        <v>683</v>
      </c>
      <c r="AA92" t="s">
        <v>262</v>
      </c>
      <c r="AB92" t="s">
        <v>684</v>
      </c>
      <c r="AC92" t="s">
        <v>685</v>
      </c>
      <c r="AD92" t="s">
        <v>686</v>
      </c>
      <c r="AE92">
        <v>3214617471</v>
      </c>
      <c r="AF92">
        <v>837000</v>
      </c>
      <c r="AG92" t="str">
        <f t="shared" si="7"/>
        <v>DIANA YUVELY SANCHEZ CRUZ</v>
      </c>
    </row>
    <row r="93" spans="1:33" x14ac:dyDescent="0.25">
      <c r="A93" s="1" t="str">
        <f t="shared" si="4"/>
        <v>TEBHUILA200</v>
      </c>
      <c r="B93" s="1" t="s">
        <v>687</v>
      </c>
      <c r="C93" s="22">
        <v>813008918</v>
      </c>
      <c r="D93" s="1">
        <v>-1</v>
      </c>
      <c r="E93" s="1" t="s">
        <v>195</v>
      </c>
      <c r="F93" s="1">
        <v>200</v>
      </c>
      <c r="G93" s="1">
        <v>31</v>
      </c>
      <c r="H93" s="2">
        <v>43585</v>
      </c>
      <c r="I93" s="2"/>
      <c r="J93" s="3">
        <v>31000000</v>
      </c>
      <c r="K93" s="3">
        <v>3752000</v>
      </c>
      <c r="L93" t="s">
        <v>688</v>
      </c>
      <c r="M93" t="s">
        <v>688</v>
      </c>
      <c r="N93">
        <v>3204672253</v>
      </c>
      <c r="O93" t="s">
        <v>689</v>
      </c>
      <c r="P93" t="s">
        <v>690</v>
      </c>
      <c r="Q93" t="str">
        <f t="shared" si="5"/>
        <v>DIANA YUVELY SANCHEZ CRUZ</v>
      </c>
      <c r="R93" t="str">
        <f t="shared" si="6"/>
        <v>RESGUARDO INDIGENA NASA PAEZ HUILA</v>
      </c>
      <c r="Y93" t="s">
        <v>682</v>
      </c>
      <c r="Z93" t="s">
        <v>683</v>
      </c>
      <c r="AA93" t="s">
        <v>262</v>
      </c>
      <c r="AB93" t="s">
        <v>684</v>
      </c>
      <c r="AC93" t="s">
        <v>685</v>
      </c>
      <c r="AD93" t="s">
        <v>686</v>
      </c>
      <c r="AE93">
        <v>3214617471</v>
      </c>
      <c r="AF93">
        <v>837000</v>
      </c>
      <c r="AG93" t="str">
        <f t="shared" si="7"/>
        <v>DIANA YUVELY SANCHEZ CRUZ</v>
      </c>
    </row>
    <row r="94" spans="1:33" x14ac:dyDescent="0.25">
      <c r="A94" s="1" t="str">
        <f t="shared" si="4"/>
        <v>TEBHUILA201</v>
      </c>
      <c r="B94" s="1" t="s">
        <v>691</v>
      </c>
      <c r="C94" s="22">
        <v>813006586</v>
      </c>
      <c r="D94" s="1">
        <v>0</v>
      </c>
      <c r="E94" s="1" t="s">
        <v>195</v>
      </c>
      <c r="F94" s="1">
        <v>201</v>
      </c>
      <c r="G94" s="1">
        <v>136</v>
      </c>
      <c r="H94" s="2">
        <v>43585</v>
      </c>
      <c r="I94" s="2">
        <v>43588</v>
      </c>
      <c r="J94" s="3">
        <v>51920000</v>
      </c>
      <c r="K94" s="3">
        <v>6900000</v>
      </c>
      <c r="L94" t="s">
        <v>692</v>
      </c>
      <c r="M94" t="s">
        <v>693</v>
      </c>
      <c r="N94">
        <v>3125621730</v>
      </c>
      <c r="O94" t="s">
        <v>694</v>
      </c>
      <c r="P94" t="s">
        <v>695</v>
      </c>
      <c r="Q94" t="str">
        <f t="shared" si="5"/>
        <v>CLAUDIA LILIANA VIDAL FLORIANO</v>
      </c>
      <c r="R94" t="str">
        <f t="shared" si="6"/>
        <v>RESGUARDO DE LA COMUNIDAD INDIGENA NASA PAEZ POTRERITO</v>
      </c>
      <c r="Y94" t="s">
        <v>696</v>
      </c>
      <c r="Z94" t="s">
        <v>235</v>
      </c>
      <c r="AA94" t="s">
        <v>697</v>
      </c>
      <c r="AB94" t="s">
        <v>698</v>
      </c>
      <c r="AC94" t="s">
        <v>699</v>
      </c>
      <c r="AD94" t="s">
        <v>700</v>
      </c>
      <c r="AF94">
        <v>84200</v>
      </c>
      <c r="AG94" t="str">
        <f t="shared" si="7"/>
        <v>CLAUDIA LILIANA VIDAL FLORIANO</v>
      </c>
    </row>
    <row r="95" spans="1:33" x14ac:dyDescent="0.25">
      <c r="A95" s="1" t="str">
        <f t="shared" si="4"/>
        <v>TEBHUILA202</v>
      </c>
      <c r="B95" s="1" t="s">
        <v>701</v>
      </c>
      <c r="C95" s="22">
        <v>813005320</v>
      </c>
      <c r="D95" s="1">
        <v>-4</v>
      </c>
      <c r="E95" s="1" t="s">
        <v>195</v>
      </c>
      <c r="F95" s="1">
        <v>202</v>
      </c>
      <c r="G95" s="1">
        <v>25</v>
      </c>
      <c r="H95" s="2">
        <v>43585</v>
      </c>
      <c r="I95" s="2">
        <v>43585</v>
      </c>
      <c r="J95" s="3">
        <v>25000000</v>
      </c>
      <c r="K95" s="3">
        <v>6100000</v>
      </c>
      <c r="L95" t="s">
        <v>702</v>
      </c>
      <c r="M95" t="s">
        <v>703</v>
      </c>
      <c r="N95">
        <v>3204378504</v>
      </c>
      <c r="O95" t="s">
        <v>704</v>
      </c>
      <c r="P95" t="s">
        <v>705</v>
      </c>
      <c r="Q95" t="str">
        <f t="shared" si="5"/>
        <v>DIANA YUVELY SANCHEZ CRUZ</v>
      </c>
      <c r="R95" t="str">
        <f t="shared" si="6"/>
        <v>RESGUARDO INDIGENA PIJAO LA TATACOA</v>
      </c>
      <c r="Y95" t="s">
        <v>682</v>
      </c>
      <c r="Z95" t="s">
        <v>683</v>
      </c>
      <c r="AA95" t="s">
        <v>262</v>
      </c>
      <c r="AB95" t="s">
        <v>684</v>
      </c>
      <c r="AC95" t="s">
        <v>685</v>
      </c>
      <c r="AD95" t="s">
        <v>686</v>
      </c>
      <c r="AE95">
        <v>3214617471</v>
      </c>
      <c r="AF95">
        <v>837000</v>
      </c>
      <c r="AG95" t="str">
        <f t="shared" si="7"/>
        <v>DIANA YUVELY SANCHEZ CRUZ</v>
      </c>
    </row>
    <row r="96" spans="1:33" x14ac:dyDescent="0.25">
      <c r="A96" s="1" t="str">
        <f t="shared" si="4"/>
        <v>TEBHUILA203</v>
      </c>
      <c r="B96" s="1" t="s">
        <v>706</v>
      </c>
      <c r="C96" s="22">
        <v>800209583</v>
      </c>
      <c r="D96" s="1">
        <v>-3</v>
      </c>
      <c r="E96" s="1" t="s">
        <v>195</v>
      </c>
      <c r="F96" s="1">
        <v>203</v>
      </c>
      <c r="G96" s="1">
        <v>32</v>
      </c>
      <c r="H96" s="2">
        <v>43585</v>
      </c>
      <c r="I96" s="2">
        <v>43588</v>
      </c>
      <c r="J96" s="3">
        <v>32000000</v>
      </c>
      <c r="K96" s="3">
        <v>15016000</v>
      </c>
      <c r="L96" t="s">
        <v>707</v>
      </c>
      <c r="M96" t="s">
        <v>708</v>
      </c>
      <c r="N96" t="s">
        <v>709</v>
      </c>
      <c r="O96" t="s">
        <v>710</v>
      </c>
      <c r="P96" t="s">
        <v>711</v>
      </c>
      <c r="Q96" t="str">
        <f t="shared" si="5"/>
        <v>MARIA LEIDY PERDOMO GONZALEZ</v>
      </c>
      <c r="R96" t="str">
        <f t="shared" si="6"/>
        <v>COMUNIDAD INDIGENA MAYOR DEL PUEBLO TAMAZ-PAEZ DEL CAGUAN DUJOS PANIQUITA RESGUARDO TRADICIONAL</v>
      </c>
      <c r="Y96" t="s">
        <v>712</v>
      </c>
      <c r="Z96" t="s">
        <v>713</v>
      </c>
      <c r="AA96" t="s">
        <v>714</v>
      </c>
      <c r="AB96" t="s">
        <v>198</v>
      </c>
      <c r="AC96" t="s">
        <v>715</v>
      </c>
      <c r="AD96" t="s">
        <v>716</v>
      </c>
      <c r="AE96">
        <v>3123102240</v>
      </c>
      <c r="AF96">
        <v>837000</v>
      </c>
      <c r="AG96" t="str">
        <f t="shared" si="7"/>
        <v>MARIA LEIDY PERDOMO GONZALEZ</v>
      </c>
    </row>
    <row r="97" spans="1:33" x14ac:dyDescent="0.25">
      <c r="A97" s="1" t="str">
        <f t="shared" si="4"/>
        <v>TEBHUILA204</v>
      </c>
      <c r="B97" s="1" t="s">
        <v>717</v>
      </c>
      <c r="C97" s="22">
        <v>900084537</v>
      </c>
      <c r="D97" s="1">
        <v>-8</v>
      </c>
      <c r="E97" s="1" t="s">
        <v>195</v>
      </c>
      <c r="F97" s="1">
        <v>204</v>
      </c>
      <c r="G97" s="1">
        <v>60</v>
      </c>
      <c r="H97" s="2">
        <v>43587</v>
      </c>
      <c r="I97" s="2">
        <v>43588</v>
      </c>
      <c r="J97" s="3">
        <v>33978720</v>
      </c>
      <c r="K97" s="3">
        <v>12072084</v>
      </c>
      <c r="L97" t="s">
        <v>718</v>
      </c>
      <c r="M97" t="s">
        <v>719</v>
      </c>
      <c r="N97">
        <v>3138121292</v>
      </c>
      <c r="O97" t="s">
        <v>720</v>
      </c>
      <c r="P97" t="s">
        <v>721</v>
      </c>
      <c r="Q97" t="str">
        <f t="shared" si="5"/>
        <v>IRMA CONSTANZA ALMARIO PERDOMO</v>
      </c>
      <c r="R97" t="str">
        <f t="shared" si="6"/>
        <v>CABILDO INDIGENA YANACONA DE LA COMUNIDAD INTILLAGTA HIJOS DEL SOL</v>
      </c>
      <c r="Y97" t="s">
        <v>722</v>
      </c>
      <c r="Z97" t="s">
        <v>723</v>
      </c>
      <c r="AA97" t="s">
        <v>724</v>
      </c>
      <c r="AB97" t="s">
        <v>714</v>
      </c>
      <c r="AC97" t="s">
        <v>725</v>
      </c>
      <c r="AD97" t="s">
        <v>726</v>
      </c>
      <c r="AE97">
        <v>3137591113</v>
      </c>
      <c r="AF97">
        <v>841015</v>
      </c>
      <c r="AG97" t="str">
        <f t="shared" si="7"/>
        <v>IRMA CONSTANZA ALMARIO PERDOMO</v>
      </c>
    </row>
    <row r="98" spans="1:33" x14ac:dyDescent="0.25">
      <c r="A98" s="1" t="str">
        <f t="shared" si="4"/>
        <v>TEBHUILA205</v>
      </c>
      <c r="B98" s="1" t="s">
        <v>677</v>
      </c>
      <c r="C98" s="22">
        <v>813013679</v>
      </c>
      <c r="D98" s="1">
        <v>-6</v>
      </c>
      <c r="E98" s="1" t="s">
        <v>195</v>
      </c>
      <c r="F98" s="1">
        <v>205</v>
      </c>
      <c r="G98" s="1">
        <v>35</v>
      </c>
      <c r="H98" s="2">
        <v>43587</v>
      </c>
      <c r="I98" s="2">
        <v>43588</v>
      </c>
      <c r="J98" s="3">
        <v>33370770</v>
      </c>
      <c r="K98" s="3">
        <v>4325000</v>
      </c>
      <c r="L98" t="s">
        <v>727</v>
      </c>
      <c r="M98" t="s">
        <v>719</v>
      </c>
      <c r="N98">
        <v>3212300156</v>
      </c>
      <c r="O98" t="s">
        <v>728</v>
      </c>
      <c r="P98" t="s">
        <v>681</v>
      </c>
      <c r="Q98" t="str">
        <f t="shared" si="5"/>
        <v>IRMA CONSTANZA ALMARIO PERDOMO</v>
      </c>
      <c r="R98" t="str">
        <f t="shared" si="6"/>
        <v>ASOCIACION DE AUTORIDADES TRADICIONALES DEL CONSEJO REGIONAL INDIGENA DEL HUILA CRIHU</v>
      </c>
      <c r="Y98" t="s">
        <v>722</v>
      </c>
      <c r="Z98" t="s">
        <v>723</v>
      </c>
      <c r="AA98" t="s">
        <v>724</v>
      </c>
      <c r="AB98" t="s">
        <v>714</v>
      </c>
      <c r="AC98" t="s">
        <v>725</v>
      </c>
      <c r="AD98" t="s">
        <v>729</v>
      </c>
      <c r="AE98">
        <v>3137591113</v>
      </c>
      <c r="AF98">
        <v>841015</v>
      </c>
      <c r="AG98" t="str">
        <f t="shared" si="7"/>
        <v>IRMA CONSTANZA ALMARIO PERDOMO</v>
      </c>
    </row>
    <row r="99" spans="1:33" x14ac:dyDescent="0.25">
      <c r="A99" s="1" t="str">
        <f t="shared" si="4"/>
        <v>TEBLA GUAJIRA176</v>
      </c>
      <c r="B99" s="1" t="s">
        <v>730</v>
      </c>
      <c r="C99" s="22">
        <v>900750371</v>
      </c>
      <c r="D99" s="1">
        <v>1</v>
      </c>
      <c r="E99" s="1" t="s">
        <v>206</v>
      </c>
      <c r="F99" s="1">
        <v>176</v>
      </c>
      <c r="G99" s="1">
        <v>80</v>
      </c>
      <c r="H99" s="2">
        <v>43585</v>
      </c>
      <c r="I99" s="2">
        <v>43587</v>
      </c>
      <c r="J99" s="3">
        <v>63944980</v>
      </c>
      <c r="K99" s="3">
        <v>5109000</v>
      </c>
      <c r="L99" t="s">
        <v>731</v>
      </c>
      <c r="M99" t="s">
        <v>732</v>
      </c>
      <c r="N99">
        <v>3002626274</v>
      </c>
      <c r="O99" t="s">
        <v>733</v>
      </c>
      <c r="P99" t="s">
        <v>734</v>
      </c>
      <c r="Q99" t="str">
        <f t="shared" si="5"/>
        <v>LORENZA  MARTINEZ VALDEBLANQUEZ</v>
      </c>
      <c r="R99" t="str">
        <f t="shared" si="6"/>
        <v>FUNDACION NIÑOS DEL CARDON Y LA ARENA</v>
      </c>
      <c r="Y99" t="s">
        <v>735</v>
      </c>
      <c r="AA99" t="s">
        <v>128</v>
      </c>
      <c r="AB99" t="s">
        <v>736</v>
      </c>
      <c r="AC99" t="s">
        <v>737</v>
      </c>
      <c r="AD99" t="s">
        <v>738</v>
      </c>
      <c r="AE99">
        <v>3003209164</v>
      </c>
      <c r="AG99" t="str">
        <f t="shared" si="7"/>
        <v>LORENZA  MARTINEZ VALDEBLANQUEZ</v>
      </c>
    </row>
    <row r="100" spans="1:33" x14ac:dyDescent="0.25">
      <c r="A100" s="1" t="str">
        <f t="shared" si="4"/>
        <v>TEBLA GUAJIRA177</v>
      </c>
      <c r="B100" s="1" t="s">
        <v>739</v>
      </c>
      <c r="C100" s="22">
        <v>900237050</v>
      </c>
      <c r="D100" s="1">
        <v>1</v>
      </c>
      <c r="E100" s="1" t="s">
        <v>206</v>
      </c>
      <c r="F100" s="1">
        <v>177</v>
      </c>
      <c r="G100" s="1">
        <v>100</v>
      </c>
      <c r="H100" s="2">
        <v>43585</v>
      </c>
      <c r="I100" s="2">
        <v>43587</v>
      </c>
      <c r="J100" s="3">
        <v>81330040</v>
      </c>
      <c r="K100" s="3">
        <v>13457670</v>
      </c>
      <c r="L100" t="s">
        <v>740</v>
      </c>
      <c r="M100" t="s">
        <v>732</v>
      </c>
      <c r="N100">
        <v>3106397036</v>
      </c>
      <c r="O100" t="s">
        <v>741</v>
      </c>
      <c r="P100" t="s">
        <v>742</v>
      </c>
      <c r="Q100" t="str">
        <f t="shared" si="5"/>
        <v>JESSICA KARINA PEÑARANDA MURGAS</v>
      </c>
      <c r="R100" t="str">
        <f t="shared" si="6"/>
        <v>FUNDACION ESPERANZA VIVA</v>
      </c>
      <c r="Y100" t="s">
        <v>743</v>
      </c>
      <c r="Z100" t="s">
        <v>744</v>
      </c>
      <c r="AA100" t="s">
        <v>745</v>
      </c>
      <c r="AB100" t="s">
        <v>746</v>
      </c>
      <c r="AC100" t="s">
        <v>747</v>
      </c>
      <c r="AD100" t="s">
        <v>748</v>
      </c>
      <c r="AE100">
        <v>3004451724</v>
      </c>
      <c r="AF100">
        <v>552005</v>
      </c>
      <c r="AG100" t="str">
        <f t="shared" si="7"/>
        <v>JESSICA KARINA PEÑARANDA MURGAS</v>
      </c>
    </row>
    <row r="101" spans="1:33" x14ac:dyDescent="0.25">
      <c r="A101" s="1" t="str">
        <f t="shared" si="4"/>
        <v>TEBLA GUAJIRA178</v>
      </c>
      <c r="B101" s="1" t="s">
        <v>749</v>
      </c>
      <c r="C101" s="22">
        <v>825002053</v>
      </c>
      <c r="D101" s="1">
        <v>2</v>
      </c>
      <c r="E101" s="1" t="s">
        <v>206</v>
      </c>
      <c r="F101" s="1">
        <v>178</v>
      </c>
      <c r="G101" s="1">
        <v>100</v>
      </c>
      <c r="H101" s="2">
        <v>43585</v>
      </c>
      <c r="I101" s="2">
        <v>43592</v>
      </c>
      <c r="J101" s="3">
        <v>72742600</v>
      </c>
      <c r="K101" s="3">
        <v>2000000</v>
      </c>
      <c r="L101" t="s">
        <v>750</v>
      </c>
      <c r="M101" t="s">
        <v>751</v>
      </c>
      <c r="N101">
        <v>3002698165</v>
      </c>
      <c r="O101" t="s">
        <v>752</v>
      </c>
      <c r="P101" t="s">
        <v>753</v>
      </c>
      <c r="Q101" t="str">
        <f t="shared" si="5"/>
        <v>JESSICA KARINA PEÑARANDA MURGAS</v>
      </c>
      <c r="R101" t="str">
        <f t="shared" si="6"/>
        <v>ASOCIACION DE AUTORIDADES TRAICIONALES AYATAGESHI WAYA SAU WOMAIN</v>
      </c>
      <c r="Y101" t="s">
        <v>743</v>
      </c>
      <c r="Z101" t="s">
        <v>744</v>
      </c>
      <c r="AA101" t="s">
        <v>745</v>
      </c>
      <c r="AB101" t="s">
        <v>746</v>
      </c>
      <c r="AC101" t="s">
        <v>747</v>
      </c>
      <c r="AD101" t="s">
        <v>748</v>
      </c>
      <c r="AE101">
        <v>3004451724</v>
      </c>
      <c r="AF101">
        <v>552005</v>
      </c>
      <c r="AG101" t="str">
        <f t="shared" si="7"/>
        <v>JESSICA KARINA PEÑARANDA MURGAS</v>
      </c>
    </row>
    <row r="102" spans="1:33" x14ac:dyDescent="0.25">
      <c r="A102" s="1" t="str">
        <f t="shared" si="4"/>
        <v>TEBLA GUAJIRA179</v>
      </c>
      <c r="B102" s="1" t="s">
        <v>754</v>
      </c>
      <c r="C102" s="22">
        <v>825001599</v>
      </c>
      <c r="D102" s="1">
        <v>7</v>
      </c>
      <c r="E102" s="1" t="s">
        <v>206</v>
      </c>
      <c r="F102" s="1">
        <v>179</v>
      </c>
      <c r="G102" s="1">
        <v>100</v>
      </c>
      <c r="H102" s="2">
        <v>43585</v>
      </c>
      <c r="I102" s="2">
        <v>43587</v>
      </c>
      <c r="J102" s="3">
        <v>75580000</v>
      </c>
      <c r="K102" s="3">
        <v>5100000</v>
      </c>
      <c r="L102" t="s">
        <v>755</v>
      </c>
      <c r="M102" t="s">
        <v>732</v>
      </c>
      <c r="N102">
        <v>3147450056</v>
      </c>
      <c r="O102" t="s">
        <v>756</v>
      </c>
      <c r="P102" t="s">
        <v>757</v>
      </c>
      <c r="Q102" t="str">
        <f t="shared" si="5"/>
        <v xml:space="preserve">JESSICA  KARINA  PEÑARANDA  MURGAS </v>
      </c>
      <c r="R102" t="str">
        <f t="shared" si="6"/>
        <v xml:space="preserve">FUNDACION SOCIAL PARA EL DESARROLLO INDIGENISTA </v>
      </c>
      <c r="Y102" t="s">
        <v>758</v>
      </c>
      <c r="Z102" t="s">
        <v>759</v>
      </c>
      <c r="AA102" t="s">
        <v>760</v>
      </c>
      <c r="AB102" t="s">
        <v>761</v>
      </c>
      <c r="AC102" t="s">
        <v>747</v>
      </c>
      <c r="AD102" t="s">
        <v>748</v>
      </c>
      <c r="AE102">
        <v>3004451724</v>
      </c>
      <c r="AF102">
        <v>552005</v>
      </c>
      <c r="AG102" t="str">
        <f t="shared" si="7"/>
        <v xml:space="preserve">JESSICA  KARINA  PEÑARANDA  MURGAS </v>
      </c>
    </row>
    <row r="103" spans="1:33" x14ac:dyDescent="0.25">
      <c r="A103" s="1" t="str">
        <f t="shared" si="4"/>
        <v>TEBLA GUAJIRA180</v>
      </c>
      <c r="B103" s="1" t="s">
        <v>762</v>
      </c>
      <c r="C103" s="22">
        <v>901028138</v>
      </c>
      <c r="D103" s="1">
        <v>8</v>
      </c>
      <c r="E103" s="1" t="s">
        <v>206</v>
      </c>
      <c r="F103" s="1">
        <v>180</v>
      </c>
      <c r="G103" s="1">
        <v>200</v>
      </c>
      <c r="H103" s="2">
        <v>43585</v>
      </c>
      <c r="I103" s="2">
        <v>43588</v>
      </c>
      <c r="J103" s="3">
        <v>142285822</v>
      </c>
      <c r="K103" s="3">
        <v>11464880</v>
      </c>
      <c r="L103" t="s">
        <v>763</v>
      </c>
      <c r="M103" t="s">
        <v>751</v>
      </c>
      <c r="N103">
        <v>3104413750</v>
      </c>
      <c r="O103" t="s">
        <v>764</v>
      </c>
      <c r="P103" t="s">
        <v>765</v>
      </c>
      <c r="Q103" t="str">
        <f t="shared" si="5"/>
        <v>CELMIRA ALEXANDRA IGURAN QUIJADA</v>
      </c>
      <c r="R103" t="str">
        <f t="shared" si="6"/>
        <v>FUNDACION SOCIAL ANESU WAKUAIPA "FUSAWA"</v>
      </c>
      <c r="Y103" t="s">
        <v>766</v>
      </c>
      <c r="Z103" t="s">
        <v>767</v>
      </c>
      <c r="AA103" t="s">
        <v>768</v>
      </c>
      <c r="AB103" t="s">
        <v>769</v>
      </c>
      <c r="AC103" t="s">
        <v>770</v>
      </c>
      <c r="AD103" t="s">
        <v>771</v>
      </c>
      <c r="AE103">
        <v>3112236004</v>
      </c>
      <c r="AF103">
        <v>3112236004</v>
      </c>
      <c r="AG103" t="str">
        <f t="shared" si="7"/>
        <v>CELMIRA ALEXANDRA IGURAN QUIJADA</v>
      </c>
    </row>
    <row r="104" spans="1:33" x14ac:dyDescent="0.25">
      <c r="A104" s="1" t="str">
        <f t="shared" si="4"/>
        <v>TEBLA GUAJIRA181</v>
      </c>
      <c r="B104" s="1" t="s">
        <v>772</v>
      </c>
      <c r="C104" s="22">
        <v>825001191</v>
      </c>
      <c r="D104" s="1">
        <v>6</v>
      </c>
      <c r="E104" s="1" t="s">
        <v>206</v>
      </c>
      <c r="F104" s="1">
        <v>181</v>
      </c>
      <c r="G104" s="1">
        <v>150</v>
      </c>
      <c r="H104" s="2">
        <v>43585</v>
      </c>
      <c r="I104" s="2">
        <v>43587</v>
      </c>
      <c r="J104" s="3">
        <v>109487000</v>
      </c>
      <c r="K104" s="3">
        <v>5500000</v>
      </c>
      <c r="L104" t="s">
        <v>773</v>
      </c>
      <c r="M104" t="s">
        <v>751</v>
      </c>
      <c r="N104">
        <v>3107404506</v>
      </c>
      <c r="O104" t="s">
        <v>774</v>
      </c>
      <c r="P104" t="s">
        <v>775</v>
      </c>
      <c r="Q104" t="str">
        <f t="shared" si="5"/>
        <v>JESSICA KARINA PEÑARANDA MURGAS</v>
      </c>
      <c r="R104" t="str">
        <f t="shared" si="6"/>
        <v>ASOCIACION DE AUTORIDADES TRADICIONALES MAREIWAYUUGUAMA DE LA ZONA DEL CERRO DE LA TETA</v>
      </c>
      <c r="Y104" t="s">
        <v>743</v>
      </c>
      <c r="Z104" t="s">
        <v>744</v>
      </c>
      <c r="AA104" t="s">
        <v>745</v>
      </c>
      <c r="AB104" t="s">
        <v>746</v>
      </c>
      <c r="AC104" t="s">
        <v>747</v>
      </c>
      <c r="AD104" t="s">
        <v>748</v>
      </c>
      <c r="AE104">
        <v>3004451724</v>
      </c>
      <c r="AF104">
        <v>552005</v>
      </c>
      <c r="AG104" t="str">
        <f t="shared" si="7"/>
        <v>JESSICA KARINA PEÑARANDA MURGAS</v>
      </c>
    </row>
    <row r="105" spans="1:33" x14ac:dyDescent="0.25">
      <c r="A105" s="1" t="str">
        <f t="shared" si="4"/>
        <v>TEBLA GUAJIRA182</v>
      </c>
      <c r="B105" s="1" t="s">
        <v>776</v>
      </c>
      <c r="C105" s="22">
        <v>900772645</v>
      </c>
      <c r="D105" s="1">
        <v>7</v>
      </c>
      <c r="E105" s="1" t="s">
        <v>206</v>
      </c>
      <c r="F105" s="1">
        <v>182</v>
      </c>
      <c r="G105" s="1">
        <v>100</v>
      </c>
      <c r="H105" s="2">
        <v>43584</v>
      </c>
      <c r="I105" s="2">
        <v>43585</v>
      </c>
      <c r="J105" s="3">
        <v>72206380</v>
      </c>
      <c r="K105" s="3">
        <v>9980000</v>
      </c>
      <c r="L105" t="s">
        <v>777</v>
      </c>
      <c r="M105" t="s">
        <v>778</v>
      </c>
      <c r="N105">
        <v>3045552935</v>
      </c>
      <c r="O105" s="4" t="s">
        <v>779</v>
      </c>
      <c r="P105" t="s">
        <v>780</v>
      </c>
      <c r="Q105" t="str">
        <f t="shared" si="5"/>
        <v>JESSICA KARINA PEÑARANDA MURGAS</v>
      </c>
      <c r="R105" t="str">
        <f t="shared" si="6"/>
        <v>FUNDACION WANAWA</v>
      </c>
      <c r="Y105" t="s">
        <v>743</v>
      </c>
      <c r="Z105" t="s">
        <v>744</v>
      </c>
      <c r="AA105" t="s">
        <v>745</v>
      </c>
      <c r="AB105" t="s">
        <v>746</v>
      </c>
      <c r="AC105" t="s">
        <v>747</v>
      </c>
      <c r="AD105" t="s">
        <v>748</v>
      </c>
      <c r="AE105">
        <v>3004451724</v>
      </c>
      <c r="AF105">
        <v>552005</v>
      </c>
      <c r="AG105" t="str">
        <f t="shared" si="7"/>
        <v>JESSICA KARINA PEÑARANDA MURGAS</v>
      </c>
    </row>
    <row r="106" spans="1:33" x14ac:dyDescent="0.25">
      <c r="A106" s="1" t="str">
        <f t="shared" si="4"/>
        <v>TEBLA GUAJIRA183</v>
      </c>
      <c r="B106" s="1" t="s">
        <v>781</v>
      </c>
      <c r="C106" s="22">
        <v>900198330</v>
      </c>
      <c r="D106" s="1">
        <v>0</v>
      </c>
      <c r="E106" s="1" t="s">
        <v>206</v>
      </c>
      <c r="F106" s="1">
        <v>183</v>
      </c>
      <c r="G106" s="1">
        <v>100</v>
      </c>
      <c r="H106" s="2">
        <v>43585</v>
      </c>
      <c r="I106" s="2">
        <v>43585</v>
      </c>
      <c r="J106" s="3">
        <v>85473600</v>
      </c>
      <c r="K106" s="3">
        <v>2000000</v>
      </c>
      <c r="L106" t="s">
        <v>782</v>
      </c>
      <c r="M106" t="s">
        <v>783</v>
      </c>
      <c r="N106">
        <v>3178335440</v>
      </c>
      <c r="O106" t="s">
        <v>784</v>
      </c>
      <c r="P106" t="s">
        <v>785</v>
      </c>
      <c r="Q106" t="str">
        <f t="shared" si="5"/>
        <v>KAREN MARGARITA CHINCHIA VEGA</v>
      </c>
      <c r="R106" t="str">
        <f t="shared" si="6"/>
        <v>FUNDACION COTTIRRAWA</v>
      </c>
      <c r="Y106" t="s">
        <v>126</v>
      </c>
      <c r="Z106" t="s">
        <v>786</v>
      </c>
      <c r="AA106" t="s">
        <v>787</v>
      </c>
      <c r="AB106" t="s">
        <v>788</v>
      </c>
      <c r="AC106" t="s">
        <v>789</v>
      </c>
      <c r="AD106" t="s">
        <v>790</v>
      </c>
      <c r="AE106">
        <v>3116292723</v>
      </c>
      <c r="AF106">
        <v>551017</v>
      </c>
      <c r="AG106" t="str">
        <f t="shared" si="7"/>
        <v>KAREN MARGARITA CHINCHIA VEGA</v>
      </c>
    </row>
    <row r="107" spans="1:33" x14ac:dyDescent="0.25">
      <c r="A107" s="1" t="str">
        <f t="shared" si="4"/>
        <v>TEBLA GUAJIRA184</v>
      </c>
      <c r="B107" s="1" t="s">
        <v>791</v>
      </c>
      <c r="C107" s="22">
        <v>900931167</v>
      </c>
      <c r="D107" s="1">
        <v>0</v>
      </c>
      <c r="E107" s="1" t="s">
        <v>206</v>
      </c>
      <c r="F107" s="1">
        <v>184</v>
      </c>
      <c r="G107" s="1">
        <v>100</v>
      </c>
      <c r="H107" s="2">
        <v>43585</v>
      </c>
      <c r="I107" s="2">
        <v>43592</v>
      </c>
      <c r="J107" s="3">
        <v>82976464</v>
      </c>
      <c r="K107" s="3">
        <v>11050000</v>
      </c>
      <c r="L107" t="s">
        <v>792</v>
      </c>
      <c r="M107" t="s">
        <v>732</v>
      </c>
      <c r="N107">
        <v>3017941726</v>
      </c>
      <c r="O107" t="s">
        <v>793</v>
      </c>
      <c r="P107" t="s">
        <v>794</v>
      </c>
      <c r="Q107" t="str">
        <f t="shared" si="5"/>
        <v>LORENZA  MARTINEZ VALDEBLANQUEZ</v>
      </c>
      <c r="R107" t="str">
        <f t="shared" si="6"/>
        <v>CORPORACION INDIGENA DE LA GUAJIRA</v>
      </c>
      <c r="Y107" t="s">
        <v>735</v>
      </c>
      <c r="AA107" t="s">
        <v>128</v>
      </c>
      <c r="AB107" t="s">
        <v>736</v>
      </c>
      <c r="AC107" t="s">
        <v>737</v>
      </c>
      <c r="AD107" t="s">
        <v>738</v>
      </c>
      <c r="AE107">
        <v>3003209164</v>
      </c>
      <c r="AG107" t="str">
        <f t="shared" si="7"/>
        <v>LORENZA  MARTINEZ VALDEBLANQUEZ</v>
      </c>
    </row>
    <row r="108" spans="1:33" x14ac:dyDescent="0.25">
      <c r="A108" s="1" t="str">
        <f t="shared" si="4"/>
        <v>TEBLA GUAJIRA185</v>
      </c>
      <c r="B108" s="1" t="s">
        <v>795</v>
      </c>
      <c r="C108" s="22">
        <v>900221108</v>
      </c>
      <c r="D108" s="1">
        <v>1</v>
      </c>
      <c r="E108" s="1" t="s">
        <v>206</v>
      </c>
      <c r="F108" s="1">
        <v>185</v>
      </c>
      <c r="G108" s="1">
        <v>100</v>
      </c>
      <c r="H108" s="2">
        <v>43585</v>
      </c>
      <c r="I108" s="2">
        <v>43587</v>
      </c>
      <c r="J108" s="3">
        <v>83214240</v>
      </c>
      <c r="K108" s="3">
        <v>15000000</v>
      </c>
      <c r="L108" t="s">
        <v>796</v>
      </c>
      <c r="M108" t="s">
        <v>732</v>
      </c>
      <c r="N108">
        <v>3012126709</v>
      </c>
      <c r="O108" t="s">
        <v>797</v>
      </c>
      <c r="P108" t="s">
        <v>798</v>
      </c>
      <c r="Q108" t="str">
        <f t="shared" si="5"/>
        <v>KAREN MARGARITA CHINCHIA VEGA</v>
      </c>
      <c r="R108" t="str">
        <f t="shared" si="6"/>
        <v>ASOCIACION DEPARTAMENTAL DE COMUNIDADES NEGRAS RESIDENTES EN LA GUAJIRA LUIS ANTONIO "EL NEGRO ROBLES SUAREZ"</v>
      </c>
      <c r="Y108" t="s">
        <v>126</v>
      </c>
      <c r="Z108" t="s">
        <v>786</v>
      </c>
      <c r="AA108" t="s">
        <v>787</v>
      </c>
      <c r="AB108" t="s">
        <v>788</v>
      </c>
      <c r="AC108" t="s">
        <v>789</v>
      </c>
      <c r="AD108" t="s">
        <v>790</v>
      </c>
      <c r="AE108">
        <v>3116292723</v>
      </c>
      <c r="AF108">
        <v>551000</v>
      </c>
      <c r="AG108" t="str">
        <f t="shared" si="7"/>
        <v>KAREN MARGARITA CHINCHIA VEGA</v>
      </c>
    </row>
    <row r="109" spans="1:33" x14ac:dyDescent="0.25">
      <c r="A109" s="1" t="str">
        <f t="shared" si="4"/>
        <v>TEBLA GUAJIRA186</v>
      </c>
      <c r="B109" s="1" t="s">
        <v>799</v>
      </c>
      <c r="C109" s="22">
        <v>900221108</v>
      </c>
      <c r="D109" s="1">
        <v>1</v>
      </c>
      <c r="E109" s="1" t="s">
        <v>206</v>
      </c>
      <c r="F109" s="1">
        <v>186</v>
      </c>
      <c r="G109" s="1">
        <v>100</v>
      </c>
      <c r="H109" s="2">
        <v>43585</v>
      </c>
      <c r="I109" s="2">
        <v>43587</v>
      </c>
      <c r="J109" s="3">
        <v>87795000</v>
      </c>
      <c r="K109" s="3"/>
      <c r="L109" t="s">
        <v>800</v>
      </c>
      <c r="M109" t="s">
        <v>732</v>
      </c>
      <c r="N109">
        <v>3012126709</v>
      </c>
      <c r="O109" t="s">
        <v>797</v>
      </c>
      <c r="P109" t="s">
        <v>798</v>
      </c>
      <c r="Q109" t="str">
        <f t="shared" si="5"/>
        <v>LORENZA  MARTINEZ VALDEBLANQUEZ</v>
      </c>
      <c r="R109" t="str">
        <f t="shared" si="6"/>
        <v>ASOCIACION DEPARTAMENTAL DE COMUNIDADES NEGRAS RESIDENTES EN LA GUAJIRA LUIS ANTONIO "EL NEGRO" ROBLES SUAREZ</v>
      </c>
      <c r="Y109" t="s">
        <v>735</v>
      </c>
      <c r="AA109" t="s">
        <v>128</v>
      </c>
      <c r="AB109" t="s">
        <v>736</v>
      </c>
      <c r="AC109" t="s">
        <v>737</v>
      </c>
      <c r="AD109" t="s">
        <v>738</v>
      </c>
      <c r="AE109">
        <v>3003209164</v>
      </c>
      <c r="AG109" t="str">
        <f t="shared" si="7"/>
        <v>LORENZA  MARTINEZ VALDEBLANQUEZ</v>
      </c>
    </row>
    <row r="110" spans="1:33" x14ac:dyDescent="0.25">
      <c r="A110" s="1" t="str">
        <f t="shared" si="4"/>
        <v>TEBLA GUAJIRA187</v>
      </c>
      <c r="B110" s="1" t="s">
        <v>801</v>
      </c>
      <c r="C110" s="22">
        <v>819005064</v>
      </c>
      <c r="D110" s="1">
        <v>5</v>
      </c>
      <c r="E110" s="1" t="s">
        <v>206</v>
      </c>
      <c r="F110" s="1">
        <v>187</v>
      </c>
      <c r="G110" s="1">
        <v>150</v>
      </c>
      <c r="H110" s="2">
        <v>43585</v>
      </c>
      <c r="I110" s="2">
        <v>43585</v>
      </c>
      <c r="J110" s="3">
        <v>85542750</v>
      </c>
      <c r="K110" s="3">
        <v>64000000</v>
      </c>
      <c r="L110" t="s">
        <v>802</v>
      </c>
      <c r="M110" t="s">
        <v>732</v>
      </c>
      <c r="N110" t="s">
        <v>803</v>
      </c>
      <c r="O110" t="s">
        <v>804</v>
      </c>
      <c r="P110" t="s">
        <v>805</v>
      </c>
      <c r="Q110" t="str">
        <f t="shared" si="5"/>
        <v>LORENZA  MARTINEZ VALDEBLANQUEZ</v>
      </c>
      <c r="R110" t="str">
        <f t="shared" si="6"/>
        <v>FUNDALIANZA</v>
      </c>
      <c r="Y110" t="s">
        <v>735</v>
      </c>
      <c r="AA110" t="s">
        <v>128</v>
      </c>
      <c r="AB110" t="s">
        <v>736</v>
      </c>
      <c r="AC110" t="s">
        <v>737</v>
      </c>
      <c r="AD110" t="s">
        <v>738</v>
      </c>
      <c r="AE110">
        <v>3003209164</v>
      </c>
      <c r="AG110" t="str">
        <f t="shared" si="7"/>
        <v>LORENZA  MARTINEZ VALDEBLANQUEZ</v>
      </c>
    </row>
    <row r="111" spans="1:33" x14ac:dyDescent="0.25">
      <c r="A111" s="1" t="str">
        <f t="shared" si="4"/>
        <v>TEBLA GUAJIRA188</v>
      </c>
      <c r="B111" s="1" t="s">
        <v>806</v>
      </c>
      <c r="C111" s="22">
        <v>819005064</v>
      </c>
      <c r="D111" s="1">
        <v>5</v>
      </c>
      <c r="E111" s="1" t="s">
        <v>206</v>
      </c>
      <c r="F111" s="1">
        <v>188</v>
      </c>
      <c r="G111" s="1">
        <v>254</v>
      </c>
      <c r="H111" s="2">
        <v>43585</v>
      </c>
      <c r="I111" s="2">
        <v>43585</v>
      </c>
      <c r="J111" s="3">
        <v>129482910</v>
      </c>
      <c r="K111" s="3">
        <v>102380000</v>
      </c>
      <c r="L111" t="s">
        <v>802</v>
      </c>
      <c r="M111" t="s">
        <v>732</v>
      </c>
      <c r="N111" t="s">
        <v>803</v>
      </c>
      <c r="O111" t="s">
        <v>804</v>
      </c>
      <c r="P111" t="s">
        <v>805</v>
      </c>
      <c r="Q111" t="str">
        <f t="shared" si="5"/>
        <v>JESSICA KARINA PEÑARANDA MURGAS</v>
      </c>
      <c r="R111" t="str">
        <f t="shared" si="6"/>
        <v>FUNDACION FUNDALIANZA</v>
      </c>
      <c r="Y111" t="s">
        <v>743</v>
      </c>
      <c r="Z111" t="s">
        <v>744</v>
      </c>
      <c r="AA111" t="s">
        <v>745</v>
      </c>
      <c r="AB111" t="s">
        <v>746</v>
      </c>
      <c r="AC111" t="s">
        <v>747</v>
      </c>
      <c r="AD111" t="s">
        <v>748</v>
      </c>
      <c r="AE111">
        <v>3004451724</v>
      </c>
      <c r="AF111">
        <v>552005</v>
      </c>
      <c r="AG111" t="str">
        <f t="shared" si="7"/>
        <v>JESSICA KARINA PEÑARANDA MURGAS</v>
      </c>
    </row>
    <row r="112" spans="1:33" x14ac:dyDescent="0.25">
      <c r="A112" s="1" t="str">
        <f t="shared" si="4"/>
        <v>TEBLA GUAJIRA189</v>
      </c>
      <c r="B112" s="1" t="s">
        <v>807</v>
      </c>
      <c r="C112" s="22">
        <v>900724469</v>
      </c>
      <c r="D112" s="1">
        <v>2</v>
      </c>
      <c r="E112" s="1" t="s">
        <v>206</v>
      </c>
      <c r="F112" s="1">
        <v>189</v>
      </c>
      <c r="G112" s="1">
        <v>100</v>
      </c>
      <c r="H112" s="2">
        <v>43585</v>
      </c>
      <c r="I112" s="2">
        <v>43587</v>
      </c>
      <c r="J112" s="3">
        <v>76165576</v>
      </c>
      <c r="K112" s="3">
        <v>6400000</v>
      </c>
      <c r="L112" t="s">
        <v>808</v>
      </c>
      <c r="M112" t="s">
        <v>751</v>
      </c>
      <c r="N112">
        <v>3185304365</v>
      </c>
      <c r="O112" t="s">
        <v>809</v>
      </c>
      <c r="P112" t="s">
        <v>810</v>
      </c>
      <c r="Q112" t="str">
        <f t="shared" si="5"/>
        <v>JESSICA KARINA PEÑARANDA MURGAS</v>
      </c>
      <c r="R112" t="str">
        <f t="shared" si="6"/>
        <v>FUNDACION WACUAIPA</v>
      </c>
      <c r="Y112" t="s">
        <v>743</v>
      </c>
      <c r="Z112" t="s">
        <v>744</v>
      </c>
      <c r="AA112" t="s">
        <v>745</v>
      </c>
      <c r="AB112" t="s">
        <v>746</v>
      </c>
      <c r="AC112" t="s">
        <v>747</v>
      </c>
      <c r="AD112" t="s">
        <v>748</v>
      </c>
      <c r="AE112">
        <v>3004451724</v>
      </c>
      <c r="AF112">
        <v>552005</v>
      </c>
      <c r="AG112" t="str">
        <f t="shared" si="7"/>
        <v>JESSICA KARINA PEÑARANDA MURGAS</v>
      </c>
    </row>
    <row r="113" spans="1:33" x14ac:dyDescent="0.25">
      <c r="A113" s="1" t="str">
        <f t="shared" si="4"/>
        <v>TEBLA GUAJIRA190</v>
      </c>
      <c r="B113" s="1" t="s">
        <v>811</v>
      </c>
      <c r="C113" s="22">
        <v>900437715</v>
      </c>
      <c r="D113" s="1">
        <v>9</v>
      </c>
      <c r="E113" s="1" t="s">
        <v>206</v>
      </c>
      <c r="F113" s="1">
        <v>190</v>
      </c>
      <c r="G113" s="1">
        <v>100</v>
      </c>
      <c r="H113" s="2">
        <v>43585</v>
      </c>
      <c r="I113" s="2">
        <v>43585</v>
      </c>
      <c r="J113" s="3">
        <v>78160000</v>
      </c>
      <c r="K113" s="3">
        <v>4250000</v>
      </c>
      <c r="L113" t="s">
        <v>812</v>
      </c>
      <c r="M113" t="s">
        <v>813</v>
      </c>
      <c r="N113">
        <v>3215391962</v>
      </c>
      <c r="O113" t="s">
        <v>814</v>
      </c>
      <c r="P113" t="s">
        <v>815</v>
      </c>
      <c r="Q113" t="str">
        <f t="shared" si="5"/>
        <v>LUZ  HELENA GONZALEZ  ORTEGA</v>
      </c>
      <c r="R113" t="str">
        <f t="shared" si="6"/>
        <v xml:space="preserve">FUNDACION ROSA IGUARAN </v>
      </c>
      <c r="Y113" t="s">
        <v>816</v>
      </c>
      <c r="Z113" t="s">
        <v>817</v>
      </c>
      <c r="AA113" t="s">
        <v>818</v>
      </c>
      <c r="AB113" t="s">
        <v>595</v>
      </c>
      <c r="AC113" t="s">
        <v>819</v>
      </c>
      <c r="AD113" t="s">
        <v>820</v>
      </c>
      <c r="AE113">
        <v>3206546494</v>
      </c>
      <c r="AF113">
        <v>553000</v>
      </c>
      <c r="AG113" t="str">
        <f t="shared" si="7"/>
        <v>LUZ  HELENA GONZALEZ  ORTEGA</v>
      </c>
    </row>
    <row r="114" spans="1:33" x14ac:dyDescent="0.25">
      <c r="A114" s="1" t="str">
        <f t="shared" si="4"/>
        <v>TEBLA GUAJIRA191</v>
      </c>
      <c r="B114" s="1" t="s">
        <v>821</v>
      </c>
      <c r="C114" s="22">
        <v>900583763</v>
      </c>
      <c r="D114" s="1">
        <v>-7</v>
      </c>
      <c r="E114" s="1" t="s">
        <v>206</v>
      </c>
      <c r="F114" s="1">
        <v>191</v>
      </c>
      <c r="G114" s="1">
        <v>100</v>
      </c>
      <c r="H114" s="2">
        <v>43585</v>
      </c>
      <c r="I114" s="2">
        <v>43587</v>
      </c>
      <c r="J114" s="3">
        <v>75388000</v>
      </c>
      <c r="K114" s="3">
        <v>4350000</v>
      </c>
      <c r="L114" t="s">
        <v>822</v>
      </c>
      <c r="M114" t="s">
        <v>778</v>
      </c>
      <c r="N114">
        <v>3</v>
      </c>
      <c r="O114" t="s">
        <v>823</v>
      </c>
      <c r="P114" t="s">
        <v>824</v>
      </c>
      <c r="Q114" t="str">
        <f t="shared" si="5"/>
        <v>JESSICA KARINA PEÑARANDA MURGAS</v>
      </c>
      <c r="R114" t="str">
        <f t="shared" si="6"/>
        <v xml:space="preserve">ASOCIACION DE AUTORIDADES TRADICIONALES INDIGENAS WAYUU LA PAZ </v>
      </c>
      <c r="Y114" t="s">
        <v>743</v>
      </c>
      <c r="Z114" t="s">
        <v>744</v>
      </c>
      <c r="AA114" t="s">
        <v>745</v>
      </c>
      <c r="AB114" t="s">
        <v>746</v>
      </c>
      <c r="AC114" t="s">
        <v>747</v>
      </c>
      <c r="AD114" t="s">
        <v>748</v>
      </c>
      <c r="AE114">
        <v>3004451724</v>
      </c>
      <c r="AF114">
        <v>552005</v>
      </c>
      <c r="AG114" t="str">
        <f t="shared" si="7"/>
        <v>JESSICA KARINA PEÑARANDA MURGAS</v>
      </c>
    </row>
    <row r="115" spans="1:33" x14ac:dyDescent="0.25">
      <c r="A115" s="1" t="str">
        <f t="shared" si="4"/>
        <v>TEBLA GUAJIRA192</v>
      </c>
      <c r="B115" s="1" t="s">
        <v>781</v>
      </c>
      <c r="C115" s="22">
        <v>900198330</v>
      </c>
      <c r="D115" s="1">
        <v>0</v>
      </c>
      <c r="E115" s="1" t="s">
        <v>206</v>
      </c>
      <c r="F115" s="1">
        <v>192</v>
      </c>
      <c r="G115" s="1">
        <v>150</v>
      </c>
      <c r="H115" s="2">
        <v>43585</v>
      </c>
      <c r="I115" s="2">
        <v>43585</v>
      </c>
      <c r="J115" s="3">
        <v>126879200</v>
      </c>
      <c r="K115" s="3">
        <v>3000000</v>
      </c>
      <c r="L115" t="s">
        <v>782</v>
      </c>
      <c r="M115" t="s">
        <v>783</v>
      </c>
      <c r="N115">
        <v>3012807874</v>
      </c>
      <c r="O115" t="s">
        <v>784</v>
      </c>
      <c r="P115" t="s">
        <v>785</v>
      </c>
      <c r="Q115" t="str">
        <f t="shared" si="5"/>
        <v>KAREN MARGARITA CHINCHIA VEGA</v>
      </c>
      <c r="R115" t="str">
        <f t="shared" si="6"/>
        <v>FUNDACION COTTIRRAWA</v>
      </c>
      <c r="Y115" t="s">
        <v>126</v>
      </c>
      <c r="Z115" t="s">
        <v>786</v>
      </c>
      <c r="AA115" t="s">
        <v>787</v>
      </c>
      <c r="AB115" t="s">
        <v>788</v>
      </c>
      <c r="AC115" t="s">
        <v>789</v>
      </c>
      <c r="AD115" t="s">
        <v>790</v>
      </c>
      <c r="AE115">
        <v>3116292723</v>
      </c>
      <c r="AF115">
        <v>551017</v>
      </c>
      <c r="AG115" t="str">
        <f t="shared" si="7"/>
        <v>KAREN MARGARITA CHINCHIA VEGA</v>
      </c>
    </row>
    <row r="116" spans="1:33" x14ac:dyDescent="0.25">
      <c r="A116" s="1" t="str">
        <f t="shared" si="4"/>
        <v>TEBLA GUAJIRA193</v>
      </c>
      <c r="B116" s="1" t="s">
        <v>825</v>
      </c>
      <c r="C116" s="22">
        <v>900180035</v>
      </c>
      <c r="D116" s="1">
        <v>3</v>
      </c>
      <c r="E116" s="1" t="s">
        <v>206</v>
      </c>
      <c r="F116" s="1">
        <v>193</v>
      </c>
      <c r="G116" s="1">
        <v>100</v>
      </c>
      <c r="H116" s="2">
        <v>43585</v>
      </c>
      <c r="I116" s="2">
        <v>43587</v>
      </c>
      <c r="J116" s="3">
        <v>70760820</v>
      </c>
      <c r="K116" s="3">
        <v>3900000</v>
      </c>
      <c r="L116" t="s">
        <v>826</v>
      </c>
      <c r="M116" t="s">
        <v>813</v>
      </c>
      <c r="N116">
        <v>3103571165</v>
      </c>
      <c r="O116" t="s">
        <v>827</v>
      </c>
      <c r="P116" t="s">
        <v>828</v>
      </c>
      <c r="Q116" t="str">
        <f t="shared" si="5"/>
        <v>LUZ  HELENA GONZALEZ  ORTEGA</v>
      </c>
      <c r="R116" t="str">
        <f t="shared" si="6"/>
        <v>FUNACION WALEKERU</v>
      </c>
      <c r="Y116" t="s">
        <v>816</v>
      </c>
      <c r="Z116" t="s">
        <v>817</v>
      </c>
      <c r="AA116" t="s">
        <v>818</v>
      </c>
      <c r="AB116" t="s">
        <v>595</v>
      </c>
      <c r="AC116" t="s">
        <v>819</v>
      </c>
      <c r="AD116" t="s">
        <v>820</v>
      </c>
      <c r="AE116">
        <v>3206546494</v>
      </c>
      <c r="AF116">
        <v>553000</v>
      </c>
      <c r="AG116" t="str">
        <f t="shared" si="7"/>
        <v>LUZ  HELENA GONZALEZ  ORTEGA</v>
      </c>
    </row>
    <row r="117" spans="1:33" x14ac:dyDescent="0.25">
      <c r="A117" s="1" t="str">
        <f t="shared" si="4"/>
        <v>TEBLA GUAJIRA194</v>
      </c>
      <c r="B117" s="1" t="s">
        <v>829</v>
      </c>
      <c r="C117" s="22">
        <v>900319409</v>
      </c>
      <c r="D117" s="1">
        <v>4</v>
      </c>
      <c r="E117" s="1" t="s">
        <v>206</v>
      </c>
      <c r="F117" s="1">
        <v>194</v>
      </c>
      <c r="G117" s="1">
        <v>100</v>
      </c>
      <c r="H117" s="2">
        <v>43585</v>
      </c>
      <c r="I117" s="2">
        <v>43587</v>
      </c>
      <c r="J117" s="3">
        <v>71085300</v>
      </c>
      <c r="K117" s="3">
        <v>6000000</v>
      </c>
      <c r="L117" t="s">
        <v>830</v>
      </c>
      <c r="M117" t="s">
        <v>813</v>
      </c>
      <c r="N117">
        <v>3113197164</v>
      </c>
      <c r="O117" t="s">
        <v>831</v>
      </c>
      <c r="P117" t="s">
        <v>832</v>
      </c>
      <c r="Q117" t="str">
        <f t="shared" si="5"/>
        <v>JESSICA KARINA PEÑARANDA MURGAS</v>
      </c>
      <c r="R117" t="str">
        <f t="shared" si="6"/>
        <v>CORPORACION JUYE</v>
      </c>
      <c r="Y117" t="s">
        <v>743</v>
      </c>
      <c r="Z117" t="s">
        <v>744</v>
      </c>
      <c r="AA117" t="s">
        <v>745</v>
      </c>
      <c r="AB117" t="s">
        <v>746</v>
      </c>
      <c r="AC117" t="s">
        <v>747</v>
      </c>
      <c r="AD117" t="s">
        <v>833</v>
      </c>
      <c r="AE117">
        <v>3004451724</v>
      </c>
      <c r="AF117">
        <v>552005</v>
      </c>
      <c r="AG117" t="str">
        <f t="shared" si="7"/>
        <v>JESSICA KARINA PEÑARANDA MURGAS</v>
      </c>
    </row>
    <row r="118" spans="1:33" x14ac:dyDescent="0.25">
      <c r="A118" s="1" t="str">
        <f t="shared" si="4"/>
        <v>TEBLA GUAJIRA195</v>
      </c>
      <c r="B118" s="1" t="s">
        <v>825</v>
      </c>
      <c r="C118" s="22">
        <v>900180035</v>
      </c>
      <c r="D118" s="1">
        <v>3</v>
      </c>
      <c r="E118" s="1" t="s">
        <v>206</v>
      </c>
      <c r="F118" s="1">
        <v>195</v>
      </c>
      <c r="G118" s="1">
        <v>100</v>
      </c>
      <c r="H118" s="2">
        <v>43585</v>
      </c>
      <c r="I118" s="2">
        <v>43587</v>
      </c>
      <c r="J118" s="3">
        <v>76571680</v>
      </c>
      <c r="K118" s="3">
        <v>3150000</v>
      </c>
      <c r="L118" t="s">
        <v>826</v>
      </c>
      <c r="M118" t="s">
        <v>813</v>
      </c>
      <c r="N118">
        <v>3103571165</v>
      </c>
      <c r="O118" t="s">
        <v>827</v>
      </c>
      <c r="P118" t="s">
        <v>828</v>
      </c>
      <c r="Q118" t="str">
        <f t="shared" si="5"/>
        <v>LUZ  HELENA GONZALEZ  ORTEGA</v>
      </c>
      <c r="R118" t="str">
        <f t="shared" si="6"/>
        <v>FUNACION WALEKERU</v>
      </c>
      <c r="Y118" t="s">
        <v>816</v>
      </c>
      <c r="Z118" t="s">
        <v>817</v>
      </c>
      <c r="AA118" t="s">
        <v>818</v>
      </c>
      <c r="AB118" t="s">
        <v>595</v>
      </c>
      <c r="AC118" t="s">
        <v>819</v>
      </c>
      <c r="AD118" t="s">
        <v>820</v>
      </c>
      <c r="AE118">
        <v>3206546494</v>
      </c>
      <c r="AF118">
        <v>553000</v>
      </c>
      <c r="AG118" t="str">
        <f t="shared" si="7"/>
        <v>LUZ  HELENA GONZALEZ  ORTEGA</v>
      </c>
    </row>
    <row r="119" spans="1:33" x14ac:dyDescent="0.25">
      <c r="A119" s="1" t="str">
        <f t="shared" si="4"/>
        <v>TEBLA GUAJIRA196</v>
      </c>
      <c r="B119" s="1" t="s">
        <v>834</v>
      </c>
      <c r="C119" s="22">
        <v>900168338</v>
      </c>
      <c r="D119" s="1">
        <v>0</v>
      </c>
      <c r="E119" s="1" t="s">
        <v>206</v>
      </c>
      <c r="F119" s="1">
        <v>196</v>
      </c>
      <c r="G119" s="1">
        <v>100</v>
      </c>
      <c r="H119" s="2">
        <v>43585</v>
      </c>
      <c r="I119" s="2">
        <v>43587</v>
      </c>
      <c r="J119" s="3">
        <v>70686660</v>
      </c>
      <c r="K119" s="3">
        <v>4967000</v>
      </c>
      <c r="L119" t="s">
        <v>835</v>
      </c>
      <c r="M119" t="s">
        <v>732</v>
      </c>
      <c r="N119">
        <v>3043813550</v>
      </c>
      <c r="O119" t="s">
        <v>836</v>
      </c>
      <c r="P119" t="s">
        <v>837</v>
      </c>
      <c r="Q119" t="str">
        <f t="shared" si="5"/>
        <v>LORENZA  MARTINEZ VALDEBLANQUEZ</v>
      </c>
      <c r="R119" t="str">
        <f t="shared" si="6"/>
        <v>FUNDACION POR UN FUTURO MEJOR</v>
      </c>
      <c r="Y119" t="s">
        <v>735</v>
      </c>
      <c r="AA119" t="s">
        <v>128</v>
      </c>
      <c r="AB119" t="s">
        <v>736</v>
      </c>
      <c r="AC119" t="s">
        <v>737</v>
      </c>
      <c r="AD119" t="s">
        <v>738</v>
      </c>
      <c r="AE119">
        <v>3003209164</v>
      </c>
      <c r="AG119" t="str">
        <f t="shared" si="7"/>
        <v>LORENZA  MARTINEZ VALDEBLANQUEZ</v>
      </c>
    </row>
    <row r="120" spans="1:33" x14ac:dyDescent="0.25">
      <c r="A120" s="1" t="str">
        <f t="shared" si="4"/>
        <v>TEBLA GUAJIRA197</v>
      </c>
      <c r="B120" s="1" t="s">
        <v>838</v>
      </c>
      <c r="C120" s="22">
        <v>900235663</v>
      </c>
      <c r="D120" s="1">
        <v>7</v>
      </c>
      <c r="E120" s="1" t="s">
        <v>206</v>
      </c>
      <c r="F120" s="1">
        <v>197</v>
      </c>
      <c r="G120" s="1">
        <v>200</v>
      </c>
      <c r="H120" s="2">
        <v>43585</v>
      </c>
      <c r="I120" s="2">
        <v>43585</v>
      </c>
      <c r="J120" s="3">
        <v>176581700</v>
      </c>
      <c r="K120" s="3">
        <v>11179520</v>
      </c>
      <c r="L120" t="s">
        <v>839</v>
      </c>
      <c r="M120" t="s">
        <v>813</v>
      </c>
      <c r="N120">
        <v>3172481459</v>
      </c>
      <c r="O120" t="s">
        <v>840</v>
      </c>
      <c r="P120" t="s">
        <v>841</v>
      </c>
      <c r="Q120" t="str">
        <f t="shared" si="5"/>
        <v>LUZ  HELENA GONZALEZ  ORTEGA</v>
      </c>
      <c r="R120" t="str">
        <f t="shared" si="6"/>
        <v xml:space="preserve">ASOCIACION DE AFRODESCNDIENTES DEL CARIBE COLOMBIANO </v>
      </c>
      <c r="Y120" t="s">
        <v>816</v>
      </c>
      <c r="Z120" t="s">
        <v>817</v>
      </c>
      <c r="AA120" t="s">
        <v>818</v>
      </c>
      <c r="AB120" t="s">
        <v>595</v>
      </c>
      <c r="AC120" t="s">
        <v>819</v>
      </c>
      <c r="AD120" t="s">
        <v>820</v>
      </c>
      <c r="AE120">
        <v>3206546494</v>
      </c>
      <c r="AF120">
        <v>553000</v>
      </c>
      <c r="AG120" t="str">
        <f t="shared" si="7"/>
        <v>LUZ  HELENA GONZALEZ  ORTEGA</v>
      </c>
    </row>
    <row r="121" spans="1:33" x14ac:dyDescent="0.25">
      <c r="A121" s="1" t="str">
        <f t="shared" si="4"/>
        <v>TEBLA GUAJIRA198</v>
      </c>
      <c r="B121" s="1" t="s">
        <v>838</v>
      </c>
      <c r="C121" s="22">
        <v>900235663</v>
      </c>
      <c r="D121" s="1">
        <v>7</v>
      </c>
      <c r="E121" s="1" t="s">
        <v>206</v>
      </c>
      <c r="F121" s="1">
        <v>198</v>
      </c>
      <c r="G121" s="1">
        <v>200</v>
      </c>
      <c r="H121" s="2">
        <v>43585</v>
      </c>
      <c r="I121" s="2">
        <v>43585</v>
      </c>
      <c r="J121" s="3">
        <v>175218000</v>
      </c>
      <c r="K121" s="3">
        <v>17379160</v>
      </c>
      <c r="L121" t="s">
        <v>839</v>
      </c>
      <c r="M121" t="s">
        <v>813</v>
      </c>
      <c r="N121">
        <v>3172481459</v>
      </c>
      <c r="O121" t="s">
        <v>840</v>
      </c>
      <c r="P121" t="s">
        <v>841</v>
      </c>
      <c r="Q121" t="str">
        <f t="shared" si="5"/>
        <v>LUZ  HELENA GONZALEZ  ORTEGA</v>
      </c>
      <c r="R121" t="str">
        <f t="shared" si="6"/>
        <v xml:space="preserve">ASOCIACION DE AFRODESCNDIENTES DEL CARIBE COLOMBIANO </v>
      </c>
      <c r="Y121" t="s">
        <v>816</v>
      </c>
      <c r="Z121" t="s">
        <v>817</v>
      </c>
      <c r="AA121" t="s">
        <v>818</v>
      </c>
      <c r="AB121" t="s">
        <v>595</v>
      </c>
      <c r="AC121" t="s">
        <v>819</v>
      </c>
      <c r="AD121" t="s">
        <v>820</v>
      </c>
      <c r="AE121">
        <v>3206546494</v>
      </c>
      <c r="AF121">
        <v>553000</v>
      </c>
      <c r="AG121" t="str">
        <f t="shared" si="7"/>
        <v>LUZ  HELENA GONZALEZ  ORTEGA</v>
      </c>
    </row>
    <row r="122" spans="1:33" x14ac:dyDescent="0.25">
      <c r="A122" s="1" t="str">
        <f t="shared" si="4"/>
        <v>TEBLA GUAJIRA199</v>
      </c>
      <c r="B122" s="1" t="s">
        <v>842</v>
      </c>
      <c r="C122" s="22">
        <v>900812074</v>
      </c>
      <c r="D122" s="1">
        <v>4</v>
      </c>
      <c r="E122" s="1" t="s">
        <v>206</v>
      </c>
      <c r="F122" s="1">
        <v>199</v>
      </c>
      <c r="G122" s="1">
        <v>150</v>
      </c>
      <c r="H122" s="2">
        <v>43559</v>
      </c>
      <c r="I122" s="2">
        <v>43584</v>
      </c>
      <c r="J122" s="3">
        <v>112481641</v>
      </c>
      <c r="K122" s="3">
        <v>4000000</v>
      </c>
      <c r="L122" t="s">
        <v>843</v>
      </c>
      <c r="M122" t="s">
        <v>844</v>
      </c>
      <c r="N122">
        <v>3194515248</v>
      </c>
      <c r="O122" t="s">
        <v>845</v>
      </c>
      <c r="P122" t="s">
        <v>846</v>
      </c>
      <c r="Q122" t="str">
        <f t="shared" si="5"/>
        <v>LORENZA  MARTINEZ VALDEBLANQUEZ</v>
      </c>
      <c r="R122" t="str">
        <f t="shared" si="6"/>
        <v>ASOCIACION AFRODESCIENTE URRRAMBA</v>
      </c>
      <c r="Y122" t="s">
        <v>735</v>
      </c>
      <c r="AA122" t="s">
        <v>128</v>
      </c>
      <c r="AB122" t="s">
        <v>736</v>
      </c>
      <c r="AC122" t="s">
        <v>737</v>
      </c>
      <c r="AD122" t="s">
        <v>738</v>
      </c>
      <c r="AE122">
        <v>3003209164</v>
      </c>
      <c r="AG122" t="str">
        <f t="shared" si="7"/>
        <v>LORENZA  MARTINEZ VALDEBLANQUEZ</v>
      </c>
    </row>
    <row r="123" spans="1:33" x14ac:dyDescent="0.25">
      <c r="A123" s="1" t="str">
        <f t="shared" si="4"/>
        <v>TEBLA GUAJIRA204</v>
      </c>
      <c r="B123" s="1" t="s">
        <v>847</v>
      </c>
      <c r="C123" s="22">
        <v>825002002</v>
      </c>
      <c r="D123" s="1">
        <v>7</v>
      </c>
      <c r="E123" s="1" t="s">
        <v>206</v>
      </c>
      <c r="F123" s="1">
        <v>204</v>
      </c>
      <c r="G123" s="1">
        <v>150</v>
      </c>
      <c r="H123" s="2">
        <v>43592</v>
      </c>
      <c r="I123" s="2">
        <v>43592</v>
      </c>
      <c r="J123" s="3">
        <v>115807250</v>
      </c>
      <c r="K123" s="3">
        <v>3000000</v>
      </c>
      <c r="L123" t="s">
        <v>848</v>
      </c>
      <c r="M123" t="s">
        <v>751</v>
      </c>
      <c r="N123">
        <v>3235830415</v>
      </c>
      <c r="O123" t="s">
        <v>849</v>
      </c>
      <c r="P123" t="s">
        <v>850</v>
      </c>
      <c r="Q123" t="str">
        <f t="shared" si="5"/>
        <v>JESSICA KARINA PEÑARANDA MURGAS</v>
      </c>
      <c r="R123" t="str">
        <f t="shared" si="6"/>
        <v>ASOCIACION DE AUTORIDADES TRAICIONALES TALAPTAJIRRAWA DE PORTETE</v>
      </c>
      <c r="Y123" t="s">
        <v>743</v>
      </c>
      <c r="Z123" t="s">
        <v>744</v>
      </c>
      <c r="AA123" t="s">
        <v>745</v>
      </c>
      <c r="AB123" t="s">
        <v>746</v>
      </c>
      <c r="AC123" t="s">
        <v>747</v>
      </c>
      <c r="AD123" t="s">
        <v>748</v>
      </c>
      <c r="AE123">
        <v>3004451724</v>
      </c>
      <c r="AF123">
        <v>552005</v>
      </c>
      <c r="AG123" t="str">
        <f t="shared" si="7"/>
        <v>JESSICA KARINA PEÑARANDA MURGAS</v>
      </c>
    </row>
    <row r="124" spans="1:33" x14ac:dyDescent="0.25">
      <c r="A124" s="1" t="str">
        <f t="shared" si="4"/>
        <v>TEBMAGDALENA179</v>
      </c>
      <c r="B124" s="1" t="s">
        <v>851</v>
      </c>
      <c r="C124" s="22">
        <v>900452560</v>
      </c>
      <c r="D124" s="1">
        <v>7</v>
      </c>
      <c r="E124" s="1" t="s">
        <v>218</v>
      </c>
      <c r="F124" s="1">
        <v>179</v>
      </c>
      <c r="G124" s="1">
        <v>60</v>
      </c>
      <c r="H124" s="2">
        <v>43585</v>
      </c>
      <c r="I124" s="2">
        <v>43585</v>
      </c>
      <c r="J124" s="3">
        <v>49740000</v>
      </c>
      <c r="K124" s="3">
        <v>9831600</v>
      </c>
      <c r="L124" t="s">
        <v>852</v>
      </c>
      <c r="M124" t="s">
        <v>853</v>
      </c>
      <c r="N124">
        <v>3206800109</v>
      </c>
      <c r="O124" t="s">
        <v>854</v>
      </c>
      <c r="P124" t="s">
        <v>855</v>
      </c>
      <c r="Q124" t="str">
        <f t="shared" si="5"/>
        <v>MARIA  CRISTINA  PALACIO  OSPINO</v>
      </c>
      <c r="R124" t="str">
        <f t="shared" si="6"/>
        <v xml:space="preserve">FUNDACIÓN BANASAN </v>
      </c>
      <c r="Y124" t="s">
        <v>856</v>
      </c>
      <c r="Z124" t="s">
        <v>857</v>
      </c>
      <c r="AA124" t="s">
        <v>858</v>
      </c>
      <c r="AB124" t="s">
        <v>859</v>
      </c>
      <c r="AC124" t="s">
        <v>860</v>
      </c>
      <c r="AD124" t="s">
        <v>861</v>
      </c>
      <c r="AE124">
        <v>3008774620</v>
      </c>
      <c r="AF124">
        <v>568008</v>
      </c>
      <c r="AG124" t="str">
        <f t="shared" si="7"/>
        <v>Maria  Cristina  Palacio  Ospino</v>
      </c>
    </row>
    <row r="125" spans="1:33" x14ac:dyDescent="0.25">
      <c r="A125" s="1" t="str">
        <f t="shared" si="4"/>
        <v>TEBMAGDALENA180</v>
      </c>
      <c r="B125" s="1" t="s">
        <v>862</v>
      </c>
      <c r="C125" s="22">
        <v>830515088</v>
      </c>
      <c r="D125" s="1">
        <v>1</v>
      </c>
      <c r="E125" s="1" t="s">
        <v>218</v>
      </c>
      <c r="F125" s="1">
        <v>180</v>
      </c>
      <c r="G125" s="1">
        <v>60</v>
      </c>
      <c r="H125" s="2">
        <v>43585</v>
      </c>
      <c r="I125" s="2">
        <v>43585</v>
      </c>
      <c r="J125" s="3">
        <v>51499500</v>
      </c>
      <c r="K125" s="3">
        <v>9061000</v>
      </c>
      <c r="L125" t="s">
        <v>863</v>
      </c>
      <c r="M125" t="s">
        <v>864</v>
      </c>
      <c r="N125">
        <v>3117843973</v>
      </c>
      <c r="O125" t="s">
        <v>865</v>
      </c>
      <c r="P125" t="s">
        <v>866</v>
      </c>
      <c r="Q125" t="str">
        <f t="shared" si="5"/>
        <v>MARIA CRISTINA PALACIO OSPINO</v>
      </c>
      <c r="R125" t="str">
        <f t="shared" si="6"/>
        <v>ASOCIACION AFROCOLOMBIANA BENKOS</v>
      </c>
      <c r="Y125" t="s">
        <v>712</v>
      </c>
      <c r="Z125" t="s">
        <v>867</v>
      </c>
      <c r="AA125" t="s">
        <v>868</v>
      </c>
      <c r="AB125" t="s">
        <v>869</v>
      </c>
      <c r="AC125" t="s">
        <v>870</v>
      </c>
      <c r="AD125" t="s">
        <v>871</v>
      </c>
      <c r="AE125">
        <v>3008774620</v>
      </c>
      <c r="AF125">
        <v>568007</v>
      </c>
      <c r="AG125" t="str">
        <f t="shared" si="7"/>
        <v>MARIA CRISTINA PALACIO OSPINO</v>
      </c>
    </row>
    <row r="126" spans="1:33" x14ac:dyDescent="0.25">
      <c r="A126" s="1" t="str">
        <f t="shared" si="4"/>
        <v>TEBMAGDALENA181</v>
      </c>
      <c r="B126" s="1" t="s">
        <v>872</v>
      </c>
      <c r="C126" s="22">
        <v>900656963</v>
      </c>
      <c r="D126" s="1">
        <v>8</v>
      </c>
      <c r="E126" s="1" t="s">
        <v>218</v>
      </c>
      <c r="F126" s="1">
        <v>181</v>
      </c>
      <c r="G126" s="1">
        <v>30</v>
      </c>
      <c r="H126" s="2">
        <v>43585</v>
      </c>
      <c r="I126" s="2">
        <v>43585</v>
      </c>
      <c r="J126" s="3">
        <v>23884850</v>
      </c>
      <c r="K126" s="3">
        <v>9000000</v>
      </c>
      <c r="L126" t="s">
        <v>873</v>
      </c>
      <c r="M126" t="s">
        <v>853</v>
      </c>
      <c r="N126" t="s">
        <v>874</v>
      </c>
      <c r="O126" t="s">
        <v>875</v>
      </c>
      <c r="P126" t="s">
        <v>876</v>
      </c>
      <c r="Q126" t="str">
        <f t="shared" si="5"/>
        <v>MARIA DEL SOCORRO PABÓN CASTAÑEDA</v>
      </c>
      <c r="R126" t="str">
        <f t="shared" si="6"/>
        <v>FUNDACIÓN AUTOGESTIONARIA PARA EL DESARROLLO DE LAS COMUNIDADES AFRODESCENDIENTES</v>
      </c>
      <c r="Y126" t="s">
        <v>712</v>
      </c>
      <c r="Z126" t="s">
        <v>877</v>
      </c>
      <c r="AA126" t="s">
        <v>878</v>
      </c>
      <c r="AB126" t="s">
        <v>879</v>
      </c>
      <c r="AC126" t="s">
        <v>880</v>
      </c>
      <c r="AD126" t="s">
        <v>881</v>
      </c>
      <c r="AE126">
        <v>3017881626</v>
      </c>
      <c r="AF126">
        <v>566013</v>
      </c>
      <c r="AG126" t="str">
        <f t="shared" si="7"/>
        <v>MARIA DEL SOCORRO PABÓN CASTAÑEDA</v>
      </c>
    </row>
    <row r="127" spans="1:33" x14ac:dyDescent="0.25">
      <c r="A127" s="1" t="str">
        <f t="shared" si="4"/>
        <v>TEBMAGDALENA182</v>
      </c>
      <c r="B127" s="1" t="s">
        <v>882</v>
      </c>
      <c r="C127" s="22">
        <v>900395286</v>
      </c>
      <c r="D127" s="1">
        <v>9</v>
      </c>
      <c r="E127" s="1" t="s">
        <v>218</v>
      </c>
      <c r="F127" s="1">
        <v>182</v>
      </c>
      <c r="G127" s="1">
        <v>40</v>
      </c>
      <c r="H127" s="2">
        <v>43585</v>
      </c>
      <c r="I127" s="2">
        <v>43585</v>
      </c>
      <c r="J127" s="3">
        <v>35282000</v>
      </c>
      <c r="K127" s="3">
        <v>1900000</v>
      </c>
      <c r="L127" t="s">
        <v>883</v>
      </c>
      <c r="M127" t="s">
        <v>884</v>
      </c>
      <c r="N127">
        <v>3126089871</v>
      </c>
      <c r="O127" t="s">
        <v>885</v>
      </c>
      <c r="P127" t="s">
        <v>886</v>
      </c>
      <c r="Q127" t="str">
        <f t="shared" si="5"/>
        <v>KELYS COLOMBIA AMARIS AMARIS</v>
      </c>
      <c r="R127" t="str">
        <f t="shared" si="6"/>
        <v>ASOCIACIÓN AFROCOLOMBIANA JOSÉ DOMINGO ORTIZ DE EL BANCO MAGDALENA ASAFROBAN</v>
      </c>
      <c r="Y127" t="s">
        <v>887</v>
      </c>
      <c r="Z127" t="s">
        <v>888</v>
      </c>
      <c r="AA127" t="s">
        <v>889</v>
      </c>
      <c r="AB127" t="s">
        <v>889</v>
      </c>
      <c r="AC127" t="s">
        <v>890</v>
      </c>
      <c r="AD127" t="s">
        <v>891</v>
      </c>
      <c r="AE127">
        <v>3106306261</v>
      </c>
      <c r="AF127">
        <v>571004</v>
      </c>
      <c r="AG127" t="str">
        <f t="shared" si="7"/>
        <v>KELYS COLOMBIA AMARIS AMARIS</v>
      </c>
    </row>
    <row r="128" spans="1:33" x14ac:dyDescent="0.25">
      <c r="A128" s="1" t="str">
        <f t="shared" si="4"/>
        <v>TEBMAGDALENA183</v>
      </c>
      <c r="B128" s="1" t="s">
        <v>892</v>
      </c>
      <c r="C128" s="22">
        <v>900954822</v>
      </c>
      <c r="D128" s="1">
        <v>6</v>
      </c>
      <c r="E128" s="1" t="s">
        <v>218</v>
      </c>
      <c r="F128" s="1">
        <v>183</v>
      </c>
      <c r="G128" s="1">
        <v>40</v>
      </c>
      <c r="H128" s="2">
        <v>43585</v>
      </c>
      <c r="I128" s="2">
        <v>43585</v>
      </c>
      <c r="J128" s="3">
        <v>33361131</v>
      </c>
      <c r="K128" s="3">
        <v>6320000</v>
      </c>
      <c r="L128" t="s">
        <v>893</v>
      </c>
      <c r="M128" t="s">
        <v>894</v>
      </c>
      <c r="N128">
        <v>3046293765</v>
      </c>
      <c r="O128" t="s">
        <v>895</v>
      </c>
      <c r="P128" t="s">
        <v>896</v>
      </c>
      <c r="Q128" t="str">
        <f t="shared" si="5"/>
        <v>CUSTODIA CARMENZA MEZA GUARACAO</v>
      </c>
      <c r="R128" t="str">
        <f t="shared" si="6"/>
        <v>FUNDACION SOL  VIVIR AFROCOLOMBIANO FUNSOVIA</v>
      </c>
      <c r="Y128" t="s">
        <v>897</v>
      </c>
      <c r="Z128" t="s">
        <v>898</v>
      </c>
      <c r="AA128" t="s">
        <v>899</v>
      </c>
      <c r="AB128" t="s">
        <v>900</v>
      </c>
      <c r="AC128" t="s">
        <v>901</v>
      </c>
      <c r="AD128" t="s">
        <v>902</v>
      </c>
      <c r="AE128">
        <v>3008241847</v>
      </c>
      <c r="AF128">
        <v>5670002</v>
      </c>
      <c r="AG128" t="str">
        <f t="shared" si="7"/>
        <v>Custodia Carmenza Meza Guaracao</v>
      </c>
    </row>
    <row r="129" spans="1:33" x14ac:dyDescent="0.25">
      <c r="A129" s="1" t="str">
        <f t="shared" si="4"/>
        <v>TEBMAGDALENA184</v>
      </c>
      <c r="B129" s="1" t="s">
        <v>903</v>
      </c>
      <c r="C129" s="22">
        <v>900895358</v>
      </c>
      <c r="D129" s="1">
        <v>6</v>
      </c>
      <c r="E129" s="1" t="s">
        <v>218</v>
      </c>
      <c r="F129" s="1">
        <v>184</v>
      </c>
      <c r="G129" s="1">
        <v>30</v>
      </c>
      <c r="H129" s="2">
        <v>43585</v>
      </c>
      <c r="I129" s="2">
        <v>43585</v>
      </c>
      <c r="J129" s="3">
        <v>24759900</v>
      </c>
      <c r="K129" s="3">
        <v>9000000</v>
      </c>
      <c r="L129" t="s">
        <v>904</v>
      </c>
      <c r="M129" t="s">
        <v>853</v>
      </c>
      <c r="N129">
        <v>3233454239</v>
      </c>
      <c r="O129" t="s">
        <v>905</v>
      </c>
      <c r="P129" t="s">
        <v>906</v>
      </c>
      <c r="Q129" t="str">
        <f t="shared" si="5"/>
        <v>ZULIMA  ESTHER DECARO OSPINO</v>
      </c>
      <c r="R129" t="str">
        <f t="shared" si="6"/>
        <v>FUNDACIÓN REKATÁ MA BALORE</v>
      </c>
      <c r="Y129" t="s">
        <v>907</v>
      </c>
      <c r="Z129" t="s">
        <v>908</v>
      </c>
      <c r="AA129" t="s">
        <v>909</v>
      </c>
      <c r="AB129" t="s">
        <v>859</v>
      </c>
      <c r="AC129" t="s">
        <v>910</v>
      </c>
      <c r="AD129" t="s">
        <v>911</v>
      </c>
      <c r="AE129">
        <v>3002693540</v>
      </c>
      <c r="AF129">
        <v>565001</v>
      </c>
      <c r="AG129" t="str">
        <f t="shared" si="7"/>
        <v>Zulima  Esther Decaro Ospino</v>
      </c>
    </row>
    <row r="130" spans="1:33" x14ac:dyDescent="0.25">
      <c r="A130" s="1" t="str">
        <f t="shared" si="4"/>
        <v>TEBMAGDALENA185</v>
      </c>
      <c r="B130" s="1" t="s">
        <v>912</v>
      </c>
      <c r="C130" s="22">
        <v>900139836</v>
      </c>
      <c r="D130" s="1">
        <v>1</v>
      </c>
      <c r="E130" s="1" t="s">
        <v>218</v>
      </c>
      <c r="F130" s="1">
        <v>185</v>
      </c>
      <c r="G130" s="1">
        <v>40</v>
      </c>
      <c r="H130" s="2">
        <v>43585</v>
      </c>
      <c r="I130" s="2"/>
      <c r="J130" s="3">
        <v>40000000</v>
      </c>
      <c r="K130" s="3">
        <v>400000</v>
      </c>
      <c r="L130" t="s">
        <v>913</v>
      </c>
      <c r="M130" t="s">
        <v>914</v>
      </c>
      <c r="N130">
        <v>3006612152</v>
      </c>
      <c r="O130" t="s">
        <v>915</v>
      </c>
      <c r="P130" t="s">
        <v>916</v>
      </c>
      <c r="Q130" t="str">
        <f t="shared" si="5"/>
        <v>MARTHA LUCIA FERNANDEZ CARO</v>
      </c>
      <c r="R130" t="str">
        <f t="shared" si="6"/>
        <v xml:space="preserve">CORPORACION COMUNITARIA PARA EL APOYO NUTRICIONAL DE NIÑOS Y NIÑAS </v>
      </c>
      <c r="Y130" t="s">
        <v>578</v>
      </c>
      <c r="Z130" t="s">
        <v>68</v>
      </c>
      <c r="AA130" t="s">
        <v>917</v>
      </c>
      <c r="AB130" t="s">
        <v>918</v>
      </c>
      <c r="AC130" t="s">
        <v>919</v>
      </c>
      <c r="AD130" t="s">
        <v>920</v>
      </c>
      <c r="AE130">
        <v>3007840452</v>
      </c>
      <c r="AF130">
        <v>570000</v>
      </c>
      <c r="AG130" t="str">
        <f t="shared" si="7"/>
        <v>MARTHA LUCIA FERNANDEZ CARO</v>
      </c>
    </row>
    <row r="131" spans="1:33" x14ac:dyDescent="0.25">
      <c r="A131" s="1" t="str">
        <f t="shared" ref="A131:A194" si="8">"TEB"&amp;E131&amp;F131</f>
        <v>TEBMETA174</v>
      </c>
      <c r="B131" s="1" t="s">
        <v>921</v>
      </c>
      <c r="C131" s="22">
        <v>900652849</v>
      </c>
      <c r="D131" s="1">
        <v>8</v>
      </c>
      <c r="E131" s="1" t="s">
        <v>228</v>
      </c>
      <c r="F131" s="1">
        <v>174</v>
      </c>
      <c r="G131" s="1">
        <v>150</v>
      </c>
      <c r="H131" s="2">
        <v>43588</v>
      </c>
      <c r="I131" s="2">
        <v>43588</v>
      </c>
      <c r="J131" s="3">
        <v>147800000</v>
      </c>
      <c r="K131" s="3">
        <v>0</v>
      </c>
      <c r="L131" t="s">
        <v>922</v>
      </c>
      <c r="M131" t="s">
        <v>923</v>
      </c>
      <c r="N131">
        <v>3166172163</v>
      </c>
      <c r="O131" t="s">
        <v>924</v>
      </c>
      <c r="P131" t="s">
        <v>925</v>
      </c>
      <c r="Q131" t="str">
        <f t="shared" ref="Q131:Q191" si="9">UPPER(AG131)</f>
        <v xml:space="preserve">ANA SOLANYIDA RESTREPO GARCIA </v>
      </c>
      <c r="R131" t="str">
        <f t="shared" ref="R131:R194" si="10">UPPER(B131)</f>
        <v>ASOCIACIÓN DE AUTORIDADES Y CABILDOS TRADICIONALES INDÍGENAS INTY-QUILLA.</v>
      </c>
      <c r="Y131" t="s">
        <v>926</v>
      </c>
      <c r="Z131" t="s">
        <v>927</v>
      </c>
      <c r="AA131" t="s">
        <v>928</v>
      </c>
      <c r="AB131" t="s">
        <v>929</v>
      </c>
      <c r="AC131" t="s">
        <v>930</v>
      </c>
      <c r="AD131" t="s">
        <v>931</v>
      </c>
      <c r="AE131">
        <v>3118100884</v>
      </c>
      <c r="AF131">
        <v>855010</v>
      </c>
      <c r="AG131" t="str">
        <f t="shared" ref="AG131:AG191" si="11">Y131&amp;" "&amp;Z131&amp;" "&amp;AA131&amp;" "&amp;AB131</f>
        <v xml:space="preserve">Ana Solanyida Restrepo Garcia </v>
      </c>
    </row>
    <row r="132" spans="1:33" x14ac:dyDescent="0.25">
      <c r="A132" s="1" t="str">
        <f t="shared" si="8"/>
        <v>TEBMETA175</v>
      </c>
      <c r="B132" s="1" t="s">
        <v>921</v>
      </c>
      <c r="C132" s="22">
        <v>900652849</v>
      </c>
      <c r="D132" s="1">
        <v>8</v>
      </c>
      <c r="E132" s="1" t="s">
        <v>228</v>
      </c>
      <c r="F132" s="1">
        <v>175</v>
      </c>
      <c r="G132" s="1">
        <v>350</v>
      </c>
      <c r="H132" s="2">
        <v>43588</v>
      </c>
      <c r="I132" s="2">
        <v>43588</v>
      </c>
      <c r="J132" s="3">
        <v>286039051</v>
      </c>
      <c r="K132" s="3"/>
      <c r="L132" t="s">
        <v>922</v>
      </c>
      <c r="M132" t="s">
        <v>923</v>
      </c>
      <c r="N132">
        <v>3166172163</v>
      </c>
      <c r="O132" t="s">
        <v>924</v>
      </c>
      <c r="P132" t="s">
        <v>925</v>
      </c>
      <c r="Q132" t="str">
        <f t="shared" si="9"/>
        <v xml:space="preserve">ROSARIO DEL PILAR  RODRIGUEZ GARCIA </v>
      </c>
      <c r="R132" t="str">
        <f t="shared" si="10"/>
        <v>ASOCIACIÓN DE AUTORIDADES Y CABILDOS TRADICIONALES INDÍGENAS INTY-QUILLA.</v>
      </c>
      <c r="Y132" t="s">
        <v>932</v>
      </c>
      <c r="Z132" t="s">
        <v>933</v>
      </c>
      <c r="AA132" t="s">
        <v>934</v>
      </c>
      <c r="AB132" t="s">
        <v>929</v>
      </c>
      <c r="AC132" t="s">
        <v>935</v>
      </c>
      <c r="AD132" t="s">
        <v>936</v>
      </c>
      <c r="AE132">
        <v>3176480538</v>
      </c>
      <c r="AF132">
        <v>850017</v>
      </c>
      <c r="AG132" t="str">
        <f t="shared" si="11"/>
        <v xml:space="preserve">Rosario del Pilar  Rodriguez Garcia </v>
      </c>
    </row>
    <row r="133" spans="1:33" x14ac:dyDescent="0.25">
      <c r="A133" s="1" t="str">
        <f t="shared" si="8"/>
        <v>TEBNARIÑO281</v>
      </c>
      <c r="B133" s="1" t="s">
        <v>937</v>
      </c>
      <c r="C133" s="22">
        <v>840000269</v>
      </c>
      <c r="D133" s="1">
        <v>1</v>
      </c>
      <c r="E133" s="1" t="s">
        <v>234</v>
      </c>
      <c r="F133" s="1">
        <v>281</v>
      </c>
      <c r="G133" s="1">
        <v>70</v>
      </c>
      <c r="H133" s="2">
        <v>43585</v>
      </c>
      <c r="I133" s="2">
        <v>43585</v>
      </c>
      <c r="J133" s="3">
        <v>58340000</v>
      </c>
      <c r="K133" s="3">
        <v>2400000</v>
      </c>
      <c r="L133" t="s">
        <v>938</v>
      </c>
      <c r="M133" t="s">
        <v>939</v>
      </c>
      <c r="N133">
        <v>3137662877</v>
      </c>
      <c r="O133" t="s">
        <v>940</v>
      </c>
      <c r="P133" t="s">
        <v>941</v>
      </c>
      <c r="Q133" t="str">
        <f t="shared" si="9"/>
        <v xml:space="preserve">JUANA ANGULO REINA </v>
      </c>
      <c r="R133" t="str">
        <f t="shared" si="10"/>
        <v>ASOCIACIÓN DE AUTORIDADES TRADICIONALES INDÍGENAS – AWÁ. UNIDAD INDÍGENA DEL PUEBLO AWÁ UNIPA</v>
      </c>
      <c r="Y133" t="s">
        <v>942</v>
      </c>
      <c r="Z133" t="s">
        <v>943</v>
      </c>
      <c r="AA133" t="s">
        <v>944</v>
      </c>
      <c r="AC133" t="s">
        <v>945</v>
      </c>
      <c r="AD133" t="s">
        <v>946</v>
      </c>
      <c r="AE133">
        <v>3148974515</v>
      </c>
      <c r="AF133">
        <v>237003</v>
      </c>
      <c r="AG133" t="str">
        <f t="shared" si="11"/>
        <v xml:space="preserve">JUANA ANGULO REINA </v>
      </c>
    </row>
    <row r="134" spans="1:33" x14ac:dyDescent="0.25">
      <c r="A134" s="1" t="str">
        <f t="shared" si="8"/>
        <v>TEBNARIÑO282</v>
      </c>
      <c r="B134" s="1" t="s">
        <v>947</v>
      </c>
      <c r="C134" s="22">
        <v>814002693</v>
      </c>
      <c r="D134" s="1">
        <v>6</v>
      </c>
      <c r="E134" s="1" t="s">
        <v>234</v>
      </c>
      <c r="F134" s="1">
        <v>282</v>
      </c>
      <c r="G134" s="1">
        <v>100</v>
      </c>
      <c r="H134" s="2">
        <v>43585</v>
      </c>
      <c r="I134" s="2">
        <v>43585</v>
      </c>
      <c r="J134" s="3">
        <v>98038000</v>
      </c>
      <c r="K134" s="3"/>
      <c r="L134" t="s">
        <v>948</v>
      </c>
      <c r="M134" t="s">
        <v>939</v>
      </c>
      <c r="N134">
        <v>3136071325</v>
      </c>
      <c r="O134" t="s">
        <v>949</v>
      </c>
      <c r="P134" t="s">
        <v>950</v>
      </c>
      <c r="Q134" t="str">
        <f t="shared" si="9"/>
        <v>MARTHA LUCÍA  AREVALO CAGUAZANGO</v>
      </c>
      <c r="R134" t="str">
        <f t="shared" si="10"/>
        <v xml:space="preserve">RESGUARDO REFUGIO DEL SOL </v>
      </c>
      <c r="Y134" t="s">
        <v>578</v>
      </c>
      <c r="Z134" t="s">
        <v>951</v>
      </c>
      <c r="AA134" t="s">
        <v>952</v>
      </c>
      <c r="AB134" t="s">
        <v>953</v>
      </c>
      <c r="AC134" t="s">
        <v>954</v>
      </c>
      <c r="AD134" t="s">
        <v>955</v>
      </c>
      <c r="AE134">
        <v>3145446012</v>
      </c>
      <c r="AF134">
        <v>231006</v>
      </c>
      <c r="AG134" t="str">
        <f t="shared" si="11"/>
        <v>MARTHA LUCÍA  AREVALO CAGUAZANGO</v>
      </c>
    </row>
    <row r="135" spans="1:33" x14ac:dyDescent="0.25">
      <c r="A135" s="1" t="str">
        <f t="shared" si="8"/>
        <v>TEBNARIÑO285</v>
      </c>
      <c r="B135" s="1" t="s">
        <v>956</v>
      </c>
      <c r="C135" s="22">
        <v>900032891</v>
      </c>
      <c r="D135" s="1">
        <v>8</v>
      </c>
      <c r="E135" s="1" t="s">
        <v>234</v>
      </c>
      <c r="F135" s="1">
        <v>285</v>
      </c>
      <c r="G135" s="1">
        <v>110</v>
      </c>
      <c r="H135" s="2">
        <v>43591</v>
      </c>
      <c r="I135" s="2">
        <v>43591</v>
      </c>
      <c r="J135" s="3">
        <v>88169174</v>
      </c>
      <c r="K135" s="3">
        <v>16390000</v>
      </c>
      <c r="L135" t="s">
        <v>957</v>
      </c>
      <c r="M135" t="s">
        <v>958</v>
      </c>
      <c r="N135">
        <v>3173761143</v>
      </c>
      <c r="O135" t="s">
        <v>959</v>
      </c>
      <c r="P135" t="s">
        <v>960</v>
      </c>
      <c r="Q135" t="str">
        <f t="shared" si="9"/>
        <v>ADRIANA DEL ROSARIO CEBALLOS  CORAL</v>
      </c>
      <c r="R135" t="str">
        <f t="shared" si="10"/>
        <v xml:space="preserve">ASOCIACIÓN DE CABILDOS Y/O AUTORIDADES INDIGENAS DEL NUDO DE LOS PASTOS SHAQUIÑAN </v>
      </c>
      <c r="Y135" t="s">
        <v>961</v>
      </c>
      <c r="Z135" t="s">
        <v>962</v>
      </c>
      <c r="AA135" t="s">
        <v>963</v>
      </c>
      <c r="AB135" t="s">
        <v>964</v>
      </c>
      <c r="AC135" t="s">
        <v>965</v>
      </c>
      <c r="AD135" t="s">
        <v>966</v>
      </c>
      <c r="AE135">
        <v>3218529472</v>
      </c>
      <c r="AF135">
        <v>234000</v>
      </c>
      <c r="AG135" t="str">
        <f t="shared" si="11"/>
        <v>ADRIANA DEL ROSARIO CEBALLOS  CORAL</v>
      </c>
    </row>
    <row r="136" spans="1:33" x14ac:dyDescent="0.25">
      <c r="A136" s="1" t="str">
        <f t="shared" si="8"/>
        <v>TEBNARIÑO287</v>
      </c>
      <c r="B136" s="1" t="s">
        <v>967</v>
      </c>
      <c r="C136" s="22">
        <v>837000368</v>
      </c>
      <c r="D136" s="1">
        <v>1</v>
      </c>
      <c r="E136" s="1" t="s">
        <v>234</v>
      </c>
      <c r="F136" s="1">
        <v>287</v>
      </c>
      <c r="G136" s="1">
        <v>70</v>
      </c>
      <c r="H136" s="2">
        <v>43592</v>
      </c>
      <c r="I136" s="2">
        <v>43592</v>
      </c>
      <c r="J136" s="3">
        <v>43215500</v>
      </c>
      <c r="K136" s="3">
        <v>6230000</v>
      </c>
      <c r="L136" t="s">
        <v>967</v>
      </c>
      <c r="M136" t="s">
        <v>968</v>
      </c>
      <c r="N136">
        <v>3183132281</v>
      </c>
      <c r="O136" t="s">
        <v>969</v>
      </c>
      <c r="P136" t="s">
        <v>970</v>
      </c>
      <c r="Q136" t="str">
        <f t="shared" si="9"/>
        <v>ADRIANA DEL ROSARIO CEBALLOS  CORAL</v>
      </c>
      <c r="R136" t="str">
        <f t="shared" si="10"/>
        <v>RESGUARDO DE YARAMAL</v>
      </c>
      <c r="Y136" t="s">
        <v>961</v>
      </c>
      <c r="Z136" t="s">
        <v>962</v>
      </c>
      <c r="AA136" t="s">
        <v>963</v>
      </c>
      <c r="AB136" t="s">
        <v>964</v>
      </c>
      <c r="AC136" t="s">
        <v>965</v>
      </c>
      <c r="AD136" t="s">
        <v>966</v>
      </c>
      <c r="AE136">
        <v>3218529472</v>
      </c>
      <c r="AF136">
        <v>234000</v>
      </c>
      <c r="AG136" t="str">
        <f t="shared" si="11"/>
        <v>ADRIANA DEL ROSARIO CEBALLOS  CORAL</v>
      </c>
    </row>
    <row r="137" spans="1:33" x14ac:dyDescent="0.25">
      <c r="A137" s="1" t="str">
        <f t="shared" si="8"/>
        <v>TEBNARIÑO288</v>
      </c>
      <c r="B137" s="1" t="s">
        <v>971</v>
      </c>
      <c r="C137" s="22">
        <v>814001639</v>
      </c>
      <c r="D137" s="1">
        <v>3</v>
      </c>
      <c r="E137" s="1" t="s">
        <v>234</v>
      </c>
      <c r="F137" s="1">
        <v>288</v>
      </c>
      <c r="G137" s="1">
        <v>80</v>
      </c>
      <c r="H137" s="2">
        <v>43592</v>
      </c>
      <c r="I137" s="2">
        <v>43592</v>
      </c>
      <c r="J137" s="3">
        <v>59000000</v>
      </c>
      <c r="K137" s="3">
        <v>11250000</v>
      </c>
      <c r="L137" t="s">
        <v>972</v>
      </c>
      <c r="M137" t="s">
        <v>160</v>
      </c>
      <c r="N137">
        <v>3154361548</v>
      </c>
      <c r="O137" t="s">
        <v>973</v>
      </c>
      <c r="P137" t="s">
        <v>974</v>
      </c>
      <c r="Q137" t="str">
        <f t="shared" si="9"/>
        <v>ADRIANA DEL ROSARIO CEBALLOS  CORAL</v>
      </c>
      <c r="R137" t="str">
        <f t="shared" si="10"/>
        <v>RESGUARDO DE MALES</v>
      </c>
      <c r="Y137" t="s">
        <v>961</v>
      </c>
      <c r="Z137" t="s">
        <v>962</v>
      </c>
      <c r="AA137" t="s">
        <v>963</v>
      </c>
      <c r="AB137" t="s">
        <v>964</v>
      </c>
      <c r="AC137" t="s">
        <v>965</v>
      </c>
      <c r="AD137" t="s">
        <v>966</v>
      </c>
      <c r="AE137">
        <v>3218529472</v>
      </c>
      <c r="AF137">
        <v>234000</v>
      </c>
      <c r="AG137" t="str">
        <f t="shared" si="11"/>
        <v>ADRIANA DEL ROSARIO CEBALLOS  CORAL</v>
      </c>
    </row>
    <row r="138" spans="1:33" x14ac:dyDescent="0.25">
      <c r="A138" s="1" t="str">
        <f t="shared" si="8"/>
        <v>TEBNORTE DE SANTANDER187</v>
      </c>
      <c r="B138" s="1" t="s">
        <v>975</v>
      </c>
      <c r="C138" s="22">
        <v>890104633</v>
      </c>
      <c r="D138" s="1">
        <v>9</v>
      </c>
      <c r="E138" s="1" t="s">
        <v>245</v>
      </c>
      <c r="F138" s="1">
        <v>187</v>
      </c>
      <c r="G138" s="1">
        <v>30</v>
      </c>
      <c r="H138" s="2">
        <v>43570</v>
      </c>
      <c r="I138" s="2">
        <v>43578</v>
      </c>
      <c r="J138" s="3">
        <v>23626000</v>
      </c>
      <c r="K138" s="3">
        <v>800000</v>
      </c>
      <c r="L138" t="s">
        <v>976</v>
      </c>
      <c r="M138" t="s">
        <v>98</v>
      </c>
      <c r="N138">
        <v>3104768430</v>
      </c>
      <c r="O138" t="s">
        <v>977</v>
      </c>
      <c r="P138" t="s">
        <v>978</v>
      </c>
      <c r="Q138" t="str">
        <f t="shared" si="9"/>
        <v>NUBIA   RODRIGUEZ  STELLA</v>
      </c>
      <c r="R138" t="str">
        <f t="shared" si="10"/>
        <v xml:space="preserve">UNIVERSIDAD SIMON BOLIVAR </v>
      </c>
      <c r="Y138" t="s">
        <v>979</v>
      </c>
      <c r="AA138" t="s">
        <v>980</v>
      </c>
      <c r="AB138" t="s">
        <v>981</v>
      </c>
      <c r="AC138" t="s">
        <v>982</v>
      </c>
      <c r="AD138" t="s">
        <v>983</v>
      </c>
      <c r="AE138">
        <v>3005646087</v>
      </c>
      <c r="AF138">
        <v>725000</v>
      </c>
      <c r="AG138" t="str">
        <f t="shared" si="11"/>
        <v>Nubia   Rodriguez  Stella</v>
      </c>
    </row>
    <row r="139" spans="1:33" x14ac:dyDescent="0.25">
      <c r="A139" s="1" t="str">
        <f t="shared" si="8"/>
        <v>TEBNORTE DE SANTANDER188</v>
      </c>
      <c r="B139" s="1" t="s">
        <v>984</v>
      </c>
      <c r="C139" s="22">
        <v>900660964</v>
      </c>
      <c r="D139" s="1">
        <v>0</v>
      </c>
      <c r="E139" s="1" t="s">
        <v>245</v>
      </c>
      <c r="F139" s="1">
        <v>188</v>
      </c>
      <c r="G139" s="1">
        <v>232</v>
      </c>
      <c r="H139" s="2">
        <v>43570</v>
      </c>
      <c r="I139" s="2">
        <v>43571</v>
      </c>
      <c r="J139" s="3">
        <v>114293507</v>
      </c>
      <c r="K139" s="3">
        <v>2000000</v>
      </c>
      <c r="L139" t="s">
        <v>985</v>
      </c>
      <c r="M139" t="s">
        <v>986</v>
      </c>
      <c r="N139">
        <v>3212199766</v>
      </c>
      <c r="O139" t="s">
        <v>987</v>
      </c>
      <c r="P139" t="s">
        <v>988</v>
      </c>
      <c r="Q139" t="str">
        <f t="shared" si="9"/>
        <v>BRICEIDA   JIMENEZ  ROJAS</v>
      </c>
      <c r="R139" t="str">
        <f t="shared" si="10"/>
        <v xml:space="preserve">ASOCIACION DE AUTORIDADES TRADICIONALES </v>
      </c>
      <c r="Y139" t="s">
        <v>989</v>
      </c>
      <c r="AA139" t="s">
        <v>990</v>
      </c>
      <c r="AB139" t="s">
        <v>991</v>
      </c>
      <c r="AC139" t="s">
        <v>992</v>
      </c>
      <c r="AD139" t="s">
        <v>993</v>
      </c>
      <c r="AE139">
        <v>3134884843</v>
      </c>
      <c r="AF139">
        <v>729003</v>
      </c>
      <c r="AG139" t="str">
        <f t="shared" si="11"/>
        <v>Briceida   Jimenez  Rojas</v>
      </c>
    </row>
    <row r="140" spans="1:33" x14ac:dyDescent="0.25">
      <c r="A140" s="1" t="str">
        <f t="shared" si="8"/>
        <v>TEBNORTE DE SANTANDER190</v>
      </c>
      <c r="B140" s="1" t="s">
        <v>994</v>
      </c>
      <c r="C140" s="22">
        <v>826000799</v>
      </c>
      <c r="D140" s="1">
        <v>2</v>
      </c>
      <c r="E140" s="1" t="s">
        <v>245</v>
      </c>
      <c r="F140" s="1">
        <v>190</v>
      </c>
      <c r="G140" s="1">
        <v>232</v>
      </c>
      <c r="H140" s="2">
        <v>43577</v>
      </c>
      <c r="I140" s="2">
        <v>43577</v>
      </c>
      <c r="J140" s="3">
        <v>111389674</v>
      </c>
      <c r="K140" s="3">
        <v>8240000</v>
      </c>
      <c r="L140" t="s">
        <v>995</v>
      </c>
      <c r="M140" t="s">
        <v>996</v>
      </c>
      <c r="N140">
        <v>3134152071</v>
      </c>
      <c r="O140" t="s">
        <v>997</v>
      </c>
      <c r="P140" t="s">
        <v>998</v>
      </c>
      <c r="Q140" t="str">
        <f t="shared" si="9"/>
        <v>ALEYDA  PATRICIA  CUADROS VELASCO</v>
      </c>
      <c r="R140" t="str">
        <f t="shared" si="10"/>
        <v>ASOCIACION DE AUTORIDADES TRADICIONALES U'WA</v>
      </c>
      <c r="Y140" t="s">
        <v>999</v>
      </c>
      <c r="Z140" t="s">
        <v>346</v>
      </c>
      <c r="AA140" t="s">
        <v>1000</v>
      </c>
      <c r="AB140" t="s">
        <v>81</v>
      </c>
      <c r="AC140" t="s">
        <v>1001</v>
      </c>
      <c r="AD140" t="s">
        <v>1002</v>
      </c>
      <c r="AE140">
        <v>3178878122</v>
      </c>
      <c r="AF140">
        <v>727000</v>
      </c>
      <c r="AG140" t="str">
        <f t="shared" si="11"/>
        <v>ALEYDA  PATRICIA  CUADROS VELASCO</v>
      </c>
    </row>
    <row r="141" spans="1:33" x14ac:dyDescent="0.25">
      <c r="A141" s="1" t="str">
        <f t="shared" si="8"/>
        <v>TEBPUTUMAYO117</v>
      </c>
      <c r="B141" s="1" t="s">
        <v>1003</v>
      </c>
      <c r="C141" s="22">
        <v>846002145</v>
      </c>
      <c r="D141" s="1">
        <v>8</v>
      </c>
      <c r="E141" s="1" t="s">
        <v>259</v>
      </c>
      <c r="F141" s="1">
        <v>117</v>
      </c>
      <c r="G141" s="1">
        <v>50</v>
      </c>
      <c r="H141" s="2">
        <v>43571</v>
      </c>
      <c r="I141" s="2">
        <v>43571</v>
      </c>
      <c r="J141" s="3">
        <v>44207737</v>
      </c>
      <c r="K141" s="3">
        <v>5100000</v>
      </c>
      <c r="L141" t="s">
        <v>1004</v>
      </c>
      <c r="M141" t="s">
        <v>1005</v>
      </c>
      <c r="N141">
        <v>3115175389</v>
      </c>
      <c r="O141" t="s">
        <v>1006</v>
      </c>
      <c r="P141" t="s">
        <v>1007</v>
      </c>
      <c r="Q141" t="str">
        <f t="shared" si="9"/>
        <v>CINDY  MILENA CARREÑO  ESTRELLA</v>
      </c>
      <c r="R141" t="str">
        <f t="shared" si="10"/>
        <v>FUNDACIÓN PARA LA PROMOCIÓN Y DESARROLLO DE LAS COMUNIDADES AFROCOLOMBIANAS DEL VALLA DEL GUAMUEZ</v>
      </c>
      <c r="Y141" t="s">
        <v>1008</v>
      </c>
      <c r="Z141" t="s">
        <v>1009</v>
      </c>
      <c r="AA141" t="s">
        <v>1010</v>
      </c>
      <c r="AB141" t="s">
        <v>1011</v>
      </c>
      <c r="AC141" t="s">
        <v>1012</v>
      </c>
      <c r="AD141" t="s">
        <v>1013</v>
      </c>
      <c r="AE141">
        <v>3132848339</v>
      </c>
      <c r="AF141">
        <v>873000</v>
      </c>
      <c r="AG141" t="str">
        <f t="shared" si="11"/>
        <v>CINDY  MILENA CARREÑO  ESTRELLA</v>
      </c>
    </row>
    <row r="142" spans="1:33" x14ac:dyDescent="0.25">
      <c r="A142" s="1" t="str">
        <f t="shared" si="8"/>
        <v>TEBPUTUMAYO118</v>
      </c>
      <c r="B142" s="1" t="s">
        <v>1014</v>
      </c>
      <c r="C142" s="22">
        <v>846003362</v>
      </c>
      <c r="D142" s="1">
        <v>4</v>
      </c>
      <c r="E142" s="1" t="s">
        <v>259</v>
      </c>
      <c r="F142" s="1">
        <v>118</v>
      </c>
      <c r="G142" s="1">
        <v>177</v>
      </c>
      <c r="H142" s="2">
        <v>43571</v>
      </c>
      <c r="I142" s="2">
        <v>43572</v>
      </c>
      <c r="J142" s="3">
        <v>133150927</v>
      </c>
      <c r="K142" s="3">
        <v>31240000</v>
      </c>
      <c r="L142" t="s">
        <v>1015</v>
      </c>
      <c r="M142" t="s">
        <v>1016</v>
      </c>
      <c r="N142">
        <v>3108051313</v>
      </c>
      <c r="O142" t="s">
        <v>1017</v>
      </c>
      <c r="P142" t="s">
        <v>1018</v>
      </c>
      <c r="Q142" t="str">
        <f t="shared" si="9"/>
        <v>ERICKA  LISETT FIGUEROA QUINAYAS</v>
      </c>
      <c r="R142" t="str">
        <f t="shared" si="10"/>
        <v xml:space="preserve">ASOCIACIÓN DE CABILDOS INDIGENAS DEL PUEBLO AWA DEL PUTUMAYO </v>
      </c>
      <c r="Y142" t="s">
        <v>1019</v>
      </c>
      <c r="Z142" t="s">
        <v>1020</v>
      </c>
      <c r="AA142" t="s">
        <v>1021</v>
      </c>
      <c r="AB142" t="s">
        <v>1022</v>
      </c>
      <c r="AC142" t="s">
        <v>1023</v>
      </c>
      <c r="AD142" t="s">
        <v>1024</v>
      </c>
      <c r="AE142">
        <v>3203155868</v>
      </c>
      <c r="AF142">
        <v>870002</v>
      </c>
      <c r="AG142" t="str">
        <f t="shared" si="11"/>
        <v>ERICKA  LISETT FIGUEROA QUINAYAS</v>
      </c>
    </row>
    <row r="143" spans="1:33" x14ac:dyDescent="0.25">
      <c r="A143" s="1" t="str">
        <f t="shared" si="8"/>
        <v>TEBPUTUMAYO119</v>
      </c>
      <c r="B143" s="1" t="s">
        <v>1025</v>
      </c>
      <c r="C143" s="22">
        <v>846000139</v>
      </c>
      <c r="D143" s="1">
        <v>4</v>
      </c>
      <c r="E143" s="1" t="s">
        <v>259</v>
      </c>
      <c r="F143" s="1">
        <v>119</v>
      </c>
      <c r="G143" s="1">
        <v>50</v>
      </c>
      <c r="H143" s="2">
        <v>43571</v>
      </c>
      <c r="I143" s="2">
        <v>43571</v>
      </c>
      <c r="J143" s="3">
        <v>43653766</v>
      </c>
      <c r="K143" s="3">
        <v>10400000</v>
      </c>
      <c r="L143" t="s">
        <v>1026</v>
      </c>
      <c r="M143" t="s">
        <v>1027</v>
      </c>
      <c r="N143">
        <v>3134091582</v>
      </c>
      <c r="O143" t="s">
        <v>1028</v>
      </c>
      <c r="P143" t="s">
        <v>1029</v>
      </c>
      <c r="Q143" t="str">
        <f t="shared" si="9"/>
        <v>PATRICIA  ELIZABETH MEJIA BUSTOS</v>
      </c>
      <c r="R143" t="str">
        <f t="shared" si="10"/>
        <v xml:space="preserve">CABILDO INDIGENA INGA SAN PEDRO </v>
      </c>
      <c r="Y143" t="s">
        <v>346</v>
      </c>
      <c r="Z143" t="s">
        <v>1030</v>
      </c>
      <c r="AA143" t="s">
        <v>1031</v>
      </c>
      <c r="AB143" t="s">
        <v>1032</v>
      </c>
      <c r="AC143" t="s">
        <v>1033</v>
      </c>
      <c r="AD143" t="s">
        <v>1034</v>
      </c>
      <c r="AE143">
        <v>3116278337</v>
      </c>
      <c r="AF143">
        <v>872000</v>
      </c>
      <c r="AG143" t="str">
        <f t="shared" si="11"/>
        <v>PATRICIA  ELIZABETH MEJIA BUSTOS</v>
      </c>
    </row>
    <row r="144" spans="1:33" x14ac:dyDescent="0.25">
      <c r="A144" s="1" t="str">
        <f t="shared" si="8"/>
        <v>TEBPUTUMAYO120</v>
      </c>
      <c r="B144" s="1" t="s">
        <v>1035</v>
      </c>
      <c r="C144" s="22">
        <v>846002805</v>
      </c>
      <c r="D144" s="1">
        <v>0</v>
      </c>
      <c r="E144" s="1" t="s">
        <v>259</v>
      </c>
      <c r="F144" s="1">
        <v>120</v>
      </c>
      <c r="G144" s="1">
        <v>28</v>
      </c>
      <c r="H144" s="2">
        <v>43572</v>
      </c>
      <c r="I144" s="2">
        <v>43572</v>
      </c>
      <c r="J144" s="3">
        <v>18860000</v>
      </c>
      <c r="K144" s="3">
        <v>1500000</v>
      </c>
      <c r="L144" t="s">
        <v>1036</v>
      </c>
      <c r="M144" t="s">
        <v>1037</v>
      </c>
      <c r="N144">
        <v>3212334083</v>
      </c>
      <c r="O144" t="s">
        <v>1038</v>
      </c>
      <c r="P144" t="s">
        <v>1039</v>
      </c>
      <c r="Q144" t="str">
        <f t="shared" si="9"/>
        <v>SANDRA PATRICIA PARDO YELA</v>
      </c>
      <c r="R144" t="str">
        <f t="shared" si="10"/>
        <v xml:space="preserve">RESGUARDO INDIGENA INGA SAN JOAQUIN </v>
      </c>
      <c r="Y144" t="s">
        <v>1040</v>
      </c>
      <c r="Z144" t="s">
        <v>1041</v>
      </c>
      <c r="AA144" t="s">
        <v>1042</v>
      </c>
      <c r="AB144" t="s">
        <v>1043</v>
      </c>
      <c r="AC144" t="s">
        <v>1044</v>
      </c>
      <c r="AD144" t="s">
        <v>1045</v>
      </c>
      <c r="AE144">
        <v>3138327706</v>
      </c>
      <c r="AF144">
        <v>871000</v>
      </c>
      <c r="AG144" t="str">
        <f t="shared" si="11"/>
        <v>SANDRA PATRICIA PARDO YELA</v>
      </c>
    </row>
    <row r="145" spans="1:33" x14ac:dyDescent="0.25">
      <c r="A145" s="1" t="str">
        <f t="shared" si="8"/>
        <v>TEBPUTUMAYO121</v>
      </c>
      <c r="B145" s="1" t="s">
        <v>1046</v>
      </c>
      <c r="C145" s="22">
        <v>901026967</v>
      </c>
      <c r="D145" s="1">
        <v>8</v>
      </c>
      <c r="E145" s="1" t="s">
        <v>259</v>
      </c>
      <c r="F145" s="1">
        <v>121</v>
      </c>
      <c r="G145" s="1">
        <v>168</v>
      </c>
      <c r="H145" s="2">
        <v>43577</v>
      </c>
      <c r="I145" s="2">
        <v>43577</v>
      </c>
      <c r="J145" s="3">
        <v>120575000</v>
      </c>
      <c r="K145" s="3">
        <v>11032250</v>
      </c>
      <c r="L145" t="s">
        <v>1047</v>
      </c>
      <c r="M145" t="s">
        <v>1037</v>
      </c>
      <c r="N145">
        <v>3118202706</v>
      </c>
      <c r="O145" t="s">
        <v>1048</v>
      </c>
      <c r="P145" t="s">
        <v>1049</v>
      </c>
      <c r="Q145" t="str">
        <f t="shared" si="9"/>
        <v>ERICKA  LISETT FIGUEROA QUINAYAS</v>
      </c>
      <c r="R145" t="str">
        <f t="shared" si="10"/>
        <v xml:space="preserve">FUNDACIÓN PARA EL DESARROLLO INTEGRAL </v>
      </c>
      <c r="Y145" t="s">
        <v>1019</v>
      </c>
      <c r="Z145" t="s">
        <v>1020</v>
      </c>
      <c r="AA145" t="s">
        <v>1021</v>
      </c>
      <c r="AB145" t="s">
        <v>1022</v>
      </c>
      <c r="AC145" t="s">
        <v>1023</v>
      </c>
      <c r="AD145" t="s">
        <v>1024</v>
      </c>
      <c r="AE145">
        <v>3203155868</v>
      </c>
      <c r="AF145">
        <v>870002</v>
      </c>
      <c r="AG145" t="str">
        <f t="shared" si="11"/>
        <v>ERICKA  LISETT FIGUEROA QUINAYAS</v>
      </c>
    </row>
    <row r="146" spans="1:33" x14ac:dyDescent="0.25">
      <c r="A146" s="1" t="str">
        <f t="shared" si="8"/>
        <v>TEBPUTUMAYO123</v>
      </c>
      <c r="B146" s="1" t="s">
        <v>1050</v>
      </c>
      <c r="C146" s="22">
        <v>900856591</v>
      </c>
      <c r="D146" s="1">
        <v>1</v>
      </c>
      <c r="E146" s="1" t="s">
        <v>259</v>
      </c>
      <c r="F146" s="1">
        <v>123</v>
      </c>
      <c r="G146" s="1">
        <v>120</v>
      </c>
      <c r="H146" s="2">
        <v>43579</v>
      </c>
      <c r="I146" s="2">
        <v>43579</v>
      </c>
      <c r="J146" s="3">
        <v>86397919</v>
      </c>
      <c r="K146" s="3">
        <v>10920000</v>
      </c>
      <c r="L146" t="s">
        <v>1051</v>
      </c>
      <c r="M146" t="s">
        <v>1052</v>
      </c>
      <c r="N146">
        <v>3124225659</v>
      </c>
      <c r="O146" t="s">
        <v>1053</v>
      </c>
      <c r="P146" t="s">
        <v>1054</v>
      </c>
      <c r="Q146" t="str">
        <f t="shared" si="9"/>
        <v>PATRICIA  ELIZABETH MEJIA BUSTOS</v>
      </c>
      <c r="R146" t="str">
        <f t="shared" si="10"/>
        <v xml:space="preserve">FUNDACIÓN UAMAN LUAR </v>
      </c>
      <c r="Y146" t="s">
        <v>346</v>
      </c>
      <c r="Z146" t="s">
        <v>1030</v>
      </c>
      <c r="AA146" t="s">
        <v>1031</v>
      </c>
      <c r="AB146" t="s">
        <v>1032</v>
      </c>
      <c r="AC146" t="s">
        <v>1033</v>
      </c>
      <c r="AD146" t="s">
        <v>1034</v>
      </c>
      <c r="AE146">
        <v>3116278337</v>
      </c>
      <c r="AF146">
        <v>872000</v>
      </c>
      <c r="AG146" t="str">
        <f t="shared" si="11"/>
        <v>PATRICIA  ELIZABETH MEJIA BUSTOS</v>
      </c>
    </row>
    <row r="147" spans="1:33" x14ac:dyDescent="0.25">
      <c r="A147" s="1" t="str">
        <f t="shared" si="8"/>
        <v>TEBPUTUMAYO124</v>
      </c>
      <c r="B147" s="1" t="s">
        <v>1055</v>
      </c>
      <c r="C147" s="22">
        <v>846000519</v>
      </c>
      <c r="D147" s="1">
        <v>1</v>
      </c>
      <c r="E147" s="1" t="s">
        <v>259</v>
      </c>
      <c r="F147" s="1">
        <v>124</v>
      </c>
      <c r="G147" s="1">
        <v>46</v>
      </c>
      <c r="H147" s="2">
        <v>43581</v>
      </c>
      <c r="I147" s="2">
        <v>43581</v>
      </c>
      <c r="J147" s="3">
        <v>40976012</v>
      </c>
      <c r="K147" s="3">
        <v>3210995</v>
      </c>
      <c r="L147" t="s">
        <v>1056</v>
      </c>
      <c r="M147" t="s">
        <v>1037</v>
      </c>
      <c r="N147">
        <v>3223948674</v>
      </c>
      <c r="O147" t="s">
        <v>1057</v>
      </c>
      <c r="P147" t="s">
        <v>1058</v>
      </c>
      <c r="Q147" t="str">
        <f t="shared" si="9"/>
        <v>CINDY  MILENA CARREÑO  ESTRELLA</v>
      </c>
      <c r="R147" t="str">
        <f t="shared" si="10"/>
        <v xml:space="preserve">MOVIMIENTO DE NEGRITUDES DE SAN MIGUEL </v>
      </c>
      <c r="Y147" t="s">
        <v>1008</v>
      </c>
      <c r="Z147" t="s">
        <v>1009</v>
      </c>
      <c r="AA147" t="s">
        <v>1010</v>
      </c>
      <c r="AB147" t="s">
        <v>1011</v>
      </c>
      <c r="AC147" t="s">
        <v>1012</v>
      </c>
      <c r="AD147" t="s">
        <v>1013</v>
      </c>
      <c r="AE147">
        <v>3132848339</v>
      </c>
      <c r="AF147">
        <v>873000</v>
      </c>
      <c r="AG147" t="str">
        <f t="shared" si="11"/>
        <v>CINDY  MILENA CARREÑO  ESTRELLA</v>
      </c>
    </row>
    <row r="148" spans="1:33" x14ac:dyDescent="0.25">
      <c r="A148" s="1" t="str">
        <f t="shared" si="8"/>
        <v>TEBQUINDIO116</v>
      </c>
      <c r="B148" s="1" t="s">
        <v>1059</v>
      </c>
      <c r="C148" s="22">
        <v>830511692</v>
      </c>
      <c r="D148" s="1">
        <v>0</v>
      </c>
      <c r="E148" s="1" t="s">
        <v>272</v>
      </c>
      <c r="F148" s="1">
        <v>116</v>
      </c>
      <c r="G148" s="1">
        <v>60</v>
      </c>
      <c r="H148" s="2">
        <v>43588</v>
      </c>
      <c r="I148" s="2">
        <v>43589</v>
      </c>
      <c r="J148" s="3">
        <v>37092432</v>
      </c>
      <c r="K148" s="3">
        <v>0</v>
      </c>
      <c r="L148" t="s">
        <v>1060</v>
      </c>
      <c r="M148" t="s">
        <v>1061</v>
      </c>
      <c r="N148">
        <v>3127615335</v>
      </c>
      <c r="O148" t="s">
        <v>1062</v>
      </c>
      <c r="P148" t="s">
        <v>1063</v>
      </c>
      <c r="Q148" t="str">
        <f t="shared" si="9"/>
        <v>VICTORIA EUGENIA TISNES VILLEGAS</v>
      </c>
      <c r="R148" t="str">
        <f t="shared" si="10"/>
        <v>ASOCIACION DE CABILDOS INDIGENAS DE ARMENIA QUINDIO</v>
      </c>
      <c r="Y148" t="s">
        <v>1064</v>
      </c>
      <c r="Z148" t="s">
        <v>1065</v>
      </c>
      <c r="AA148" t="s">
        <v>1066</v>
      </c>
      <c r="AB148" t="s">
        <v>1067</v>
      </c>
      <c r="AC148" t="s">
        <v>1068</v>
      </c>
      <c r="AD148" t="s">
        <v>1069</v>
      </c>
      <c r="AE148">
        <v>3167662315</v>
      </c>
      <c r="AF148">
        <v>612025</v>
      </c>
      <c r="AG148" t="str">
        <f t="shared" si="11"/>
        <v>victoria eugenia tisnes villegas</v>
      </c>
    </row>
    <row r="149" spans="1:33" x14ac:dyDescent="0.25">
      <c r="A149" s="1" t="str">
        <f t="shared" si="8"/>
        <v>TEBQUINDIO119</v>
      </c>
      <c r="B149" s="1" t="s">
        <v>1059</v>
      </c>
      <c r="C149" s="22">
        <v>830511692</v>
      </c>
      <c r="D149" s="1">
        <v>0</v>
      </c>
      <c r="E149" s="1" t="s">
        <v>272</v>
      </c>
      <c r="F149" s="1">
        <v>119</v>
      </c>
      <c r="G149" s="1">
        <v>40</v>
      </c>
      <c r="H149" s="2">
        <v>43602</v>
      </c>
      <c r="I149" s="2">
        <v>43603</v>
      </c>
      <c r="J149" s="3">
        <v>25752974</v>
      </c>
      <c r="K149" s="3">
        <v>0</v>
      </c>
      <c r="L149" t="s">
        <v>1060</v>
      </c>
      <c r="M149" t="s">
        <v>1061</v>
      </c>
      <c r="N149">
        <v>3127615335</v>
      </c>
      <c r="O149" t="s">
        <v>1062</v>
      </c>
      <c r="P149" t="s">
        <v>1063</v>
      </c>
      <c r="Q149" t="str">
        <f t="shared" si="9"/>
        <v>VICTORIA EUGENIA TISNES VILLEGAS</v>
      </c>
      <c r="R149" t="str">
        <f t="shared" si="10"/>
        <v>ASOCIACION DE CABILDOS INDIGENAS DE ARMENIA QUINDIO</v>
      </c>
      <c r="Y149" t="s">
        <v>1064</v>
      </c>
      <c r="Z149" t="s">
        <v>1065</v>
      </c>
      <c r="AA149" t="s">
        <v>1066</v>
      </c>
      <c r="AB149" t="s">
        <v>1067</v>
      </c>
      <c r="AC149" t="s">
        <v>1068</v>
      </c>
      <c r="AD149" t="s">
        <v>1069</v>
      </c>
      <c r="AE149">
        <v>3167662315</v>
      </c>
      <c r="AF149">
        <v>612025</v>
      </c>
      <c r="AG149" t="str">
        <f t="shared" si="11"/>
        <v>victoria eugenia tisnes villegas</v>
      </c>
    </row>
    <row r="150" spans="1:33" x14ac:dyDescent="0.25">
      <c r="A150" s="1" t="str">
        <f t="shared" si="8"/>
        <v>TEBRISARALDA120</v>
      </c>
      <c r="B150" s="1" t="s">
        <v>1070</v>
      </c>
      <c r="C150" s="22">
        <v>800251628</v>
      </c>
      <c r="D150" s="1">
        <v>3</v>
      </c>
      <c r="E150" s="1" t="s">
        <v>286</v>
      </c>
      <c r="F150" s="1">
        <v>120</v>
      </c>
      <c r="G150" s="1">
        <v>40</v>
      </c>
      <c r="H150" s="2">
        <v>43581</v>
      </c>
      <c r="I150" s="2">
        <v>43581</v>
      </c>
      <c r="J150" s="3">
        <v>33371764</v>
      </c>
      <c r="K150" s="3">
        <v>0</v>
      </c>
      <c r="L150" t="s">
        <v>1071</v>
      </c>
      <c r="M150" t="s">
        <v>1072</v>
      </c>
      <c r="N150">
        <v>3218007834</v>
      </c>
      <c r="O150" t="s">
        <v>1073</v>
      </c>
      <c r="P150" t="s">
        <v>1074</v>
      </c>
      <c r="Q150" t="str">
        <f t="shared" si="9"/>
        <v>MONICA ANDREA BETANCURT TABARES</v>
      </c>
      <c r="R150" t="str">
        <f t="shared" si="10"/>
        <v xml:space="preserve">ASOCIACION MUNDOS HERMANOS </v>
      </c>
      <c r="Y150" t="s">
        <v>1075</v>
      </c>
      <c r="Z150" t="s">
        <v>1076</v>
      </c>
      <c r="AA150" t="s">
        <v>1077</v>
      </c>
      <c r="AB150" t="s">
        <v>1078</v>
      </c>
      <c r="AC150" t="s">
        <v>1079</v>
      </c>
      <c r="AD150" t="s">
        <v>1080</v>
      </c>
      <c r="AF150">
        <v>649004</v>
      </c>
      <c r="AG150" t="str">
        <f t="shared" si="11"/>
        <v>MONICA ANDREA BETANCURT TABARES</v>
      </c>
    </row>
    <row r="151" spans="1:33" x14ac:dyDescent="0.25">
      <c r="A151" s="1" t="str">
        <f t="shared" si="8"/>
        <v>TEBRISARALDA121</v>
      </c>
      <c r="B151" s="1" t="s">
        <v>1081</v>
      </c>
      <c r="C151" s="22">
        <v>816006359</v>
      </c>
      <c r="D151" s="1">
        <v>6</v>
      </c>
      <c r="E151" s="1" t="s">
        <v>286</v>
      </c>
      <c r="F151" s="1">
        <v>121</v>
      </c>
      <c r="G151" s="1">
        <v>360</v>
      </c>
      <c r="H151" s="2">
        <v>43581</v>
      </c>
      <c r="I151" s="2">
        <v>43581</v>
      </c>
      <c r="J151" s="3">
        <v>299675757</v>
      </c>
      <c r="K151" s="3">
        <v>0</v>
      </c>
      <c r="L151" t="s">
        <v>1082</v>
      </c>
      <c r="M151" t="s">
        <v>1083</v>
      </c>
      <c r="N151">
        <v>3113835637</v>
      </c>
      <c r="O151" t="s">
        <v>1084</v>
      </c>
      <c r="P151" t="s">
        <v>1085</v>
      </c>
      <c r="Q151" t="str">
        <f t="shared" si="9"/>
        <v>HECTOR EVER AGUIRRE CASTRO</v>
      </c>
      <c r="R151" t="str">
        <f t="shared" si="10"/>
        <v>CONSTRUYAMOS COLOMBIA</v>
      </c>
      <c r="Y151" t="s">
        <v>1086</v>
      </c>
      <c r="Z151" t="s">
        <v>1087</v>
      </c>
      <c r="AA151" t="s">
        <v>1088</v>
      </c>
      <c r="AB151" t="s">
        <v>1089</v>
      </c>
      <c r="AC151" t="s">
        <v>1090</v>
      </c>
      <c r="AD151" t="s">
        <v>1091</v>
      </c>
      <c r="AF151">
        <v>650010</v>
      </c>
      <c r="AG151" t="str">
        <f t="shared" si="11"/>
        <v>HECTOR EVER AGUIRRE CASTRO</v>
      </c>
    </row>
    <row r="152" spans="1:33" x14ac:dyDescent="0.25">
      <c r="A152" s="1" t="str">
        <f t="shared" si="8"/>
        <v>TEBRISARALDA122</v>
      </c>
      <c r="B152" s="1" t="s">
        <v>1070</v>
      </c>
      <c r="C152" s="22">
        <v>800251628</v>
      </c>
      <c r="D152" s="1">
        <v>3</v>
      </c>
      <c r="E152" s="1" t="s">
        <v>286</v>
      </c>
      <c r="F152" s="1">
        <v>122</v>
      </c>
      <c r="G152" s="1">
        <v>110</v>
      </c>
      <c r="H152" s="2">
        <v>43581</v>
      </c>
      <c r="I152" s="2">
        <v>43581</v>
      </c>
      <c r="J152" s="3">
        <v>109040100</v>
      </c>
      <c r="K152" s="3">
        <v>0</v>
      </c>
      <c r="L152" t="s">
        <v>1071</v>
      </c>
      <c r="M152" t="s">
        <v>1072</v>
      </c>
      <c r="N152">
        <v>3218007834</v>
      </c>
      <c r="O152" t="s">
        <v>1073</v>
      </c>
      <c r="P152" t="s">
        <v>1074</v>
      </c>
      <c r="Q152" t="str">
        <f t="shared" si="9"/>
        <v>MONICA ANDREA BETANCURT TABARES</v>
      </c>
      <c r="R152" t="str">
        <f t="shared" si="10"/>
        <v xml:space="preserve">ASOCIACION MUNDOS HERMANOS </v>
      </c>
      <c r="Y152" t="s">
        <v>1075</v>
      </c>
      <c r="Z152" t="s">
        <v>1076</v>
      </c>
      <c r="AA152" t="s">
        <v>1077</v>
      </c>
      <c r="AB152" t="s">
        <v>1078</v>
      </c>
      <c r="AC152" t="s">
        <v>1079</v>
      </c>
      <c r="AD152" t="s">
        <v>1080</v>
      </c>
      <c r="AF152">
        <v>649004</v>
      </c>
      <c r="AG152" t="str">
        <f t="shared" si="11"/>
        <v>MONICA ANDREA BETANCURT TABARES</v>
      </c>
    </row>
    <row r="153" spans="1:33" x14ac:dyDescent="0.25">
      <c r="A153" s="1" t="str">
        <f t="shared" si="8"/>
        <v>TEBSAN ANDRES52</v>
      </c>
      <c r="B153" s="1" t="s">
        <v>1092</v>
      </c>
      <c r="C153" s="22">
        <v>900185848</v>
      </c>
      <c r="D153" s="1">
        <v>7</v>
      </c>
      <c r="E153" s="1" t="s">
        <v>299</v>
      </c>
      <c r="F153" s="1">
        <v>52</v>
      </c>
      <c r="G153" s="1">
        <v>200</v>
      </c>
      <c r="H153" s="2">
        <v>43581</v>
      </c>
      <c r="I153" s="2">
        <v>43581</v>
      </c>
      <c r="J153" s="3">
        <v>156753776</v>
      </c>
      <c r="K153" s="3">
        <v>0</v>
      </c>
      <c r="L153" t="s">
        <v>1093</v>
      </c>
      <c r="M153" t="s">
        <v>1094</v>
      </c>
      <c r="N153">
        <v>3163844417</v>
      </c>
      <c r="O153" t="s">
        <v>1095</v>
      </c>
      <c r="P153" t="s">
        <v>1096</v>
      </c>
      <c r="Q153" t="str">
        <f t="shared" si="9"/>
        <v>JUAN CARLOS  BONILLA DAVIS</v>
      </c>
      <c r="R153" t="str">
        <f t="shared" si="10"/>
        <v>FUNDACION FAMILIAS UNIDAS POR LAS ISLAS</v>
      </c>
      <c r="Y153" t="s">
        <v>1097</v>
      </c>
      <c r="Z153" t="s">
        <v>1098</v>
      </c>
      <c r="AA153" t="s">
        <v>1099</v>
      </c>
      <c r="AB153" t="s">
        <v>1100</v>
      </c>
      <c r="AC153" t="s">
        <v>1101</v>
      </c>
      <c r="AD153" t="s">
        <v>1102</v>
      </c>
      <c r="AE153">
        <v>3183851082</v>
      </c>
      <c r="AF153">
        <v>864001</v>
      </c>
      <c r="AG153" t="str">
        <f t="shared" si="11"/>
        <v>JUAN CARLOS  BONILLA DAVIS</v>
      </c>
    </row>
    <row r="154" spans="1:33" x14ac:dyDescent="0.25">
      <c r="A154" s="1" t="str">
        <f t="shared" si="8"/>
        <v>TEBSAN ANDRES53</v>
      </c>
      <c r="B154" s="1" t="s">
        <v>1103</v>
      </c>
      <c r="C154" s="22">
        <v>900746931</v>
      </c>
      <c r="D154" s="1">
        <v>9</v>
      </c>
      <c r="E154" s="1" t="s">
        <v>299</v>
      </c>
      <c r="F154" s="1">
        <v>53</v>
      </c>
      <c r="G154" s="1">
        <v>280</v>
      </c>
      <c r="H154" s="2">
        <v>43581</v>
      </c>
      <c r="I154" s="2">
        <v>43581</v>
      </c>
      <c r="J154" s="3">
        <v>209396427</v>
      </c>
      <c r="K154" s="3">
        <v>0</v>
      </c>
      <c r="L154" t="s">
        <v>1104</v>
      </c>
      <c r="M154" t="s">
        <v>1094</v>
      </c>
      <c r="N154">
        <v>3157705610</v>
      </c>
      <c r="O154" t="s">
        <v>1105</v>
      </c>
      <c r="P154" t="s">
        <v>1106</v>
      </c>
      <c r="Q154" t="str">
        <f t="shared" si="9"/>
        <v>JUAN CARLOS  BONILLA DAVIS</v>
      </c>
      <c r="R154" t="str">
        <f t="shared" si="10"/>
        <v>FUNDACION PARA EL DESARROLLO ECONOMICO SOCIAL Y CULTURAL DE LAS AGRUPACIONES ISLEÑAS (FEDESCAI)</v>
      </c>
      <c r="Y154" t="s">
        <v>1097</v>
      </c>
      <c r="Z154" t="s">
        <v>1098</v>
      </c>
      <c r="AA154" t="s">
        <v>1099</v>
      </c>
      <c r="AB154" t="s">
        <v>1100</v>
      </c>
      <c r="AC154" t="s">
        <v>1101</v>
      </c>
      <c r="AD154" t="s">
        <v>1102</v>
      </c>
      <c r="AE154">
        <v>3183851082</v>
      </c>
      <c r="AF154">
        <v>864001</v>
      </c>
      <c r="AG154" t="str">
        <f t="shared" si="11"/>
        <v>JUAN CARLOS  BONILLA DAVIS</v>
      </c>
    </row>
    <row r="155" spans="1:33" x14ac:dyDescent="0.25">
      <c r="A155" s="1" t="str">
        <f t="shared" si="8"/>
        <v>TEBSAN ANDRES55</v>
      </c>
      <c r="B155" s="1" t="s">
        <v>1107</v>
      </c>
      <c r="C155" s="22">
        <v>900309134</v>
      </c>
      <c r="D155" s="1">
        <v>1</v>
      </c>
      <c r="E155" s="1" t="s">
        <v>299</v>
      </c>
      <c r="F155" s="1">
        <v>55</v>
      </c>
      <c r="G155" s="1">
        <v>100</v>
      </c>
      <c r="H155" s="2">
        <v>43587</v>
      </c>
      <c r="I155" s="2">
        <v>43588</v>
      </c>
      <c r="J155" s="3">
        <v>100000000</v>
      </c>
      <c r="K155" s="3">
        <v>100000000</v>
      </c>
      <c r="L155" t="s">
        <v>1108</v>
      </c>
      <c r="M155" t="s">
        <v>1094</v>
      </c>
      <c r="N155">
        <v>3005709434</v>
      </c>
      <c r="O155" t="s">
        <v>1109</v>
      </c>
      <c r="P155" t="s">
        <v>1110</v>
      </c>
      <c r="Q155" t="str">
        <f t="shared" si="9"/>
        <v>CARLOS  BONILLA DAVIS JUAN.BONILLA@ICBF.GOV.CO</v>
      </c>
      <c r="R155" t="str">
        <f t="shared" si="10"/>
        <v>FUNADCION MUJERES AL PROGRESO</v>
      </c>
      <c r="Y155" t="s">
        <v>1098</v>
      </c>
      <c r="Z155" t="s">
        <v>1099</v>
      </c>
      <c r="AA155" t="s">
        <v>1100</v>
      </c>
      <c r="AB155" t="s">
        <v>1102</v>
      </c>
      <c r="AC155">
        <v>3183851082</v>
      </c>
      <c r="AD155">
        <v>864001</v>
      </c>
      <c r="AG155" t="str">
        <f t="shared" si="11"/>
        <v>CARLOS  BONILLA DAVIS Juan.Bonilla@icbf.gov.co</v>
      </c>
    </row>
    <row r="156" spans="1:33" x14ac:dyDescent="0.25">
      <c r="A156" s="1" t="str">
        <f t="shared" si="8"/>
        <v>TEBSANTANDER258</v>
      </c>
      <c r="B156" s="1" t="s">
        <v>1111</v>
      </c>
      <c r="C156" s="22">
        <v>826000799</v>
      </c>
      <c r="D156" s="1">
        <v>2</v>
      </c>
      <c r="E156" s="1" t="s">
        <v>306</v>
      </c>
      <c r="F156" s="1">
        <v>258</v>
      </c>
      <c r="G156" s="1">
        <v>160</v>
      </c>
      <c r="H156" s="2">
        <v>43594</v>
      </c>
      <c r="I156" s="2"/>
      <c r="J156" s="3">
        <v>131111000</v>
      </c>
      <c r="K156" s="3">
        <v>2820000</v>
      </c>
      <c r="L156" t="s">
        <v>1112</v>
      </c>
      <c r="M156" t="s">
        <v>1113</v>
      </c>
      <c r="N156" t="s">
        <v>1114</v>
      </c>
      <c r="O156" t="s">
        <v>1115</v>
      </c>
      <c r="P156" t="s">
        <v>1116</v>
      </c>
      <c r="Q156" t="str">
        <f t="shared" si="9"/>
        <v>LUCIA MARGARITA ARENAS RODRIGUEZ</v>
      </c>
      <c r="R156" t="str">
        <f t="shared" si="10"/>
        <v>ASOCIACIÓN DE AUTORIDADES TRADICIONALES Y CABILDOS INDIGENAS U´WA (ASOU´WA)</v>
      </c>
      <c r="Y156" t="s">
        <v>68</v>
      </c>
      <c r="Z156" t="s">
        <v>786</v>
      </c>
      <c r="AA156" t="s">
        <v>1117</v>
      </c>
      <c r="AB156" t="s">
        <v>347</v>
      </c>
      <c r="AC156" t="s">
        <v>1118</v>
      </c>
      <c r="AD156" t="s">
        <v>1119</v>
      </c>
      <c r="AE156">
        <v>3214299284</v>
      </c>
      <c r="AF156">
        <v>788000</v>
      </c>
      <c r="AG156" t="str">
        <f t="shared" si="11"/>
        <v>LUCIA MARGARITA ARENAS RODRIGUEZ</v>
      </c>
    </row>
    <row r="157" spans="1:33" x14ac:dyDescent="0.25">
      <c r="A157" s="1" t="str">
        <f t="shared" si="8"/>
        <v>TEBSANTANDER259</v>
      </c>
      <c r="B157" s="1" t="s">
        <v>1120</v>
      </c>
      <c r="C157" s="22">
        <v>900267263</v>
      </c>
      <c r="D157" s="1">
        <v>1</v>
      </c>
      <c r="E157" s="1" t="s">
        <v>306</v>
      </c>
      <c r="F157" s="1">
        <v>259</v>
      </c>
      <c r="G157" s="1">
        <v>165</v>
      </c>
      <c r="H157" s="2">
        <v>43595</v>
      </c>
      <c r="I157" s="2"/>
      <c r="J157" s="3">
        <v>153629048</v>
      </c>
      <c r="K157" s="3">
        <v>65725500</v>
      </c>
      <c r="L157" t="s">
        <v>1121</v>
      </c>
      <c r="M157" t="s">
        <v>1122</v>
      </c>
      <c r="N157">
        <v>3134446767</v>
      </c>
      <c r="O157" t="s">
        <v>1123</v>
      </c>
      <c r="P157" t="s">
        <v>1124</v>
      </c>
      <c r="Q157" t="str">
        <f t="shared" si="9"/>
        <v>SONIA ISABEL MONCADA FRANCO</v>
      </c>
      <c r="R157" t="str">
        <f t="shared" si="10"/>
        <v>ASOCIACIÓN AFRODESCENDIENTE DEL MAGDALENA MEDIO (AFRODMAM)</v>
      </c>
      <c r="Y157" t="s">
        <v>1125</v>
      </c>
      <c r="Z157" t="s">
        <v>208</v>
      </c>
      <c r="AA157" t="s">
        <v>1126</v>
      </c>
      <c r="AB157" t="s">
        <v>1127</v>
      </c>
      <c r="AC157" t="s">
        <v>1128</v>
      </c>
      <c r="AD157" t="s">
        <v>1129</v>
      </c>
      <c r="AE157">
        <v>3153391235</v>
      </c>
      <c r="AF157">
        <v>784000</v>
      </c>
      <c r="AG157" t="str">
        <f t="shared" si="11"/>
        <v>SONIA ISABEL MONCADA FRANCO</v>
      </c>
    </row>
    <row r="158" spans="1:33" x14ac:dyDescent="0.25">
      <c r="A158" s="1" t="str">
        <f t="shared" si="8"/>
        <v>TEBSANTANDER262</v>
      </c>
      <c r="B158" s="1" t="s">
        <v>1130</v>
      </c>
      <c r="C158" s="22">
        <v>804006708</v>
      </c>
      <c r="D158" s="1">
        <v>1</v>
      </c>
      <c r="E158" s="1" t="s">
        <v>306</v>
      </c>
      <c r="F158" s="1">
        <v>262</v>
      </c>
      <c r="G158" s="1">
        <v>80</v>
      </c>
      <c r="H158" s="2">
        <v>43598</v>
      </c>
      <c r="I158" s="2"/>
      <c r="J158" s="3">
        <v>74066400</v>
      </c>
      <c r="K158" s="3">
        <v>2000000</v>
      </c>
      <c r="L158" t="s">
        <v>1131</v>
      </c>
      <c r="M158" t="s">
        <v>1132</v>
      </c>
      <c r="N158" t="s">
        <v>1133</v>
      </c>
      <c r="O158" t="s">
        <v>1134</v>
      </c>
      <c r="P158" t="s">
        <v>1135</v>
      </c>
      <c r="Q158" t="str">
        <f t="shared" si="9"/>
        <v>LILIANA MARIA RINCON MANTILLA</v>
      </c>
      <c r="R158" t="str">
        <f t="shared" si="10"/>
        <v>CORPORACIÓN PARA EL MANEJO Y CONSERVACIÓN DEL MEDIO AMBIENTE Y LOS RECURSOS NATURALES (CORPOAGRO)</v>
      </c>
      <c r="Y158" t="s">
        <v>235</v>
      </c>
      <c r="Z158" t="s">
        <v>712</v>
      </c>
      <c r="AA158" t="s">
        <v>1136</v>
      </c>
      <c r="AB158" t="s">
        <v>1137</v>
      </c>
      <c r="AC158" t="s">
        <v>1138</v>
      </c>
      <c r="AD158" t="s">
        <v>1139</v>
      </c>
      <c r="AE158">
        <v>3107552583</v>
      </c>
      <c r="AF158">
        <v>781000</v>
      </c>
      <c r="AG158" t="str">
        <f t="shared" si="11"/>
        <v>LILIANA MARIA RINCON MANTILLA</v>
      </c>
    </row>
    <row r="159" spans="1:33" x14ac:dyDescent="0.25">
      <c r="A159" s="1" t="str">
        <f t="shared" si="8"/>
        <v>TEBSANTANDER263</v>
      </c>
      <c r="B159" s="1" t="s">
        <v>1130</v>
      </c>
      <c r="C159" s="22">
        <v>804006708</v>
      </c>
      <c r="D159" s="1">
        <v>1</v>
      </c>
      <c r="E159" s="1" t="s">
        <v>306</v>
      </c>
      <c r="F159" s="1">
        <v>263</v>
      </c>
      <c r="G159" s="1">
        <v>50</v>
      </c>
      <c r="H159" s="2">
        <v>43598</v>
      </c>
      <c r="I159" s="2"/>
      <c r="J159" s="3">
        <v>37723475</v>
      </c>
      <c r="K159" s="3">
        <v>2000000</v>
      </c>
      <c r="L159" t="s">
        <v>1131</v>
      </c>
      <c r="M159" t="s">
        <v>1132</v>
      </c>
      <c r="N159" t="s">
        <v>1133</v>
      </c>
      <c r="O159" t="s">
        <v>1134</v>
      </c>
      <c r="P159" t="s">
        <v>1135</v>
      </c>
      <c r="Q159" t="str">
        <f t="shared" si="9"/>
        <v>LILIANA MARIA RINCON MANTILLA</v>
      </c>
      <c r="R159" t="str">
        <f t="shared" si="10"/>
        <v>CORPORACIÓN PARA EL MANEJO Y CONSERVACIÓN DEL MEDIO AMBIENTE Y LOS RECURSOS NATURALES (CORPOAGRO)</v>
      </c>
      <c r="Y159" t="s">
        <v>235</v>
      </c>
      <c r="Z159" t="s">
        <v>712</v>
      </c>
      <c r="AA159" t="s">
        <v>1136</v>
      </c>
      <c r="AB159" t="s">
        <v>1137</v>
      </c>
      <c r="AC159" t="s">
        <v>1138</v>
      </c>
      <c r="AD159" t="s">
        <v>1139</v>
      </c>
      <c r="AE159">
        <v>3107552583</v>
      </c>
      <c r="AF159">
        <v>781000</v>
      </c>
      <c r="AG159" t="str">
        <f t="shared" si="11"/>
        <v>LILIANA MARIA RINCON MANTILLA</v>
      </c>
    </row>
    <row r="160" spans="1:33" x14ac:dyDescent="0.25">
      <c r="A160" s="1" t="str">
        <f t="shared" si="8"/>
        <v>TEBSANTANDER265</v>
      </c>
      <c r="B160" s="1" t="s">
        <v>1140</v>
      </c>
      <c r="C160" s="22">
        <v>804013072</v>
      </c>
      <c r="D160" s="1">
        <v>3</v>
      </c>
      <c r="E160" s="1" t="s">
        <v>306</v>
      </c>
      <c r="F160" s="1">
        <v>265</v>
      </c>
      <c r="G160" s="1">
        <v>50</v>
      </c>
      <c r="H160" s="2">
        <v>43599</v>
      </c>
      <c r="I160" s="2"/>
      <c r="J160" s="3">
        <v>40500000</v>
      </c>
      <c r="K160" s="3">
        <v>1400000</v>
      </c>
      <c r="L160" t="s">
        <v>1141</v>
      </c>
      <c r="M160" t="s">
        <v>1132</v>
      </c>
      <c r="N160">
        <v>3186237680</v>
      </c>
      <c r="O160" t="s">
        <v>1142</v>
      </c>
      <c r="P160" t="s">
        <v>1143</v>
      </c>
      <c r="Q160" t="str">
        <f t="shared" si="9"/>
        <v>LILIANA MARIA RINCON MANTILLA</v>
      </c>
      <c r="R160" t="str">
        <f t="shared" si="10"/>
        <v>FUNDACIÓN AFROCOLOMBIANA DE SANTANDER (FACOS)</v>
      </c>
      <c r="Y160" t="s">
        <v>235</v>
      </c>
      <c r="Z160" t="s">
        <v>712</v>
      </c>
      <c r="AA160" t="s">
        <v>1136</v>
      </c>
      <c r="AB160" t="s">
        <v>1137</v>
      </c>
      <c r="AC160" t="s">
        <v>1138</v>
      </c>
      <c r="AD160" t="s">
        <v>1139</v>
      </c>
      <c r="AE160">
        <v>3107552583</v>
      </c>
      <c r="AF160">
        <v>781000</v>
      </c>
      <c r="AG160" t="str">
        <f t="shared" si="11"/>
        <v>LILIANA MARIA RINCON MANTILLA</v>
      </c>
    </row>
    <row r="161" spans="1:33" x14ac:dyDescent="0.25">
      <c r="A161" s="1" t="str">
        <f t="shared" si="8"/>
        <v>TEBSANTANDER266</v>
      </c>
      <c r="B161" s="1" t="s">
        <v>1140</v>
      </c>
      <c r="C161" s="22">
        <v>804013072</v>
      </c>
      <c r="D161" s="1">
        <v>3</v>
      </c>
      <c r="E161" s="1" t="s">
        <v>306</v>
      </c>
      <c r="F161" s="1">
        <v>266</v>
      </c>
      <c r="G161" s="1">
        <v>50</v>
      </c>
      <c r="H161" s="2">
        <v>43599</v>
      </c>
      <c r="I161" s="2"/>
      <c r="J161" s="3">
        <v>41624998</v>
      </c>
      <c r="K161" s="3">
        <v>7000000</v>
      </c>
      <c r="L161" t="s">
        <v>1141</v>
      </c>
      <c r="M161" t="s">
        <v>1132</v>
      </c>
      <c r="N161">
        <v>3186237680</v>
      </c>
      <c r="O161" t="s">
        <v>1142</v>
      </c>
      <c r="P161" t="s">
        <v>1143</v>
      </c>
      <c r="Q161" t="str">
        <f t="shared" si="9"/>
        <v>NELLY ANDREA BARBOSA SÁNCHEZ</v>
      </c>
      <c r="R161" t="str">
        <f t="shared" si="10"/>
        <v>FUNDACIÓN AFROCOLOMBIANA DE SANTANDER (FACOS)</v>
      </c>
      <c r="Y161" t="s">
        <v>1144</v>
      </c>
      <c r="Z161" t="s">
        <v>1076</v>
      </c>
      <c r="AA161" t="s">
        <v>1145</v>
      </c>
      <c r="AB161" t="s">
        <v>1146</v>
      </c>
      <c r="AC161" t="s">
        <v>1147</v>
      </c>
      <c r="AD161" t="s">
        <v>1148</v>
      </c>
      <c r="AE161">
        <v>3164450614</v>
      </c>
      <c r="AF161">
        <v>787000</v>
      </c>
      <c r="AG161" t="str">
        <f t="shared" si="11"/>
        <v>NELLY ANDREA BARBOSA SÁNCHEZ</v>
      </c>
    </row>
    <row r="162" spans="1:33" x14ac:dyDescent="0.25">
      <c r="A162" s="1" t="str">
        <f t="shared" si="8"/>
        <v>TEBSANTANDER267</v>
      </c>
      <c r="B162" s="1" t="s">
        <v>1140</v>
      </c>
      <c r="C162" s="22">
        <v>804013072</v>
      </c>
      <c r="D162" s="1">
        <v>3</v>
      </c>
      <c r="E162" s="1" t="s">
        <v>306</v>
      </c>
      <c r="F162" s="1">
        <v>267</v>
      </c>
      <c r="G162" s="1">
        <v>45</v>
      </c>
      <c r="H162" s="2">
        <v>43599</v>
      </c>
      <c r="I162" s="2"/>
      <c r="J162" s="3">
        <v>35731409</v>
      </c>
      <c r="K162" s="3">
        <v>6500000</v>
      </c>
      <c r="L162" t="s">
        <v>1141</v>
      </c>
      <c r="M162" t="s">
        <v>1132</v>
      </c>
      <c r="N162">
        <v>3186237680</v>
      </c>
      <c r="O162" t="s">
        <v>1142</v>
      </c>
      <c r="P162" t="s">
        <v>1143</v>
      </c>
      <c r="Q162" t="str">
        <f t="shared" si="9"/>
        <v>SONIA ISABEL MONCADA FRANCO</v>
      </c>
      <c r="R162" t="str">
        <f t="shared" si="10"/>
        <v>FUNDACIÓN AFROCOLOMBIANA DE SANTANDER (FACOS)</v>
      </c>
      <c r="Y162" t="s">
        <v>1125</v>
      </c>
      <c r="Z162" t="s">
        <v>208</v>
      </c>
      <c r="AA162" t="s">
        <v>1126</v>
      </c>
      <c r="AB162" t="s">
        <v>1127</v>
      </c>
      <c r="AC162" t="s">
        <v>1128</v>
      </c>
      <c r="AD162" t="s">
        <v>1129</v>
      </c>
      <c r="AE162">
        <v>3153391235</v>
      </c>
      <c r="AF162">
        <v>784000</v>
      </c>
      <c r="AG162" t="str">
        <f t="shared" si="11"/>
        <v>SONIA ISABEL MONCADA FRANCO</v>
      </c>
    </row>
    <row r="163" spans="1:33" x14ac:dyDescent="0.25">
      <c r="A163" s="1" t="str">
        <f t="shared" si="8"/>
        <v>TEBSUCRE177</v>
      </c>
      <c r="B163" s="1" t="s">
        <v>1149</v>
      </c>
      <c r="C163" s="22">
        <v>900449970</v>
      </c>
      <c r="D163" s="1">
        <v>2</v>
      </c>
      <c r="E163" s="1" t="s">
        <v>320</v>
      </c>
      <c r="F163" s="1">
        <v>177</v>
      </c>
      <c r="G163" s="1">
        <v>104</v>
      </c>
      <c r="H163" s="2">
        <v>43585</v>
      </c>
      <c r="I163" s="2">
        <v>43587</v>
      </c>
      <c r="J163" s="3">
        <v>87602534</v>
      </c>
      <c r="K163" s="3">
        <v>16800000</v>
      </c>
      <c r="L163" t="s">
        <v>1150</v>
      </c>
      <c r="M163" t="s">
        <v>536</v>
      </c>
      <c r="N163">
        <v>3114075054</v>
      </c>
      <c r="O163" t="s">
        <v>1151</v>
      </c>
      <c r="P163" t="s">
        <v>1152</v>
      </c>
      <c r="Q163" t="str">
        <f t="shared" si="9"/>
        <v>YANETH DEL CARMEN  PEREZ HERRERA</v>
      </c>
      <c r="R163" t="str">
        <f t="shared" si="10"/>
        <v>ASOCIACION DE CABILDOS MENORES INDIGENAS YUMAS DE LAS PIEDRAS ETNIA ZENU DEL MUNICIPIO DE TOLUVIEJO- ASCAMYTOL</v>
      </c>
      <c r="Y163" t="s">
        <v>1153</v>
      </c>
      <c r="Z163" t="s">
        <v>654</v>
      </c>
      <c r="AA163" t="s">
        <v>336</v>
      </c>
      <c r="AB163" t="s">
        <v>1154</v>
      </c>
      <c r="AC163" t="s">
        <v>1155</v>
      </c>
      <c r="AD163" t="s">
        <v>1156</v>
      </c>
      <c r="AE163">
        <v>3135743921</v>
      </c>
      <c r="AF163">
        <v>591010</v>
      </c>
      <c r="AG163" t="str">
        <f t="shared" si="11"/>
        <v>YANETH DEL CARMEN  PEREZ HERRERA</v>
      </c>
    </row>
    <row r="164" spans="1:33" x14ac:dyDescent="0.25">
      <c r="A164" s="1" t="str">
        <f t="shared" si="8"/>
        <v>TEBSUCRE178</v>
      </c>
      <c r="B164" s="1" t="s">
        <v>1157</v>
      </c>
      <c r="C164" s="22">
        <v>900128663</v>
      </c>
      <c r="D164" s="1">
        <v>9</v>
      </c>
      <c r="E164" s="1" t="s">
        <v>320</v>
      </c>
      <c r="F164" s="1">
        <v>178</v>
      </c>
      <c r="G164" s="1">
        <v>123</v>
      </c>
      <c r="H164" s="2">
        <v>43585</v>
      </c>
      <c r="I164" s="2">
        <v>43587</v>
      </c>
      <c r="J164" s="3">
        <v>123000000</v>
      </c>
      <c r="K164" s="3">
        <v>5868000</v>
      </c>
      <c r="L164" t="s">
        <v>1158</v>
      </c>
      <c r="M164" t="s">
        <v>536</v>
      </c>
      <c r="N164">
        <v>92540609</v>
      </c>
      <c r="O164" t="s">
        <v>1159</v>
      </c>
      <c r="P164" t="s">
        <v>1160</v>
      </c>
      <c r="Q164" t="str">
        <f t="shared" si="9"/>
        <v>YANETH DEL CARMEN  PEREZ HERRERA</v>
      </c>
      <c r="R164" t="str">
        <f t="shared" si="10"/>
        <v xml:space="preserve">FUNDACION SOCIAL PARA EL DESARROLLO SOSTENIBLE “FSD – AMONTES” </v>
      </c>
      <c r="Y164" t="s">
        <v>1153</v>
      </c>
      <c r="Z164" t="s">
        <v>654</v>
      </c>
      <c r="AA164" t="s">
        <v>336</v>
      </c>
      <c r="AB164" t="s">
        <v>1154</v>
      </c>
      <c r="AC164" t="s">
        <v>1155</v>
      </c>
      <c r="AD164" t="s">
        <v>1156</v>
      </c>
      <c r="AE164">
        <v>3135743921</v>
      </c>
      <c r="AF164">
        <v>591010</v>
      </c>
      <c r="AG164" t="str">
        <f t="shared" si="11"/>
        <v>YANETH DEL CARMEN  PEREZ HERRERA</v>
      </c>
    </row>
    <row r="165" spans="1:33" x14ac:dyDescent="0.25">
      <c r="A165" s="1" t="str">
        <f t="shared" si="8"/>
        <v>TEBSUCRE179</v>
      </c>
      <c r="B165" s="1" t="s">
        <v>1161</v>
      </c>
      <c r="C165" s="22">
        <v>90010334</v>
      </c>
      <c r="D165" s="1">
        <v>0</v>
      </c>
      <c r="E165" s="1" t="s">
        <v>320</v>
      </c>
      <c r="F165" s="1">
        <v>179</v>
      </c>
      <c r="G165" s="1">
        <v>125</v>
      </c>
      <c r="H165" s="2">
        <v>43587</v>
      </c>
      <c r="I165" s="2">
        <v>43588</v>
      </c>
      <c r="J165" s="3">
        <v>115963000</v>
      </c>
      <c r="K165" s="3">
        <v>17260000</v>
      </c>
      <c r="L165" t="s">
        <v>1162</v>
      </c>
      <c r="M165" t="s">
        <v>1163</v>
      </c>
      <c r="N165">
        <v>3106166492</v>
      </c>
      <c r="O165" t="s">
        <v>1164</v>
      </c>
      <c r="P165" t="s">
        <v>1165</v>
      </c>
      <c r="Q165" t="str">
        <f t="shared" si="9"/>
        <v>YANETH DEL CARMEN  PEREZ HERRERA</v>
      </c>
      <c r="R165" t="str">
        <f t="shared" si="10"/>
        <v>CORPORACION AFROCOLOMBIANA DEL SAN JORGE SCREÑO “CORPOAFROSAN</v>
      </c>
      <c r="Y165" t="s">
        <v>1153</v>
      </c>
      <c r="Z165" t="s">
        <v>654</v>
      </c>
      <c r="AA165" t="s">
        <v>336</v>
      </c>
      <c r="AB165" t="s">
        <v>1154</v>
      </c>
      <c r="AC165" t="s">
        <v>1155</v>
      </c>
      <c r="AD165" t="s">
        <v>1156</v>
      </c>
      <c r="AE165">
        <v>3135743921</v>
      </c>
      <c r="AF165">
        <v>591010</v>
      </c>
      <c r="AG165" t="str">
        <f t="shared" si="11"/>
        <v>YANETH DEL CARMEN  PEREZ HERRERA</v>
      </c>
    </row>
    <row r="166" spans="1:33" x14ac:dyDescent="0.25">
      <c r="A166" s="1" t="str">
        <f t="shared" si="8"/>
        <v>TEBSUCRE180</v>
      </c>
      <c r="B166" s="1" t="s">
        <v>1166</v>
      </c>
      <c r="C166" s="22">
        <v>823004236</v>
      </c>
      <c r="D166" s="1">
        <v>5</v>
      </c>
      <c r="E166" s="1" t="s">
        <v>320</v>
      </c>
      <c r="F166" s="1">
        <v>180</v>
      </c>
      <c r="G166" s="1">
        <v>50</v>
      </c>
      <c r="H166" s="2">
        <v>43585</v>
      </c>
      <c r="I166" s="2">
        <v>43587</v>
      </c>
      <c r="J166" s="3">
        <v>44987100</v>
      </c>
      <c r="K166" s="3">
        <v>7955000</v>
      </c>
      <c r="L166" t="s">
        <v>1167</v>
      </c>
      <c r="M166" t="s">
        <v>536</v>
      </c>
      <c r="N166">
        <v>3017861344</v>
      </c>
      <c r="O166" t="s">
        <v>1168</v>
      </c>
      <c r="P166" t="s">
        <v>1169</v>
      </c>
      <c r="Q166" t="str">
        <f t="shared" si="9"/>
        <v>YANETH DEL CARMEN  PEREZ HERRERA</v>
      </c>
      <c r="R166" t="str">
        <f t="shared" si="10"/>
        <v>FUNDACION ERA NUEVA</v>
      </c>
      <c r="Y166" t="s">
        <v>1153</v>
      </c>
      <c r="Z166" t="s">
        <v>654</v>
      </c>
      <c r="AA166" t="s">
        <v>336</v>
      </c>
      <c r="AB166" t="s">
        <v>1154</v>
      </c>
      <c r="AC166" t="s">
        <v>1155</v>
      </c>
      <c r="AD166" t="s">
        <v>1156</v>
      </c>
      <c r="AE166">
        <v>3135743921</v>
      </c>
      <c r="AF166">
        <v>591010</v>
      </c>
      <c r="AG166" t="str">
        <f t="shared" si="11"/>
        <v>YANETH DEL CARMEN  PEREZ HERRERA</v>
      </c>
    </row>
    <row r="167" spans="1:33" x14ac:dyDescent="0.25">
      <c r="A167" s="1" t="str">
        <f t="shared" si="8"/>
        <v>TEBSUCRE181</v>
      </c>
      <c r="B167" s="1" t="s">
        <v>1170</v>
      </c>
      <c r="C167" s="22">
        <v>900268959</v>
      </c>
      <c r="D167" s="1">
        <v>3</v>
      </c>
      <c r="E167" s="1" t="s">
        <v>320</v>
      </c>
      <c r="F167" s="1">
        <v>181</v>
      </c>
      <c r="G167" s="1">
        <v>50</v>
      </c>
      <c r="H167" s="2">
        <v>43588</v>
      </c>
      <c r="I167" s="2">
        <v>43588</v>
      </c>
      <c r="J167" s="3">
        <v>43362100</v>
      </c>
      <c r="K167" s="3">
        <v>1134000</v>
      </c>
      <c r="L167" t="s">
        <v>1171</v>
      </c>
      <c r="M167" t="s">
        <v>536</v>
      </c>
      <c r="N167">
        <v>3005486911</v>
      </c>
      <c r="O167" t="s">
        <v>564</v>
      </c>
      <c r="P167" t="s">
        <v>1172</v>
      </c>
      <c r="Q167" t="str">
        <f t="shared" si="9"/>
        <v>CIELO DEL CARMEN  RODRIGUEZ GARRIDO</v>
      </c>
      <c r="R167" t="str">
        <f t="shared" si="10"/>
        <v>FUNDACIÓN PARA LA ATENCIÓN FAMILIAR Y COMUNIDAD - FUNAFAC</v>
      </c>
      <c r="Y167" t="s">
        <v>1173</v>
      </c>
      <c r="Z167" t="s">
        <v>654</v>
      </c>
      <c r="AA167" t="s">
        <v>347</v>
      </c>
      <c r="AB167" t="s">
        <v>1174</v>
      </c>
      <c r="AC167" t="s">
        <v>1155</v>
      </c>
      <c r="AD167" t="s">
        <v>1175</v>
      </c>
      <c r="AE167">
        <v>3005165023</v>
      </c>
      <c r="AF167">
        <v>592029</v>
      </c>
      <c r="AG167" t="str">
        <f t="shared" si="11"/>
        <v>CIELO DEL CARMEN  RODRIGUEZ GARRIDO</v>
      </c>
    </row>
    <row r="168" spans="1:33" x14ac:dyDescent="0.25">
      <c r="A168" s="1" t="str">
        <f t="shared" si="8"/>
        <v>TEBSUCRE182</v>
      </c>
      <c r="B168" s="1" t="s">
        <v>1176</v>
      </c>
      <c r="C168" s="22">
        <v>900517521</v>
      </c>
      <c r="D168" s="1">
        <v>0</v>
      </c>
      <c r="E168" s="1" t="s">
        <v>320</v>
      </c>
      <c r="F168" s="1">
        <v>182</v>
      </c>
      <c r="G168" s="1">
        <v>50</v>
      </c>
      <c r="H168" s="2">
        <v>43585</v>
      </c>
      <c r="I168" s="2">
        <v>43587</v>
      </c>
      <c r="J168" s="3">
        <v>45418580</v>
      </c>
      <c r="K168" s="3">
        <v>13925000</v>
      </c>
      <c r="L168" t="s">
        <v>1177</v>
      </c>
      <c r="M168" t="s">
        <v>536</v>
      </c>
      <c r="N168">
        <v>3002703064</v>
      </c>
      <c r="O168" t="s">
        <v>1178</v>
      </c>
      <c r="P168" t="s">
        <v>1179</v>
      </c>
      <c r="Q168" t="str">
        <f t="shared" si="9"/>
        <v>CIELO DEL CARMEN  RODRIGUEZ GARRIDO</v>
      </c>
      <c r="R168" t="str">
        <f t="shared" si="10"/>
        <v>FUNDACIÓN COLOMBIA HUMANITARIA PARA EL DESARROLLO SOSTENIBLE DE LA COSTA CARIBE - FUNDESCOC</v>
      </c>
      <c r="Y168" t="s">
        <v>1173</v>
      </c>
      <c r="Z168" t="s">
        <v>654</v>
      </c>
      <c r="AA168" t="s">
        <v>347</v>
      </c>
      <c r="AB168" t="s">
        <v>1174</v>
      </c>
      <c r="AC168" t="s">
        <v>1180</v>
      </c>
      <c r="AD168" t="s">
        <v>1175</v>
      </c>
      <c r="AE168">
        <v>3005165023</v>
      </c>
      <c r="AF168">
        <v>592029</v>
      </c>
      <c r="AG168" t="str">
        <f t="shared" si="11"/>
        <v>CIELO DEL CARMEN  RODRIGUEZ GARRIDO</v>
      </c>
    </row>
    <row r="169" spans="1:33" x14ac:dyDescent="0.25">
      <c r="A169" s="1" t="str">
        <f t="shared" si="8"/>
        <v>TEBSUCRE183</v>
      </c>
      <c r="B169" s="1" t="s">
        <v>1181</v>
      </c>
      <c r="C169" s="22">
        <v>823004236</v>
      </c>
      <c r="D169" s="1">
        <v>5</v>
      </c>
      <c r="E169" s="1" t="s">
        <v>320</v>
      </c>
      <c r="F169" s="1">
        <v>183</v>
      </c>
      <c r="G169" s="1">
        <v>50</v>
      </c>
      <c r="H169" s="2">
        <v>43585</v>
      </c>
      <c r="I169" s="2">
        <v>43587</v>
      </c>
      <c r="J169" s="3">
        <v>44662164</v>
      </c>
      <c r="K169" s="3">
        <v>7955000</v>
      </c>
      <c r="L169" t="s">
        <v>1167</v>
      </c>
      <c r="M169" t="s">
        <v>536</v>
      </c>
      <c r="N169">
        <v>3017861344</v>
      </c>
      <c r="O169" t="s">
        <v>1168</v>
      </c>
      <c r="P169" t="s">
        <v>1169</v>
      </c>
      <c r="Q169" t="str">
        <f t="shared" si="9"/>
        <v>MARTHA  CORRALES MARTINEZ</v>
      </c>
      <c r="R169" t="str">
        <f t="shared" si="10"/>
        <v>FUNDACIÓN ERA NUEVA</v>
      </c>
      <c r="Y169" t="s">
        <v>578</v>
      </c>
      <c r="AA169" t="s">
        <v>1182</v>
      </c>
      <c r="AB169" t="s">
        <v>128</v>
      </c>
      <c r="AD169" t="s">
        <v>1183</v>
      </c>
      <c r="AE169">
        <v>3114000193</v>
      </c>
      <c r="AF169">
        <v>593008</v>
      </c>
      <c r="AG169" t="str">
        <f t="shared" si="11"/>
        <v>MARTHA  CORRALES MARTINEZ</v>
      </c>
    </row>
    <row r="170" spans="1:33" x14ac:dyDescent="0.25">
      <c r="A170" s="1" t="str">
        <f t="shared" si="8"/>
        <v>TEBSUCRE184</v>
      </c>
      <c r="B170" s="1" t="s">
        <v>1184</v>
      </c>
      <c r="C170" s="22">
        <v>812006950</v>
      </c>
      <c r="D170" s="1">
        <v>5</v>
      </c>
      <c r="E170" s="1" t="s">
        <v>320</v>
      </c>
      <c r="F170" s="1">
        <v>184</v>
      </c>
      <c r="G170" s="1">
        <v>150</v>
      </c>
      <c r="H170" s="2">
        <v>43587</v>
      </c>
      <c r="I170" s="2">
        <v>43587</v>
      </c>
      <c r="J170" s="3">
        <v>116249091</v>
      </c>
      <c r="K170" s="3">
        <v>7986000</v>
      </c>
      <c r="L170" t="s">
        <v>1185</v>
      </c>
      <c r="M170" t="s">
        <v>536</v>
      </c>
      <c r="N170">
        <v>3126492363</v>
      </c>
      <c r="O170" t="s">
        <v>1186</v>
      </c>
      <c r="P170" t="s">
        <v>1187</v>
      </c>
      <c r="Q170" t="str">
        <f t="shared" si="9"/>
        <v>ISABEL CRISTINA ORTEGA VIDES</v>
      </c>
      <c r="R170" t="str">
        <f t="shared" si="10"/>
        <v>FUNDACIÓN SOLIDARIA PARA EL DESARROLLO SOCIAL E INSTITUCIONAL DE LA REGION CARIBE - FUNSOLIDARIA</v>
      </c>
      <c r="Y170" t="s">
        <v>208</v>
      </c>
      <c r="Z170" t="s">
        <v>867</v>
      </c>
      <c r="AA170" t="s">
        <v>595</v>
      </c>
      <c r="AB170" t="s">
        <v>1188</v>
      </c>
      <c r="AC170" t="s">
        <v>1189</v>
      </c>
      <c r="AD170" t="s">
        <v>1190</v>
      </c>
      <c r="AF170">
        <v>594000</v>
      </c>
      <c r="AG170" t="str">
        <f t="shared" si="11"/>
        <v>ISABEL CRISTINA ORTEGA VIDES</v>
      </c>
    </row>
    <row r="171" spans="1:33" x14ac:dyDescent="0.25">
      <c r="A171" s="1" t="str">
        <f t="shared" si="8"/>
        <v>TEBSUCRE185</v>
      </c>
      <c r="B171" s="1" t="s">
        <v>1191</v>
      </c>
      <c r="C171" s="22">
        <v>823003023</v>
      </c>
      <c r="D171" s="1">
        <v>9</v>
      </c>
      <c r="E171" s="1" t="s">
        <v>320</v>
      </c>
      <c r="F171" s="1">
        <v>185</v>
      </c>
      <c r="G171" s="1">
        <v>100</v>
      </c>
      <c r="H171" s="2">
        <v>43592</v>
      </c>
      <c r="I171" s="2">
        <v>43593</v>
      </c>
      <c r="J171" s="3">
        <v>85658400</v>
      </c>
      <c r="K171" s="3">
        <v>14830000</v>
      </c>
      <c r="L171" t="s">
        <v>1192</v>
      </c>
      <c r="M171" t="s">
        <v>536</v>
      </c>
      <c r="N171">
        <v>3014627385</v>
      </c>
      <c r="O171" t="s">
        <v>446</v>
      </c>
      <c r="P171" t="s">
        <v>1193</v>
      </c>
      <c r="Q171" t="str">
        <f t="shared" si="9"/>
        <v>CIELO DEL CARMEN  RODRIGUEZ GARRIDO</v>
      </c>
      <c r="R171" t="str">
        <f t="shared" si="10"/>
        <v>FUNDACIÓN NIÑOS DE PAZ</v>
      </c>
      <c r="Y171" t="s">
        <v>1173</v>
      </c>
      <c r="Z171" t="s">
        <v>654</v>
      </c>
      <c r="AA171" t="s">
        <v>347</v>
      </c>
      <c r="AB171" t="s">
        <v>1174</v>
      </c>
      <c r="AC171" t="s">
        <v>1180</v>
      </c>
      <c r="AD171" t="s">
        <v>1175</v>
      </c>
      <c r="AE171">
        <v>3005165023</v>
      </c>
      <c r="AF171">
        <v>592029</v>
      </c>
      <c r="AG171" t="str">
        <f t="shared" si="11"/>
        <v>CIELO DEL CARMEN  RODRIGUEZ GARRIDO</v>
      </c>
    </row>
    <row r="172" spans="1:33" x14ac:dyDescent="0.25">
      <c r="A172" s="1" t="str">
        <f t="shared" si="8"/>
        <v>TEBSUCRE186</v>
      </c>
      <c r="B172" s="1" t="s">
        <v>1194</v>
      </c>
      <c r="C172" s="22">
        <v>900503160</v>
      </c>
      <c r="D172" s="1">
        <v>4</v>
      </c>
      <c r="E172" s="1" t="s">
        <v>320</v>
      </c>
      <c r="F172" s="1">
        <v>186</v>
      </c>
      <c r="G172" s="1">
        <v>100</v>
      </c>
      <c r="H172" s="2">
        <v>43588</v>
      </c>
      <c r="I172" s="2">
        <v>43588</v>
      </c>
      <c r="J172" s="3">
        <v>84808450</v>
      </c>
      <c r="K172" s="3">
        <v>14830000</v>
      </c>
      <c r="L172" t="s">
        <v>1195</v>
      </c>
      <c r="M172" t="s">
        <v>446</v>
      </c>
      <c r="N172">
        <v>3014474633</v>
      </c>
      <c r="O172" t="s">
        <v>1196</v>
      </c>
      <c r="P172" t="s">
        <v>1197</v>
      </c>
      <c r="Q172" t="str">
        <f t="shared" si="9"/>
        <v>CIELO DEL CARMEN  RODRIGUEZ GARRIDO</v>
      </c>
      <c r="R172" t="str">
        <f t="shared" si="10"/>
        <v>FUNDACIÓN DE DESARROLLO SOCIAL INTERGLOBAL - FUNDESOGLOBAL</v>
      </c>
      <c r="Y172" t="s">
        <v>1173</v>
      </c>
      <c r="Z172" t="s">
        <v>654</v>
      </c>
      <c r="AA172" t="s">
        <v>347</v>
      </c>
      <c r="AB172" t="s">
        <v>1174</v>
      </c>
      <c r="AC172" t="s">
        <v>1180</v>
      </c>
      <c r="AD172" t="s">
        <v>1175</v>
      </c>
      <c r="AE172">
        <v>3005165023</v>
      </c>
      <c r="AF172">
        <v>592029</v>
      </c>
      <c r="AG172" t="str">
        <f t="shared" si="11"/>
        <v>CIELO DEL CARMEN  RODRIGUEZ GARRIDO</v>
      </c>
    </row>
    <row r="173" spans="1:33" x14ac:dyDescent="0.25">
      <c r="A173" s="1" t="str">
        <f t="shared" si="8"/>
        <v>TEBTOLIMA265</v>
      </c>
      <c r="B173" s="1" t="s">
        <v>1198</v>
      </c>
      <c r="C173" s="22">
        <v>900650329</v>
      </c>
      <c r="D173" s="1">
        <v>0</v>
      </c>
      <c r="E173" s="1" t="s">
        <v>326</v>
      </c>
      <c r="F173" s="1">
        <v>265</v>
      </c>
      <c r="G173" s="1">
        <v>230</v>
      </c>
      <c r="H173" s="2">
        <v>43584</v>
      </c>
      <c r="I173" s="2">
        <v>43584</v>
      </c>
      <c r="J173" s="3">
        <v>73138700</v>
      </c>
      <c r="K173" s="3"/>
      <c r="L173" t="s">
        <v>1199</v>
      </c>
      <c r="M173" t="s">
        <v>1200</v>
      </c>
      <c r="N173">
        <v>3212774500</v>
      </c>
      <c r="O173" t="s">
        <v>1201</v>
      </c>
      <c r="P173" t="s">
        <v>1202</v>
      </c>
      <c r="Q173" t="str">
        <f t="shared" si="9"/>
        <v>LYDA PIEDAD GUTIERREZ DIAZ</v>
      </c>
      <c r="R173" t="str">
        <f t="shared" si="10"/>
        <v>PUEBLO VIEJO SANTA RITA LA MINA</v>
      </c>
      <c r="Y173" t="s">
        <v>1203</v>
      </c>
      <c r="Z173" t="s">
        <v>1204</v>
      </c>
      <c r="AA173" t="s">
        <v>1205</v>
      </c>
      <c r="AB173" t="s">
        <v>1206</v>
      </c>
      <c r="AC173" t="s">
        <v>1207</v>
      </c>
      <c r="AD173" t="s">
        <v>1208</v>
      </c>
      <c r="AE173">
        <v>3203754358</v>
      </c>
      <c r="AF173">
        <v>862000</v>
      </c>
      <c r="AG173" t="str">
        <f t="shared" si="11"/>
        <v>LYDA PIEDAD GUTIERREZ DIAZ</v>
      </c>
    </row>
    <row r="174" spans="1:33" x14ac:dyDescent="0.25">
      <c r="A174" s="1" t="str">
        <f t="shared" si="8"/>
        <v>TEBTOLIMA266</v>
      </c>
      <c r="B174" s="1" t="s">
        <v>1209</v>
      </c>
      <c r="C174" s="22">
        <v>900278677</v>
      </c>
      <c r="D174" s="1">
        <v>4</v>
      </c>
      <c r="E174" s="1" t="s">
        <v>326</v>
      </c>
      <c r="F174" s="1">
        <v>266</v>
      </c>
      <c r="G174" s="1">
        <v>724</v>
      </c>
      <c r="H174" s="2">
        <v>43584</v>
      </c>
      <c r="I174" s="2">
        <v>43584</v>
      </c>
      <c r="J174" s="3">
        <v>229747350</v>
      </c>
      <c r="K174" s="3"/>
      <c r="L174" t="s">
        <v>1210</v>
      </c>
      <c r="M174" t="s">
        <v>1211</v>
      </c>
      <c r="N174">
        <v>3115226726</v>
      </c>
      <c r="O174" t="s">
        <v>1212</v>
      </c>
      <c r="P174" t="s">
        <v>1213</v>
      </c>
      <c r="Q174" t="str">
        <f t="shared" si="9"/>
        <v>DIANA CONSUELO SILVA CARDOZO</v>
      </c>
      <c r="R174" t="str">
        <f t="shared" si="10"/>
        <v>RESGUARDO INDÍGENA LOMAS DE GUAGUARCO</v>
      </c>
      <c r="Y174" t="s">
        <v>682</v>
      </c>
      <c r="Z174" t="s">
        <v>1214</v>
      </c>
      <c r="AA174" t="s">
        <v>1215</v>
      </c>
      <c r="AB174" t="s">
        <v>1216</v>
      </c>
      <c r="AC174" t="s">
        <v>1217</v>
      </c>
      <c r="AD174" t="s">
        <v>1218</v>
      </c>
      <c r="AE174">
        <v>3108014795</v>
      </c>
      <c r="AF174">
        <v>863000</v>
      </c>
      <c r="AG174" t="str">
        <f t="shared" si="11"/>
        <v>DIANA CONSUELO SILVA CARDOZO</v>
      </c>
    </row>
    <row r="175" spans="1:33" x14ac:dyDescent="0.25">
      <c r="A175" s="1" t="str">
        <f t="shared" si="8"/>
        <v>TEBTOLIMA267</v>
      </c>
      <c r="B175" s="1" t="s">
        <v>1219</v>
      </c>
      <c r="C175" s="22">
        <v>901062593</v>
      </c>
      <c r="D175" s="1">
        <v>1</v>
      </c>
      <c r="E175" s="1" t="s">
        <v>326</v>
      </c>
      <c r="F175" s="1">
        <v>267</v>
      </c>
      <c r="G175" s="1">
        <v>142</v>
      </c>
      <c r="H175" s="2">
        <v>43584</v>
      </c>
      <c r="I175" s="2">
        <v>43584</v>
      </c>
      <c r="J175" s="3">
        <v>50968800</v>
      </c>
      <c r="K175" s="3"/>
      <c r="L175" t="s">
        <v>1220</v>
      </c>
      <c r="M175" t="s">
        <v>1221</v>
      </c>
      <c r="N175">
        <v>3124620073</v>
      </c>
      <c r="O175" t="s">
        <v>1222</v>
      </c>
      <c r="P175" t="s">
        <v>1223</v>
      </c>
      <c r="Q175" t="str">
        <f t="shared" si="9"/>
        <v>DIANA CONSUELO SILVA CARDOZO</v>
      </c>
      <c r="R175" t="str">
        <f t="shared" si="10"/>
        <v>RESGUARDO INDÍGENA YAPOROGOS TAIRA</v>
      </c>
      <c r="Y175" t="s">
        <v>682</v>
      </c>
      <c r="Z175" t="s">
        <v>1214</v>
      </c>
      <c r="AA175" t="s">
        <v>1215</v>
      </c>
      <c r="AB175" t="s">
        <v>1216</v>
      </c>
      <c r="AC175" t="s">
        <v>1217</v>
      </c>
      <c r="AD175" t="s">
        <v>1218</v>
      </c>
      <c r="AE175">
        <v>3108014795</v>
      </c>
      <c r="AF175">
        <v>863000</v>
      </c>
      <c r="AG175" t="str">
        <f t="shared" si="11"/>
        <v>DIANA CONSUELO SILVA CARDOZO</v>
      </c>
    </row>
    <row r="176" spans="1:33" x14ac:dyDescent="0.25">
      <c r="A176" s="1" t="str">
        <f t="shared" si="8"/>
        <v>TEBTOLIMA268</v>
      </c>
      <c r="B176" s="1" t="s">
        <v>1224</v>
      </c>
      <c r="C176" s="22">
        <v>809005689</v>
      </c>
      <c r="D176" s="1">
        <v>1</v>
      </c>
      <c r="E176" s="1" t="s">
        <v>326</v>
      </c>
      <c r="F176" s="1">
        <v>268</v>
      </c>
      <c r="G176" s="1">
        <v>130</v>
      </c>
      <c r="H176" s="2">
        <v>43584</v>
      </c>
      <c r="I176" s="2">
        <v>43584</v>
      </c>
      <c r="J176" s="3">
        <v>41794600</v>
      </c>
      <c r="K176" s="3"/>
      <c r="L176" t="s">
        <v>1225</v>
      </c>
      <c r="M176" t="s">
        <v>1226</v>
      </c>
      <c r="N176">
        <v>3123435030</v>
      </c>
      <c r="O176" t="s">
        <v>1227</v>
      </c>
      <c r="P176" t="s">
        <v>1228</v>
      </c>
      <c r="Q176" t="str">
        <f t="shared" si="9"/>
        <v>ELIANA PATRICIA PEÑUELA LOZADA</v>
      </c>
      <c r="R176" t="str">
        <f t="shared" si="10"/>
        <v>COMUNIDAD INDIGENA EL TRIUNFO</v>
      </c>
      <c r="Y176" t="s">
        <v>1229</v>
      </c>
      <c r="Z176" t="s">
        <v>1041</v>
      </c>
      <c r="AA176" t="s">
        <v>1230</v>
      </c>
      <c r="AB176" t="s">
        <v>1231</v>
      </c>
      <c r="AC176" t="s">
        <v>1232</v>
      </c>
      <c r="AD176" t="s">
        <v>1233</v>
      </c>
      <c r="AE176">
        <v>3208778964</v>
      </c>
      <c r="AF176">
        <v>861000</v>
      </c>
      <c r="AG176" t="str">
        <f t="shared" si="11"/>
        <v>ELIANA PATRICIA PEÑUELA LOZADA</v>
      </c>
    </row>
    <row r="177" spans="1:33" x14ac:dyDescent="0.25">
      <c r="A177" s="1" t="str">
        <f t="shared" si="8"/>
        <v>TEBTOLIMA269</v>
      </c>
      <c r="B177" s="1" t="s">
        <v>1234</v>
      </c>
      <c r="C177" s="22">
        <v>900295843</v>
      </c>
      <c r="D177" s="1">
        <v>2</v>
      </c>
      <c r="E177" s="1" t="s">
        <v>326</v>
      </c>
      <c r="F177" s="1">
        <v>269</v>
      </c>
      <c r="G177" s="1">
        <v>1077</v>
      </c>
      <c r="H177" s="2">
        <v>43584</v>
      </c>
      <c r="I177" s="2">
        <v>43584</v>
      </c>
      <c r="J177" s="3">
        <v>373361100</v>
      </c>
      <c r="K177" s="3"/>
      <c r="L177" t="s">
        <v>1235</v>
      </c>
      <c r="M177" t="s">
        <v>1236</v>
      </c>
      <c r="N177">
        <v>3113018490</v>
      </c>
      <c r="O177" t="s">
        <v>1237</v>
      </c>
      <c r="P177" t="s">
        <v>1238</v>
      </c>
      <c r="Q177" t="str">
        <f t="shared" si="9"/>
        <v>MARIA VICTORIA FAJARDO PIESCHACON</v>
      </c>
      <c r="R177" t="str">
        <f t="shared" si="10"/>
        <v>FUNDACIÓN FEDERACIÓN DE COMUNIDADES, AUTORIDADES Y ORGANIZACIONES INDIGENAS DE COLOMBIA-FECOIN</v>
      </c>
      <c r="Y177" t="s">
        <v>712</v>
      </c>
      <c r="Z177" t="s">
        <v>1239</v>
      </c>
      <c r="AA177" t="s">
        <v>1240</v>
      </c>
      <c r="AB177" t="s">
        <v>1241</v>
      </c>
      <c r="AC177" t="s">
        <v>1242</v>
      </c>
      <c r="AD177" t="s">
        <v>1243</v>
      </c>
      <c r="AE177">
        <v>3123898431</v>
      </c>
      <c r="AF177">
        <v>868115</v>
      </c>
      <c r="AG177" t="str">
        <f t="shared" si="11"/>
        <v>MARIA VICTORIA FAJARDO PIESCHACON</v>
      </c>
    </row>
    <row r="178" spans="1:33" x14ac:dyDescent="0.25">
      <c r="A178" s="1" t="str">
        <f t="shared" si="8"/>
        <v>TEBTOLIMA270</v>
      </c>
      <c r="B178" s="1" t="s">
        <v>1244</v>
      </c>
      <c r="C178" s="22">
        <v>900911377</v>
      </c>
      <c r="D178" s="1">
        <v>5</v>
      </c>
      <c r="E178" s="1" t="s">
        <v>326</v>
      </c>
      <c r="F178" s="1">
        <v>270</v>
      </c>
      <c r="G178" s="1">
        <v>60</v>
      </c>
      <c r="H178" s="2">
        <v>43585</v>
      </c>
      <c r="I178" s="2">
        <v>43585</v>
      </c>
      <c r="J178" s="3">
        <v>19188000</v>
      </c>
      <c r="K178" s="3"/>
      <c r="L178" t="s">
        <v>1245</v>
      </c>
      <c r="M178" t="s">
        <v>1246</v>
      </c>
      <c r="N178">
        <v>3214580036</v>
      </c>
      <c r="O178" t="s">
        <v>1247</v>
      </c>
      <c r="P178" t="s">
        <v>1248</v>
      </c>
      <c r="Q178" t="str">
        <f t="shared" si="9"/>
        <v>DIANA CONSUELO SILVA CARDOZO</v>
      </c>
      <c r="R178" t="str">
        <f t="shared" si="10"/>
        <v>ASOCIACIÓN DE RESGUARDOS INDÍGENAS PACANDE - ARIP</v>
      </c>
      <c r="Y178" t="s">
        <v>682</v>
      </c>
      <c r="Z178" t="s">
        <v>1214</v>
      </c>
      <c r="AA178" t="s">
        <v>1215</v>
      </c>
      <c r="AB178" t="s">
        <v>1216</v>
      </c>
      <c r="AC178" t="s">
        <v>1217</v>
      </c>
      <c r="AD178" t="s">
        <v>1218</v>
      </c>
      <c r="AE178">
        <v>3108014795</v>
      </c>
      <c r="AF178">
        <v>863000</v>
      </c>
      <c r="AG178" t="str">
        <f t="shared" si="11"/>
        <v>DIANA CONSUELO SILVA CARDOZO</v>
      </c>
    </row>
    <row r="179" spans="1:33" x14ac:dyDescent="0.25">
      <c r="A179" s="1" t="str">
        <f t="shared" si="8"/>
        <v>TEBVALLE476</v>
      </c>
      <c r="B179" s="1" t="s">
        <v>1249</v>
      </c>
      <c r="C179" s="22">
        <v>900710826</v>
      </c>
      <c r="D179" s="1">
        <v>8</v>
      </c>
      <c r="E179" s="1" t="s">
        <v>332</v>
      </c>
      <c r="F179" s="1">
        <v>476</v>
      </c>
      <c r="G179" s="1">
        <v>160</v>
      </c>
      <c r="H179" s="2">
        <v>43585</v>
      </c>
      <c r="I179" s="2">
        <v>43585</v>
      </c>
      <c r="J179" s="3">
        <v>84239800</v>
      </c>
      <c r="K179" s="3"/>
      <c r="L179" t="s">
        <v>1250</v>
      </c>
      <c r="M179" t="s">
        <v>1251</v>
      </c>
      <c r="N179">
        <v>3117749470</v>
      </c>
      <c r="O179" t="s">
        <v>1252</v>
      </c>
      <c r="P179" t="s">
        <v>1253</v>
      </c>
      <c r="Q179" t="str">
        <f t="shared" si="9"/>
        <v>DIANA   SUAREZ POSSO</v>
      </c>
      <c r="R179" t="str">
        <f t="shared" si="10"/>
        <v>FUNDACION ARTISTICA Y FULTURAL AFRODESCENDIENTE MUNTÚ (FACAMUNTÚ)</v>
      </c>
      <c r="Y179" t="s">
        <v>1254</v>
      </c>
      <c r="AA179" t="s">
        <v>1255</v>
      </c>
      <c r="AB179" t="s">
        <v>1256</v>
      </c>
      <c r="AC179" t="s">
        <v>1257</v>
      </c>
      <c r="AD179" t="s">
        <v>1258</v>
      </c>
      <c r="AE179">
        <v>3188480053</v>
      </c>
      <c r="AF179" t="s">
        <v>1259</v>
      </c>
      <c r="AG179" t="str">
        <f t="shared" si="11"/>
        <v>DIANA   SUAREZ POSSO</v>
      </c>
    </row>
    <row r="180" spans="1:33" x14ac:dyDescent="0.25">
      <c r="A180" s="1" t="str">
        <f t="shared" si="8"/>
        <v>TEBVALLE477</v>
      </c>
      <c r="B180" s="1" t="s">
        <v>1260</v>
      </c>
      <c r="C180" s="22">
        <v>900944996</v>
      </c>
      <c r="D180" s="1">
        <v>6</v>
      </c>
      <c r="E180" s="1" t="s">
        <v>332</v>
      </c>
      <c r="F180" s="1">
        <v>477</v>
      </c>
      <c r="G180" s="1">
        <v>120</v>
      </c>
      <c r="H180" s="2">
        <v>43585</v>
      </c>
      <c r="I180" s="2">
        <v>43585</v>
      </c>
      <c r="J180" s="3">
        <v>50623947</v>
      </c>
      <c r="K180" s="3">
        <v>28200000</v>
      </c>
      <c r="L180" t="s">
        <v>1261</v>
      </c>
      <c r="M180" t="s">
        <v>1262</v>
      </c>
      <c r="N180">
        <v>3164499841</v>
      </c>
      <c r="O180" t="s">
        <v>1263</v>
      </c>
      <c r="P180" t="s">
        <v>1264</v>
      </c>
      <c r="Q180" t="str">
        <f t="shared" si="9"/>
        <v>YANCILEY  SALCEDO LENIS</v>
      </c>
      <c r="R180" t="str">
        <f t="shared" si="10"/>
        <v>ASOCIACION FORJANDO FUTURO PARA TODOS</v>
      </c>
      <c r="Y180" t="s">
        <v>1265</v>
      </c>
      <c r="AA180" t="s">
        <v>1266</v>
      </c>
      <c r="AB180" t="s">
        <v>1267</v>
      </c>
      <c r="AC180" t="s">
        <v>1268</v>
      </c>
      <c r="AD180" t="s">
        <v>1269</v>
      </c>
      <c r="AE180" t="s">
        <v>1270</v>
      </c>
      <c r="AF180" t="s">
        <v>1271</v>
      </c>
      <c r="AG180" t="str">
        <f t="shared" si="11"/>
        <v>YANCILEY  SALCEDO LENIS</v>
      </c>
    </row>
    <row r="181" spans="1:33" x14ac:dyDescent="0.25">
      <c r="A181" s="1" t="str">
        <f t="shared" si="8"/>
        <v>TEBVALLE478</v>
      </c>
      <c r="B181" s="1" t="s">
        <v>1272</v>
      </c>
      <c r="C181" s="22">
        <v>835000462</v>
      </c>
      <c r="D181" s="1">
        <v>9</v>
      </c>
      <c r="E181" s="1" t="s">
        <v>332</v>
      </c>
      <c r="F181" s="1">
        <v>478</v>
      </c>
      <c r="G181" s="1">
        <v>124</v>
      </c>
      <c r="H181" s="2">
        <v>43585</v>
      </c>
      <c r="I181" s="2">
        <v>43585</v>
      </c>
      <c r="J181" s="3">
        <v>85222000</v>
      </c>
      <c r="K181" s="3">
        <v>27000000</v>
      </c>
      <c r="L181" t="s">
        <v>1273</v>
      </c>
      <c r="M181" t="s">
        <v>1274</v>
      </c>
      <c r="N181">
        <v>3003464178</v>
      </c>
      <c r="O181" t="s">
        <v>1275</v>
      </c>
      <c r="P181" t="s">
        <v>1276</v>
      </c>
      <c r="Q181" t="str">
        <f t="shared" si="9"/>
        <v>CAROLINA  MORENO ROJAS</v>
      </c>
      <c r="R181" t="str">
        <f t="shared" si="10"/>
        <v>ASOCIACION DE PARTERAS UNIDAS DEL PACIFICO ASOPARUPA</v>
      </c>
      <c r="Y181" t="s">
        <v>1277</v>
      </c>
      <c r="AA181" t="s">
        <v>1278</v>
      </c>
      <c r="AB181" t="s">
        <v>1279</v>
      </c>
      <c r="AC181" t="s">
        <v>1280</v>
      </c>
      <c r="AD181" t="s">
        <v>1281</v>
      </c>
      <c r="AE181">
        <v>3152934798</v>
      </c>
      <c r="AG181" t="str">
        <f t="shared" si="11"/>
        <v>CAROLINA  MORENO ROJAS</v>
      </c>
    </row>
    <row r="182" spans="1:33" x14ac:dyDescent="0.25">
      <c r="A182" s="1" t="str">
        <f t="shared" si="8"/>
        <v>TEBVALLE479</v>
      </c>
      <c r="B182" s="1" t="s">
        <v>1282</v>
      </c>
      <c r="C182" s="22">
        <v>900462645</v>
      </c>
      <c r="D182" s="1">
        <v>7</v>
      </c>
      <c r="E182" s="1" t="s">
        <v>332</v>
      </c>
      <c r="F182" s="1">
        <v>479</v>
      </c>
      <c r="G182" s="1">
        <v>265</v>
      </c>
      <c r="H182" s="2">
        <v>43585</v>
      </c>
      <c r="I182" s="2">
        <v>43585</v>
      </c>
      <c r="J182" s="3">
        <v>187014141</v>
      </c>
      <c r="K182" s="3">
        <v>5228000</v>
      </c>
      <c r="L182" t="s">
        <v>1283</v>
      </c>
      <c r="M182" t="s">
        <v>1284</v>
      </c>
      <c r="N182">
        <v>3155712636</v>
      </c>
      <c r="O182" t="s">
        <v>1285</v>
      </c>
      <c r="P182" t="s">
        <v>1286</v>
      </c>
      <c r="Q182" t="str">
        <f t="shared" si="9"/>
        <v xml:space="preserve">   </v>
      </c>
      <c r="R182" t="str">
        <f t="shared" si="10"/>
        <v>AMIGOS DE LA UNESCO</v>
      </c>
      <c r="AC182" t="s">
        <v>1287</v>
      </c>
      <c r="AG182" t="str">
        <f t="shared" si="11"/>
        <v xml:space="preserve">   </v>
      </c>
    </row>
    <row r="183" spans="1:33" x14ac:dyDescent="0.25">
      <c r="A183" s="1" t="str">
        <f t="shared" si="8"/>
        <v>TEBVALLE481</v>
      </c>
      <c r="B183" s="1" t="s">
        <v>1288</v>
      </c>
      <c r="C183" s="22">
        <v>900745755</v>
      </c>
      <c r="D183" s="1">
        <v>4</v>
      </c>
      <c r="E183" s="1" t="s">
        <v>332</v>
      </c>
      <c r="F183" s="1">
        <v>481</v>
      </c>
      <c r="G183" s="1">
        <v>120</v>
      </c>
      <c r="H183" s="2">
        <v>43585</v>
      </c>
      <c r="I183" s="2">
        <v>43585</v>
      </c>
      <c r="J183" s="3">
        <v>95600000</v>
      </c>
      <c r="K183" s="3">
        <v>7648000</v>
      </c>
      <c r="L183" t="s">
        <v>1289</v>
      </c>
      <c r="M183" t="s">
        <v>1274</v>
      </c>
      <c r="N183">
        <v>3146168970</v>
      </c>
      <c r="O183" t="s">
        <v>1290</v>
      </c>
      <c r="P183" t="s">
        <v>1291</v>
      </c>
      <c r="Q183" t="str">
        <f t="shared" si="9"/>
        <v>CAROLINA  MORENO ROJAS</v>
      </c>
      <c r="R183" t="str">
        <f t="shared" si="10"/>
        <v>FUNDACION CHRISTOGOL</v>
      </c>
      <c r="Y183" t="s">
        <v>1277</v>
      </c>
      <c r="AA183" t="s">
        <v>1278</v>
      </c>
      <c r="AB183" t="s">
        <v>1279</v>
      </c>
      <c r="AC183" t="s">
        <v>1280</v>
      </c>
      <c r="AD183" t="s">
        <v>1281</v>
      </c>
      <c r="AE183">
        <v>3152934798</v>
      </c>
      <c r="AG183" t="str">
        <f t="shared" si="11"/>
        <v>CAROLINA  MORENO ROJAS</v>
      </c>
    </row>
    <row r="184" spans="1:33" x14ac:dyDescent="0.25">
      <c r="A184" s="1" t="str">
        <f t="shared" si="8"/>
        <v>TEBVALLE482</v>
      </c>
      <c r="B184" s="1" t="s">
        <v>1292</v>
      </c>
      <c r="C184" s="22">
        <v>901152586</v>
      </c>
      <c r="D184" s="1">
        <v>4</v>
      </c>
      <c r="E184" s="1" t="s">
        <v>332</v>
      </c>
      <c r="F184" s="1">
        <v>482</v>
      </c>
      <c r="G184" s="1">
        <v>250</v>
      </c>
      <c r="H184" s="2">
        <v>43585</v>
      </c>
      <c r="I184" s="2">
        <v>43585</v>
      </c>
      <c r="J184" s="3">
        <v>125840046</v>
      </c>
      <c r="K184" s="3">
        <v>0</v>
      </c>
      <c r="L184" t="s">
        <v>1293</v>
      </c>
      <c r="M184" t="s">
        <v>1284</v>
      </c>
      <c r="N184">
        <v>3182296076</v>
      </c>
      <c r="O184" t="s">
        <v>1294</v>
      </c>
      <c r="P184" t="s">
        <v>1295</v>
      </c>
      <c r="Q184" t="str">
        <f t="shared" si="9"/>
        <v xml:space="preserve">   </v>
      </c>
      <c r="R184" t="str">
        <f t="shared" si="10"/>
        <v>FUNDACION TALENTOS DEL PACIFICO</v>
      </c>
      <c r="AC184" t="s">
        <v>1296</v>
      </c>
      <c r="AG184" t="str">
        <f t="shared" si="11"/>
        <v xml:space="preserve">   </v>
      </c>
    </row>
    <row r="185" spans="1:33" x14ac:dyDescent="0.25">
      <c r="A185" s="1" t="str">
        <f t="shared" si="8"/>
        <v>TEBVALLE487</v>
      </c>
      <c r="B185" s="1" t="s">
        <v>1297</v>
      </c>
      <c r="C185" s="22">
        <v>805009133</v>
      </c>
      <c r="D185" s="1">
        <v>2</v>
      </c>
      <c r="E185" s="1" t="s">
        <v>332</v>
      </c>
      <c r="F185" s="1">
        <v>487</v>
      </c>
      <c r="G185" s="1">
        <v>160</v>
      </c>
      <c r="H185" s="2">
        <v>43591</v>
      </c>
      <c r="I185" s="2">
        <v>43601</v>
      </c>
      <c r="J185" s="3">
        <v>51544951</v>
      </c>
      <c r="K185" s="3">
        <v>4770714</v>
      </c>
      <c r="L185" t="s">
        <v>1298</v>
      </c>
      <c r="M185" t="s">
        <v>1299</v>
      </c>
      <c r="N185">
        <v>3215995636</v>
      </c>
      <c r="O185" t="s">
        <v>1300</v>
      </c>
      <c r="P185" t="s">
        <v>1301</v>
      </c>
      <c r="Q185" t="str">
        <f t="shared" si="9"/>
        <v xml:space="preserve">   </v>
      </c>
      <c r="R185" t="str">
        <f t="shared" si="10"/>
        <v>RESGUARDO KWESX KIWE NASA</v>
      </c>
      <c r="AC185" t="s">
        <v>1302</v>
      </c>
      <c r="AG185" t="str">
        <f t="shared" si="11"/>
        <v xml:space="preserve">   </v>
      </c>
    </row>
    <row r="186" spans="1:33" x14ac:dyDescent="0.25">
      <c r="A186" s="1" t="str">
        <f t="shared" si="8"/>
        <v>TEBVAUPES44</v>
      </c>
      <c r="B186" s="1" t="s">
        <v>1303</v>
      </c>
      <c r="C186" s="22">
        <v>90002185</v>
      </c>
      <c r="D186" s="1">
        <v>6</v>
      </c>
      <c r="E186" s="1" t="s">
        <v>344</v>
      </c>
      <c r="F186" s="1">
        <v>44</v>
      </c>
      <c r="G186" s="1">
        <v>180</v>
      </c>
      <c r="H186" s="2">
        <v>43587</v>
      </c>
      <c r="I186" s="2">
        <v>43587</v>
      </c>
      <c r="J186" s="3">
        <v>159053200</v>
      </c>
      <c r="K186" s="3">
        <v>14450000</v>
      </c>
      <c r="L186" t="s">
        <v>1304</v>
      </c>
      <c r="M186" t="s">
        <v>1305</v>
      </c>
      <c r="N186">
        <v>3165564758</v>
      </c>
      <c r="O186" t="s">
        <v>1306</v>
      </c>
      <c r="P186" t="s">
        <v>1307</v>
      </c>
      <c r="Q186" t="str">
        <f t="shared" si="9"/>
        <v>ORLANDO   RODRIGUEZ HERNADEZ</v>
      </c>
      <c r="R186" t="str">
        <f t="shared" si="10"/>
        <v>AMCAFAMI – ASOCIACIÓN DE MUJERES CABEZA DE FAMILIA DE MITÚ</v>
      </c>
      <c r="Y186" t="s">
        <v>1308</v>
      </c>
      <c r="AA186" t="s">
        <v>347</v>
      </c>
      <c r="AB186" t="s">
        <v>1309</v>
      </c>
      <c r="AC186" t="s">
        <v>1310</v>
      </c>
      <c r="AD186" t="s">
        <v>1311</v>
      </c>
      <c r="AE186">
        <v>3155344830</v>
      </c>
      <c r="AF186">
        <v>897002</v>
      </c>
      <c r="AG186" t="str">
        <f t="shared" si="11"/>
        <v>ORLANDO   RODRIGUEZ HERNADEZ</v>
      </c>
    </row>
    <row r="187" spans="1:33" x14ac:dyDescent="0.25">
      <c r="A187" s="1" t="str">
        <f t="shared" si="8"/>
        <v>TEBVAUPES45</v>
      </c>
      <c r="B187" s="1" t="s">
        <v>1312</v>
      </c>
      <c r="C187" s="22">
        <v>901119845</v>
      </c>
      <c r="D187" s="1">
        <v>8</v>
      </c>
      <c r="E187" s="1" t="s">
        <v>344</v>
      </c>
      <c r="F187" s="1">
        <v>45</v>
      </c>
      <c r="G187" s="1">
        <v>280</v>
      </c>
      <c r="H187" s="2">
        <v>43587</v>
      </c>
      <c r="I187" s="2">
        <v>43587</v>
      </c>
      <c r="J187" s="3">
        <v>201898830</v>
      </c>
      <c r="K187" s="3">
        <v>41021600</v>
      </c>
      <c r="L187" t="s">
        <v>1313</v>
      </c>
      <c r="M187" t="s">
        <v>1305</v>
      </c>
      <c r="N187">
        <v>3158428604</v>
      </c>
      <c r="O187" t="s">
        <v>1314</v>
      </c>
      <c r="P187" t="s">
        <v>1315</v>
      </c>
      <c r="Q187" t="str">
        <f t="shared" si="9"/>
        <v>ORLANDO   RODRIGUEZ HERNADEZ</v>
      </c>
      <c r="R187" t="str">
        <f t="shared" si="10"/>
        <v>CORPORACION DE VICTIMAS POR EL PROGRESO Y BIENESTAR SOCIAL INDIGENA – “COVIPROBISI-MEARO”.</v>
      </c>
      <c r="Y187" t="s">
        <v>1308</v>
      </c>
      <c r="AA187" t="s">
        <v>347</v>
      </c>
      <c r="AB187" t="s">
        <v>1309</v>
      </c>
      <c r="AC187" t="s">
        <v>1310</v>
      </c>
      <c r="AD187" t="s">
        <v>1311</v>
      </c>
      <c r="AE187">
        <v>3155344830</v>
      </c>
      <c r="AF187">
        <v>897002</v>
      </c>
      <c r="AG187" t="str">
        <f t="shared" si="11"/>
        <v>ORLANDO   RODRIGUEZ HERNADEZ</v>
      </c>
    </row>
    <row r="188" spans="1:33" x14ac:dyDescent="0.25">
      <c r="A188" s="1" t="str">
        <f t="shared" si="8"/>
        <v>TEBVAUPES46</v>
      </c>
      <c r="B188" s="1" t="s">
        <v>1316</v>
      </c>
      <c r="C188" s="22">
        <v>900118412</v>
      </c>
      <c r="D188" s="1">
        <v>4</v>
      </c>
      <c r="E188" s="1" t="s">
        <v>344</v>
      </c>
      <c r="F188" s="1">
        <v>46</v>
      </c>
      <c r="G188" s="1">
        <v>200</v>
      </c>
      <c r="H188" s="2">
        <v>43587</v>
      </c>
      <c r="I188" s="2">
        <v>43587</v>
      </c>
      <c r="J188" s="3">
        <v>160697802</v>
      </c>
      <c r="K188" s="3">
        <v>24430000</v>
      </c>
      <c r="L188" t="s">
        <v>1317</v>
      </c>
      <c r="M188" t="s">
        <v>1305</v>
      </c>
      <c r="N188">
        <v>3145225629</v>
      </c>
      <c r="O188" t="s">
        <v>1318</v>
      </c>
      <c r="P188" t="s">
        <v>1319</v>
      </c>
      <c r="Q188" t="str">
        <f t="shared" si="9"/>
        <v>ORLANDO   RODRIGUEZ HERNADEZ</v>
      </c>
      <c r="R188" t="str">
        <f t="shared" si="10"/>
        <v xml:space="preserve">CORPORACION PARA EL DESARROLLO SOCIAL INDIGENA DE COLOMBIA PANURE – CEDESOIN PANURE </v>
      </c>
      <c r="Y188" t="s">
        <v>1308</v>
      </c>
      <c r="AA188" t="s">
        <v>347</v>
      </c>
      <c r="AB188" t="s">
        <v>1309</v>
      </c>
      <c r="AC188" t="s">
        <v>1310</v>
      </c>
      <c r="AD188" t="s">
        <v>1311</v>
      </c>
      <c r="AE188">
        <v>3155344830</v>
      </c>
      <c r="AF188">
        <v>897002</v>
      </c>
      <c r="AG188" t="str">
        <f t="shared" si="11"/>
        <v>ORLANDO   RODRIGUEZ HERNADEZ</v>
      </c>
    </row>
    <row r="189" spans="1:33" x14ac:dyDescent="0.25">
      <c r="A189" s="1" t="str">
        <f t="shared" si="8"/>
        <v>TEBVAUPES47</v>
      </c>
      <c r="B189" s="1" t="s">
        <v>1320</v>
      </c>
      <c r="C189" s="22">
        <v>900754092</v>
      </c>
      <c r="D189" s="1">
        <v>8</v>
      </c>
      <c r="E189" s="1" t="s">
        <v>344</v>
      </c>
      <c r="F189" s="1">
        <v>47</v>
      </c>
      <c r="G189" s="1">
        <v>120</v>
      </c>
      <c r="H189" s="2">
        <v>43587</v>
      </c>
      <c r="I189" s="2">
        <v>43587</v>
      </c>
      <c r="J189" s="3">
        <v>101923000</v>
      </c>
      <c r="K189" s="3">
        <v>9718000</v>
      </c>
      <c r="L189" t="s">
        <v>1321</v>
      </c>
      <c r="M189" t="s">
        <v>1305</v>
      </c>
      <c r="N189">
        <v>3183444408</v>
      </c>
      <c r="O189" t="s">
        <v>1322</v>
      </c>
      <c r="P189" t="s">
        <v>1323</v>
      </c>
      <c r="Q189" t="str">
        <f t="shared" si="9"/>
        <v>ORLANDO   RODRIGUEZ HERNADEZ</v>
      </c>
      <c r="R189" t="str">
        <f t="shared" si="10"/>
        <v>FUNDACIÓN PARA EL DESARROLLO INTEGRAL Y EL MEJORAMIENTO DE LA CALIDAD DE VIDA - FUNDAVIDA</v>
      </c>
      <c r="Y189" t="s">
        <v>1308</v>
      </c>
      <c r="AA189" t="s">
        <v>347</v>
      </c>
      <c r="AB189" t="s">
        <v>1309</v>
      </c>
      <c r="AC189" t="s">
        <v>1310</v>
      </c>
      <c r="AD189" t="s">
        <v>1311</v>
      </c>
      <c r="AE189">
        <v>3155344830</v>
      </c>
      <c r="AF189">
        <v>897002</v>
      </c>
      <c r="AG189" t="str">
        <f t="shared" si="11"/>
        <v>ORLANDO   RODRIGUEZ HERNADEZ</v>
      </c>
    </row>
    <row r="190" spans="1:33" x14ac:dyDescent="0.25">
      <c r="A190" s="1" t="str">
        <f t="shared" si="8"/>
        <v>TEBVICHADA51</v>
      </c>
      <c r="B190" s="1" t="s">
        <v>1324</v>
      </c>
      <c r="C190" s="22">
        <v>900010033</v>
      </c>
      <c r="D190" s="1">
        <v>0</v>
      </c>
      <c r="E190" s="1" t="s">
        <v>356</v>
      </c>
      <c r="F190" s="1">
        <v>51</v>
      </c>
      <c r="G190" s="1">
        <v>154</v>
      </c>
      <c r="H190" s="2">
        <v>43581</v>
      </c>
      <c r="I190" s="2">
        <v>43584</v>
      </c>
      <c r="J190" s="3">
        <v>135059000</v>
      </c>
      <c r="K190" s="3">
        <v>25185000</v>
      </c>
      <c r="L190" t="s">
        <v>1325</v>
      </c>
      <c r="M190" t="s">
        <v>1326</v>
      </c>
      <c r="N190">
        <v>3208406152</v>
      </c>
      <c r="O190" t="s">
        <v>1327</v>
      </c>
      <c r="P190" t="s">
        <v>1328</v>
      </c>
      <c r="Q190" t="str">
        <f t="shared" si="9"/>
        <v>RAFAEL  GUSTAVO GALLO  VARGAS</v>
      </c>
      <c r="R190" t="str">
        <f t="shared" si="10"/>
        <v>ASOCIACIÓN DE PADRES DE FAMILIA DE HOGARES COMUNITARIOS DE BIENESTAR PALMARITO.</v>
      </c>
      <c r="Y190" t="s">
        <v>1329</v>
      </c>
      <c r="Z190" t="s">
        <v>1330</v>
      </c>
      <c r="AA190" t="s">
        <v>1331</v>
      </c>
      <c r="AB190" t="s">
        <v>1332</v>
      </c>
      <c r="AC190" t="s">
        <v>1333</v>
      </c>
      <c r="AD190" t="s">
        <v>1334</v>
      </c>
      <c r="AE190">
        <v>3158344701</v>
      </c>
      <c r="AG190" t="str">
        <f t="shared" si="11"/>
        <v>Rafael  Gustavo Gallo  Vargas</v>
      </c>
    </row>
    <row r="191" spans="1:33" x14ac:dyDescent="0.25">
      <c r="A191" s="1" t="str">
        <f t="shared" si="8"/>
        <v>TEBVICHADA52</v>
      </c>
      <c r="B191" s="1" t="s">
        <v>1335</v>
      </c>
      <c r="C191" s="22">
        <v>901123937</v>
      </c>
      <c r="D191" s="1">
        <v>2</v>
      </c>
      <c r="E191" s="1" t="s">
        <v>356</v>
      </c>
      <c r="F191" s="1">
        <v>52</v>
      </c>
      <c r="G191" s="1">
        <v>183</v>
      </c>
      <c r="H191" s="2">
        <v>43581</v>
      </c>
      <c r="I191" s="2">
        <v>43587</v>
      </c>
      <c r="J191" s="3">
        <v>150227025</v>
      </c>
      <c r="K191" s="3">
        <v>30275000</v>
      </c>
      <c r="L191" t="s">
        <v>1336</v>
      </c>
      <c r="M191" t="s">
        <v>1337</v>
      </c>
      <c r="O191" t="s">
        <v>1338</v>
      </c>
      <c r="P191" t="s">
        <v>1339</v>
      </c>
      <c r="Q191" t="str">
        <f t="shared" si="9"/>
        <v>ANA MILENA LONDOÑO MARULANDA</v>
      </c>
      <c r="R191" t="str">
        <f t="shared" si="10"/>
        <v>FUNDACIÓN SEMILLAS ORINOQUIA</v>
      </c>
      <c r="Y191" t="s">
        <v>1340</v>
      </c>
      <c r="Z191" t="s">
        <v>1009</v>
      </c>
      <c r="AA191" t="s">
        <v>1341</v>
      </c>
      <c r="AB191" t="s">
        <v>1342</v>
      </c>
      <c r="AC191" t="s">
        <v>1343</v>
      </c>
      <c r="AD191" t="s">
        <v>1344</v>
      </c>
      <c r="AE191">
        <v>3117235656</v>
      </c>
      <c r="AF191">
        <v>882002</v>
      </c>
      <c r="AG191" t="str">
        <f t="shared" si="11"/>
        <v>ANA MILENA LONDOÑO MARULANDA</v>
      </c>
    </row>
    <row r="192" spans="1:33" x14ac:dyDescent="0.25">
      <c r="A192" s="23" t="str">
        <f t="shared" si="8"/>
        <v>TEBAMAZONAS75</v>
      </c>
      <c r="B192" t="s">
        <v>1345</v>
      </c>
      <c r="C192" s="24">
        <v>830054757</v>
      </c>
      <c r="D192">
        <v>1</v>
      </c>
      <c r="E192" t="s">
        <v>55</v>
      </c>
      <c r="F192">
        <v>75</v>
      </c>
      <c r="G192">
        <v>280</v>
      </c>
      <c r="H192" s="2">
        <v>43637</v>
      </c>
      <c r="I192" s="2">
        <v>43638</v>
      </c>
      <c r="J192" s="3">
        <v>229853800</v>
      </c>
      <c r="K192" s="3">
        <v>0</v>
      </c>
      <c r="L192" t="s">
        <v>1346</v>
      </c>
      <c r="M192" t="s">
        <v>1347</v>
      </c>
      <c r="N192">
        <v>3202719246</v>
      </c>
      <c r="O192" t="s">
        <v>1348</v>
      </c>
      <c r="P192" t="s">
        <v>1349</v>
      </c>
      <c r="Q192" s="5" t="s">
        <v>37</v>
      </c>
      <c r="R192" t="str">
        <f t="shared" si="10"/>
        <v>FUNDACIÓN CENTRO DE ASESORÍA CONSULTORÍA E INTERVENTORÍA COMUNITARIA CENAINCO</v>
      </c>
    </row>
    <row r="193" spans="1:18" x14ac:dyDescent="0.25">
      <c r="A193" s="1" t="str">
        <f t="shared" si="8"/>
        <v>TEBCUNDINAMARCA346</v>
      </c>
      <c r="B193" t="s">
        <v>1350</v>
      </c>
      <c r="C193" s="24">
        <v>901101471</v>
      </c>
      <c r="D193">
        <v>8</v>
      </c>
      <c r="E193" t="s">
        <v>170</v>
      </c>
      <c r="F193">
        <v>346</v>
      </c>
      <c r="G193">
        <v>27</v>
      </c>
      <c r="H193" s="2">
        <v>43614</v>
      </c>
      <c r="I193" s="2">
        <v>43614</v>
      </c>
      <c r="J193" s="3">
        <v>26999200</v>
      </c>
      <c r="K193" s="3">
        <v>2000000</v>
      </c>
      <c r="L193" t="s">
        <v>1351</v>
      </c>
      <c r="N193">
        <v>3118801056</v>
      </c>
      <c r="O193" t="s">
        <v>1352</v>
      </c>
      <c r="P193" t="s">
        <v>1353</v>
      </c>
      <c r="Q193" t="s">
        <v>1354</v>
      </c>
      <c r="R193" t="str">
        <f t="shared" si="10"/>
        <v>COMUNIDAD KICHWA DE SESQUILE</v>
      </c>
    </row>
    <row r="194" spans="1:18" x14ac:dyDescent="0.25">
      <c r="A194" s="1" t="str">
        <f t="shared" si="8"/>
        <v>TEBCUNDINAMARCA356</v>
      </c>
      <c r="B194" t="s">
        <v>1355</v>
      </c>
      <c r="C194" s="24">
        <v>900944066</v>
      </c>
      <c r="D194">
        <v>1</v>
      </c>
      <c r="E194" t="s">
        <v>170</v>
      </c>
      <c r="F194">
        <v>356</v>
      </c>
      <c r="G194">
        <v>62</v>
      </c>
      <c r="H194" s="2">
        <v>43651</v>
      </c>
      <c r="I194" s="2">
        <v>43651</v>
      </c>
      <c r="J194" s="3">
        <v>49506000</v>
      </c>
      <c r="K194" s="3"/>
      <c r="L194" t="s">
        <v>1356</v>
      </c>
      <c r="M194" t="s">
        <v>95</v>
      </c>
      <c r="N194">
        <v>3144033869</v>
      </c>
      <c r="O194" t="s">
        <v>1357</v>
      </c>
      <c r="P194" t="s">
        <v>1358</v>
      </c>
      <c r="Q194" t="s">
        <v>1359</v>
      </c>
      <c r="R194" t="str">
        <f t="shared" si="10"/>
        <v>ASOCIACIÓN NACIONAL DE CABILDOS Y AUTORIDADES INDÍGENAS EN COLOMBIA - ANICOL</v>
      </c>
    </row>
    <row r="195" spans="1:18" x14ac:dyDescent="0.25">
      <c r="A195" s="1" t="str">
        <f t="shared" ref="A195:A207" si="12">"TEB"&amp;E195&amp;F195</f>
        <v>TEBCUNDINAMARCA355</v>
      </c>
      <c r="B195" t="s">
        <v>1355</v>
      </c>
      <c r="C195" s="24">
        <v>900944066</v>
      </c>
      <c r="D195">
        <v>1</v>
      </c>
      <c r="E195" t="s">
        <v>170</v>
      </c>
      <c r="F195">
        <v>355</v>
      </c>
      <c r="G195">
        <v>32</v>
      </c>
      <c r="H195" s="2">
        <v>43651</v>
      </c>
      <c r="I195" s="2">
        <v>43651</v>
      </c>
      <c r="J195" s="3">
        <v>25575200</v>
      </c>
      <c r="K195" s="3"/>
      <c r="L195" t="s">
        <v>1356</v>
      </c>
      <c r="M195" t="s">
        <v>95</v>
      </c>
      <c r="N195">
        <v>3144033869</v>
      </c>
      <c r="O195" t="s">
        <v>1357</v>
      </c>
      <c r="P195" t="s">
        <v>1358</v>
      </c>
      <c r="Q195" t="s">
        <v>1359</v>
      </c>
      <c r="R195" t="str">
        <f t="shared" ref="R195:R230" si="13">UPPER(B195)</f>
        <v>ASOCIACIÓN NACIONAL DE CABILDOS Y AUTORIDADES INDÍGENAS EN COLOMBIA - ANICOL</v>
      </c>
    </row>
    <row r="196" spans="1:18" x14ac:dyDescent="0.25">
      <c r="A196" s="1" t="str">
        <f t="shared" si="12"/>
        <v>TEBNORTE DE SANTANDER200</v>
      </c>
      <c r="B196" t="s">
        <v>975</v>
      </c>
      <c r="C196" s="24">
        <v>890104633</v>
      </c>
      <c r="D196">
        <v>9</v>
      </c>
      <c r="E196" t="s">
        <v>245</v>
      </c>
      <c r="F196">
        <v>200</v>
      </c>
      <c r="G196">
        <v>90</v>
      </c>
      <c r="H196" s="2">
        <v>43615</v>
      </c>
      <c r="I196" s="2">
        <v>43644</v>
      </c>
      <c r="J196" s="3">
        <v>90000000</v>
      </c>
      <c r="K196" s="3">
        <v>2000000</v>
      </c>
      <c r="L196" t="s">
        <v>976</v>
      </c>
      <c r="M196" t="s">
        <v>98</v>
      </c>
      <c r="N196">
        <v>3104768430</v>
      </c>
      <c r="O196" t="s">
        <v>977</v>
      </c>
      <c r="P196" t="s">
        <v>1360</v>
      </c>
      <c r="Q196" t="s">
        <v>1361</v>
      </c>
      <c r="R196" t="str">
        <f t="shared" si="13"/>
        <v xml:space="preserve">UNIVERSIDAD SIMON BOLIVAR </v>
      </c>
    </row>
    <row r="197" spans="1:18" x14ac:dyDescent="0.25">
      <c r="A197" s="1" t="str">
        <f t="shared" si="12"/>
        <v>TEBATLANTICO302</v>
      </c>
      <c r="B197" t="s">
        <v>1362</v>
      </c>
      <c r="C197" s="24">
        <v>900416397</v>
      </c>
      <c r="D197">
        <v>1</v>
      </c>
      <c r="E197" t="s">
        <v>90</v>
      </c>
      <c r="F197">
        <v>302</v>
      </c>
      <c r="G197">
        <v>70</v>
      </c>
      <c r="H197" s="2">
        <v>43635</v>
      </c>
      <c r="I197" s="2">
        <v>43635</v>
      </c>
      <c r="J197" s="3">
        <v>62644930</v>
      </c>
      <c r="K197" s="3">
        <v>2000000</v>
      </c>
      <c r="L197" t="s">
        <v>1363</v>
      </c>
      <c r="M197" t="s">
        <v>98</v>
      </c>
      <c r="N197" t="s">
        <v>1364</v>
      </c>
      <c r="O197" t="s">
        <v>1365</v>
      </c>
      <c r="P197" t="s">
        <v>1366</v>
      </c>
      <c r="Q197" t="s">
        <v>1367</v>
      </c>
      <c r="R197" t="str">
        <f t="shared" si="13"/>
        <v>ASOCIACIÓN AFROCOLOMBIANA MALCOM  X</v>
      </c>
    </row>
    <row r="198" spans="1:18" x14ac:dyDescent="0.25">
      <c r="A198" s="1" t="str">
        <f t="shared" si="12"/>
        <v>TEBNARIÑO299</v>
      </c>
      <c r="B198" t="s">
        <v>1368</v>
      </c>
      <c r="C198" s="24">
        <v>840000361</v>
      </c>
      <c r="D198">
        <v>1</v>
      </c>
      <c r="E198" t="s">
        <v>234</v>
      </c>
      <c r="F198">
        <v>299</v>
      </c>
      <c r="G198">
        <v>70</v>
      </c>
      <c r="H198" s="2">
        <v>43643</v>
      </c>
      <c r="I198" s="2">
        <v>43643</v>
      </c>
      <c r="J198" s="3">
        <v>70000000</v>
      </c>
      <c r="K198" s="3">
        <v>12800000</v>
      </c>
      <c r="L198" t="s">
        <v>1369</v>
      </c>
      <c r="M198" t="s">
        <v>1370</v>
      </c>
      <c r="N198">
        <v>3167513064</v>
      </c>
      <c r="O198" t="s">
        <v>1371</v>
      </c>
      <c r="P198" t="s">
        <v>1372</v>
      </c>
      <c r="Q198" t="s">
        <v>1373</v>
      </c>
      <c r="R198" t="str">
        <f t="shared" si="13"/>
        <v>ASOCIACIÓN DE CABILDOS INDIGENAS EPERARA SIAPIDAARA DE NARIÑO</v>
      </c>
    </row>
    <row r="199" spans="1:18" x14ac:dyDescent="0.25">
      <c r="A199" s="1" t="str">
        <f t="shared" si="12"/>
        <v>TEBTOLIMA284</v>
      </c>
      <c r="B199" t="s">
        <v>1374</v>
      </c>
      <c r="C199" s="24">
        <v>900494374</v>
      </c>
      <c r="D199">
        <v>3</v>
      </c>
      <c r="E199" t="s">
        <v>326</v>
      </c>
      <c r="F199">
        <v>284</v>
      </c>
      <c r="G199">
        <v>23</v>
      </c>
      <c r="H199" s="2">
        <v>43644</v>
      </c>
      <c r="I199" s="2">
        <v>43650</v>
      </c>
      <c r="J199" s="3">
        <v>23000000</v>
      </c>
      <c r="K199" s="3"/>
      <c r="L199" t="s">
        <v>1375</v>
      </c>
      <c r="M199" t="s">
        <v>1376</v>
      </c>
      <c r="N199">
        <v>3115787828</v>
      </c>
      <c r="O199" t="s">
        <v>1377</v>
      </c>
      <c r="P199" t="s">
        <v>1378</v>
      </c>
      <c r="Q199" t="s">
        <v>1379</v>
      </c>
      <c r="R199" t="str">
        <f t="shared" si="13"/>
        <v>KUMPANIA DEL TOLIMA</v>
      </c>
    </row>
    <row r="200" spans="1:18" x14ac:dyDescent="0.25">
      <c r="A200" s="1" t="str">
        <f t="shared" si="12"/>
        <v>TEBVALLE480</v>
      </c>
      <c r="B200" t="s">
        <v>1380</v>
      </c>
      <c r="C200" s="24">
        <v>900939102</v>
      </c>
      <c r="D200">
        <v>9</v>
      </c>
      <c r="E200" t="s">
        <v>332</v>
      </c>
      <c r="F200">
        <v>480</v>
      </c>
      <c r="G200">
        <v>150</v>
      </c>
      <c r="H200" s="2">
        <v>43585</v>
      </c>
      <c r="I200" s="2">
        <v>43585</v>
      </c>
      <c r="J200" s="3">
        <v>130800000</v>
      </c>
      <c r="K200" s="3">
        <v>14000000</v>
      </c>
      <c r="L200" t="s">
        <v>1381</v>
      </c>
      <c r="M200" t="s">
        <v>1274</v>
      </c>
      <c r="N200">
        <v>3207788207</v>
      </c>
      <c r="O200" t="s">
        <v>1382</v>
      </c>
      <c r="P200" t="s">
        <v>1383</v>
      </c>
      <c r="Q200" t="s">
        <v>1384</v>
      </c>
      <c r="R200" t="str">
        <f t="shared" si="13"/>
        <v>FUNDACION COLOMBIA PACIFICO</v>
      </c>
    </row>
    <row r="201" spans="1:18" x14ac:dyDescent="0.25">
      <c r="A201" s="1" t="str">
        <f t="shared" si="12"/>
        <v>TEBLA GUAJIRA228</v>
      </c>
      <c r="B201" t="s">
        <v>1385</v>
      </c>
      <c r="C201" s="24">
        <v>900618333</v>
      </c>
      <c r="D201">
        <v>6</v>
      </c>
      <c r="E201" t="s">
        <v>206</v>
      </c>
      <c r="F201">
        <v>228</v>
      </c>
      <c r="G201">
        <v>120</v>
      </c>
      <c r="H201" s="2">
        <v>43657</v>
      </c>
      <c r="I201" s="2">
        <v>43658</v>
      </c>
      <c r="J201" s="3">
        <v>99998000</v>
      </c>
      <c r="K201" s="3">
        <v>4500000</v>
      </c>
      <c r="L201" t="s">
        <v>1386</v>
      </c>
      <c r="M201" t="s">
        <v>751</v>
      </c>
      <c r="N201">
        <v>3176704133</v>
      </c>
      <c r="O201" t="s">
        <v>1387</v>
      </c>
      <c r="P201" t="s">
        <v>1388</v>
      </c>
      <c r="Q201" t="s">
        <v>1389</v>
      </c>
      <c r="R201" t="str">
        <f t="shared" si="13"/>
        <v>FUNDACION AKALIJA</v>
      </c>
    </row>
    <row r="202" spans="1:18" x14ac:dyDescent="0.25">
      <c r="A202" s="1" t="str">
        <f t="shared" si="12"/>
        <v>TEBLA GUAJIRA233</v>
      </c>
      <c r="B202" t="s">
        <v>1390</v>
      </c>
      <c r="C202" s="24">
        <v>824002766</v>
      </c>
      <c r="E202" t="s">
        <v>206</v>
      </c>
      <c r="F202">
        <v>233</v>
      </c>
      <c r="G202">
        <v>100</v>
      </c>
      <c r="H202" s="2">
        <v>43658</v>
      </c>
      <c r="I202" s="2">
        <v>43658</v>
      </c>
      <c r="J202" s="3">
        <v>100000000</v>
      </c>
      <c r="K202" s="3">
        <v>2000000</v>
      </c>
      <c r="L202" t="s">
        <v>1391</v>
      </c>
      <c r="M202" t="s">
        <v>418</v>
      </c>
      <c r="N202">
        <v>3145352992</v>
      </c>
      <c r="O202" t="s">
        <v>1392</v>
      </c>
      <c r="P202" t="s">
        <v>1393</v>
      </c>
      <c r="Q202" t="s">
        <v>1394</v>
      </c>
      <c r="R202" t="str">
        <f t="shared" si="13"/>
        <v>ORGANIZACIÓN WIWA YUGUMAIUN BUNKUANARRUA TAIRONA</v>
      </c>
    </row>
    <row r="203" spans="1:18" x14ac:dyDescent="0.25">
      <c r="A203" s="1" t="str">
        <f t="shared" si="12"/>
        <v>TEBLA GUAJIRA231</v>
      </c>
      <c r="B203" t="s">
        <v>801</v>
      </c>
      <c r="C203" s="24">
        <v>819005064</v>
      </c>
      <c r="D203">
        <v>5</v>
      </c>
      <c r="E203" t="s">
        <v>206</v>
      </c>
      <c r="F203">
        <v>231</v>
      </c>
      <c r="G203">
        <v>150</v>
      </c>
      <c r="H203" s="2">
        <v>43657</v>
      </c>
      <c r="I203" s="2">
        <v>43658</v>
      </c>
      <c r="J203" s="3">
        <v>149997900</v>
      </c>
      <c r="K203" s="3">
        <v>61500000</v>
      </c>
      <c r="L203" t="s">
        <v>802</v>
      </c>
      <c r="M203" t="s">
        <v>732</v>
      </c>
      <c r="N203" t="s">
        <v>803</v>
      </c>
      <c r="O203" t="s">
        <v>804</v>
      </c>
      <c r="P203" t="s">
        <v>805</v>
      </c>
      <c r="Q203" t="s">
        <v>1395</v>
      </c>
      <c r="R203" t="str">
        <f t="shared" si="13"/>
        <v>FUNDALIANZA</v>
      </c>
    </row>
    <row r="204" spans="1:18" x14ac:dyDescent="0.25">
      <c r="A204" s="1" t="str">
        <f t="shared" si="12"/>
        <v>TEBLA GUAJIRA230</v>
      </c>
      <c r="B204" t="s">
        <v>739</v>
      </c>
      <c r="C204" s="24">
        <v>900237050</v>
      </c>
      <c r="D204">
        <v>1</v>
      </c>
      <c r="E204" t="s">
        <v>206</v>
      </c>
      <c r="F204">
        <v>230</v>
      </c>
      <c r="G204">
        <v>100</v>
      </c>
      <c r="H204" s="2">
        <v>43657</v>
      </c>
      <c r="I204" s="2">
        <v>43658</v>
      </c>
      <c r="J204" s="3">
        <v>80000000</v>
      </c>
      <c r="K204" s="3">
        <v>3698400</v>
      </c>
      <c r="L204" t="s">
        <v>1396</v>
      </c>
      <c r="M204" t="s">
        <v>732</v>
      </c>
      <c r="N204">
        <v>3106397036</v>
      </c>
      <c r="O204" t="s">
        <v>741</v>
      </c>
      <c r="P204" t="s">
        <v>742</v>
      </c>
      <c r="Q204" t="s">
        <v>1397</v>
      </c>
      <c r="R204" t="str">
        <f t="shared" si="13"/>
        <v>FUNDACION ESPERANZA VIVA</v>
      </c>
    </row>
    <row r="205" spans="1:18" x14ac:dyDescent="0.25">
      <c r="A205" s="1" t="str">
        <f t="shared" si="12"/>
        <v>TEBLA GUAJIRA229</v>
      </c>
      <c r="B205" t="s">
        <v>1398</v>
      </c>
      <c r="C205" s="24">
        <v>900507738</v>
      </c>
      <c r="D205">
        <v>9</v>
      </c>
      <c r="E205" t="s">
        <v>206</v>
      </c>
      <c r="F205">
        <v>229</v>
      </c>
      <c r="G205">
        <v>100</v>
      </c>
      <c r="H205" s="2">
        <v>43657</v>
      </c>
      <c r="I205" s="2">
        <v>43662</v>
      </c>
      <c r="J205" s="3">
        <v>99999000</v>
      </c>
      <c r="K205" s="3">
        <v>600000</v>
      </c>
      <c r="L205" t="s">
        <v>1399</v>
      </c>
      <c r="M205" t="s">
        <v>732</v>
      </c>
      <c r="N205">
        <v>3053300225</v>
      </c>
      <c r="O205" t="s">
        <v>1400</v>
      </c>
      <c r="P205" t="s">
        <v>1401</v>
      </c>
      <c r="Q205" t="s">
        <v>1402</v>
      </c>
      <c r="R205" t="str">
        <f t="shared" si="13"/>
        <v>ORGANIZACIÓN WIWA GOLKUSHE TAYRONA DEL RESGUARDO KOGUI - MALAYO - ARHUACO</v>
      </c>
    </row>
    <row r="206" spans="1:18" x14ac:dyDescent="0.25">
      <c r="A206" s="1" t="str">
        <f t="shared" si="12"/>
        <v>TEBMAGDALENA211</v>
      </c>
      <c r="B206" t="s">
        <v>1403</v>
      </c>
      <c r="C206" s="24">
        <v>900507738</v>
      </c>
      <c r="D206">
        <v>9</v>
      </c>
      <c r="E206" t="s">
        <v>218</v>
      </c>
      <c r="F206">
        <v>211</v>
      </c>
      <c r="G206">
        <v>75</v>
      </c>
      <c r="H206" s="2">
        <v>43668</v>
      </c>
      <c r="I206" s="2">
        <v>43668</v>
      </c>
      <c r="J206" s="3">
        <v>75000000</v>
      </c>
      <c r="K206" s="3">
        <v>0</v>
      </c>
      <c r="L206" t="s">
        <v>1404</v>
      </c>
      <c r="M206" t="s">
        <v>853</v>
      </c>
      <c r="N206">
        <v>3137794218</v>
      </c>
      <c r="O206" t="s">
        <v>1405</v>
      </c>
      <c r="P206" t="s">
        <v>1406</v>
      </c>
      <c r="Q206" t="s">
        <v>1407</v>
      </c>
      <c r="R206" t="str">
        <f t="shared" si="13"/>
        <v>ORGANIZACIÓN WIWA GOLKUSHE TAYRONA DEL RESGUARDO KOGUI MALAYO ARHUACO</v>
      </c>
    </row>
    <row r="207" spans="1:18" x14ac:dyDescent="0.25">
      <c r="A207" s="1" t="str">
        <f t="shared" si="12"/>
        <v>TEBMAGDALENA212</v>
      </c>
      <c r="B207" t="s">
        <v>1408</v>
      </c>
      <c r="C207" s="24">
        <v>900507738</v>
      </c>
      <c r="D207">
        <v>9</v>
      </c>
      <c r="E207" t="s">
        <v>218</v>
      </c>
      <c r="F207">
        <v>212</v>
      </c>
      <c r="G207">
        <v>60</v>
      </c>
      <c r="H207" s="2">
        <v>43668</v>
      </c>
      <c r="I207" s="2">
        <v>43668</v>
      </c>
      <c r="J207" s="3">
        <v>60000000</v>
      </c>
      <c r="K207" s="3">
        <v>2100000</v>
      </c>
      <c r="L207" t="s">
        <v>1409</v>
      </c>
      <c r="M207" t="s">
        <v>853</v>
      </c>
      <c r="N207">
        <v>3137794218</v>
      </c>
      <c r="O207" t="s">
        <v>1405</v>
      </c>
      <c r="P207" t="s">
        <v>1410</v>
      </c>
      <c r="Q207" t="s">
        <v>1411</v>
      </c>
      <c r="R207" t="str">
        <f t="shared" si="13"/>
        <v>ORGANIZCION WIWA GOLKUSHE TAYRONA DEL RESGUARDO KOGUI MALAYO ARHUACO</v>
      </c>
    </row>
    <row r="208" spans="1:18" x14ac:dyDescent="0.25">
      <c r="A208" s="5" t="s">
        <v>21</v>
      </c>
      <c r="B208" s="5" t="s">
        <v>1412</v>
      </c>
      <c r="C208" s="25" t="s">
        <v>23</v>
      </c>
      <c r="D208" s="5" t="s">
        <v>24</v>
      </c>
      <c r="E208" s="5" t="s">
        <v>25</v>
      </c>
      <c r="F208" s="5" t="s">
        <v>26</v>
      </c>
      <c r="G208" s="5" t="s">
        <v>27</v>
      </c>
      <c r="H208" s="6" t="s">
        <v>28</v>
      </c>
      <c r="I208" s="6" t="s">
        <v>29</v>
      </c>
      <c r="J208" s="26" t="s">
        <v>30</v>
      </c>
      <c r="K208" s="26" t="s">
        <v>31</v>
      </c>
      <c r="L208" s="5" t="s">
        <v>32</v>
      </c>
      <c r="M208" s="5" t="s">
        <v>33</v>
      </c>
      <c r="N208" s="5" t="s">
        <v>34</v>
      </c>
      <c r="O208" s="5" t="s">
        <v>1413</v>
      </c>
      <c r="P208" s="5" t="s">
        <v>1414</v>
      </c>
      <c r="Q208" t="s">
        <v>1415</v>
      </c>
      <c r="R208" t="str">
        <f t="shared" si="13"/>
        <v>NOMBRE ENTIDAD CONTRATISTA</v>
      </c>
    </row>
    <row r="209" spans="1:18" x14ac:dyDescent="0.25">
      <c r="A209" t="str">
        <f>"FBP"&amp;E209&amp;F209</f>
        <v>FBPAMAZONAS66</v>
      </c>
      <c r="B209" t="s">
        <v>1345</v>
      </c>
      <c r="C209" s="24">
        <v>830054757</v>
      </c>
      <c r="D209">
        <v>1</v>
      </c>
      <c r="E209" t="s">
        <v>55</v>
      </c>
      <c r="F209">
        <v>66</v>
      </c>
      <c r="G209">
        <v>360</v>
      </c>
      <c r="H209" s="2">
        <v>43556</v>
      </c>
      <c r="I209" s="2">
        <v>43557</v>
      </c>
      <c r="J209" s="3">
        <v>338648040</v>
      </c>
      <c r="K209" s="3">
        <v>0</v>
      </c>
      <c r="L209" t="s">
        <v>1416</v>
      </c>
      <c r="M209" t="s">
        <v>1417</v>
      </c>
      <c r="N209">
        <v>3102359550</v>
      </c>
      <c r="O209" t="s">
        <v>1418</v>
      </c>
      <c r="P209" t="s">
        <v>1349</v>
      </c>
      <c r="Q209" t="s">
        <v>1419</v>
      </c>
      <c r="R209" t="str">
        <f t="shared" si="13"/>
        <v>FUNDACIÓN CENTRO DE ASESORÍA CONSULTORÍA E INTERVENTORÍA COMUNITARIA CENAINCO</v>
      </c>
    </row>
    <row r="210" spans="1:18" x14ac:dyDescent="0.25">
      <c r="A210" t="str">
        <f t="shared" ref="A210:A246" si="14">"FBP"&amp;E210&amp;F210</f>
        <v>FBPANTIOQUIA530</v>
      </c>
      <c r="B210" t="s">
        <v>1420</v>
      </c>
      <c r="C210" s="24">
        <v>805027243</v>
      </c>
      <c r="D210">
        <v>0</v>
      </c>
      <c r="E210" t="s">
        <v>50</v>
      </c>
      <c r="F210">
        <v>530</v>
      </c>
      <c r="G210">
        <v>1680</v>
      </c>
      <c r="H210" s="2">
        <v>43560</v>
      </c>
      <c r="I210" s="2">
        <v>43561</v>
      </c>
      <c r="J210" s="3">
        <v>1580357520</v>
      </c>
      <c r="K210" s="3">
        <v>0</v>
      </c>
      <c r="L210" t="s">
        <v>1421</v>
      </c>
      <c r="M210" t="s">
        <v>1284</v>
      </c>
      <c r="N210">
        <v>3206445704</v>
      </c>
      <c r="O210" t="s">
        <v>1422</v>
      </c>
      <c r="P210" t="s">
        <v>1423</v>
      </c>
      <c r="Q210" t="s">
        <v>1424</v>
      </c>
      <c r="R210" t="str">
        <f t="shared" si="13"/>
        <v>FUNDACION SOCIAL Y CULTURAL SAN ANTONIO DE PADUA</v>
      </c>
    </row>
    <row r="211" spans="1:18" x14ac:dyDescent="0.25">
      <c r="A211" t="str">
        <f t="shared" si="14"/>
        <v>FBPANTIOQUIA531</v>
      </c>
      <c r="B211" t="s">
        <v>1425</v>
      </c>
      <c r="C211" s="24">
        <v>805023177</v>
      </c>
      <c r="D211">
        <v>4</v>
      </c>
      <c r="E211" t="s">
        <v>50</v>
      </c>
      <c r="F211">
        <v>531</v>
      </c>
      <c r="G211">
        <v>2640</v>
      </c>
      <c r="H211" s="2">
        <v>43560</v>
      </c>
      <c r="I211" s="2">
        <v>43560</v>
      </c>
      <c r="J211" s="3">
        <v>2483418960</v>
      </c>
      <c r="K211" s="3">
        <v>0</v>
      </c>
      <c r="L211" t="s">
        <v>1426</v>
      </c>
      <c r="M211" t="s">
        <v>1284</v>
      </c>
      <c r="N211">
        <v>3173790887</v>
      </c>
      <c r="O211" t="s">
        <v>1427</v>
      </c>
      <c r="P211" t="s">
        <v>1428</v>
      </c>
      <c r="Q211" t="s">
        <v>1429</v>
      </c>
      <c r="R211" t="str">
        <f t="shared" si="13"/>
        <v>FUNDACOBA</v>
      </c>
    </row>
    <row r="212" spans="1:18" x14ac:dyDescent="0.25">
      <c r="A212" t="str">
        <f t="shared" si="14"/>
        <v>FBPARAUCA108</v>
      </c>
      <c r="B212" t="s">
        <v>1430</v>
      </c>
      <c r="C212" s="24">
        <v>822002132</v>
      </c>
      <c r="D212">
        <v>5</v>
      </c>
      <c r="E212" t="s">
        <v>74</v>
      </c>
      <c r="F212">
        <v>108</v>
      </c>
      <c r="G212">
        <v>1080</v>
      </c>
      <c r="H212" s="2">
        <v>43560</v>
      </c>
      <c r="I212" s="2">
        <v>43560</v>
      </c>
      <c r="J212" s="3">
        <v>1015944120</v>
      </c>
      <c r="K212" s="3">
        <v>25200000</v>
      </c>
      <c r="L212" t="s">
        <v>1431</v>
      </c>
      <c r="M212" t="s">
        <v>923</v>
      </c>
      <c r="N212">
        <v>3105555502</v>
      </c>
      <c r="O212" t="s">
        <v>1432</v>
      </c>
      <c r="P212" t="s">
        <v>1433</v>
      </c>
      <c r="Q212" t="s">
        <v>1434</v>
      </c>
      <c r="R212" t="str">
        <f t="shared" si="13"/>
        <v>FUNDACIÓN PARA EL PROGRESO DE LA ORINOQUÍA - FUNDEPRO</v>
      </c>
    </row>
    <row r="213" spans="1:18" x14ac:dyDescent="0.25">
      <c r="A213" t="str">
        <f t="shared" si="14"/>
        <v>FBPATLANTICO276</v>
      </c>
      <c r="B213" t="s">
        <v>1435</v>
      </c>
      <c r="C213" s="24">
        <v>900079216</v>
      </c>
      <c r="D213">
        <v>9</v>
      </c>
      <c r="E213" t="s">
        <v>90</v>
      </c>
      <c r="F213">
        <v>276</v>
      </c>
      <c r="G213">
        <v>1200</v>
      </c>
      <c r="H213" s="2">
        <v>43560</v>
      </c>
      <c r="I213" s="2">
        <v>43560</v>
      </c>
      <c r="J213" s="3">
        <v>1128826800</v>
      </c>
      <c r="K213" s="3">
        <v>0</v>
      </c>
      <c r="L213" t="s">
        <v>1436</v>
      </c>
      <c r="M213" t="s">
        <v>853</v>
      </c>
      <c r="N213">
        <v>3013647250</v>
      </c>
      <c r="O213" t="s">
        <v>1437</v>
      </c>
      <c r="P213" t="s">
        <v>1438</v>
      </c>
      <c r="Q213" t="s">
        <v>1439</v>
      </c>
      <c r="R213" t="str">
        <f t="shared" si="13"/>
        <v>CORPORACIÓN REGIONAL PARA LA SOLIDARIDAD SOCIAL LA EQUIDAD Y EL RESPETO - CRESER</v>
      </c>
    </row>
    <row r="214" spans="1:18" x14ac:dyDescent="0.25">
      <c r="A214" t="str">
        <f t="shared" si="14"/>
        <v>FBPBOLIVAR236</v>
      </c>
      <c r="B214" t="s">
        <v>1440</v>
      </c>
      <c r="C214" s="24">
        <v>900097588</v>
      </c>
      <c r="D214">
        <v>1</v>
      </c>
      <c r="E214" t="s">
        <v>101</v>
      </c>
      <c r="F214">
        <v>236</v>
      </c>
      <c r="G214">
        <v>2400</v>
      </c>
      <c r="H214" s="2">
        <v>43559</v>
      </c>
      <c r="I214" s="2">
        <v>43560</v>
      </c>
      <c r="J214" s="3">
        <v>2257653600</v>
      </c>
      <c r="K214" s="3">
        <v>0</v>
      </c>
      <c r="L214" t="s">
        <v>1441</v>
      </c>
      <c r="M214" t="s">
        <v>122</v>
      </c>
      <c r="N214">
        <v>3144428019</v>
      </c>
      <c r="O214" t="s">
        <v>1442</v>
      </c>
      <c r="P214" t="s">
        <v>1443</v>
      </c>
      <c r="Q214" t="s">
        <v>1444</v>
      </c>
      <c r="R214" t="str">
        <f t="shared" si="13"/>
        <v>FUNDACIÓN PLAN</v>
      </c>
    </row>
    <row r="215" spans="1:18" x14ac:dyDescent="0.25">
      <c r="A215" t="str">
        <f t="shared" si="14"/>
        <v>FBPBOYACA179</v>
      </c>
      <c r="B215" t="s">
        <v>1445</v>
      </c>
      <c r="C215" s="24">
        <v>804000939</v>
      </c>
      <c r="D215">
        <v>7</v>
      </c>
      <c r="E215" t="s">
        <v>113</v>
      </c>
      <c r="F215">
        <v>179</v>
      </c>
      <c r="G215">
        <v>1080</v>
      </c>
      <c r="H215" s="2">
        <v>43556</v>
      </c>
      <c r="I215" s="2">
        <v>43557</v>
      </c>
      <c r="J215" s="3">
        <v>1015944120</v>
      </c>
      <c r="K215" s="3">
        <v>0</v>
      </c>
      <c r="L215" t="s">
        <v>1446</v>
      </c>
      <c r="M215" t="s">
        <v>1132</v>
      </c>
      <c r="N215">
        <v>3114881655</v>
      </c>
      <c r="O215" t="s">
        <v>1447</v>
      </c>
      <c r="P215" t="s">
        <v>1448</v>
      </c>
      <c r="Q215" t="s">
        <v>1449</v>
      </c>
      <c r="R215" t="str">
        <f t="shared" si="13"/>
        <v>CORPORACION PARA LA INVESTIGACION Y EL DESARROLLO DE LA DEMOCRACIA - CIDEMOS</v>
      </c>
    </row>
    <row r="216" spans="1:18" x14ac:dyDescent="0.25">
      <c r="A216" t="str">
        <f t="shared" si="14"/>
        <v>FBPBOYACA180</v>
      </c>
      <c r="B216" t="s">
        <v>1450</v>
      </c>
      <c r="C216" s="24">
        <v>830125802</v>
      </c>
      <c r="D216">
        <v>9</v>
      </c>
      <c r="E216" t="s">
        <v>113</v>
      </c>
      <c r="F216">
        <v>180</v>
      </c>
      <c r="G216">
        <v>1080</v>
      </c>
      <c r="H216" s="2">
        <v>43556</v>
      </c>
      <c r="I216" s="2">
        <v>43557</v>
      </c>
      <c r="J216" s="3">
        <v>1015944120</v>
      </c>
      <c r="K216" s="3">
        <v>0</v>
      </c>
      <c r="L216" t="s">
        <v>1451</v>
      </c>
      <c r="M216" t="s">
        <v>1452</v>
      </c>
      <c r="N216">
        <v>3153921951</v>
      </c>
      <c r="O216" t="s">
        <v>1453</v>
      </c>
      <c r="P216" t="s">
        <v>1454</v>
      </c>
      <c r="Q216" t="s">
        <v>1455</v>
      </c>
      <c r="R216" t="str">
        <f t="shared" si="13"/>
        <v>FUNDACIÓN POR UN MUNDO NUEVO</v>
      </c>
    </row>
    <row r="217" spans="1:18" x14ac:dyDescent="0.25">
      <c r="A217" t="str">
        <f t="shared" si="14"/>
        <v>FBPCALDAS179</v>
      </c>
      <c r="B217" t="s">
        <v>254</v>
      </c>
      <c r="C217" s="24">
        <v>800251628</v>
      </c>
      <c r="D217">
        <v>3</v>
      </c>
      <c r="E217" t="s">
        <v>119</v>
      </c>
      <c r="F217">
        <v>179</v>
      </c>
      <c r="G217">
        <v>2040</v>
      </c>
      <c r="H217" s="2">
        <v>43560</v>
      </c>
      <c r="I217" s="2">
        <v>43561</v>
      </c>
      <c r="J217" s="3">
        <v>1919005560</v>
      </c>
      <c r="K217" s="3">
        <v>0</v>
      </c>
      <c r="L217" t="s">
        <v>255</v>
      </c>
      <c r="M217" t="s">
        <v>256</v>
      </c>
      <c r="N217">
        <v>3218007834</v>
      </c>
      <c r="O217" t="s">
        <v>257</v>
      </c>
      <c r="P217" t="s">
        <v>258</v>
      </c>
      <c r="Q217" t="s">
        <v>1456</v>
      </c>
      <c r="R217" t="str">
        <f t="shared" si="13"/>
        <v>ASOCIACION MUNDOS HERMANOS</v>
      </c>
    </row>
    <row r="218" spans="1:18" x14ac:dyDescent="0.25">
      <c r="A218" t="str">
        <f t="shared" si="14"/>
        <v>FBPCAQUETA130</v>
      </c>
      <c r="B218" t="s">
        <v>1457</v>
      </c>
      <c r="C218" s="24">
        <v>828000312</v>
      </c>
      <c r="D218">
        <v>7</v>
      </c>
      <c r="E218" t="s">
        <v>125</v>
      </c>
      <c r="F218">
        <v>130</v>
      </c>
      <c r="G218">
        <v>1320</v>
      </c>
      <c r="H218" s="2">
        <v>43557</v>
      </c>
      <c r="I218" s="2">
        <v>43558</v>
      </c>
      <c r="J218" s="3">
        <v>1241709480</v>
      </c>
      <c r="K218" s="3">
        <v>0</v>
      </c>
      <c r="L218" t="s">
        <v>1458</v>
      </c>
      <c r="M218" t="s">
        <v>268</v>
      </c>
      <c r="N218">
        <v>3176681977</v>
      </c>
      <c r="O218" t="s">
        <v>1459</v>
      </c>
      <c r="P218" t="s">
        <v>1460</v>
      </c>
      <c r="Q218" t="s">
        <v>1461</v>
      </c>
      <c r="R218" t="str">
        <f t="shared" si="13"/>
        <v>FUNDACION PICACHOS</v>
      </c>
    </row>
    <row r="219" spans="1:18" x14ac:dyDescent="0.25">
      <c r="A219" t="str">
        <f t="shared" si="14"/>
        <v>FBPCASANARE102</v>
      </c>
      <c r="B219" t="s">
        <v>1462</v>
      </c>
      <c r="C219" s="24">
        <v>844004578</v>
      </c>
      <c r="D219">
        <v>5</v>
      </c>
      <c r="E219" t="s">
        <v>137</v>
      </c>
      <c r="F219">
        <v>102</v>
      </c>
      <c r="G219">
        <v>960</v>
      </c>
      <c r="H219" s="2">
        <v>43553</v>
      </c>
      <c r="I219" s="2">
        <v>43556</v>
      </c>
      <c r="J219" s="3">
        <v>903061440</v>
      </c>
      <c r="K219" s="3">
        <v>0</v>
      </c>
      <c r="L219" t="s">
        <v>1463</v>
      </c>
      <c r="M219" t="s">
        <v>1464</v>
      </c>
      <c r="N219">
        <v>6328541</v>
      </c>
      <c r="O219" t="s">
        <v>1465</v>
      </c>
      <c r="P219" t="s">
        <v>1466</v>
      </c>
      <c r="Q219" t="s">
        <v>1467</v>
      </c>
      <c r="R219" t="str">
        <f t="shared" si="13"/>
        <v>FUNDESARROLLO</v>
      </c>
    </row>
    <row r="220" spans="1:18" x14ac:dyDescent="0.25">
      <c r="A220" t="str">
        <f t="shared" si="14"/>
        <v>FBPCAUCA267</v>
      </c>
      <c r="B220" t="s">
        <v>401</v>
      </c>
      <c r="C220" s="24">
        <v>821001831</v>
      </c>
      <c r="D220">
        <v>7</v>
      </c>
      <c r="E220" t="s">
        <v>142</v>
      </c>
      <c r="F220">
        <v>267</v>
      </c>
      <c r="G220">
        <v>1440</v>
      </c>
      <c r="H220" s="2">
        <v>43559</v>
      </c>
      <c r="I220" s="2">
        <v>43559</v>
      </c>
      <c r="J220" s="3">
        <v>1354592160</v>
      </c>
      <c r="K220" s="3">
        <v>0</v>
      </c>
      <c r="L220" t="s">
        <v>402</v>
      </c>
      <c r="M220" t="s">
        <v>403</v>
      </c>
      <c r="N220">
        <v>3108263162</v>
      </c>
      <c r="O220" t="s">
        <v>404</v>
      </c>
      <c r="P220" t="s">
        <v>405</v>
      </c>
      <c r="Q220" t="s">
        <v>1468</v>
      </c>
      <c r="R220" t="str">
        <f t="shared" si="13"/>
        <v>FUNDACIÓN ONG LA RED</v>
      </c>
    </row>
    <row r="221" spans="1:18" x14ac:dyDescent="0.25">
      <c r="A221" t="str">
        <f t="shared" si="14"/>
        <v>FBPCAUCA268</v>
      </c>
      <c r="B221" t="s">
        <v>392</v>
      </c>
      <c r="C221" s="24">
        <v>900148706</v>
      </c>
      <c r="D221">
        <v>2</v>
      </c>
      <c r="E221" t="s">
        <v>142</v>
      </c>
      <c r="F221">
        <v>268</v>
      </c>
      <c r="G221">
        <v>1080</v>
      </c>
      <c r="H221" s="2">
        <v>43559</v>
      </c>
      <c r="I221" s="2">
        <v>43559</v>
      </c>
      <c r="J221" s="3">
        <v>1015944120</v>
      </c>
      <c r="K221" s="3">
        <v>0</v>
      </c>
      <c r="L221" t="s">
        <v>393</v>
      </c>
      <c r="M221" t="s">
        <v>376</v>
      </c>
      <c r="N221">
        <v>3116440366</v>
      </c>
      <c r="O221" t="s">
        <v>1469</v>
      </c>
      <c r="P221" t="s">
        <v>395</v>
      </c>
      <c r="Q221" t="s">
        <v>1470</v>
      </c>
      <c r="R221" t="str">
        <f t="shared" si="13"/>
        <v xml:space="preserve">FUNDACIÓN PARA EL DESARROLLO COMUNITARIO INTEGRAL DEL SER HUMANO - FUDECIS </v>
      </c>
    </row>
    <row r="222" spans="1:18" x14ac:dyDescent="0.25">
      <c r="A222" t="str">
        <f t="shared" si="14"/>
        <v>FBPCESAR223</v>
      </c>
      <c r="B222" t="s">
        <v>1471</v>
      </c>
      <c r="C222" s="24">
        <v>891780111</v>
      </c>
      <c r="D222">
        <v>8</v>
      </c>
      <c r="E222" t="s">
        <v>149</v>
      </c>
      <c r="F222">
        <v>223</v>
      </c>
      <c r="G222">
        <v>2280</v>
      </c>
      <c r="H222" s="2">
        <v>43563</v>
      </c>
      <c r="I222" s="2">
        <v>43563</v>
      </c>
      <c r="J222" s="3">
        <v>2144770920</v>
      </c>
      <c r="K222" s="3">
        <v>0</v>
      </c>
      <c r="L222" t="s">
        <v>1472</v>
      </c>
      <c r="M222" t="s">
        <v>853</v>
      </c>
      <c r="N222">
        <v>3017605975</v>
      </c>
      <c r="O222" t="s">
        <v>1473</v>
      </c>
      <c r="P222" t="s">
        <v>1474</v>
      </c>
      <c r="Q222" t="s">
        <v>1470</v>
      </c>
      <c r="R222" t="str">
        <f t="shared" si="13"/>
        <v>UNIVERSIDAD DEL MAGDALENA</v>
      </c>
    </row>
    <row r="223" spans="1:18" x14ac:dyDescent="0.25">
      <c r="A223" t="str">
        <f t="shared" si="14"/>
        <v>FBPCHOCO171</v>
      </c>
      <c r="B223" t="s">
        <v>1475</v>
      </c>
      <c r="C223" s="24">
        <v>818002076</v>
      </c>
      <c r="D223">
        <v>6</v>
      </c>
      <c r="E223" t="s">
        <v>154</v>
      </c>
      <c r="F223">
        <v>171</v>
      </c>
      <c r="G223">
        <v>600</v>
      </c>
      <c r="H223" s="2">
        <v>43557</v>
      </c>
      <c r="I223" s="2">
        <v>43559</v>
      </c>
      <c r="J223" s="3">
        <v>564413400</v>
      </c>
      <c r="K223" s="3">
        <v>0</v>
      </c>
      <c r="L223" t="s">
        <v>1476</v>
      </c>
      <c r="M223" t="s">
        <v>476</v>
      </c>
      <c r="N223">
        <v>3128343214</v>
      </c>
      <c r="O223" t="s">
        <v>1477</v>
      </c>
      <c r="P223" t="s">
        <v>1478</v>
      </c>
      <c r="Q223" t="s">
        <v>1479</v>
      </c>
      <c r="R223" t="str">
        <f t="shared" si="13"/>
        <v>CORPORACIÓN PARA EL DESARROLLO SOCIAL FAMILIAR COMUNITARIO E INSTITUCIONAL - CORPASOFA</v>
      </c>
    </row>
    <row r="224" spans="1:18" x14ac:dyDescent="0.25">
      <c r="A224" t="str">
        <f t="shared" si="14"/>
        <v>FBPCHOCO172</v>
      </c>
      <c r="B224" t="s">
        <v>1480</v>
      </c>
      <c r="C224" s="24">
        <v>900509527</v>
      </c>
      <c r="D224">
        <v>0</v>
      </c>
      <c r="E224" t="s">
        <v>154</v>
      </c>
      <c r="F224">
        <v>172</v>
      </c>
      <c r="G224">
        <v>600</v>
      </c>
      <c r="H224" s="2">
        <v>43558</v>
      </c>
      <c r="I224" s="2">
        <v>43559</v>
      </c>
      <c r="J224" s="3">
        <v>564413400</v>
      </c>
      <c r="K224" s="3">
        <v>0</v>
      </c>
      <c r="L224" t="s">
        <v>513</v>
      </c>
      <c r="M224" t="s">
        <v>476</v>
      </c>
      <c r="N224">
        <v>3207441866</v>
      </c>
      <c r="O224" t="s">
        <v>514</v>
      </c>
      <c r="P224" t="s">
        <v>515</v>
      </c>
      <c r="Q224" t="s">
        <v>1481</v>
      </c>
      <c r="R224" t="str">
        <f t="shared" si="13"/>
        <v>ASOCIACIÓN CAMPO VERDE DEL CHOCO</v>
      </c>
    </row>
    <row r="225" spans="1:18" x14ac:dyDescent="0.25">
      <c r="A225" t="str">
        <f t="shared" si="14"/>
        <v>FBPCHOCO174</v>
      </c>
      <c r="B225" t="s">
        <v>1482</v>
      </c>
      <c r="C225" s="24">
        <v>11802406</v>
      </c>
      <c r="D225">
        <v>7</v>
      </c>
      <c r="E225" t="s">
        <v>154</v>
      </c>
      <c r="F225">
        <v>174</v>
      </c>
      <c r="G225">
        <v>720</v>
      </c>
      <c r="H225" s="2">
        <v>43559</v>
      </c>
      <c r="I225" s="2">
        <v>43561</v>
      </c>
      <c r="J225" s="3">
        <v>677296080</v>
      </c>
      <c r="K225" s="3">
        <v>0</v>
      </c>
      <c r="L225" t="s">
        <v>1483</v>
      </c>
      <c r="M225" t="s">
        <v>476</v>
      </c>
      <c r="N225">
        <v>3136787213</v>
      </c>
      <c r="O225" t="s">
        <v>1484</v>
      </c>
      <c r="P225" t="s">
        <v>1485</v>
      </c>
      <c r="Q225" t="s">
        <v>1486</v>
      </c>
      <c r="R225" t="str">
        <f t="shared" si="13"/>
        <v>FUNDACIÓN EQUIDAD</v>
      </c>
    </row>
    <row r="226" spans="1:18" x14ac:dyDescent="0.25">
      <c r="A226" t="str">
        <f t="shared" si="14"/>
        <v>FBPCORDOBA188</v>
      </c>
      <c r="B226" t="s">
        <v>1487</v>
      </c>
      <c r="C226" s="24">
        <v>800184332</v>
      </c>
      <c r="D226">
        <v>1</v>
      </c>
      <c r="E226" t="s">
        <v>160</v>
      </c>
      <c r="F226">
        <v>188</v>
      </c>
      <c r="G226">
        <v>1440</v>
      </c>
      <c r="H226" s="2">
        <v>43556</v>
      </c>
      <c r="I226" s="2">
        <v>43556</v>
      </c>
      <c r="J226" s="3">
        <v>1354592160</v>
      </c>
      <c r="K226" s="3">
        <v>0</v>
      </c>
      <c r="L226" t="s">
        <v>1488</v>
      </c>
      <c r="M226" t="s">
        <v>536</v>
      </c>
      <c r="N226">
        <v>3135128150</v>
      </c>
      <c r="O226" t="s">
        <v>1489</v>
      </c>
      <c r="P226" t="s">
        <v>1490</v>
      </c>
      <c r="Q226" t="s">
        <v>1491</v>
      </c>
      <c r="R226" t="str">
        <f t="shared" si="13"/>
        <v>FUNDACION PARA EL DESARROLLO INTEGRAL DE LA MUJER Y LA NIÑEZ - FUNDIMUR</v>
      </c>
    </row>
    <row r="227" spans="1:18" x14ac:dyDescent="0.25">
      <c r="A227" t="str">
        <f t="shared" si="14"/>
        <v>FBPCUNDINAMARCA322</v>
      </c>
      <c r="B227" t="s">
        <v>1492</v>
      </c>
      <c r="C227" s="24">
        <v>900204863</v>
      </c>
      <c r="D227">
        <v>0</v>
      </c>
      <c r="E227" t="s">
        <v>170</v>
      </c>
      <c r="F227">
        <v>322</v>
      </c>
      <c r="G227">
        <v>1200</v>
      </c>
      <c r="H227" s="2">
        <v>43556</v>
      </c>
      <c r="I227" s="2">
        <v>43558</v>
      </c>
      <c r="J227" s="3">
        <v>1128826800</v>
      </c>
      <c r="K227" s="3">
        <v>0</v>
      </c>
      <c r="L227" t="s">
        <v>1493</v>
      </c>
      <c r="M227" t="s">
        <v>122</v>
      </c>
      <c r="N227">
        <v>3222418050</v>
      </c>
      <c r="O227" t="s">
        <v>1494</v>
      </c>
      <c r="P227" t="s">
        <v>1495</v>
      </c>
      <c r="Q227" t="s">
        <v>1496</v>
      </c>
      <c r="R227" t="str">
        <f t="shared" si="13"/>
        <v>CORPORACIÓN LENGUAJE CIUDADANO</v>
      </c>
    </row>
    <row r="228" spans="1:18" x14ac:dyDescent="0.25">
      <c r="A228" t="str">
        <f t="shared" si="14"/>
        <v>FBPCUNDINAMARCA323</v>
      </c>
      <c r="B228" t="s">
        <v>1497</v>
      </c>
      <c r="C228" s="24">
        <v>860024041</v>
      </c>
      <c r="D228">
        <v>6</v>
      </c>
      <c r="E228" t="s">
        <v>170</v>
      </c>
      <c r="F228">
        <v>323</v>
      </c>
      <c r="G228">
        <v>2400</v>
      </c>
      <c r="H228" s="2">
        <v>43558</v>
      </c>
      <c r="I228" s="2">
        <v>43558</v>
      </c>
      <c r="J228" s="3">
        <v>2257653600</v>
      </c>
      <c r="K228" s="3">
        <v>0</v>
      </c>
      <c r="L228" t="s">
        <v>1498</v>
      </c>
      <c r="M228" t="s">
        <v>122</v>
      </c>
      <c r="N228">
        <v>3174279347</v>
      </c>
      <c r="O228" t="s">
        <v>1499</v>
      </c>
      <c r="P228" t="s">
        <v>1500</v>
      </c>
      <c r="Q228" t="s">
        <v>1496</v>
      </c>
      <c r="R228" t="str">
        <f t="shared" si="13"/>
        <v>ALDEAS INFANTILES SOS COLOMBIA</v>
      </c>
    </row>
    <row r="229" spans="1:18" x14ac:dyDescent="0.25">
      <c r="A229" t="str">
        <f t="shared" si="14"/>
        <v>FBPGUAVIARE58</v>
      </c>
      <c r="B229" t="s">
        <v>1501</v>
      </c>
      <c r="C229" s="24">
        <v>822002132</v>
      </c>
      <c r="D229">
        <v>5</v>
      </c>
      <c r="E229" t="s">
        <v>184</v>
      </c>
      <c r="F229">
        <v>58</v>
      </c>
      <c r="G229">
        <v>600</v>
      </c>
      <c r="H229" s="2">
        <v>43559</v>
      </c>
      <c r="I229" s="2">
        <v>43564</v>
      </c>
      <c r="J229" s="3">
        <v>564413400</v>
      </c>
      <c r="K229" s="3">
        <v>0</v>
      </c>
      <c r="L229" t="s">
        <v>1502</v>
      </c>
      <c r="M229" t="s">
        <v>660</v>
      </c>
      <c r="N229" t="s">
        <v>1503</v>
      </c>
      <c r="O229" t="s">
        <v>1432</v>
      </c>
      <c r="P229" t="s">
        <v>1433</v>
      </c>
      <c r="Q229" t="s">
        <v>1504</v>
      </c>
      <c r="R229" t="str">
        <f t="shared" si="13"/>
        <v>FUNDEPRO</v>
      </c>
    </row>
    <row r="230" spans="1:18" x14ac:dyDescent="0.25">
      <c r="A230" t="str">
        <f t="shared" si="14"/>
        <v>FBPHUILA193</v>
      </c>
      <c r="B230" t="s">
        <v>1505</v>
      </c>
      <c r="C230" s="24">
        <v>813013497</v>
      </c>
      <c r="D230">
        <v>-2</v>
      </c>
      <c r="E230" t="s">
        <v>195</v>
      </c>
      <c r="F230">
        <v>193</v>
      </c>
      <c r="G230">
        <v>3000</v>
      </c>
      <c r="H230" s="2">
        <v>43556</v>
      </c>
      <c r="I230" s="2">
        <v>43556</v>
      </c>
      <c r="J230" s="3">
        <v>2822067000</v>
      </c>
      <c r="K230" s="3">
        <v>0</v>
      </c>
      <c r="L230" t="s">
        <v>1506</v>
      </c>
      <c r="M230" t="s">
        <v>679</v>
      </c>
      <c r="N230">
        <v>3168238539</v>
      </c>
      <c r="O230" t="s">
        <v>1507</v>
      </c>
      <c r="P230" t="s">
        <v>1508</v>
      </c>
      <c r="Q230" t="s">
        <v>1509</v>
      </c>
      <c r="R230" t="str">
        <f t="shared" si="13"/>
        <v xml:space="preserve">FUNDACION AMOR Y VIDA </v>
      </c>
    </row>
    <row r="231" spans="1:18" x14ac:dyDescent="0.25">
      <c r="A231" t="str">
        <f t="shared" si="14"/>
        <v>FBPLA GUAJIRA155</v>
      </c>
      <c r="B231" t="s">
        <v>1510</v>
      </c>
      <c r="C231" s="24">
        <v>825002112</v>
      </c>
      <c r="D231">
        <v>9</v>
      </c>
      <c r="E231" t="s">
        <v>206</v>
      </c>
      <c r="F231">
        <v>155</v>
      </c>
      <c r="G231">
        <v>960</v>
      </c>
      <c r="H231" s="2">
        <v>43556</v>
      </c>
      <c r="I231" s="2">
        <v>43557</v>
      </c>
      <c r="J231" s="3">
        <v>903061440</v>
      </c>
      <c r="K231" s="3">
        <v>0</v>
      </c>
      <c r="L231" t="s">
        <v>1511</v>
      </c>
      <c r="M231" t="s">
        <v>732</v>
      </c>
      <c r="N231">
        <v>3175387759</v>
      </c>
      <c r="O231" t="s">
        <v>1512</v>
      </c>
      <c r="P231" t="s">
        <v>1513</v>
      </c>
    </row>
    <row r="232" spans="1:18" x14ac:dyDescent="0.25">
      <c r="A232" t="str">
        <f t="shared" si="14"/>
        <v>FBPMAGDALENA172</v>
      </c>
      <c r="B232" t="s">
        <v>1471</v>
      </c>
      <c r="C232" s="24">
        <v>891780111</v>
      </c>
      <c r="D232">
        <v>8</v>
      </c>
      <c r="E232" t="s">
        <v>218</v>
      </c>
      <c r="F232">
        <v>172</v>
      </c>
      <c r="G232">
        <v>1440</v>
      </c>
      <c r="H232" s="2">
        <v>43558</v>
      </c>
      <c r="I232" s="2">
        <v>43558</v>
      </c>
      <c r="J232" s="3">
        <v>1354592160</v>
      </c>
      <c r="K232" s="3">
        <v>50000000</v>
      </c>
      <c r="L232" t="s">
        <v>1514</v>
      </c>
      <c r="M232" t="s">
        <v>853</v>
      </c>
      <c r="N232" t="s">
        <v>1515</v>
      </c>
      <c r="O232" t="s">
        <v>1516</v>
      </c>
      <c r="P232" t="s">
        <v>1517</v>
      </c>
    </row>
    <row r="233" spans="1:18" x14ac:dyDescent="0.25">
      <c r="A233" t="str">
        <f t="shared" si="14"/>
        <v>FBPMETA165</v>
      </c>
      <c r="B233" t="s">
        <v>1518</v>
      </c>
      <c r="C233" s="24">
        <v>900204863</v>
      </c>
      <c r="D233">
        <v>0</v>
      </c>
      <c r="E233" t="s">
        <v>228</v>
      </c>
      <c r="F233">
        <v>165</v>
      </c>
      <c r="G233">
        <v>2040</v>
      </c>
      <c r="H233" s="2">
        <v>43557</v>
      </c>
      <c r="I233" s="2">
        <v>43557</v>
      </c>
      <c r="J233" s="3">
        <v>1919005560</v>
      </c>
      <c r="K233" s="3">
        <v>0</v>
      </c>
      <c r="L233" t="s">
        <v>1519</v>
      </c>
      <c r="M233" t="s">
        <v>923</v>
      </c>
      <c r="N233">
        <v>3113189669</v>
      </c>
      <c r="O233" t="s">
        <v>1520</v>
      </c>
      <c r="P233" t="s">
        <v>1495</v>
      </c>
    </row>
    <row r="234" spans="1:18" x14ac:dyDescent="0.25">
      <c r="A234" t="str">
        <f t="shared" si="14"/>
        <v>FBPNARIÑO263</v>
      </c>
      <c r="B234" t="s">
        <v>1521</v>
      </c>
      <c r="C234" s="24">
        <v>900394860</v>
      </c>
      <c r="D234">
        <v>2</v>
      </c>
      <c r="E234" t="s">
        <v>234</v>
      </c>
      <c r="F234">
        <v>263</v>
      </c>
      <c r="G234">
        <v>1200</v>
      </c>
      <c r="H234" s="2">
        <v>43553</v>
      </c>
      <c r="I234" s="2">
        <v>43553</v>
      </c>
      <c r="J234" s="3">
        <v>1128826800</v>
      </c>
      <c r="K234" s="3">
        <v>0</v>
      </c>
      <c r="L234" t="s">
        <v>1522</v>
      </c>
      <c r="M234" t="s">
        <v>939</v>
      </c>
      <c r="N234">
        <v>300820112</v>
      </c>
      <c r="O234" t="s">
        <v>1523</v>
      </c>
      <c r="P234" t="s">
        <v>1524</v>
      </c>
    </row>
    <row r="235" spans="1:18" x14ac:dyDescent="0.25">
      <c r="A235" t="str">
        <f t="shared" si="14"/>
        <v>FBPNARIÑO265</v>
      </c>
      <c r="B235" t="s">
        <v>1525</v>
      </c>
      <c r="C235" s="24">
        <v>900097588</v>
      </c>
      <c r="D235">
        <v>1</v>
      </c>
      <c r="E235" t="s">
        <v>234</v>
      </c>
      <c r="F235">
        <v>265</v>
      </c>
      <c r="G235">
        <v>840</v>
      </c>
      <c r="H235" s="2">
        <v>43558</v>
      </c>
      <c r="I235" s="2">
        <v>43558</v>
      </c>
      <c r="J235" s="3">
        <v>790178760</v>
      </c>
      <c r="K235" s="3">
        <v>0</v>
      </c>
      <c r="L235" t="s">
        <v>1441</v>
      </c>
      <c r="M235" t="s">
        <v>122</v>
      </c>
      <c r="N235">
        <v>3144428019</v>
      </c>
      <c r="O235" t="s">
        <v>1442</v>
      </c>
      <c r="P235" t="s">
        <v>1443</v>
      </c>
    </row>
    <row r="236" spans="1:18" x14ac:dyDescent="0.25">
      <c r="A236" t="str">
        <f t="shared" si="14"/>
        <v>FBPNORTE DE SANTANDER180</v>
      </c>
      <c r="B236" t="s">
        <v>1526</v>
      </c>
      <c r="C236" s="24">
        <v>804011414</v>
      </c>
      <c r="D236">
        <v>1</v>
      </c>
      <c r="E236" t="s">
        <v>245</v>
      </c>
      <c r="F236">
        <v>180</v>
      </c>
      <c r="G236">
        <v>2040</v>
      </c>
      <c r="H236" s="2">
        <v>43558</v>
      </c>
      <c r="I236" s="2">
        <v>43558</v>
      </c>
      <c r="J236" s="3">
        <v>1919005560</v>
      </c>
      <c r="K236" s="3">
        <v>0</v>
      </c>
      <c r="L236" t="s">
        <v>1527</v>
      </c>
      <c r="M236" t="s">
        <v>1132</v>
      </c>
      <c r="N236">
        <v>3174019079</v>
      </c>
      <c r="O236" t="s">
        <v>1528</v>
      </c>
      <c r="P236" t="s">
        <v>1529</v>
      </c>
    </row>
    <row r="237" spans="1:18" x14ac:dyDescent="0.25">
      <c r="A237" t="str">
        <f t="shared" si="14"/>
        <v>FBPPUTUMAYO106</v>
      </c>
      <c r="B237" t="s">
        <v>1530</v>
      </c>
      <c r="C237" s="24">
        <v>900394860</v>
      </c>
      <c r="D237">
        <v>2</v>
      </c>
      <c r="E237" t="s">
        <v>259</v>
      </c>
      <c r="F237">
        <v>106</v>
      </c>
      <c r="G237">
        <v>600</v>
      </c>
      <c r="H237" s="2">
        <v>43559</v>
      </c>
      <c r="I237" s="2">
        <v>43559</v>
      </c>
      <c r="J237" s="3">
        <v>564413400</v>
      </c>
      <c r="K237" s="3">
        <v>5644134</v>
      </c>
      <c r="L237" t="s">
        <v>1531</v>
      </c>
      <c r="M237" t="s">
        <v>1532</v>
      </c>
      <c r="N237">
        <v>3125172882</v>
      </c>
      <c r="O237" t="s">
        <v>1523</v>
      </c>
      <c r="P237" t="s">
        <v>1533</v>
      </c>
    </row>
    <row r="238" spans="1:18" x14ac:dyDescent="0.25">
      <c r="A238" t="str">
        <f t="shared" si="14"/>
        <v>FBPPUTUMAYO107</v>
      </c>
      <c r="B238" t="s">
        <v>1534</v>
      </c>
      <c r="C238" s="24">
        <v>900497866</v>
      </c>
      <c r="D238">
        <v>9</v>
      </c>
      <c r="E238" t="s">
        <v>259</v>
      </c>
      <c r="F238">
        <v>107</v>
      </c>
      <c r="G238">
        <v>480</v>
      </c>
      <c r="H238" s="2">
        <v>43559</v>
      </c>
      <c r="I238" s="2">
        <v>43559</v>
      </c>
      <c r="J238" s="3">
        <v>451530720</v>
      </c>
      <c r="K238" s="3">
        <v>9030614</v>
      </c>
      <c r="L238" t="s">
        <v>1535</v>
      </c>
      <c r="M238" t="s">
        <v>1037</v>
      </c>
      <c r="N238">
        <v>3132077410</v>
      </c>
      <c r="O238" t="s">
        <v>1536</v>
      </c>
      <c r="P238" t="s">
        <v>1537</v>
      </c>
    </row>
    <row r="239" spans="1:18" x14ac:dyDescent="0.25">
      <c r="A239" t="str">
        <f t="shared" si="14"/>
        <v>FBPQUINDIO112</v>
      </c>
      <c r="B239" t="s">
        <v>1538</v>
      </c>
      <c r="C239" s="24">
        <v>860023143</v>
      </c>
      <c r="D239">
        <v>4</v>
      </c>
      <c r="E239" t="s">
        <v>272</v>
      </c>
      <c r="F239">
        <v>112</v>
      </c>
      <c r="G239">
        <v>1440</v>
      </c>
      <c r="H239" s="2">
        <v>43560</v>
      </c>
      <c r="I239" s="2"/>
      <c r="J239" s="3">
        <v>1354592160</v>
      </c>
      <c r="K239" s="3">
        <v>0</v>
      </c>
      <c r="L239" t="s">
        <v>1539</v>
      </c>
      <c r="M239" t="s">
        <v>122</v>
      </c>
      <c r="N239">
        <v>3122868972</v>
      </c>
      <c r="O239" t="s">
        <v>1540</v>
      </c>
      <c r="P239" t="s">
        <v>1541</v>
      </c>
    </row>
    <row r="240" spans="1:18" x14ac:dyDescent="0.25">
      <c r="A240" t="str">
        <f t="shared" si="14"/>
        <v>FBPRISARALDA117</v>
      </c>
      <c r="B240" t="s">
        <v>1542</v>
      </c>
      <c r="C240" s="24">
        <v>899999239</v>
      </c>
      <c r="D240">
        <v>2</v>
      </c>
      <c r="E240" t="s">
        <v>286</v>
      </c>
      <c r="F240">
        <v>117</v>
      </c>
      <c r="G240">
        <v>1440</v>
      </c>
      <c r="H240" s="2">
        <v>43558</v>
      </c>
      <c r="I240" s="2">
        <v>43558</v>
      </c>
      <c r="J240" s="3">
        <v>1354592160</v>
      </c>
      <c r="K240" s="3">
        <v>0</v>
      </c>
      <c r="L240" t="s">
        <v>1543</v>
      </c>
      <c r="M240" t="s">
        <v>1544</v>
      </c>
      <c r="N240">
        <v>3103897929</v>
      </c>
      <c r="O240" t="s">
        <v>1545</v>
      </c>
      <c r="P240" t="s">
        <v>1546</v>
      </c>
    </row>
    <row r="241" spans="1:16" x14ac:dyDescent="0.25">
      <c r="A241" t="str">
        <f t="shared" si="14"/>
        <v>FBPSAN ANDRES48</v>
      </c>
      <c r="B241" t="s">
        <v>1547</v>
      </c>
      <c r="C241" s="24">
        <v>809010580</v>
      </c>
      <c r="D241">
        <v>8</v>
      </c>
      <c r="E241" t="s">
        <v>299</v>
      </c>
      <c r="F241">
        <v>48</v>
      </c>
      <c r="G241">
        <v>480</v>
      </c>
      <c r="H241" s="2">
        <v>43553</v>
      </c>
      <c r="I241" s="2">
        <v>43556</v>
      </c>
      <c r="J241" s="3">
        <v>451530720</v>
      </c>
      <c r="K241" s="3">
        <v>0</v>
      </c>
      <c r="L241" t="s">
        <v>1548</v>
      </c>
      <c r="M241" t="s">
        <v>1376</v>
      </c>
      <c r="N241">
        <v>3183594109</v>
      </c>
      <c r="O241" t="s">
        <v>1549</v>
      </c>
      <c r="P241" t="s">
        <v>1550</v>
      </c>
    </row>
    <row r="242" spans="1:16" x14ac:dyDescent="0.25">
      <c r="A242" t="str">
        <f t="shared" si="14"/>
        <v>FBPSANTANDER251</v>
      </c>
      <c r="B242" t="s">
        <v>1551</v>
      </c>
      <c r="C242" s="24">
        <v>804002245</v>
      </c>
      <c r="D242">
        <v>3</v>
      </c>
      <c r="E242" t="s">
        <v>306</v>
      </c>
      <c r="F242">
        <v>251</v>
      </c>
      <c r="G242">
        <v>2760</v>
      </c>
      <c r="H242" s="2">
        <v>43560</v>
      </c>
      <c r="I242" s="2">
        <v>43560</v>
      </c>
      <c r="J242" s="3">
        <v>2596301640</v>
      </c>
      <c r="K242" s="3">
        <v>51926033</v>
      </c>
      <c r="L242" t="s">
        <v>1552</v>
      </c>
      <c r="M242" t="s">
        <v>1132</v>
      </c>
      <c r="N242">
        <v>3107621771</v>
      </c>
      <c r="O242" t="s">
        <v>1553</v>
      </c>
      <c r="P242" t="s">
        <v>1554</v>
      </c>
    </row>
    <row r="243" spans="1:16" x14ac:dyDescent="0.25">
      <c r="A243" t="str">
        <f t="shared" si="14"/>
        <v>FBPSUCRE164</v>
      </c>
      <c r="B243" t="s">
        <v>1555</v>
      </c>
      <c r="C243" s="24">
        <v>824602390</v>
      </c>
      <c r="D243">
        <v>6</v>
      </c>
      <c r="E243" t="s">
        <v>320</v>
      </c>
      <c r="F243">
        <v>164</v>
      </c>
      <c r="G243">
        <v>840</v>
      </c>
      <c r="H243" s="2">
        <v>43556</v>
      </c>
      <c r="I243" s="2">
        <v>43556</v>
      </c>
      <c r="J243" s="3">
        <v>790178760</v>
      </c>
      <c r="K243" s="3">
        <v>0</v>
      </c>
      <c r="L243" t="s">
        <v>1556</v>
      </c>
      <c r="M243" t="s">
        <v>536</v>
      </c>
      <c r="N243">
        <v>3157244530</v>
      </c>
      <c r="O243" t="s">
        <v>1557</v>
      </c>
      <c r="P243" t="s">
        <v>1558</v>
      </c>
    </row>
    <row r="244" spans="1:16" x14ac:dyDescent="0.25">
      <c r="A244" t="str">
        <f t="shared" si="14"/>
        <v>FBPSUCRE165</v>
      </c>
      <c r="B244" t="s">
        <v>1559</v>
      </c>
      <c r="C244" s="24">
        <v>823004151</v>
      </c>
      <c r="D244">
        <v>8</v>
      </c>
      <c r="E244" t="s">
        <v>320</v>
      </c>
      <c r="F244">
        <v>165</v>
      </c>
      <c r="G244">
        <v>960</v>
      </c>
      <c r="H244" s="2">
        <v>43556</v>
      </c>
      <c r="I244" s="2">
        <v>43556</v>
      </c>
      <c r="J244" s="3">
        <v>903061440</v>
      </c>
      <c r="K244" s="3">
        <v>0</v>
      </c>
      <c r="L244" t="s">
        <v>1560</v>
      </c>
      <c r="M244" t="s">
        <v>536</v>
      </c>
      <c r="N244">
        <v>3016313717</v>
      </c>
      <c r="O244" t="s">
        <v>1561</v>
      </c>
      <c r="P244" t="s">
        <v>1562</v>
      </c>
    </row>
    <row r="245" spans="1:16" x14ac:dyDescent="0.25">
      <c r="A245" t="str">
        <f t="shared" si="14"/>
        <v>FBPTOLIMA251</v>
      </c>
      <c r="B245" t="s">
        <v>1563</v>
      </c>
      <c r="C245" s="24">
        <v>900576662</v>
      </c>
      <c r="D245">
        <v>2</v>
      </c>
      <c r="E245" t="s">
        <v>326</v>
      </c>
      <c r="F245">
        <v>251</v>
      </c>
      <c r="G245">
        <v>2760</v>
      </c>
      <c r="H245" s="2">
        <v>43556</v>
      </c>
      <c r="I245" s="2">
        <v>43556</v>
      </c>
      <c r="J245" s="3">
        <v>2596301640</v>
      </c>
      <c r="K245" s="3">
        <v>51926033</v>
      </c>
      <c r="L245" t="s">
        <v>1564</v>
      </c>
      <c r="M245" t="s">
        <v>1376</v>
      </c>
      <c r="N245">
        <v>3506320397</v>
      </c>
      <c r="O245" t="s">
        <v>1565</v>
      </c>
      <c r="P245" t="s">
        <v>1566</v>
      </c>
    </row>
    <row r="246" spans="1:16" x14ac:dyDescent="0.25">
      <c r="A246" t="str">
        <f t="shared" si="14"/>
        <v>FBPVALLE443</v>
      </c>
      <c r="B246" t="s">
        <v>1567</v>
      </c>
      <c r="C246" s="24">
        <v>890303178</v>
      </c>
      <c r="D246">
        <v>2</v>
      </c>
      <c r="E246" t="s">
        <v>332</v>
      </c>
      <c r="F246">
        <v>443</v>
      </c>
      <c r="G246">
        <v>2760</v>
      </c>
      <c r="H246" s="2">
        <v>43557</v>
      </c>
      <c r="I246" s="2">
        <v>43558</v>
      </c>
      <c r="J246" s="3">
        <v>2596301640</v>
      </c>
      <c r="K246" s="3">
        <v>66907541</v>
      </c>
      <c r="L246" t="s">
        <v>1568</v>
      </c>
      <c r="M246" t="s">
        <v>1284</v>
      </c>
      <c r="N246">
        <v>3116050251</v>
      </c>
      <c r="O246" t="s">
        <v>1569</v>
      </c>
      <c r="P246" t="s">
        <v>1570</v>
      </c>
    </row>
    <row r="247" spans="1:16" x14ac:dyDescent="0.25">
      <c r="A247" t="s">
        <v>1571</v>
      </c>
      <c r="B247" t="s">
        <v>1572</v>
      </c>
      <c r="C247" s="24">
        <v>890308493</v>
      </c>
      <c r="E247" t="s">
        <v>57</v>
      </c>
      <c r="F247">
        <v>1045</v>
      </c>
      <c r="G247">
        <v>2700</v>
      </c>
      <c r="I247" s="2">
        <v>43525</v>
      </c>
      <c r="J247" s="3">
        <v>4568521500</v>
      </c>
      <c r="K247" s="3"/>
      <c r="L247" t="s">
        <v>1573</v>
      </c>
      <c r="M247" t="s">
        <v>1284</v>
      </c>
      <c r="N247">
        <v>3104750258</v>
      </c>
      <c r="O247" t="s">
        <v>1574</v>
      </c>
      <c r="P247" t="s">
        <v>1575</v>
      </c>
    </row>
  </sheetData>
  <autoFilter ref="A1:R230" xr:uid="{00000000-0009-0000-0000-000002000000}"/>
  <hyperlinks>
    <hyperlink ref="O105" r:id="rId1" display="odalismaria2009@hotmail.com"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D30"/>
  <sheetViews>
    <sheetView workbookViewId="0">
      <selection activeCell="A4" sqref="A4"/>
    </sheetView>
  </sheetViews>
  <sheetFormatPr baseColWidth="10" defaultColWidth="11.42578125" defaultRowHeight="15" x14ac:dyDescent="0.25"/>
  <cols>
    <col min="1" max="1" width="25.7109375" bestFit="1" customWidth="1"/>
  </cols>
  <sheetData>
    <row r="1" spans="1:4" x14ac:dyDescent="0.25">
      <c r="A1" t="s">
        <v>21</v>
      </c>
    </row>
    <row r="2" spans="1:4" x14ac:dyDescent="0.25">
      <c r="A2" t="s">
        <v>1576</v>
      </c>
      <c r="B2" s="7">
        <v>251</v>
      </c>
    </row>
    <row r="3" spans="1:4" x14ac:dyDescent="0.25">
      <c r="A3" t="s">
        <v>1577</v>
      </c>
      <c r="B3" s="7">
        <v>172</v>
      </c>
    </row>
    <row r="4" spans="1:4" x14ac:dyDescent="0.25">
      <c r="A4" t="s">
        <v>1578</v>
      </c>
      <c r="B4" s="7">
        <v>443</v>
      </c>
    </row>
    <row r="5" spans="1:4" x14ac:dyDescent="0.25">
      <c r="A5" t="s">
        <v>1579</v>
      </c>
      <c r="B5" s="7">
        <v>155</v>
      </c>
    </row>
    <row r="6" spans="1:4" x14ac:dyDescent="0.25">
      <c r="A6" t="s">
        <v>1580</v>
      </c>
      <c r="B6" s="7">
        <v>164</v>
      </c>
      <c r="C6" s="7">
        <v>165</v>
      </c>
    </row>
    <row r="7" spans="1:4" x14ac:dyDescent="0.25">
      <c r="A7" t="s">
        <v>1581</v>
      </c>
      <c r="B7" s="7">
        <v>180</v>
      </c>
    </row>
    <row r="8" spans="1:4" x14ac:dyDescent="0.25">
      <c r="A8" t="s">
        <v>1582</v>
      </c>
      <c r="B8" s="7">
        <v>58</v>
      </c>
    </row>
    <row r="9" spans="1:4" x14ac:dyDescent="0.25">
      <c r="A9" t="s">
        <v>1583</v>
      </c>
      <c r="B9" s="7">
        <v>322</v>
      </c>
      <c r="C9" s="7">
        <v>323</v>
      </c>
    </row>
    <row r="10" spans="1:4" x14ac:dyDescent="0.25">
      <c r="A10" t="s">
        <v>1584</v>
      </c>
      <c r="B10" s="7">
        <v>267</v>
      </c>
      <c r="C10" s="7">
        <v>268</v>
      </c>
    </row>
    <row r="11" spans="1:4" x14ac:dyDescent="0.25">
      <c r="A11" t="s">
        <v>1585</v>
      </c>
      <c r="B11" s="7">
        <v>263</v>
      </c>
      <c r="C11" s="7">
        <v>265</v>
      </c>
    </row>
    <row r="12" spans="1:4" x14ac:dyDescent="0.25">
      <c r="A12" t="s">
        <v>1586</v>
      </c>
      <c r="B12" s="7">
        <v>165</v>
      </c>
    </row>
    <row r="13" spans="1:4" x14ac:dyDescent="0.25">
      <c r="A13" t="s">
        <v>1587</v>
      </c>
      <c r="B13" s="7">
        <v>530</v>
      </c>
      <c r="C13" s="7">
        <v>531</v>
      </c>
    </row>
    <row r="14" spans="1:4" x14ac:dyDescent="0.25">
      <c r="A14" t="s">
        <v>1588</v>
      </c>
      <c r="B14" s="7">
        <v>117</v>
      </c>
    </row>
    <row r="15" spans="1:4" x14ac:dyDescent="0.25">
      <c r="A15" t="s">
        <v>1589</v>
      </c>
      <c r="B15" s="7">
        <v>48</v>
      </c>
    </row>
    <row r="16" spans="1:4" x14ac:dyDescent="0.25">
      <c r="A16" t="s">
        <v>1590</v>
      </c>
      <c r="B16" s="7">
        <v>171</v>
      </c>
      <c r="C16" s="7">
        <v>172</v>
      </c>
      <c r="D16" s="7">
        <v>174</v>
      </c>
    </row>
    <row r="17" spans="1:3" x14ac:dyDescent="0.25">
      <c r="A17" t="s">
        <v>1591</v>
      </c>
      <c r="B17" s="7">
        <v>236</v>
      </c>
    </row>
    <row r="18" spans="1:3" x14ac:dyDescent="0.25">
      <c r="A18" t="s">
        <v>1592</v>
      </c>
      <c r="B18" s="7">
        <v>193</v>
      </c>
    </row>
    <row r="19" spans="1:3" x14ac:dyDescent="0.25">
      <c r="A19" t="s">
        <v>1593</v>
      </c>
      <c r="B19" s="7">
        <v>179</v>
      </c>
      <c r="C19" s="7">
        <v>180</v>
      </c>
    </row>
    <row r="20" spans="1:3" x14ac:dyDescent="0.25">
      <c r="A20" t="s">
        <v>1594</v>
      </c>
      <c r="B20" s="7">
        <v>66</v>
      </c>
    </row>
    <row r="21" spans="1:3" x14ac:dyDescent="0.25">
      <c r="A21" t="s">
        <v>1595</v>
      </c>
      <c r="B21" s="7">
        <v>106</v>
      </c>
      <c r="C21" s="7">
        <v>107</v>
      </c>
    </row>
    <row r="22" spans="1:3" x14ac:dyDescent="0.25">
      <c r="A22" t="s">
        <v>1596</v>
      </c>
      <c r="B22" s="7">
        <v>112</v>
      </c>
    </row>
    <row r="23" spans="1:3" x14ac:dyDescent="0.25">
      <c r="A23" t="s">
        <v>1597</v>
      </c>
      <c r="B23" s="7">
        <v>223</v>
      </c>
    </row>
    <row r="24" spans="1:3" x14ac:dyDescent="0.25">
      <c r="A24" t="s">
        <v>1598</v>
      </c>
      <c r="B24" s="7">
        <v>179</v>
      </c>
    </row>
    <row r="25" spans="1:3" x14ac:dyDescent="0.25">
      <c r="A25" t="s">
        <v>1599</v>
      </c>
      <c r="B25" s="7">
        <v>251</v>
      </c>
    </row>
    <row r="26" spans="1:3" x14ac:dyDescent="0.25">
      <c r="A26" t="s">
        <v>1600</v>
      </c>
      <c r="B26" s="7">
        <v>276</v>
      </c>
    </row>
    <row r="27" spans="1:3" x14ac:dyDescent="0.25">
      <c r="A27" t="s">
        <v>1601</v>
      </c>
      <c r="B27" s="7">
        <v>102</v>
      </c>
    </row>
    <row r="28" spans="1:3" x14ac:dyDescent="0.25">
      <c r="A28" t="s">
        <v>1602</v>
      </c>
      <c r="B28" s="7">
        <v>188</v>
      </c>
    </row>
    <row r="29" spans="1:3" x14ac:dyDescent="0.25">
      <c r="A29" t="s">
        <v>1603</v>
      </c>
      <c r="B29" s="7">
        <v>108</v>
      </c>
    </row>
    <row r="30" spans="1:3" x14ac:dyDescent="0.25">
      <c r="A30" t="s">
        <v>1604</v>
      </c>
      <c r="B30" s="7">
        <v>130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AE33"/>
  <sheetViews>
    <sheetView workbookViewId="0"/>
  </sheetViews>
  <sheetFormatPr baseColWidth="10" defaultColWidth="11.42578125" defaultRowHeight="15" x14ac:dyDescent="0.25"/>
  <sheetData>
    <row r="1" spans="1:23" ht="15.75" x14ac:dyDescent="0.25">
      <c r="A1" s="8" t="s">
        <v>21</v>
      </c>
    </row>
    <row r="2" spans="1:23" x14ac:dyDescent="0.25">
      <c r="A2" s="7" t="s">
        <v>1605</v>
      </c>
      <c r="B2">
        <v>75</v>
      </c>
    </row>
    <row r="3" spans="1:23" x14ac:dyDescent="0.25">
      <c r="A3" s="7" t="s">
        <v>1606</v>
      </c>
      <c r="B3" s="7">
        <v>536</v>
      </c>
      <c r="C3" s="7">
        <v>540</v>
      </c>
    </row>
    <row r="4" spans="1:23" x14ac:dyDescent="0.25">
      <c r="A4" s="7" t="s">
        <v>1607</v>
      </c>
      <c r="B4" s="7">
        <v>110</v>
      </c>
      <c r="C4" s="7">
        <v>111</v>
      </c>
      <c r="D4" s="7">
        <v>112</v>
      </c>
    </row>
    <row r="5" spans="1:23" x14ac:dyDescent="0.25">
      <c r="A5" s="7" t="s">
        <v>1608</v>
      </c>
      <c r="B5" s="7">
        <v>286</v>
      </c>
      <c r="C5" s="7">
        <v>287</v>
      </c>
      <c r="D5" s="7">
        <v>288</v>
      </c>
      <c r="E5" s="18">
        <v>302</v>
      </c>
    </row>
    <row r="6" spans="1:23" x14ac:dyDescent="0.25">
      <c r="A6" s="7" t="s">
        <v>1609</v>
      </c>
      <c r="B6" s="7">
        <v>768</v>
      </c>
      <c r="C6" s="7">
        <v>769</v>
      </c>
      <c r="D6" s="7">
        <v>778</v>
      </c>
      <c r="E6" s="7">
        <v>779</v>
      </c>
      <c r="F6" s="7">
        <v>784</v>
      </c>
    </row>
    <row r="7" spans="1:23" x14ac:dyDescent="0.25">
      <c r="A7" s="7" t="s">
        <v>1610</v>
      </c>
      <c r="B7" s="7">
        <v>262</v>
      </c>
      <c r="C7" s="7">
        <v>263</v>
      </c>
      <c r="D7" s="7">
        <v>264</v>
      </c>
      <c r="E7" s="7">
        <v>265</v>
      </c>
      <c r="F7" s="7">
        <v>266</v>
      </c>
      <c r="G7" s="7">
        <v>267</v>
      </c>
    </row>
    <row r="8" spans="1:23" x14ac:dyDescent="0.25">
      <c r="A8" s="7" t="s">
        <v>1611</v>
      </c>
      <c r="B8" s="7">
        <v>196</v>
      </c>
      <c r="C8" s="7">
        <v>199</v>
      </c>
    </row>
    <row r="9" spans="1:23" x14ac:dyDescent="0.25">
      <c r="A9" s="7" t="s">
        <v>1612</v>
      </c>
      <c r="B9" s="9">
        <v>181</v>
      </c>
      <c r="C9" s="9">
        <v>182</v>
      </c>
      <c r="D9" s="10">
        <v>185</v>
      </c>
    </row>
    <row r="10" spans="1:23" x14ac:dyDescent="0.25">
      <c r="A10" s="7" t="s">
        <v>1613</v>
      </c>
      <c r="B10" s="7">
        <v>139</v>
      </c>
      <c r="C10" s="7">
        <v>140</v>
      </c>
      <c r="D10" s="7">
        <v>141</v>
      </c>
      <c r="E10" s="7">
        <v>142</v>
      </c>
      <c r="F10" s="7">
        <v>143</v>
      </c>
      <c r="G10" s="7">
        <v>144</v>
      </c>
    </row>
    <row r="11" spans="1:23" x14ac:dyDescent="0.25">
      <c r="A11" s="7" t="s">
        <v>1614</v>
      </c>
      <c r="B11" s="7">
        <v>111</v>
      </c>
      <c r="C11" s="7">
        <v>112</v>
      </c>
      <c r="D11" s="7">
        <v>115</v>
      </c>
    </row>
    <row r="12" spans="1:23" x14ac:dyDescent="0.25">
      <c r="A12" s="7" t="s">
        <v>1615</v>
      </c>
      <c r="B12" s="7">
        <v>292</v>
      </c>
      <c r="C12" s="7">
        <v>295</v>
      </c>
      <c r="D12" s="7">
        <v>298</v>
      </c>
      <c r="E12" s="7">
        <v>299</v>
      </c>
      <c r="F12" s="7">
        <v>300</v>
      </c>
      <c r="G12" s="7">
        <v>301</v>
      </c>
    </row>
    <row r="13" spans="1:23" x14ac:dyDescent="0.25">
      <c r="A13" s="7" t="s">
        <v>1616</v>
      </c>
      <c r="B13" s="7">
        <v>229</v>
      </c>
      <c r="C13" s="7">
        <v>230</v>
      </c>
      <c r="D13" s="7">
        <v>231</v>
      </c>
      <c r="E13" s="7">
        <v>232</v>
      </c>
      <c r="F13" s="7">
        <v>233</v>
      </c>
      <c r="G13" s="7">
        <v>234</v>
      </c>
      <c r="H13" s="7">
        <v>235</v>
      </c>
      <c r="I13" s="7">
        <v>236</v>
      </c>
      <c r="J13" s="7">
        <v>237</v>
      </c>
      <c r="K13" s="7">
        <v>238</v>
      </c>
      <c r="L13" s="7">
        <v>239</v>
      </c>
      <c r="M13" s="7">
        <v>240</v>
      </c>
    </row>
    <row r="14" spans="1:23" x14ac:dyDescent="0.25">
      <c r="A14" s="7" t="s">
        <v>1617</v>
      </c>
      <c r="B14" s="7">
        <v>185</v>
      </c>
      <c r="C14" s="7">
        <v>186</v>
      </c>
      <c r="D14" s="7">
        <v>187</v>
      </c>
      <c r="E14" s="7">
        <v>188</v>
      </c>
      <c r="F14" s="7">
        <v>189</v>
      </c>
      <c r="G14" s="7">
        <v>190</v>
      </c>
      <c r="H14" s="7">
        <v>191</v>
      </c>
      <c r="I14" s="7">
        <v>192</v>
      </c>
      <c r="J14" s="7">
        <v>193</v>
      </c>
      <c r="K14" s="7">
        <v>194</v>
      </c>
      <c r="L14" s="7">
        <v>196</v>
      </c>
      <c r="M14" s="7">
        <v>199</v>
      </c>
    </row>
    <row r="15" spans="1:23" x14ac:dyDescent="0.25">
      <c r="A15" s="7" t="s">
        <v>1618</v>
      </c>
      <c r="B15" s="7">
        <v>202</v>
      </c>
      <c r="C15" s="7">
        <v>203</v>
      </c>
      <c r="D15" s="7">
        <v>204</v>
      </c>
      <c r="E15" s="7">
        <v>205</v>
      </c>
      <c r="F15" s="7">
        <v>206</v>
      </c>
      <c r="G15" s="7">
        <v>207</v>
      </c>
      <c r="H15" s="7">
        <v>208</v>
      </c>
      <c r="I15" s="7">
        <v>209</v>
      </c>
      <c r="J15" s="7">
        <v>210</v>
      </c>
      <c r="K15" s="7">
        <v>211</v>
      </c>
      <c r="L15" s="7">
        <v>212</v>
      </c>
      <c r="M15" s="7">
        <v>213</v>
      </c>
      <c r="N15" s="7">
        <v>214</v>
      </c>
      <c r="O15" s="7">
        <v>215</v>
      </c>
      <c r="P15" s="7">
        <v>216</v>
      </c>
      <c r="Q15" s="7">
        <v>217</v>
      </c>
      <c r="R15" s="7">
        <v>218</v>
      </c>
      <c r="S15" s="7">
        <v>219</v>
      </c>
      <c r="T15" s="7">
        <v>220</v>
      </c>
      <c r="U15" s="7">
        <v>221</v>
      </c>
      <c r="V15" s="7">
        <v>223</v>
      </c>
      <c r="W15" s="7">
        <v>224</v>
      </c>
    </row>
    <row r="16" spans="1:23" x14ac:dyDescent="0.25">
      <c r="A16" s="7" t="s">
        <v>1619</v>
      </c>
      <c r="B16" s="7">
        <v>346</v>
      </c>
      <c r="C16" s="7">
        <v>355</v>
      </c>
      <c r="D16" s="7">
        <v>356</v>
      </c>
      <c r="E16" s="7"/>
      <c r="F16" s="7"/>
      <c r="G16" s="17"/>
      <c r="H16" s="17"/>
      <c r="I16" s="17"/>
      <c r="J16" s="17"/>
      <c r="K16" s="17"/>
      <c r="L16" s="17"/>
      <c r="M16" s="17"/>
      <c r="N16" s="17"/>
      <c r="O16" s="17"/>
      <c r="P16" s="17"/>
      <c r="Q16" s="17"/>
      <c r="R16" s="17"/>
      <c r="S16" s="17"/>
      <c r="T16" s="17"/>
      <c r="U16" s="17"/>
      <c r="V16" s="17"/>
      <c r="W16" s="17"/>
    </row>
    <row r="17" spans="1:31" x14ac:dyDescent="0.25">
      <c r="A17" s="7" t="s">
        <v>1620</v>
      </c>
      <c r="B17" s="7">
        <v>61</v>
      </c>
      <c r="C17" s="7">
        <v>62</v>
      </c>
      <c r="D17" s="7">
        <v>63</v>
      </c>
      <c r="E17" s="7">
        <v>64</v>
      </c>
      <c r="F17" s="7">
        <v>66</v>
      </c>
    </row>
    <row r="18" spans="1:31" x14ac:dyDescent="0.25">
      <c r="A18" s="7" t="s">
        <v>1621</v>
      </c>
      <c r="B18" s="7">
        <v>198</v>
      </c>
      <c r="C18" s="7">
        <v>200</v>
      </c>
      <c r="D18" s="7">
        <v>201</v>
      </c>
      <c r="E18" s="7">
        <v>202</v>
      </c>
      <c r="F18" s="7">
        <v>203</v>
      </c>
      <c r="G18" s="7">
        <v>204</v>
      </c>
      <c r="H18" s="7">
        <v>205</v>
      </c>
    </row>
    <row r="19" spans="1:31" x14ac:dyDescent="0.25">
      <c r="A19" s="7" t="s">
        <v>1622</v>
      </c>
      <c r="B19" s="7">
        <v>176</v>
      </c>
      <c r="C19" s="7">
        <v>177</v>
      </c>
      <c r="D19" s="7">
        <v>178</v>
      </c>
      <c r="E19" s="7">
        <v>179</v>
      </c>
      <c r="F19" s="7">
        <v>180</v>
      </c>
      <c r="G19" s="7">
        <v>181</v>
      </c>
      <c r="H19" s="7">
        <v>182</v>
      </c>
      <c r="I19" s="7">
        <v>183</v>
      </c>
      <c r="J19" s="7">
        <v>184</v>
      </c>
      <c r="K19" s="7">
        <v>185</v>
      </c>
      <c r="L19" s="7">
        <v>186</v>
      </c>
      <c r="M19" s="7">
        <v>187</v>
      </c>
      <c r="N19" s="7">
        <v>188</v>
      </c>
      <c r="O19" s="7">
        <v>189</v>
      </c>
      <c r="P19" s="11">
        <v>190</v>
      </c>
      <c r="Q19" s="7">
        <v>191</v>
      </c>
      <c r="R19" s="7">
        <v>192</v>
      </c>
      <c r="S19" s="7">
        <v>193</v>
      </c>
      <c r="T19" s="7">
        <v>194</v>
      </c>
      <c r="U19" s="7">
        <v>195</v>
      </c>
      <c r="V19" s="7">
        <v>196</v>
      </c>
      <c r="W19" s="7">
        <v>197</v>
      </c>
      <c r="X19" s="7">
        <v>198</v>
      </c>
      <c r="Y19" s="7">
        <v>199</v>
      </c>
      <c r="Z19" s="7">
        <v>204</v>
      </c>
      <c r="AA19" s="7">
        <v>228</v>
      </c>
      <c r="AB19" s="7">
        <v>229</v>
      </c>
      <c r="AC19" s="7">
        <v>230</v>
      </c>
      <c r="AD19" s="7">
        <v>231</v>
      </c>
      <c r="AE19" s="7">
        <v>233</v>
      </c>
    </row>
    <row r="20" spans="1:31" x14ac:dyDescent="0.25">
      <c r="A20" s="7" t="s">
        <v>1623</v>
      </c>
      <c r="B20" s="12">
        <v>179</v>
      </c>
      <c r="C20" s="7">
        <v>180</v>
      </c>
      <c r="D20" s="7">
        <v>181</v>
      </c>
      <c r="E20" s="7">
        <v>182</v>
      </c>
      <c r="F20" s="7">
        <v>183</v>
      </c>
      <c r="G20" s="7">
        <v>184</v>
      </c>
      <c r="H20" s="7">
        <v>185</v>
      </c>
      <c r="I20" s="7">
        <v>211</v>
      </c>
      <c r="J20" s="7">
        <v>212</v>
      </c>
    </row>
    <row r="21" spans="1:31" x14ac:dyDescent="0.25">
      <c r="A21" s="7" t="s">
        <v>1624</v>
      </c>
      <c r="B21" s="7">
        <v>174</v>
      </c>
      <c r="C21" s="7">
        <v>175</v>
      </c>
    </row>
    <row r="22" spans="1:31" ht="15.75" thickBot="1" x14ac:dyDescent="0.3">
      <c r="A22" s="7" t="s">
        <v>1625</v>
      </c>
      <c r="B22" s="7">
        <v>281</v>
      </c>
      <c r="C22" s="7">
        <v>282</v>
      </c>
      <c r="D22" s="7">
        <v>285</v>
      </c>
      <c r="E22" s="7">
        <v>287</v>
      </c>
      <c r="F22" s="13">
        <v>288</v>
      </c>
      <c r="G22" s="17">
        <v>299</v>
      </c>
    </row>
    <row r="23" spans="1:31" x14ac:dyDescent="0.25">
      <c r="A23" s="7" t="s">
        <v>1626</v>
      </c>
      <c r="B23" s="7">
        <v>187</v>
      </c>
      <c r="C23" s="7">
        <v>188</v>
      </c>
      <c r="D23" s="7">
        <v>190</v>
      </c>
      <c r="E23" s="17">
        <v>200</v>
      </c>
    </row>
    <row r="24" spans="1:31" x14ac:dyDescent="0.25">
      <c r="A24" s="7" t="s">
        <v>1627</v>
      </c>
      <c r="B24" s="7">
        <v>117</v>
      </c>
      <c r="C24" s="7">
        <v>118</v>
      </c>
      <c r="D24" s="7">
        <v>119</v>
      </c>
      <c r="E24" s="7">
        <v>120</v>
      </c>
      <c r="F24" s="7">
        <v>121</v>
      </c>
      <c r="G24" s="7">
        <v>123</v>
      </c>
      <c r="H24" s="7">
        <v>124</v>
      </c>
    </row>
    <row r="25" spans="1:31" x14ac:dyDescent="0.25">
      <c r="A25" s="7" t="s">
        <v>1628</v>
      </c>
      <c r="B25" s="7">
        <v>116</v>
      </c>
      <c r="C25" s="7">
        <v>119</v>
      </c>
    </row>
    <row r="26" spans="1:31" x14ac:dyDescent="0.25">
      <c r="A26" s="7" t="s">
        <v>1629</v>
      </c>
      <c r="B26" s="14">
        <v>120</v>
      </c>
      <c r="C26" s="7">
        <v>121</v>
      </c>
      <c r="D26" s="7">
        <v>122</v>
      </c>
    </row>
    <row r="27" spans="1:31" x14ac:dyDescent="0.25">
      <c r="A27" s="7" t="s">
        <v>1630</v>
      </c>
      <c r="B27" s="7">
        <v>52</v>
      </c>
      <c r="C27" s="7">
        <v>53</v>
      </c>
      <c r="D27" s="15">
        <v>55</v>
      </c>
    </row>
    <row r="28" spans="1:31" x14ac:dyDescent="0.25">
      <c r="A28" s="7" t="s">
        <v>1631</v>
      </c>
      <c r="B28" s="7">
        <v>258</v>
      </c>
      <c r="C28" s="7">
        <v>259</v>
      </c>
      <c r="D28" s="7">
        <v>262</v>
      </c>
      <c r="E28" s="7">
        <v>263</v>
      </c>
      <c r="F28" s="7">
        <v>265</v>
      </c>
      <c r="G28" s="7">
        <v>266</v>
      </c>
      <c r="H28" s="7">
        <v>267</v>
      </c>
    </row>
    <row r="29" spans="1:31" x14ac:dyDescent="0.25">
      <c r="A29" s="7" t="s">
        <v>1632</v>
      </c>
      <c r="B29" s="7">
        <v>177</v>
      </c>
      <c r="C29" s="7">
        <v>178</v>
      </c>
      <c r="D29" s="7">
        <v>179</v>
      </c>
      <c r="E29" s="7">
        <v>180</v>
      </c>
      <c r="F29" s="7">
        <v>181</v>
      </c>
      <c r="G29" s="7">
        <v>182</v>
      </c>
      <c r="H29" s="7">
        <v>183</v>
      </c>
      <c r="I29" s="7">
        <v>184</v>
      </c>
      <c r="J29" s="7">
        <v>185</v>
      </c>
      <c r="K29" s="7">
        <v>186</v>
      </c>
    </row>
    <row r="30" spans="1:31" x14ac:dyDescent="0.25">
      <c r="A30" s="7" t="s">
        <v>1633</v>
      </c>
      <c r="B30" s="7">
        <v>265</v>
      </c>
      <c r="C30" s="7">
        <v>266</v>
      </c>
      <c r="D30" s="7">
        <v>267</v>
      </c>
      <c r="E30" s="7">
        <v>268</v>
      </c>
      <c r="F30" s="7">
        <v>269</v>
      </c>
      <c r="G30" s="7">
        <v>270</v>
      </c>
      <c r="H30" s="18">
        <v>284</v>
      </c>
    </row>
    <row r="31" spans="1:31" x14ac:dyDescent="0.25">
      <c r="A31" s="7" t="s">
        <v>1634</v>
      </c>
      <c r="B31" s="7">
        <v>476</v>
      </c>
      <c r="C31" s="7">
        <v>477</v>
      </c>
      <c r="D31" s="7">
        <v>478</v>
      </c>
      <c r="E31" s="7">
        <v>479</v>
      </c>
      <c r="F31" s="7">
        <v>480</v>
      </c>
      <c r="G31" s="7">
        <v>481</v>
      </c>
      <c r="H31" s="7">
        <v>482</v>
      </c>
      <c r="I31" s="7">
        <v>487</v>
      </c>
    </row>
    <row r="32" spans="1:31" x14ac:dyDescent="0.25">
      <c r="A32" s="7" t="s">
        <v>1635</v>
      </c>
      <c r="B32" s="7">
        <v>44</v>
      </c>
      <c r="C32" s="7">
        <v>45</v>
      </c>
      <c r="D32" s="7">
        <v>46</v>
      </c>
      <c r="E32" s="7">
        <v>47</v>
      </c>
    </row>
    <row r="33" spans="1:3" x14ac:dyDescent="0.25">
      <c r="A33" s="7" t="s">
        <v>1636</v>
      </c>
      <c r="B33" s="7">
        <v>51</v>
      </c>
      <c r="C33" s="7">
        <v>52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54"/>
  <sheetViews>
    <sheetView topLeftCell="M1" workbookViewId="0"/>
  </sheetViews>
  <sheetFormatPr baseColWidth="10" defaultColWidth="11.42578125" defaultRowHeight="15" x14ac:dyDescent="0.25"/>
  <cols>
    <col min="1" max="1" width="24.28515625" customWidth="1"/>
  </cols>
  <sheetData>
    <row r="1" spans="1:33" x14ac:dyDescent="0.25">
      <c r="A1" t="s">
        <v>1637</v>
      </c>
      <c r="B1" t="s">
        <v>1638</v>
      </c>
      <c r="C1" t="s">
        <v>1639</v>
      </c>
      <c r="D1" t="s">
        <v>1640</v>
      </c>
      <c r="E1" t="s">
        <v>1641</v>
      </c>
      <c r="F1" t="s">
        <v>1642</v>
      </c>
      <c r="G1" t="s">
        <v>1643</v>
      </c>
      <c r="H1" t="s">
        <v>1644</v>
      </c>
      <c r="I1" t="s">
        <v>1645</v>
      </c>
      <c r="J1" t="s">
        <v>1646</v>
      </c>
      <c r="K1" t="s">
        <v>1647</v>
      </c>
      <c r="L1" t="s">
        <v>1648</v>
      </c>
      <c r="M1" t="s">
        <v>1649</v>
      </c>
      <c r="N1" t="s">
        <v>1650</v>
      </c>
      <c r="O1" t="s">
        <v>1651</v>
      </c>
      <c r="P1" t="s">
        <v>1652</v>
      </c>
      <c r="Q1" t="s">
        <v>1653</v>
      </c>
      <c r="R1" t="s">
        <v>1654</v>
      </c>
      <c r="S1" t="s">
        <v>1655</v>
      </c>
      <c r="T1" t="s">
        <v>1656</v>
      </c>
      <c r="U1" t="s">
        <v>1657</v>
      </c>
      <c r="V1" t="s">
        <v>1658</v>
      </c>
      <c r="W1" t="s">
        <v>1659</v>
      </c>
      <c r="X1" t="s">
        <v>1660</v>
      </c>
      <c r="Y1" t="s">
        <v>1661</v>
      </c>
      <c r="Z1" t="s">
        <v>1662</v>
      </c>
      <c r="AA1" t="s">
        <v>1663</v>
      </c>
      <c r="AB1" t="s">
        <v>1664</v>
      </c>
      <c r="AC1" t="s">
        <v>1665</v>
      </c>
      <c r="AD1" t="s">
        <v>1666</v>
      </c>
      <c r="AE1" t="s">
        <v>1667</v>
      </c>
      <c r="AF1" t="s">
        <v>1668</v>
      </c>
      <c r="AG1" t="s">
        <v>1669</v>
      </c>
    </row>
    <row r="2" spans="1:33" x14ac:dyDescent="0.25">
      <c r="A2" s="19" t="s">
        <v>1670</v>
      </c>
      <c r="B2" s="19" t="s">
        <v>1671</v>
      </c>
      <c r="C2" s="19" t="s">
        <v>1672</v>
      </c>
      <c r="D2" s="19" t="s">
        <v>1673</v>
      </c>
      <c r="E2" s="19" t="s">
        <v>1674</v>
      </c>
      <c r="F2" s="19" t="s">
        <v>1675</v>
      </c>
      <c r="G2" s="19" t="s">
        <v>1676</v>
      </c>
      <c r="H2" s="19" t="s">
        <v>1677</v>
      </c>
      <c r="I2" s="19" t="s">
        <v>1678</v>
      </c>
      <c r="J2" s="19" t="s">
        <v>1679</v>
      </c>
      <c r="K2" s="19" t="s">
        <v>1680</v>
      </c>
      <c r="L2" s="19" t="s">
        <v>1681</v>
      </c>
      <c r="M2" s="19" t="s">
        <v>1682</v>
      </c>
      <c r="N2" s="19" t="s">
        <v>1683</v>
      </c>
      <c r="O2" s="19" t="s">
        <v>1684</v>
      </c>
      <c r="P2" s="19" t="s">
        <v>1685</v>
      </c>
      <c r="Q2" s="19" t="s">
        <v>1686</v>
      </c>
      <c r="R2" s="19" t="s">
        <v>1687</v>
      </c>
      <c r="S2" s="19" t="s">
        <v>1688</v>
      </c>
      <c r="T2" s="19" t="s">
        <v>1689</v>
      </c>
      <c r="U2" s="19" t="s">
        <v>1690</v>
      </c>
      <c r="V2" s="19" t="s">
        <v>1691</v>
      </c>
      <c r="W2" s="19" t="s">
        <v>1692</v>
      </c>
      <c r="X2" s="19" t="s">
        <v>1693</v>
      </c>
      <c r="Y2" s="19" t="s">
        <v>1694</v>
      </c>
      <c r="Z2" s="19" t="s">
        <v>1695</v>
      </c>
      <c r="AA2" s="19" t="s">
        <v>1696</v>
      </c>
      <c r="AB2" s="19" t="s">
        <v>1697</v>
      </c>
      <c r="AC2" s="19" t="s">
        <v>1698</v>
      </c>
      <c r="AD2" s="19" t="s">
        <v>1699</v>
      </c>
      <c r="AE2" s="19" t="s">
        <v>1700</v>
      </c>
      <c r="AF2" s="19" t="s">
        <v>1701</v>
      </c>
      <c r="AG2" s="19" t="s">
        <v>1702</v>
      </c>
    </row>
    <row r="3" spans="1:33" x14ac:dyDescent="0.25">
      <c r="A3" s="20" t="s">
        <v>1703</v>
      </c>
      <c r="B3" s="19" t="s">
        <v>1704</v>
      </c>
      <c r="C3" s="19" t="s">
        <v>1705</v>
      </c>
      <c r="D3" s="19" t="s">
        <v>1706</v>
      </c>
      <c r="E3" s="19" t="s">
        <v>1707</v>
      </c>
      <c r="F3" s="19" t="s">
        <v>1708</v>
      </c>
      <c r="G3" s="19" t="s">
        <v>1709</v>
      </c>
      <c r="H3" s="19" t="s">
        <v>1710</v>
      </c>
      <c r="I3" s="19" t="s">
        <v>1711</v>
      </c>
      <c r="J3" s="19" t="s">
        <v>1712</v>
      </c>
      <c r="K3" s="19" t="s">
        <v>1713</v>
      </c>
      <c r="L3" s="19" t="s">
        <v>1714</v>
      </c>
      <c r="M3" s="19" t="s">
        <v>1715</v>
      </c>
      <c r="N3" s="19" t="s">
        <v>1716</v>
      </c>
      <c r="O3" s="19" t="s">
        <v>1717</v>
      </c>
      <c r="P3" s="19" t="s">
        <v>1718</v>
      </c>
      <c r="Q3" s="19" t="s">
        <v>1719</v>
      </c>
      <c r="R3" s="19" t="s">
        <v>1720</v>
      </c>
      <c r="S3" s="19" t="s">
        <v>1721</v>
      </c>
      <c r="T3" s="19" t="s">
        <v>1722</v>
      </c>
      <c r="U3" s="19" t="s">
        <v>1723</v>
      </c>
      <c r="V3" s="19" t="s">
        <v>1724</v>
      </c>
      <c r="W3" s="19" t="s">
        <v>1725</v>
      </c>
      <c r="X3" s="19" t="s">
        <v>1726</v>
      </c>
      <c r="Y3" s="19" t="s">
        <v>1727</v>
      </c>
      <c r="Z3" s="19" t="s">
        <v>1728</v>
      </c>
      <c r="AA3" s="19" t="s">
        <v>1729</v>
      </c>
      <c r="AB3" s="19"/>
      <c r="AC3" s="19"/>
      <c r="AD3" s="19"/>
      <c r="AE3" s="19"/>
      <c r="AF3" s="19"/>
      <c r="AG3" s="19"/>
    </row>
    <row r="4" spans="1:33" x14ac:dyDescent="0.25">
      <c r="A4" s="19" t="s">
        <v>1730</v>
      </c>
      <c r="B4" s="19" t="s">
        <v>1731</v>
      </c>
      <c r="C4" s="19" t="s">
        <v>1732</v>
      </c>
      <c r="D4" s="19" t="s">
        <v>1733</v>
      </c>
      <c r="E4" s="19" t="s">
        <v>1734</v>
      </c>
      <c r="F4" s="19" t="s">
        <v>1735</v>
      </c>
      <c r="G4" s="19" t="s">
        <v>1736</v>
      </c>
      <c r="H4" s="19" t="s">
        <v>1737</v>
      </c>
      <c r="I4" s="19" t="s">
        <v>1738</v>
      </c>
      <c r="J4" s="19" t="s">
        <v>1739</v>
      </c>
      <c r="K4" s="19" t="s">
        <v>1740</v>
      </c>
      <c r="L4" s="19" t="s">
        <v>1741</v>
      </c>
      <c r="M4" s="19" t="s">
        <v>1742</v>
      </c>
      <c r="N4" s="19" t="s">
        <v>1743</v>
      </c>
      <c r="O4" s="19" t="s">
        <v>1744</v>
      </c>
      <c r="P4" s="19" t="s">
        <v>1745</v>
      </c>
      <c r="Q4" s="19" t="s">
        <v>1746</v>
      </c>
      <c r="R4" s="19" t="s">
        <v>1747</v>
      </c>
      <c r="S4" s="19" t="s">
        <v>1748</v>
      </c>
      <c r="T4" s="19" t="s">
        <v>1749</v>
      </c>
      <c r="U4" s="19" t="s">
        <v>1750</v>
      </c>
      <c r="V4" s="19" t="s">
        <v>1751</v>
      </c>
      <c r="W4" s="19" t="s">
        <v>1752</v>
      </c>
      <c r="X4" s="19" t="s">
        <v>1753</v>
      </c>
      <c r="Y4" s="19" t="s">
        <v>1754</v>
      </c>
      <c r="Z4" s="19" t="s">
        <v>1755</v>
      </c>
      <c r="AA4" s="19" t="s">
        <v>1756</v>
      </c>
      <c r="AB4" s="19"/>
      <c r="AC4" s="19"/>
      <c r="AD4" s="19"/>
      <c r="AE4" s="19"/>
      <c r="AF4" s="19"/>
      <c r="AG4" s="19"/>
    </row>
    <row r="5" spans="1:33" x14ac:dyDescent="0.25">
      <c r="A5" s="19" t="s">
        <v>1757</v>
      </c>
      <c r="B5" s="19" t="s">
        <v>1758</v>
      </c>
      <c r="C5" s="19" t="s">
        <v>1759</v>
      </c>
      <c r="D5" s="19" t="s">
        <v>1760</v>
      </c>
      <c r="E5" s="19" t="s">
        <v>1761</v>
      </c>
      <c r="F5" s="19" t="s">
        <v>1762</v>
      </c>
      <c r="G5" s="19" t="s">
        <v>1763</v>
      </c>
      <c r="H5" s="19" t="s">
        <v>1764</v>
      </c>
      <c r="I5" s="19" t="s">
        <v>1765</v>
      </c>
      <c r="J5" s="19" t="s">
        <v>1766</v>
      </c>
      <c r="K5" s="19" t="s">
        <v>1767</v>
      </c>
      <c r="L5" s="19" t="s">
        <v>1768</v>
      </c>
      <c r="M5" s="19" t="s">
        <v>1769</v>
      </c>
      <c r="N5" s="19" t="s">
        <v>1770</v>
      </c>
      <c r="O5" s="19" t="s">
        <v>1771</v>
      </c>
      <c r="P5" s="19" t="s">
        <v>1772</v>
      </c>
      <c r="Q5" s="19" t="s">
        <v>1773</v>
      </c>
      <c r="R5" s="19" t="s">
        <v>1774</v>
      </c>
      <c r="S5" s="19"/>
      <c r="T5" s="19" t="s">
        <v>1775</v>
      </c>
      <c r="U5" s="19" t="s">
        <v>1776</v>
      </c>
      <c r="V5" s="19" t="s">
        <v>1777</v>
      </c>
      <c r="W5" s="19" t="s">
        <v>1778</v>
      </c>
      <c r="X5" s="19" t="s">
        <v>1710</v>
      </c>
      <c r="Y5" s="19"/>
      <c r="Z5" s="19"/>
      <c r="AA5" s="19" t="s">
        <v>1779</v>
      </c>
      <c r="AB5" s="19"/>
      <c r="AC5" s="19"/>
      <c r="AD5" s="19"/>
      <c r="AE5" s="19"/>
      <c r="AF5" s="19"/>
      <c r="AG5" s="19"/>
    </row>
    <row r="6" spans="1:33" x14ac:dyDescent="0.25">
      <c r="A6" s="19" t="s">
        <v>1780</v>
      </c>
      <c r="B6" s="19" t="s">
        <v>1781</v>
      </c>
      <c r="C6" s="19" t="s">
        <v>1782</v>
      </c>
      <c r="D6" s="19" t="s">
        <v>211</v>
      </c>
      <c r="E6" s="19" t="s">
        <v>1783</v>
      </c>
      <c r="F6" s="19" t="s">
        <v>1724</v>
      </c>
      <c r="G6" s="19"/>
      <c r="H6" s="19" t="s">
        <v>1724</v>
      </c>
      <c r="I6" s="19" t="s">
        <v>1784</v>
      </c>
      <c r="J6" s="19" t="s">
        <v>1785</v>
      </c>
      <c r="K6" s="19" t="s">
        <v>1786</v>
      </c>
      <c r="L6" s="19" t="s">
        <v>1787</v>
      </c>
      <c r="M6" s="19" t="s">
        <v>1788</v>
      </c>
      <c r="N6" s="19" t="s">
        <v>1789</v>
      </c>
      <c r="O6" s="19" t="s">
        <v>1790</v>
      </c>
      <c r="P6" s="19" t="s">
        <v>1791</v>
      </c>
      <c r="Q6" s="19" t="s">
        <v>1792</v>
      </c>
      <c r="R6" s="19" t="s">
        <v>1793</v>
      </c>
      <c r="S6" s="19"/>
      <c r="T6" s="19" t="s">
        <v>1794</v>
      </c>
      <c r="U6" s="19" t="s">
        <v>1795</v>
      </c>
      <c r="V6" s="19"/>
      <c r="W6" s="19" t="s">
        <v>1796</v>
      </c>
      <c r="X6" s="19" t="s">
        <v>1764</v>
      </c>
      <c r="Y6" s="19"/>
      <c r="Z6" s="19"/>
      <c r="AA6" s="19"/>
      <c r="AB6" s="19"/>
      <c r="AC6" s="19"/>
      <c r="AD6" s="19"/>
      <c r="AE6" s="19"/>
      <c r="AF6" s="19"/>
      <c r="AG6" s="19"/>
    </row>
    <row r="7" spans="1:33" x14ac:dyDescent="0.25">
      <c r="A7" s="19" t="s">
        <v>1797</v>
      </c>
      <c r="B7" s="19" t="s">
        <v>1798</v>
      </c>
      <c r="C7" s="19" t="s">
        <v>1799</v>
      </c>
      <c r="D7" s="19" t="s">
        <v>1800</v>
      </c>
      <c r="E7" s="19" t="s">
        <v>1801</v>
      </c>
      <c r="F7" s="19" t="s">
        <v>1802</v>
      </c>
      <c r="G7" s="19"/>
      <c r="H7" s="19" t="s">
        <v>1803</v>
      </c>
      <c r="I7" s="19"/>
      <c r="J7" s="19" t="s">
        <v>1804</v>
      </c>
      <c r="K7" s="19" t="s">
        <v>1805</v>
      </c>
      <c r="L7" s="19"/>
      <c r="M7" s="19"/>
      <c r="N7" s="19" t="s">
        <v>1806</v>
      </c>
      <c r="O7" s="19" t="s">
        <v>1807</v>
      </c>
      <c r="P7" s="19"/>
      <c r="Q7" s="19" t="s">
        <v>1808</v>
      </c>
      <c r="R7" s="19" t="s">
        <v>1809</v>
      </c>
      <c r="S7" s="19"/>
      <c r="T7" s="19"/>
      <c r="U7" s="19" t="s">
        <v>1810</v>
      </c>
      <c r="V7" s="19"/>
      <c r="W7" s="19" t="s">
        <v>1811</v>
      </c>
      <c r="X7" s="19" t="s">
        <v>1812</v>
      </c>
      <c r="Y7" s="19"/>
      <c r="Z7" s="19"/>
      <c r="AA7" s="19"/>
      <c r="AB7" s="19"/>
      <c r="AC7" s="19"/>
      <c r="AD7" s="19"/>
      <c r="AE7" s="19"/>
      <c r="AF7" s="19"/>
      <c r="AG7" s="19"/>
    </row>
    <row r="8" spans="1:33" x14ac:dyDescent="0.25">
      <c r="A8" s="19" t="s">
        <v>1813</v>
      </c>
      <c r="B8" s="19" t="s">
        <v>1814</v>
      </c>
      <c r="C8" s="19" t="s">
        <v>1815</v>
      </c>
      <c r="D8" s="19" t="s">
        <v>1816</v>
      </c>
      <c r="E8" s="19" t="s">
        <v>1817</v>
      </c>
      <c r="F8" s="19" t="s">
        <v>1818</v>
      </c>
      <c r="G8" s="19"/>
      <c r="H8" s="19" t="s">
        <v>1819</v>
      </c>
      <c r="I8" s="19"/>
      <c r="J8" s="19" t="s">
        <v>1820</v>
      </c>
      <c r="K8" s="19" t="s">
        <v>1821</v>
      </c>
      <c r="L8" s="19"/>
      <c r="M8" s="19"/>
      <c r="N8" s="19"/>
      <c r="O8" s="19" t="s">
        <v>1822</v>
      </c>
      <c r="P8" s="19"/>
      <c r="Q8" s="19" t="s">
        <v>1823</v>
      </c>
      <c r="R8" s="19"/>
      <c r="S8" s="19"/>
      <c r="T8" s="19"/>
      <c r="U8" s="19" t="s">
        <v>1824</v>
      </c>
      <c r="V8" s="19"/>
      <c r="W8" s="19" t="s">
        <v>1825</v>
      </c>
      <c r="X8" s="19" t="s">
        <v>1826</v>
      </c>
      <c r="Y8" s="19"/>
      <c r="Z8" s="19"/>
      <c r="AA8" s="19"/>
      <c r="AB8" s="19"/>
      <c r="AC8" s="19"/>
      <c r="AD8" s="19"/>
      <c r="AE8" s="19"/>
      <c r="AF8" s="19"/>
      <c r="AG8" s="19"/>
    </row>
    <row r="9" spans="1:33" x14ac:dyDescent="0.25">
      <c r="A9" s="19" t="s">
        <v>1827</v>
      </c>
      <c r="B9" s="19"/>
      <c r="C9" s="19" t="s">
        <v>1828</v>
      </c>
      <c r="D9" s="19" t="s">
        <v>1829</v>
      </c>
      <c r="E9" s="19" t="s">
        <v>1830</v>
      </c>
      <c r="F9" s="19"/>
      <c r="G9" s="19"/>
      <c r="H9" s="19"/>
      <c r="I9" s="19"/>
      <c r="J9" s="19" t="s">
        <v>1831</v>
      </c>
      <c r="K9" s="19" t="s">
        <v>1832</v>
      </c>
      <c r="L9" s="19"/>
      <c r="M9" s="19"/>
      <c r="N9" s="19"/>
      <c r="O9" s="19" t="s">
        <v>1833</v>
      </c>
      <c r="P9" s="19"/>
      <c r="Q9" s="19" t="s">
        <v>1834</v>
      </c>
      <c r="R9" s="19"/>
      <c r="S9" s="19"/>
      <c r="T9" s="19"/>
      <c r="U9" s="19" t="s">
        <v>1835</v>
      </c>
      <c r="V9" s="19"/>
      <c r="W9" s="19" t="s">
        <v>1836</v>
      </c>
      <c r="X9" s="19" t="s">
        <v>1837</v>
      </c>
      <c r="Y9" s="19"/>
      <c r="Z9" s="19"/>
      <c r="AA9" s="19"/>
      <c r="AB9" s="19"/>
      <c r="AC9" s="19"/>
      <c r="AD9" s="19"/>
      <c r="AE9" s="19"/>
      <c r="AF9" s="19"/>
      <c r="AG9" s="19"/>
    </row>
    <row r="10" spans="1:33" x14ac:dyDescent="0.25">
      <c r="A10" s="19" t="s">
        <v>1735</v>
      </c>
      <c r="B10" s="19"/>
      <c r="C10" s="19" t="s">
        <v>1838</v>
      </c>
      <c r="D10" s="19"/>
      <c r="E10" s="19" t="s">
        <v>1839</v>
      </c>
      <c r="F10" s="19"/>
      <c r="G10" s="19"/>
      <c r="H10" s="19"/>
      <c r="I10" s="19"/>
      <c r="J10" s="19"/>
      <c r="K10" s="19" t="s">
        <v>1840</v>
      </c>
      <c r="L10" s="19"/>
      <c r="M10" s="19"/>
      <c r="N10" s="19"/>
      <c r="O10" s="19"/>
      <c r="P10" s="19"/>
      <c r="Q10" s="19"/>
      <c r="R10" s="19"/>
      <c r="S10" s="19"/>
      <c r="T10" s="19"/>
      <c r="U10" s="19" t="s">
        <v>1841</v>
      </c>
      <c r="V10" s="19"/>
      <c r="W10" s="19" t="s">
        <v>1842</v>
      </c>
      <c r="X10" s="19" t="s">
        <v>1843</v>
      </c>
      <c r="Y10" s="19"/>
      <c r="Z10" s="19"/>
      <c r="AA10" s="19"/>
      <c r="AB10" s="19"/>
      <c r="AC10" s="19"/>
      <c r="AD10" s="19"/>
      <c r="AE10" s="19"/>
      <c r="AF10" s="19"/>
      <c r="AG10" s="19"/>
    </row>
    <row r="11" spans="1:33" x14ac:dyDescent="0.25">
      <c r="A11" s="19" t="s">
        <v>1844</v>
      </c>
      <c r="B11" s="19"/>
      <c r="C11" s="19" t="s">
        <v>1845</v>
      </c>
      <c r="D11" s="19"/>
      <c r="E11" s="19" t="s">
        <v>1846</v>
      </c>
      <c r="F11" s="19"/>
      <c r="G11" s="19"/>
      <c r="H11" s="19"/>
      <c r="I11" s="19"/>
      <c r="J11" s="19"/>
      <c r="K11" s="19" t="s">
        <v>1847</v>
      </c>
      <c r="L11" s="19"/>
      <c r="M11" s="19"/>
      <c r="N11" s="19"/>
      <c r="O11" s="19"/>
      <c r="P11" s="19"/>
      <c r="Q11" s="19"/>
      <c r="R11" s="19"/>
      <c r="S11" s="19"/>
      <c r="T11" s="19"/>
      <c r="U11" s="19" t="s">
        <v>1848</v>
      </c>
      <c r="V11" s="19"/>
      <c r="W11" s="19" t="s">
        <v>1849</v>
      </c>
      <c r="X11" s="19" t="s">
        <v>1850</v>
      </c>
      <c r="Y11" s="19"/>
      <c r="Z11" s="19"/>
      <c r="AA11" s="19"/>
      <c r="AB11" s="19"/>
      <c r="AC11" s="19"/>
      <c r="AD11" s="19"/>
      <c r="AE11" s="19"/>
      <c r="AF11" s="19"/>
      <c r="AG11" s="19"/>
    </row>
    <row r="12" spans="1:33" x14ac:dyDescent="0.25">
      <c r="A12" s="19" t="s">
        <v>1762</v>
      </c>
      <c r="B12" s="19"/>
      <c r="C12" s="19" t="s">
        <v>1851</v>
      </c>
      <c r="D12" s="19"/>
      <c r="E12" s="19" t="s">
        <v>1852</v>
      </c>
      <c r="F12" s="19"/>
      <c r="G12" s="19"/>
      <c r="H12" s="19"/>
      <c r="I12" s="19"/>
      <c r="J12" s="19"/>
      <c r="K12" s="19" t="s">
        <v>1853</v>
      </c>
      <c r="L12" s="19"/>
      <c r="M12" s="19"/>
      <c r="N12" s="19"/>
      <c r="O12" s="19"/>
      <c r="P12" s="19"/>
      <c r="Q12" s="19"/>
      <c r="R12" s="19"/>
      <c r="S12" s="19"/>
      <c r="T12" s="19"/>
      <c r="U12" s="19"/>
      <c r="V12" s="19"/>
      <c r="W12" s="19"/>
      <c r="X12" s="19" t="s">
        <v>1854</v>
      </c>
      <c r="Y12" s="19"/>
      <c r="Z12" s="19"/>
      <c r="AA12" s="19"/>
      <c r="AB12" s="19"/>
      <c r="AC12" s="19"/>
      <c r="AD12" s="19"/>
      <c r="AE12" s="19"/>
      <c r="AF12" s="19"/>
      <c r="AG12" s="19"/>
    </row>
    <row r="13" spans="1:33" x14ac:dyDescent="0.25">
      <c r="A13" s="19" t="s">
        <v>1855</v>
      </c>
      <c r="B13" s="19"/>
      <c r="C13" s="19" t="s">
        <v>1856</v>
      </c>
      <c r="D13" s="19"/>
      <c r="E13" s="19" t="s">
        <v>1857</v>
      </c>
      <c r="F13" s="19"/>
      <c r="G13" s="19"/>
      <c r="H13" s="19"/>
      <c r="I13" s="19"/>
      <c r="J13" s="19"/>
      <c r="K13" s="19" t="s">
        <v>1858</v>
      </c>
      <c r="L13" s="19"/>
      <c r="M13" s="19"/>
      <c r="N13" s="19"/>
      <c r="O13" s="19"/>
      <c r="P13" s="19"/>
      <c r="Q13" s="19"/>
      <c r="R13" s="19"/>
      <c r="S13" s="19"/>
      <c r="T13" s="19"/>
      <c r="U13" s="19"/>
      <c r="V13" s="19"/>
      <c r="W13" s="19"/>
      <c r="X13" s="19" t="s">
        <v>1859</v>
      </c>
      <c r="Y13" s="19"/>
      <c r="Z13" s="19"/>
      <c r="AA13" s="19"/>
      <c r="AB13" s="19"/>
      <c r="AC13" s="19"/>
      <c r="AD13" s="19"/>
      <c r="AE13" s="19"/>
      <c r="AF13" s="19"/>
      <c r="AG13" s="19"/>
    </row>
    <row r="14" spans="1:33" x14ac:dyDescent="0.25">
      <c r="A14" s="19" t="s">
        <v>1860</v>
      </c>
      <c r="B14" s="19"/>
      <c r="C14" s="19" t="s">
        <v>1861</v>
      </c>
      <c r="D14" s="19"/>
      <c r="E14" s="19"/>
      <c r="F14" s="19"/>
      <c r="G14" s="19"/>
      <c r="H14" s="19"/>
      <c r="I14" s="19"/>
      <c r="J14" s="19"/>
      <c r="K14" s="19" t="s">
        <v>1862</v>
      </c>
      <c r="L14" s="19"/>
      <c r="M14" s="19"/>
      <c r="N14" s="19"/>
      <c r="O14" s="19"/>
      <c r="P14" s="19"/>
      <c r="Q14" s="19"/>
      <c r="R14" s="19"/>
      <c r="S14" s="19"/>
      <c r="T14" s="19"/>
      <c r="U14" s="19"/>
      <c r="V14" s="19"/>
      <c r="W14" s="19"/>
      <c r="X14" s="19" t="s">
        <v>1863</v>
      </c>
      <c r="Y14" s="19"/>
      <c r="Z14" s="19"/>
      <c r="AA14" s="19"/>
      <c r="AB14" s="19"/>
      <c r="AC14" s="19"/>
      <c r="AD14" s="19"/>
      <c r="AE14" s="19"/>
      <c r="AF14" s="19"/>
      <c r="AG14" s="19"/>
    </row>
    <row r="15" spans="1:33" x14ac:dyDescent="0.25">
      <c r="A15" s="19" t="s">
        <v>1864</v>
      </c>
      <c r="B15" s="19"/>
      <c r="C15" s="19" t="s">
        <v>1865</v>
      </c>
      <c r="D15" s="19"/>
      <c r="E15" s="19"/>
      <c r="F15" s="19"/>
      <c r="G15" s="19"/>
      <c r="H15" s="19"/>
      <c r="I15" s="19"/>
      <c r="J15" s="19"/>
      <c r="K15" s="19"/>
      <c r="L15" s="19"/>
      <c r="M15" s="19"/>
      <c r="N15" s="19"/>
      <c r="O15" s="19"/>
      <c r="P15" s="19"/>
      <c r="Q15" s="19"/>
      <c r="R15" s="19"/>
      <c r="S15" s="19"/>
      <c r="T15" s="19"/>
      <c r="U15" s="19"/>
      <c r="V15" s="19"/>
      <c r="W15" s="19"/>
      <c r="X15" s="19" t="s">
        <v>1866</v>
      </c>
      <c r="Y15" s="19"/>
      <c r="Z15" s="19"/>
      <c r="AA15" s="19"/>
      <c r="AB15" s="19"/>
      <c r="AC15" s="19"/>
      <c r="AD15" s="19"/>
      <c r="AE15" s="19"/>
      <c r="AF15" s="19"/>
      <c r="AG15" s="19"/>
    </row>
    <row r="16" spans="1:33" x14ac:dyDescent="0.25">
      <c r="A16" s="19" t="s">
        <v>1867</v>
      </c>
      <c r="B16" s="19"/>
      <c r="C16" s="19" t="s">
        <v>1868</v>
      </c>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row>
    <row r="17" spans="1:33" x14ac:dyDescent="0.25">
      <c r="A17" s="19" t="s">
        <v>1869</v>
      </c>
      <c r="B17" s="19"/>
      <c r="C17" s="19" t="s">
        <v>1870</v>
      </c>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1:33" x14ac:dyDescent="0.25">
      <c r="A18" s="19"/>
      <c r="B18" s="19"/>
      <c r="C18" s="19" t="s">
        <v>1871</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22" spans="1:33" x14ac:dyDescent="0.25">
      <c r="A22" s="21"/>
    </row>
    <row r="23" spans="1:33" x14ac:dyDescent="0.25">
      <c r="A23" s="21"/>
    </row>
    <row r="24" spans="1:33" x14ac:dyDescent="0.25">
      <c r="A24" s="21"/>
    </row>
    <row r="25" spans="1:33" x14ac:dyDescent="0.25">
      <c r="A25" s="21"/>
    </row>
    <row r="26" spans="1:33" x14ac:dyDescent="0.25">
      <c r="A26" s="21"/>
    </row>
    <row r="27" spans="1:33" x14ac:dyDescent="0.25">
      <c r="A27" s="21"/>
    </row>
    <row r="28" spans="1:33" x14ac:dyDescent="0.25">
      <c r="A28" s="21"/>
    </row>
    <row r="29" spans="1:33" x14ac:dyDescent="0.25">
      <c r="A29" s="21"/>
    </row>
    <row r="30" spans="1:33" x14ac:dyDescent="0.25">
      <c r="A30" s="21"/>
    </row>
    <row r="31" spans="1:33" x14ac:dyDescent="0.25">
      <c r="A31" s="21"/>
    </row>
    <row r="32" spans="1:33" x14ac:dyDescent="0.25">
      <c r="A32" s="21"/>
    </row>
    <row r="33" spans="1:1" x14ac:dyDescent="0.25">
      <c r="A33" s="21"/>
    </row>
    <row r="34" spans="1:1" x14ac:dyDescent="0.25">
      <c r="A34" s="21"/>
    </row>
    <row r="35" spans="1:1" x14ac:dyDescent="0.25">
      <c r="A35" s="21"/>
    </row>
    <row r="36" spans="1:1" x14ac:dyDescent="0.25">
      <c r="A36" s="21"/>
    </row>
    <row r="37" spans="1:1" x14ac:dyDescent="0.25">
      <c r="A37" s="21"/>
    </row>
    <row r="38" spans="1:1" x14ac:dyDescent="0.25">
      <c r="A38" s="21"/>
    </row>
    <row r="39" spans="1:1" x14ac:dyDescent="0.25">
      <c r="A39" s="21"/>
    </row>
    <row r="40" spans="1:1" x14ac:dyDescent="0.25">
      <c r="A40" s="21"/>
    </row>
    <row r="41" spans="1:1" x14ac:dyDescent="0.25">
      <c r="A41" s="21"/>
    </row>
    <row r="42" spans="1:1" x14ac:dyDescent="0.25">
      <c r="A42" s="21"/>
    </row>
    <row r="43" spans="1:1" x14ac:dyDescent="0.25">
      <c r="A43" s="21"/>
    </row>
    <row r="44" spans="1:1" x14ac:dyDescent="0.25">
      <c r="A44" s="21"/>
    </row>
    <row r="45" spans="1:1" x14ac:dyDescent="0.25">
      <c r="A45" s="21"/>
    </row>
    <row r="46" spans="1:1" x14ac:dyDescent="0.25">
      <c r="A46" s="21"/>
    </row>
    <row r="47" spans="1:1" x14ac:dyDescent="0.25">
      <c r="A47" s="21"/>
    </row>
    <row r="48" spans="1:1" x14ac:dyDescent="0.25">
      <c r="A48" s="21"/>
    </row>
    <row r="49" spans="1:1" x14ac:dyDescent="0.25">
      <c r="A49" s="21"/>
    </row>
    <row r="50" spans="1:1" x14ac:dyDescent="0.25">
      <c r="A50" s="21"/>
    </row>
    <row r="51" spans="1:1" x14ac:dyDescent="0.25">
      <c r="A51" s="21"/>
    </row>
    <row r="52" spans="1:1" x14ac:dyDescent="0.25">
      <c r="A52" s="21"/>
    </row>
    <row r="53" spans="1:1" x14ac:dyDescent="0.25">
      <c r="A53" s="21"/>
    </row>
    <row r="54" spans="1:1" x14ac:dyDescent="0.25">
      <c r="A54" s="2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dimension ref="A1:L38"/>
  <sheetViews>
    <sheetView showGridLines="0" tabSelected="1" showRuler="0" view="pageBreakPreview" zoomScale="90" zoomScaleNormal="80" zoomScaleSheetLayoutView="90" zoomScalePageLayoutView="40" workbookViewId="0">
      <selection sqref="A1:G1"/>
    </sheetView>
  </sheetViews>
  <sheetFormatPr baseColWidth="10" defaultColWidth="11.42578125" defaultRowHeight="18" x14ac:dyDescent="0.25"/>
  <cols>
    <col min="1" max="1" width="23" style="27" customWidth="1"/>
    <col min="2" max="2" width="40.85546875" style="27" customWidth="1"/>
    <col min="3" max="3" width="41.42578125" style="27" customWidth="1"/>
    <col min="4" max="4" width="39.140625" style="27" customWidth="1"/>
    <col min="5" max="5" width="18.140625" style="27" customWidth="1"/>
    <col min="6" max="6" width="14.28515625" style="27" customWidth="1"/>
    <col min="7" max="7" width="15.85546875" style="27" customWidth="1"/>
    <col min="8" max="11" width="11.42578125" style="27"/>
    <col min="12" max="12" width="11.42578125" style="27" hidden="1" customWidth="1"/>
    <col min="13" max="17" width="11.42578125" style="27"/>
    <col min="18" max="18" width="11.42578125" style="27" customWidth="1"/>
    <col min="19" max="16384" width="11.42578125" style="27"/>
  </cols>
  <sheetData>
    <row r="1" spans="1:7" ht="57.75" customHeight="1" x14ac:dyDescent="0.25">
      <c r="A1" s="78" t="s">
        <v>1907</v>
      </c>
      <c r="B1" s="86"/>
      <c r="C1" s="86"/>
      <c r="D1" s="86"/>
      <c r="E1" s="86"/>
      <c r="F1" s="86"/>
      <c r="G1" s="87"/>
    </row>
    <row r="2" spans="1:7" s="31" customFormat="1" ht="11.25" customHeight="1" x14ac:dyDescent="0.25">
      <c r="A2" s="28"/>
      <c r="B2" s="29"/>
      <c r="C2" s="29"/>
      <c r="D2" s="29"/>
      <c r="E2" s="29"/>
      <c r="F2" s="29"/>
      <c r="G2" s="30"/>
    </row>
    <row r="3" spans="1:7" ht="25.5" customHeight="1" x14ac:dyDescent="0.25">
      <c r="A3" s="93" t="s">
        <v>5</v>
      </c>
      <c r="B3" s="94"/>
      <c r="C3" s="94"/>
      <c r="D3" s="94"/>
      <c r="E3" s="95"/>
      <c r="F3" s="95"/>
      <c r="G3" s="96"/>
    </row>
    <row r="4" spans="1:7" ht="38.25" customHeight="1" x14ac:dyDescent="0.25">
      <c r="A4" s="104" t="s">
        <v>1872</v>
      </c>
      <c r="B4" s="105"/>
      <c r="C4" s="43" t="s">
        <v>25</v>
      </c>
      <c r="D4" s="42" t="s">
        <v>1873</v>
      </c>
      <c r="E4" s="88" t="s">
        <v>1874</v>
      </c>
      <c r="F4" s="89"/>
      <c r="G4" s="90"/>
    </row>
    <row r="5" spans="1:7" ht="30" customHeight="1" x14ac:dyDescent="0.25">
      <c r="A5" s="118"/>
      <c r="B5" s="119"/>
      <c r="C5" s="32"/>
      <c r="D5" s="33"/>
      <c r="E5" s="126"/>
      <c r="F5" s="126"/>
      <c r="G5" s="126"/>
    </row>
    <row r="6" spans="1:7" ht="192.75" customHeight="1" x14ac:dyDescent="0.25">
      <c r="A6" s="106" t="s">
        <v>1875</v>
      </c>
      <c r="B6" s="107"/>
      <c r="C6" s="127" t="s">
        <v>1876</v>
      </c>
      <c r="D6" s="128"/>
      <c r="E6" s="128"/>
      <c r="F6" s="128"/>
      <c r="G6" s="129"/>
    </row>
    <row r="7" spans="1:7" ht="39" customHeight="1" x14ac:dyDescent="0.25">
      <c r="A7" s="97" t="s">
        <v>1877</v>
      </c>
      <c r="B7" s="98"/>
      <c r="C7" s="98"/>
      <c r="D7" s="98"/>
      <c r="E7" s="98"/>
      <c r="F7" s="98"/>
      <c r="G7" s="99"/>
    </row>
    <row r="8" spans="1:7" ht="32.25" customHeight="1" x14ac:dyDescent="0.25">
      <c r="A8" s="100" t="s">
        <v>1878</v>
      </c>
      <c r="B8" s="101"/>
      <c r="C8" s="101"/>
      <c r="D8" s="101"/>
      <c r="E8" s="101"/>
      <c r="F8" s="101"/>
      <c r="G8" s="102"/>
    </row>
    <row r="9" spans="1:7" ht="32.25" customHeight="1" x14ac:dyDescent="0.25">
      <c r="A9" s="100" t="s">
        <v>1879</v>
      </c>
      <c r="B9" s="101"/>
      <c r="C9" s="101"/>
      <c r="D9" s="103" t="s">
        <v>1880</v>
      </c>
      <c r="E9" s="103"/>
      <c r="F9" s="130"/>
      <c r="G9" s="131"/>
    </row>
    <row r="10" spans="1:7" ht="32.25" customHeight="1" x14ac:dyDescent="0.25">
      <c r="A10" s="132" t="s">
        <v>1881</v>
      </c>
      <c r="B10" s="133"/>
      <c r="C10" s="133"/>
      <c r="D10" s="133"/>
      <c r="E10" s="133"/>
      <c r="F10" s="133"/>
      <c r="G10" s="134"/>
    </row>
    <row r="11" spans="1:7" ht="56.25" customHeight="1" x14ac:dyDescent="0.25">
      <c r="A11" s="80" t="s">
        <v>1882</v>
      </c>
      <c r="B11" s="81"/>
      <c r="C11" s="81"/>
      <c r="D11" s="81"/>
      <c r="E11" s="91" t="s">
        <v>1883</v>
      </c>
      <c r="F11" s="92"/>
      <c r="G11" s="45" t="s">
        <v>1884</v>
      </c>
    </row>
    <row r="12" spans="1:7" s="31" customFormat="1" ht="56.25" customHeight="1" x14ac:dyDescent="0.25">
      <c r="A12" s="75" t="s">
        <v>1885</v>
      </c>
      <c r="B12" s="76"/>
      <c r="C12" s="158" t="s">
        <v>1880</v>
      </c>
      <c r="D12" s="158"/>
      <c r="E12" s="158"/>
      <c r="F12" s="135"/>
      <c r="G12" s="136"/>
    </row>
    <row r="13" spans="1:7" s="31" customFormat="1" ht="37.5" customHeight="1" x14ac:dyDescent="0.25">
      <c r="A13" s="123" t="s">
        <v>1886</v>
      </c>
      <c r="B13" s="124"/>
      <c r="C13" s="46"/>
      <c r="D13" s="125" t="s">
        <v>1880</v>
      </c>
      <c r="E13" s="125"/>
      <c r="F13" s="82"/>
      <c r="G13" s="83"/>
    </row>
    <row r="14" spans="1:7" s="31" customFormat="1" ht="135.75" customHeight="1" x14ac:dyDescent="0.25">
      <c r="A14" s="160" t="s">
        <v>1887</v>
      </c>
      <c r="B14" s="161"/>
      <c r="C14" s="47" t="s">
        <v>1888</v>
      </c>
      <c r="D14" s="166" t="s">
        <v>1889</v>
      </c>
      <c r="E14" s="166"/>
      <c r="F14" s="166"/>
      <c r="G14" s="166"/>
    </row>
    <row r="15" spans="1:7" s="31" customFormat="1" ht="209.25" customHeight="1" x14ac:dyDescent="0.25">
      <c r="A15" s="162"/>
      <c r="B15" s="163"/>
      <c r="C15" s="47" t="s">
        <v>1890</v>
      </c>
      <c r="D15" s="166" t="s">
        <v>1891</v>
      </c>
      <c r="E15" s="166"/>
      <c r="F15" s="166"/>
      <c r="G15" s="166"/>
    </row>
    <row r="16" spans="1:7" s="31" customFormat="1" ht="141" customHeight="1" x14ac:dyDescent="0.25">
      <c r="A16" s="164"/>
      <c r="B16" s="165"/>
      <c r="C16" s="47" t="s">
        <v>1892</v>
      </c>
      <c r="D16" s="167" t="s">
        <v>1893</v>
      </c>
      <c r="E16" s="166"/>
      <c r="F16" s="166"/>
      <c r="G16" s="166"/>
    </row>
    <row r="17" spans="1:7" s="31" customFormat="1" ht="63.75" customHeight="1" x14ac:dyDescent="0.25">
      <c r="A17" s="141" t="s">
        <v>1894</v>
      </c>
      <c r="B17" s="142"/>
      <c r="C17" s="142"/>
      <c r="D17" s="142"/>
      <c r="E17" s="142"/>
      <c r="F17" s="142"/>
      <c r="G17" s="143"/>
    </row>
    <row r="18" spans="1:7" s="31" customFormat="1" ht="45" customHeight="1" x14ac:dyDescent="0.25">
      <c r="A18" s="144" t="s">
        <v>1895</v>
      </c>
      <c r="B18" s="145"/>
      <c r="C18" s="84"/>
      <c r="D18" s="84"/>
      <c r="E18" s="84"/>
      <c r="F18" s="84"/>
      <c r="G18" s="85"/>
    </row>
    <row r="19" spans="1:7" s="31" customFormat="1" ht="50.25" customHeight="1" x14ac:dyDescent="0.25">
      <c r="A19" s="137" t="s">
        <v>1880</v>
      </c>
      <c r="B19" s="138"/>
      <c r="C19" s="138"/>
      <c r="D19" s="139" t="s">
        <v>1896</v>
      </c>
      <c r="E19" s="139"/>
      <c r="F19" s="139"/>
      <c r="G19" s="140"/>
    </row>
    <row r="20" spans="1:7" s="31" customFormat="1" ht="31.5" customHeight="1" x14ac:dyDescent="0.25">
      <c r="A20" s="77" t="s">
        <v>12</v>
      </c>
      <c r="B20" s="77"/>
      <c r="C20" s="77"/>
      <c r="D20" s="77"/>
      <c r="E20" s="77"/>
      <c r="F20" s="77"/>
      <c r="G20" s="77"/>
    </row>
    <row r="21" spans="1:7" s="31" customFormat="1" ht="20.25" customHeight="1" x14ac:dyDescent="0.25">
      <c r="A21" s="73" t="s">
        <v>1897</v>
      </c>
      <c r="B21" s="108" t="s">
        <v>1898</v>
      </c>
      <c r="C21" s="108"/>
      <c r="D21" s="108"/>
      <c r="E21" s="108"/>
      <c r="F21" s="78" t="s">
        <v>1899</v>
      </c>
      <c r="G21" s="79"/>
    </row>
    <row r="22" spans="1:7" s="31" customFormat="1" ht="30.75" customHeight="1" x14ac:dyDescent="0.25">
      <c r="A22" s="74"/>
      <c r="B22" s="108"/>
      <c r="C22" s="108"/>
      <c r="D22" s="108"/>
      <c r="E22" s="108"/>
      <c r="F22" s="34" t="s">
        <v>1900</v>
      </c>
      <c r="G22" s="34" t="s">
        <v>1901</v>
      </c>
    </row>
    <row r="23" spans="1:7" s="31" customFormat="1" ht="40.5" customHeight="1" x14ac:dyDescent="0.25">
      <c r="A23" s="35"/>
      <c r="B23" s="120"/>
      <c r="C23" s="121"/>
      <c r="D23" s="121"/>
      <c r="E23" s="122"/>
      <c r="F23" s="35"/>
      <c r="G23" s="35"/>
    </row>
    <row r="24" spans="1:7" s="31" customFormat="1" ht="40.5" customHeight="1" x14ac:dyDescent="0.25">
      <c r="A24" s="35"/>
      <c r="B24" s="120"/>
      <c r="C24" s="121"/>
      <c r="D24" s="121"/>
      <c r="E24" s="122"/>
      <c r="F24" s="35"/>
      <c r="G24" s="35"/>
    </row>
    <row r="25" spans="1:7" s="31" customFormat="1" ht="40.5" customHeight="1" x14ac:dyDescent="0.25">
      <c r="A25" s="35"/>
      <c r="B25" s="120"/>
      <c r="C25" s="121"/>
      <c r="D25" s="121"/>
      <c r="E25" s="122"/>
      <c r="F25" s="35"/>
      <c r="G25" s="35"/>
    </row>
    <row r="26" spans="1:7" s="31" customFormat="1" ht="40.5" customHeight="1" x14ac:dyDescent="0.25">
      <c r="A26" s="35"/>
      <c r="B26" s="120"/>
      <c r="C26" s="121"/>
      <c r="D26" s="121"/>
      <c r="E26" s="122"/>
      <c r="F26" s="35"/>
      <c r="G26" s="35"/>
    </row>
    <row r="27" spans="1:7" s="31" customFormat="1" ht="40.5" customHeight="1" x14ac:dyDescent="0.25">
      <c r="A27" s="35"/>
      <c r="B27" s="120"/>
      <c r="C27" s="121"/>
      <c r="D27" s="121"/>
      <c r="E27" s="122"/>
      <c r="F27" s="35"/>
      <c r="G27" s="35"/>
    </row>
    <row r="28" spans="1:7" s="31" customFormat="1" ht="40.5" customHeight="1" x14ac:dyDescent="0.25">
      <c r="A28" s="35"/>
      <c r="B28" s="120"/>
      <c r="C28" s="121"/>
      <c r="D28" s="121"/>
      <c r="E28" s="122"/>
      <c r="F28" s="35"/>
      <c r="G28" s="35"/>
    </row>
    <row r="29" spans="1:7" s="31" customFormat="1" ht="29.25" customHeight="1" x14ac:dyDescent="0.25">
      <c r="A29" s="108" t="s">
        <v>16</v>
      </c>
      <c r="B29" s="108"/>
      <c r="C29" s="108"/>
      <c r="D29" s="108"/>
      <c r="E29" s="108"/>
      <c r="F29" s="108"/>
      <c r="G29" s="108"/>
    </row>
    <row r="30" spans="1:7" s="31" customFormat="1" ht="78.75" customHeight="1" x14ac:dyDescent="0.25">
      <c r="A30" s="109"/>
      <c r="B30" s="110"/>
      <c r="C30" s="110"/>
      <c r="D30" s="110"/>
      <c r="E30" s="110"/>
      <c r="F30" s="110"/>
      <c r="G30" s="111"/>
    </row>
    <row r="31" spans="1:7" s="31" customFormat="1" ht="79.5" customHeight="1" x14ac:dyDescent="0.25">
      <c r="A31" s="112"/>
      <c r="B31" s="113"/>
      <c r="C31" s="113"/>
      <c r="D31" s="113"/>
      <c r="E31" s="113"/>
      <c r="F31" s="113"/>
      <c r="G31" s="114"/>
    </row>
    <row r="32" spans="1:7" s="31" customFormat="1" ht="47.25" customHeight="1" x14ac:dyDescent="0.25">
      <c r="A32" s="115"/>
      <c r="B32" s="116"/>
      <c r="C32" s="116"/>
      <c r="D32" s="116"/>
      <c r="E32" s="116"/>
      <c r="F32" s="116"/>
      <c r="G32" s="117"/>
    </row>
    <row r="33" spans="1:7" s="31" customFormat="1" ht="24" customHeight="1" x14ac:dyDescent="0.25">
      <c r="A33" s="108" t="s">
        <v>1902</v>
      </c>
      <c r="B33" s="108"/>
      <c r="C33" s="108"/>
      <c r="D33" s="108"/>
      <c r="E33" s="108"/>
      <c r="F33" s="108"/>
      <c r="G33" s="108"/>
    </row>
    <row r="34" spans="1:7" s="31" customFormat="1" ht="7.5" customHeight="1" x14ac:dyDescent="0.25">
      <c r="A34" s="38"/>
      <c r="B34" s="39"/>
      <c r="C34" s="39"/>
      <c r="D34" s="39"/>
      <c r="E34" s="39"/>
      <c r="F34" s="39"/>
      <c r="G34" s="40"/>
    </row>
    <row r="35" spans="1:7" s="31" customFormat="1" ht="27" customHeight="1" x14ac:dyDescent="0.25">
      <c r="A35" s="146" t="s">
        <v>18</v>
      </c>
      <c r="B35" s="147"/>
      <c r="C35" s="147"/>
      <c r="D35" s="147"/>
      <c r="E35" s="147"/>
      <c r="F35" s="147"/>
      <c r="G35" s="148"/>
    </row>
    <row r="36" spans="1:7" s="31" customFormat="1" ht="20.25" customHeight="1" x14ac:dyDescent="0.25">
      <c r="A36" s="153" t="s">
        <v>1903</v>
      </c>
      <c r="B36" s="153"/>
      <c r="C36" s="36" t="s">
        <v>1904</v>
      </c>
      <c r="D36" s="149" t="s">
        <v>1905</v>
      </c>
      <c r="E36" s="150"/>
      <c r="F36" s="151" t="s">
        <v>1906</v>
      </c>
      <c r="G36" s="152"/>
    </row>
    <row r="37" spans="1:7" s="31" customFormat="1" ht="32.25" customHeight="1" x14ac:dyDescent="0.25">
      <c r="A37" s="169"/>
      <c r="B37" s="169"/>
      <c r="C37" s="37"/>
      <c r="D37" s="154"/>
      <c r="E37" s="155"/>
      <c r="F37" s="170"/>
      <c r="G37" s="171"/>
    </row>
    <row r="38" spans="1:7" s="31" customFormat="1" ht="32.25" customHeight="1" x14ac:dyDescent="0.25">
      <c r="A38" s="159"/>
      <c r="B38" s="157"/>
      <c r="C38" s="41"/>
      <c r="D38" s="156"/>
      <c r="E38" s="157"/>
      <c r="F38" s="156"/>
      <c r="G38" s="168"/>
    </row>
  </sheetData>
  <sheetProtection insertRows="0"/>
  <mergeCells count="54">
    <mergeCell ref="B27:E27"/>
    <mergeCell ref="B25:E25"/>
    <mergeCell ref="D37:E37"/>
    <mergeCell ref="D38:E38"/>
    <mergeCell ref="C12:E12"/>
    <mergeCell ref="A38:B38"/>
    <mergeCell ref="B26:E26"/>
    <mergeCell ref="B24:E24"/>
    <mergeCell ref="A14:B16"/>
    <mergeCell ref="D14:G14"/>
    <mergeCell ref="D15:G15"/>
    <mergeCell ref="D16:G16"/>
    <mergeCell ref="F38:G38"/>
    <mergeCell ref="A37:B37"/>
    <mergeCell ref="F37:G37"/>
    <mergeCell ref="B28:E28"/>
    <mergeCell ref="A35:G35"/>
    <mergeCell ref="A33:G33"/>
    <mergeCell ref="D36:E36"/>
    <mergeCell ref="F36:G36"/>
    <mergeCell ref="A36:B36"/>
    <mergeCell ref="A29:G29"/>
    <mergeCell ref="A30:G32"/>
    <mergeCell ref="A5:B5"/>
    <mergeCell ref="B21:E22"/>
    <mergeCell ref="B23:E23"/>
    <mergeCell ref="A13:B13"/>
    <mergeCell ref="D13:E13"/>
    <mergeCell ref="E5:G5"/>
    <mergeCell ref="C6:G6"/>
    <mergeCell ref="F9:G9"/>
    <mergeCell ref="A10:G10"/>
    <mergeCell ref="F12:G12"/>
    <mergeCell ref="A19:C19"/>
    <mergeCell ref="D19:G19"/>
    <mergeCell ref="A17:G17"/>
    <mergeCell ref="A18:B18"/>
    <mergeCell ref="A1:G1"/>
    <mergeCell ref="E4:G4"/>
    <mergeCell ref="E11:F11"/>
    <mergeCell ref="A3:G3"/>
    <mergeCell ref="A7:G7"/>
    <mergeCell ref="A8:G8"/>
    <mergeCell ref="D9:E9"/>
    <mergeCell ref="A4:B4"/>
    <mergeCell ref="A6:B6"/>
    <mergeCell ref="A9:C9"/>
    <mergeCell ref="A21:A22"/>
    <mergeCell ref="A12:B12"/>
    <mergeCell ref="A20:G20"/>
    <mergeCell ref="F21:G21"/>
    <mergeCell ref="A11:D11"/>
    <mergeCell ref="F13:G13"/>
    <mergeCell ref="C18:G18"/>
  </mergeCells>
  <printOptions horizontalCentered="1"/>
  <pageMargins left="0.23622047244094491" right="0.23622047244094491" top="0.89" bottom="0.74803149606299213" header="0.31496062992125984" footer="0.31496062992125984"/>
  <pageSetup paperSize="7" scale="43" fitToHeight="2" orientation="portrait" horizontalDpi="1200" verticalDpi="1200" r:id="rId1"/>
  <headerFooter>
    <oddHeader xml:space="preserve">&amp;L&amp;G&amp;CPROCESO
PROMOCIÓN Y PREVENCIÓN
FORMATO ACTA VERFICACIÓN DE DOCUMENTOS VÍA REMOTA 
&amp;RF14.G19.PP
Versión 4
Página &amp;P de&amp;N
23/02/2026
Clasificación de la Información:
Pública
</oddHeader>
    <oddFooter>&amp;C&amp;G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BAB2D1B7E1D91439D22BD14EE047FE5" ma:contentTypeVersion="19" ma:contentTypeDescription="Crear nuevo documento." ma:contentTypeScope="" ma:versionID="e385b936a3f5cb564eb56dfc895ef80a">
  <xsd:schema xmlns:xsd="http://www.w3.org/2001/XMLSchema" xmlns:xs="http://www.w3.org/2001/XMLSchema" xmlns:p="http://schemas.microsoft.com/office/2006/metadata/properties" xmlns:ns2="76ddc973-6f3e-458c-98dc-616d12e59db2" xmlns:ns3="07df56aa-f336-4b80-aa61-75267864e9e7" targetNamespace="http://schemas.microsoft.com/office/2006/metadata/properties" ma:root="true" ma:fieldsID="bb5dfc3292c74363103f80cae2edd290" ns2:_="" ns3:_="">
    <xsd:import namespace="76ddc973-6f3e-458c-98dc-616d12e59db2"/>
    <xsd:import namespace="07df56aa-f336-4b80-aa61-75267864e9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dc973-6f3e-458c-98dc-616d12e59d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df56aa-f336-4b80-aa61-75267864e9e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b6636c0e-da6b-4629-bcc9-f428360655e1}" ma:internalName="TaxCatchAll" ma:showField="CatchAllData" ma:web="07df56aa-f336-4b80-aa61-75267864e9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ddc973-6f3e-458c-98dc-616d12e59db2">
      <Terms xmlns="http://schemas.microsoft.com/office/infopath/2007/PartnerControls"/>
    </lcf76f155ced4ddcb4097134ff3c332f>
    <TaxCatchAll xmlns="07df56aa-f336-4b80-aa61-75267864e9e7" xsi:nil="true"/>
  </documentManagement>
</p:properties>
</file>

<file path=customXml/itemProps1.xml><?xml version="1.0" encoding="utf-8"?>
<ds:datastoreItem xmlns:ds="http://schemas.openxmlformats.org/officeDocument/2006/customXml" ds:itemID="{9A0417E4-19D8-40F8-9AF2-4E7678E0BB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dc973-6f3e-458c-98dc-616d12e59db2"/>
    <ds:schemaRef ds:uri="07df56aa-f336-4b80-aa61-75267864e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AAA588-AC90-4C69-8E21-318E49F866AE}">
  <ds:schemaRefs>
    <ds:schemaRef ds:uri="http://schemas.microsoft.com/sharepoint/v3/contenttype/forms"/>
  </ds:schemaRefs>
</ds:datastoreItem>
</file>

<file path=customXml/itemProps3.xml><?xml version="1.0" encoding="utf-8"?>
<ds:datastoreItem xmlns:ds="http://schemas.openxmlformats.org/officeDocument/2006/customXml" ds:itemID="{CAABB0A6-FD5E-4644-A3CB-5C0EF1A52D25}">
  <ds:schemaRefs>
    <ds:schemaRef ds:uri="http://schemas.microsoft.com/office/2006/metadata/properties"/>
    <ds:schemaRef ds:uri="http://schemas.microsoft.com/office/infopath/2007/PartnerControls"/>
    <ds:schemaRef ds:uri="76ddc973-6f3e-458c-98dc-616d12e59db2"/>
    <ds:schemaRef ds:uri="07df56aa-f336-4b80-aa61-75267864e9e7"/>
  </ds:schemaRefs>
</ds:datastoreItem>
</file>

<file path=docMetadata/LabelInfo.xml><?xml version="1.0" encoding="utf-8"?>
<clbl:labelList xmlns:clbl="http://schemas.microsoft.com/office/2020/mipLabelMetadata">
  <clbl:label id="{1b24fa64-d846-4d95-8530-9056851cc407}" enabled="1" method="Privileged" siteId="{3d92a5f3-bc7a-4a79-8c5e-5e483f7789b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111</vt:i4>
      </vt:variant>
    </vt:vector>
  </HeadingPairs>
  <TitlesOfParts>
    <vt:vector size="118" baseType="lpstr">
      <vt:lpstr>INSTRUCCIONES GENERALES</vt:lpstr>
      <vt:lpstr>Hoja1</vt:lpstr>
      <vt:lpstr>Consolidado</vt:lpstr>
      <vt:lpstr>Contratos FBP</vt:lpstr>
      <vt:lpstr>Contratos TEB</vt:lpstr>
      <vt:lpstr>Regcentrozonal</vt:lpstr>
      <vt:lpstr>Verificación Remota</vt:lpstr>
      <vt:lpstr>AMAZONASCZ</vt:lpstr>
      <vt:lpstr>ANTIOQUIACZ</vt:lpstr>
      <vt:lpstr>ARAUCACZ</vt:lpstr>
      <vt:lpstr>'Verificación Remota'!Área_de_impresión</vt:lpstr>
      <vt:lpstr>ATLANTICOCZ</vt:lpstr>
      <vt:lpstr>ATLÁNTICOCZ</vt:lpstr>
      <vt:lpstr>BOGOTA_D.C.CZ</vt:lpstr>
      <vt:lpstr>BOGOTACZ</vt:lpstr>
      <vt:lpstr>BOLIVARCZ</vt:lpstr>
      <vt:lpstr>BOLÍVARCZ</vt:lpstr>
      <vt:lpstr>BOYACACZ</vt:lpstr>
      <vt:lpstr>BOYACÁCZ</vt:lpstr>
      <vt:lpstr>CALDASCZ</vt:lpstr>
      <vt:lpstr>CAQUETACZ</vt:lpstr>
      <vt:lpstr>CAQUETÁCZ</vt:lpstr>
      <vt:lpstr>CASANARECZ</vt:lpstr>
      <vt:lpstr>CAUCACZ</vt:lpstr>
      <vt:lpstr>CESARCZ</vt:lpstr>
      <vt:lpstr>CHOCOCZ</vt:lpstr>
      <vt:lpstr>CHOCÓCZ</vt:lpstr>
      <vt:lpstr>CORDOBACZ</vt:lpstr>
      <vt:lpstr>CÓRDOBACZ</vt:lpstr>
      <vt:lpstr>CUNDINAMARCACZ</vt:lpstr>
      <vt:lpstr>FBPAMAZONAS</vt:lpstr>
      <vt:lpstr>FBPANTIOQUIA</vt:lpstr>
      <vt:lpstr>FBPARAUCA</vt:lpstr>
      <vt:lpstr>FBPATLANTICO</vt:lpstr>
      <vt:lpstr>FBPBOLIVAR</vt:lpstr>
      <vt:lpstr>FBPBOYACA</vt:lpstr>
      <vt:lpstr>FBPCALDAS</vt:lpstr>
      <vt:lpstr>FBPCAQUETA</vt:lpstr>
      <vt:lpstr>FBPCASANARE</vt:lpstr>
      <vt:lpstr>FBPCAUCA</vt:lpstr>
      <vt:lpstr>FBPCESAR</vt:lpstr>
      <vt:lpstr>FBPCHOCO</vt:lpstr>
      <vt:lpstr>FBPCORDOBA</vt:lpstr>
      <vt:lpstr>FBPCUNDINAMARCA</vt:lpstr>
      <vt:lpstr>FBPGUAVIARE</vt:lpstr>
      <vt:lpstr>FBPHUILA</vt:lpstr>
      <vt:lpstr>FBPLA_GUAJIRA</vt:lpstr>
      <vt:lpstr>FBPMAGDALENA</vt:lpstr>
      <vt:lpstr>FBPMETA</vt:lpstr>
      <vt:lpstr>FBPNARIÑO</vt:lpstr>
      <vt:lpstr>FBPNORTE_DE_SANTANDER</vt:lpstr>
      <vt:lpstr>FBPPUTUMAYO</vt:lpstr>
      <vt:lpstr>FBPQUINDIO</vt:lpstr>
      <vt:lpstr>FBPRISARALDA</vt:lpstr>
      <vt:lpstr>FBPSAN_ANDRES</vt:lpstr>
      <vt:lpstr>FBPSANTANDER</vt:lpstr>
      <vt:lpstr>FBPSUCRE</vt:lpstr>
      <vt:lpstr>FBPTOLIMA</vt:lpstr>
      <vt:lpstr>FBPVALLE</vt:lpstr>
      <vt:lpstr>GUAINACZ</vt:lpstr>
      <vt:lpstr>GUAINIACZ</vt:lpstr>
      <vt:lpstr>GUAINÍACZ</vt:lpstr>
      <vt:lpstr>GUAVIARECZ</vt:lpstr>
      <vt:lpstr>HUILACZ</vt:lpstr>
      <vt:lpstr>LA_GUAJIRACZ</vt:lpstr>
      <vt:lpstr>MAGDALENACZ</vt:lpstr>
      <vt:lpstr>METACZ</vt:lpstr>
      <vt:lpstr>Modalidad</vt:lpstr>
      <vt:lpstr>NARIÑOCZ</vt:lpstr>
      <vt:lpstr>NORTE_DE_SANTANDERCZ</vt:lpstr>
      <vt:lpstr>PUTUMAYOCZ</vt:lpstr>
      <vt:lpstr>QUINDIOCZ</vt:lpstr>
      <vt:lpstr>Regional</vt:lpstr>
      <vt:lpstr>RISARALDACZ</vt:lpstr>
      <vt:lpstr>SAN_ANDRESCZ</vt:lpstr>
      <vt:lpstr>SAN_ANDRÉSCZ</vt:lpstr>
      <vt:lpstr>SANTANDERCZ</vt:lpstr>
      <vt:lpstr>SUCRECZ</vt:lpstr>
      <vt:lpstr>TEBAMAZONAS</vt:lpstr>
      <vt:lpstr>TEBANTIOQUIA</vt:lpstr>
      <vt:lpstr>TEBARAUCA</vt:lpstr>
      <vt:lpstr>TEBATLANTICO</vt:lpstr>
      <vt:lpstr>TEBBOGOTA</vt:lpstr>
      <vt:lpstr>TEBBOLIVAR</vt:lpstr>
      <vt:lpstr>TEBBOYACA</vt:lpstr>
      <vt:lpstr>TEBCALDAS</vt:lpstr>
      <vt:lpstr>TEBCAQUETA</vt:lpstr>
      <vt:lpstr>TEBCASANARE</vt:lpstr>
      <vt:lpstr>TEBCAUCA</vt:lpstr>
      <vt:lpstr>TEBCESAR</vt:lpstr>
      <vt:lpstr>TEBCHOCO</vt:lpstr>
      <vt:lpstr>TEBCORDOBA</vt:lpstr>
      <vt:lpstr>TEBCUNDINAMARCA</vt:lpstr>
      <vt:lpstr>TEBGUAVIARE</vt:lpstr>
      <vt:lpstr>TEBHUILA</vt:lpstr>
      <vt:lpstr>TEBLA_GUAJIRA</vt:lpstr>
      <vt:lpstr>TEBMAGDALENA</vt:lpstr>
      <vt:lpstr>TEBMETA</vt:lpstr>
      <vt:lpstr>TEBNARIÑO</vt:lpstr>
      <vt:lpstr>TEBNORTE_DE_SANTANDER</vt:lpstr>
      <vt:lpstr>TEBPUTUMAYO</vt:lpstr>
      <vt:lpstr>TEBQUINDIO</vt:lpstr>
      <vt:lpstr>TEBRISARALDA</vt:lpstr>
      <vt:lpstr>TEBSAN_ANDRES</vt:lpstr>
      <vt:lpstr>TEBSANTANDER</vt:lpstr>
      <vt:lpstr>TEBSUCRE</vt:lpstr>
      <vt:lpstr>TEBTOLIMA</vt:lpstr>
      <vt:lpstr>TEBVALLE</vt:lpstr>
      <vt:lpstr>TEBVAUPES</vt:lpstr>
      <vt:lpstr>TEBVICHADA</vt:lpstr>
      <vt:lpstr>TOLIMACZ</vt:lpstr>
      <vt:lpstr>UNAFA</vt:lpstr>
      <vt:lpstr>UNAFASEDE_NACIONAL</vt:lpstr>
      <vt:lpstr>VALLE_DEL_CAUCACZ</vt:lpstr>
      <vt:lpstr>VALLECZ</vt:lpstr>
      <vt:lpstr>VAUPESCZ</vt:lpstr>
      <vt:lpstr>VAUPÉSCZ</vt:lpstr>
      <vt:lpstr>VICHADACZ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Yamit Alberto Lopez Villegas</dc:creator>
  <cp:keywords/>
  <dc:description/>
  <cp:lastModifiedBy>Cesar Augusto Rodriguez Chaparro</cp:lastModifiedBy>
  <cp:revision/>
  <cp:lastPrinted>2026-02-23T16:31:33Z</cp:lastPrinted>
  <dcterms:created xsi:type="dcterms:W3CDTF">2019-07-08T16:16:36Z</dcterms:created>
  <dcterms:modified xsi:type="dcterms:W3CDTF">2026-02-23T16:31:39Z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b24fa64-d846-4d95-8530-9056851cc407_Enabled">
    <vt:lpwstr>True</vt:lpwstr>
  </property>
  <property fmtid="{D5CDD505-2E9C-101B-9397-08002B2CF9AE}" pid="3" name="MSIP_Label_1b24fa64-d846-4d95-8530-9056851cc407_SiteId">
    <vt:lpwstr>3d92a5f3-bc7a-4a79-8c5e-5e483f7789bf</vt:lpwstr>
  </property>
  <property fmtid="{D5CDD505-2E9C-101B-9397-08002B2CF9AE}" pid="4" name="MSIP_Label_1b24fa64-d846-4d95-8530-9056851cc407_Owner">
    <vt:lpwstr>Paula.Castro@icbf.gov.co</vt:lpwstr>
  </property>
  <property fmtid="{D5CDD505-2E9C-101B-9397-08002B2CF9AE}" pid="5" name="MSIP_Label_1b24fa64-d846-4d95-8530-9056851cc407_SetDate">
    <vt:lpwstr>2019-07-22T19:32:37.6982026Z</vt:lpwstr>
  </property>
  <property fmtid="{D5CDD505-2E9C-101B-9397-08002B2CF9AE}" pid="6" name="MSIP_Label_1b24fa64-d846-4d95-8530-9056851cc407_Name">
    <vt:lpwstr>Clasificada</vt:lpwstr>
  </property>
  <property fmtid="{D5CDD505-2E9C-101B-9397-08002B2CF9AE}" pid="7" name="MSIP_Label_1b24fa64-d846-4d95-8530-9056851cc407_Application">
    <vt:lpwstr>Microsoft Azure Information Protection</vt:lpwstr>
  </property>
  <property fmtid="{D5CDD505-2E9C-101B-9397-08002B2CF9AE}" pid="8" name="MSIP_Label_1b24fa64-d846-4d95-8530-9056851cc407_Extended_MSFT_Method">
    <vt:lpwstr>Manual</vt:lpwstr>
  </property>
  <property fmtid="{D5CDD505-2E9C-101B-9397-08002B2CF9AE}" pid="9" name="Sensitivity">
    <vt:lpwstr>Clasificada</vt:lpwstr>
  </property>
  <property fmtid="{D5CDD505-2E9C-101B-9397-08002B2CF9AE}" pid="10" name="ContentTypeId">
    <vt:lpwstr>0x010100CBAB2D1B7E1D91439D22BD14EE047FE5</vt:lpwstr>
  </property>
  <property fmtid="{D5CDD505-2E9C-101B-9397-08002B2CF9AE}" pid="11" name="MediaServiceImageTags">
    <vt:lpwstr/>
  </property>
</Properties>
</file>