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8_{10FDB5BF-CA99-43CD-88DC-A26CD1E53898}" xr6:coauthVersionLast="47" xr6:coauthVersionMax="47" xr10:uidLastSave="{9D958026-7DB8-4BD9-B21D-DDC1354F1A72}"/>
  <workbookProtection workbookAlgorithmName="SHA-512" workbookHashValue="IxJmicpJF7g1AHjZhv7/9Mj7E/g8GbwXJHnczUMhU4LM0NsbZQsi2181yKW2AysRIyub5uIs43e4yBOEkeDHqw==" workbookSaltValue="CYqNsj61m3C/bcHWJCI3VQ==" workbookSpinCount="100000" lockStructure="1"/>
  <bookViews>
    <workbookView xWindow="-120" yWindow="-120" windowWidth="29040" windowHeight="15720" xr2:uid="{00000000-000D-0000-FFFF-FFFF00000000}"/>
  </bookViews>
  <sheets>
    <sheet name="Instructivo " sheetId="3" r:id="rId1"/>
    <sheet name="FORMATO DILIGENCIAR" sheetId="1" r:id="rId2"/>
    <sheet name="EJEMPLO LIQ. CTO OBRA" sheetId="2" r:id="rId3"/>
    <sheet name="LISTAS" sheetId="4" state="hidden" r:id="rId4"/>
  </sheets>
  <definedNames>
    <definedName name="_xlnm._FilterDatabase" localSheetId="1" hidden="1">'FORMATO DILIGENCIAR'!$A$14:$AF$95</definedName>
    <definedName name="_xlnm.Print_Area" localSheetId="2">'EJEMPLO LIQ. CTO OBRA'!$A$1:$G$65</definedName>
    <definedName name="_xlnm.Print_Area" localSheetId="1">'FORMATO DILIGENCIAR'!$A$1:$AF$119</definedName>
    <definedName name="_xlnm.Print_Titles" localSheetId="1">'FORMATO DILIGENCIAR'!$1:$16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" i="1" l="1"/>
  <c r="L19" i="1"/>
  <c r="M19" i="1"/>
  <c r="W19" i="1"/>
  <c r="Y19" i="1" s="1"/>
  <c r="AF19" i="1"/>
  <c r="A20" i="1"/>
  <c r="L20" i="1"/>
  <c r="M20" i="1"/>
  <c r="Y20" i="1" s="1"/>
  <c r="U20" i="1"/>
  <c r="W20" i="1"/>
  <c r="AF20" i="1"/>
  <c r="A21" i="1"/>
  <c r="L21" i="1"/>
  <c r="M21" i="1"/>
  <c r="Y21" i="1" s="1"/>
  <c r="O21" i="1"/>
  <c r="W21" i="1"/>
  <c r="AF21" i="1"/>
  <c r="A22" i="1"/>
  <c r="L22" i="1"/>
  <c r="M22" i="1"/>
  <c r="S22" i="1"/>
  <c r="U22" i="1"/>
  <c r="W22" i="1"/>
  <c r="Y22" i="1" s="1"/>
  <c r="AF22" i="1"/>
  <c r="A23" i="1"/>
  <c r="L23" i="1"/>
  <c r="M23" i="1"/>
  <c r="Y23" i="1" s="1"/>
  <c r="S23" i="1"/>
  <c r="U23" i="1"/>
  <c r="W23" i="1"/>
  <c r="AF23" i="1"/>
  <c r="A24" i="1"/>
  <c r="L24" i="1"/>
  <c r="M24" i="1"/>
  <c r="W24" i="1"/>
  <c r="Y24" i="1"/>
  <c r="AF24" i="1"/>
  <c r="A25" i="1"/>
  <c r="L25" i="1"/>
  <c r="M25" i="1"/>
  <c r="W25" i="1"/>
  <c r="Y25" i="1" s="1"/>
  <c r="AF25" i="1"/>
  <c r="A26" i="1"/>
  <c r="L26" i="1"/>
  <c r="M26" i="1"/>
  <c r="O26" i="1"/>
  <c r="Q26" i="1"/>
  <c r="S26" i="1"/>
  <c r="U26" i="1"/>
  <c r="W26" i="1"/>
  <c r="Y26" i="1" s="1"/>
  <c r="AF26" i="1"/>
  <c r="A27" i="1"/>
  <c r="L27" i="1"/>
  <c r="M27" i="1"/>
  <c r="S27" i="1"/>
  <c r="U27" i="1"/>
  <c r="W27" i="1"/>
  <c r="Y27" i="1" s="1"/>
  <c r="AF27" i="1"/>
  <c r="A28" i="1"/>
  <c r="L28" i="1"/>
  <c r="M28" i="1"/>
  <c r="O28" i="1"/>
  <c r="Q28" i="1"/>
  <c r="S28" i="1"/>
  <c r="U28" i="1"/>
  <c r="W28" i="1"/>
  <c r="Y28" i="1" s="1"/>
  <c r="AF28" i="1"/>
  <c r="A29" i="1"/>
  <c r="L29" i="1"/>
  <c r="M29" i="1"/>
  <c r="W29" i="1"/>
  <c r="Y29" i="1" s="1"/>
  <c r="AF29" i="1"/>
  <c r="A30" i="1"/>
  <c r="L30" i="1"/>
  <c r="M30" i="1"/>
  <c r="Q30" i="1"/>
  <c r="U30" i="1"/>
  <c r="W30" i="1"/>
  <c r="Y30" i="1" s="1"/>
  <c r="AF30" i="1"/>
  <c r="A31" i="1"/>
  <c r="L31" i="1"/>
  <c r="M31" i="1"/>
  <c r="S31" i="1"/>
  <c r="U31" i="1"/>
  <c r="W31" i="1"/>
  <c r="Y31" i="1" s="1"/>
  <c r="AF31" i="1"/>
  <c r="A32" i="1"/>
  <c r="L32" i="1"/>
  <c r="M32" i="1"/>
  <c r="O32" i="1"/>
  <c r="Q32" i="1"/>
  <c r="S32" i="1"/>
  <c r="U32" i="1"/>
  <c r="W32" i="1"/>
  <c r="Y32" i="1" s="1"/>
  <c r="AF32" i="1"/>
  <c r="A33" i="1"/>
  <c r="L33" i="1"/>
  <c r="M33" i="1"/>
  <c r="Q33" i="1"/>
  <c r="U33" i="1"/>
  <c r="W33" i="1"/>
  <c r="Y33" i="1" s="1"/>
  <c r="AF33" i="1"/>
  <c r="A34" i="1"/>
  <c r="L34" i="1"/>
  <c r="M34" i="1"/>
  <c r="U34" i="1"/>
  <c r="W34" i="1"/>
  <c r="Y34" i="1" s="1"/>
  <c r="AF34" i="1"/>
  <c r="A35" i="1"/>
  <c r="L35" i="1"/>
  <c r="O35" i="1" s="1"/>
  <c r="M35" i="1"/>
  <c r="Q35" i="1"/>
  <c r="S35" i="1"/>
  <c r="U35" i="1"/>
  <c r="W35" i="1"/>
  <c r="Y35" i="1" s="1"/>
  <c r="AF35" i="1"/>
  <c r="A36" i="1"/>
  <c r="L36" i="1"/>
  <c r="O36" i="1" s="1"/>
  <c r="M36" i="1"/>
  <c r="Q36" i="1"/>
  <c r="S36" i="1"/>
  <c r="U36" i="1"/>
  <c r="W36" i="1"/>
  <c r="Y36" i="1" s="1"/>
  <c r="AF36" i="1"/>
  <c r="A37" i="1"/>
  <c r="L37" i="1"/>
  <c r="M37" i="1"/>
  <c r="Q37" i="1"/>
  <c r="U37" i="1"/>
  <c r="W37" i="1"/>
  <c r="Y37" i="1"/>
  <c r="AF37" i="1"/>
  <c r="A38" i="1"/>
  <c r="L38" i="1"/>
  <c r="M38" i="1"/>
  <c r="W38" i="1"/>
  <c r="Y38" i="1"/>
  <c r="AF38" i="1"/>
  <c r="A39" i="1"/>
  <c r="L39" i="1"/>
  <c r="M39" i="1"/>
  <c r="O39" i="1"/>
  <c r="Q39" i="1"/>
  <c r="S39" i="1"/>
  <c r="U39" i="1"/>
  <c r="W39" i="1"/>
  <c r="Y39" i="1"/>
  <c r="AF39" i="1"/>
  <c r="A40" i="1"/>
  <c r="L40" i="1"/>
  <c r="M40" i="1"/>
  <c r="O40" i="1"/>
  <c r="Q40" i="1"/>
  <c r="S40" i="1"/>
  <c r="U40" i="1"/>
  <c r="W40" i="1"/>
  <c r="Y40" i="1"/>
  <c r="AF40" i="1"/>
  <c r="A41" i="1"/>
  <c r="L41" i="1"/>
  <c r="M41" i="1"/>
  <c r="O41" i="1"/>
  <c r="Q41" i="1"/>
  <c r="S41" i="1"/>
  <c r="U41" i="1"/>
  <c r="W41" i="1"/>
  <c r="Y41" i="1"/>
  <c r="AF41" i="1"/>
  <c r="A42" i="1"/>
  <c r="L42" i="1"/>
  <c r="M42" i="1"/>
  <c r="O42" i="1"/>
  <c r="Q42" i="1"/>
  <c r="S42" i="1"/>
  <c r="U42" i="1"/>
  <c r="W42" i="1"/>
  <c r="Y42" i="1"/>
  <c r="AF42" i="1"/>
  <c r="A43" i="1"/>
  <c r="L43" i="1"/>
  <c r="M43" i="1"/>
  <c r="O43" i="1"/>
  <c r="Q43" i="1"/>
  <c r="S43" i="1"/>
  <c r="U43" i="1"/>
  <c r="W43" i="1"/>
  <c r="Y43" i="1" s="1"/>
  <c r="AF43" i="1"/>
  <c r="A44" i="1"/>
  <c r="L44" i="1"/>
  <c r="M44" i="1"/>
  <c r="S44" i="1"/>
  <c r="U44" i="1"/>
  <c r="W44" i="1"/>
  <c r="Y44" i="1" s="1"/>
  <c r="AF44" i="1"/>
  <c r="A45" i="1"/>
  <c r="L45" i="1"/>
  <c r="M45" i="1"/>
  <c r="O45" i="1"/>
  <c r="Q45" i="1"/>
  <c r="S45" i="1"/>
  <c r="U45" i="1"/>
  <c r="W45" i="1"/>
  <c r="Y45" i="1"/>
  <c r="AF45" i="1"/>
  <c r="A46" i="1"/>
  <c r="L46" i="1"/>
  <c r="O46" i="1" s="1"/>
  <c r="M46" i="1"/>
  <c r="Q46" i="1"/>
  <c r="S46" i="1"/>
  <c r="U46" i="1"/>
  <c r="W46" i="1"/>
  <c r="Y46" i="1" s="1"/>
  <c r="AF46" i="1"/>
  <c r="A47" i="1"/>
  <c r="L47" i="1"/>
  <c r="O47" i="1" s="1"/>
  <c r="M47" i="1"/>
  <c r="Q47" i="1"/>
  <c r="S47" i="1"/>
  <c r="U47" i="1"/>
  <c r="W47" i="1"/>
  <c r="Y47" i="1" s="1"/>
  <c r="AF47" i="1"/>
  <c r="A48" i="1"/>
  <c r="L48" i="1"/>
  <c r="O48" i="1" s="1"/>
  <c r="M48" i="1"/>
  <c r="Q48" i="1"/>
  <c r="S48" i="1"/>
  <c r="U48" i="1"/>
  <c r="W48" i="1"/>
  <c r="Y48" i="1" s="1"/>
  <c r="AF48" i="1"/>
  <c r="A49" i="1"/>
  <c r="L49" i="1"/>
  <c r="M49" i="1"/>
  <c r="S49" i="1"/>
  <c r="U49" i="1"/>
  <c r="W49" i="1"/>
  <c r="Y49" i="1" s="1"/>
  <c r="AF49" i="1"/>
  <c r="A50" i="1"/>
  <c r="L50" i="1"/>
  <c r="M50" i="1"/>
  <c r="O50" i="1"/>
  <c r="Q50" i="1"/>
  <c r="S50" i="1"/>
  <c r="U50" i="1"/>
  <c r="W50" i="1"/>
  <c r="Y50" i="1" s="1"/>
  <c r="AF50" i="1"/>
  <c r="A51" i="1"/>
  <c r="L51" i="1"/>
  <c r="M51" i="1"/>
  <c r="S51" i="1"/>
  <c r="U51" i="1"/>
  <c r="W51" i="1"/>
  <c r="Y51" i="1" s="1"/>
  <c r="AF51" i="1"/>
  <c r="A52" i="1"/>
  <c r="L52" i="1"/>
  <c r="O52" i="1" s="1"/>
  <c r="M52" i="1"/>
  <c r="Q52" i="1"/>
  <c r="S52" i="1"/>
  <c r="U52" i="1"/>
  <c r="W52" i="1"/>
  <c r="Y52" i="1" s="1"/>
  <c r="AF52" i="1"/>
  <c r="A53" i="1"/>
  <c r="L53" i="1"/>
  <c r="M53" i="1"/>
  <c r="W53" i="1"/>
  <c r="Y53" i="1" s="1"/>
  <c r="AF53" i="1"/>
  <c r="A54" i="1"/>
  <c r="L54" i="1"/>
  <c r="O54" i="1" s="1"/>
  <c r="M54" i="1"/>
  <c r="Q54" i="1"/>
  <c r="S54" i="1"/>
  <c r="U54" i="1"/>
  <c r="W54" i="1"/>
  <c r="Y54" i="1" s="1"/>
  <c r="AF54" i="1"/>
  <c r="A55" i="1"/>
  <c r="L55" i="1"/>
  <c r="M55" i="1"/>
  <c r="O55" i="1"/>
  <c r="Q55" i="1"/>
  <c r="S55" i="1"/>
  <c r="U55" i="1"/>
  <c r="W55" i="1"/>
  <c r="Y55" i="1" s="1"/>
  <c r="AF55" i="1"/>
  <c r="A56" i="1"/>
  <c r="L56" i="1"/>
  <c r="M56" i="1"/>
  <c r="U56" i="1"/>
  <c r="W56" i="1"/>
  <c r="Y56" i="1"/>
  <c r="AF56" i="1"/>
  <c r="A57" i="1"/>
  <c r="L57" i="1"/>
  <c r="M57" i="1"/>
  <c r="Y57" i="1" s="1"/>
  <c r="W57" i="1"/>
  <c r="AF57" i="1"/>
  <c r="A58" i="1"/>
  <c r="L58" i="1"/>
  <c r="M58" i="1"/>
  <c r="O58" i="1"/>
  <c r="Q58" i="1"/>
  <c r="S58" i="1"/>
  <c r="U58" i="1"/>
  <c r="W58" i="1"/>
  <c r="Y58" i="1"/>
  <c r="AF58" i="1"/>
  <c r="A59" i="1"/>
  <c r="L59" i="1"/>
  <c r="M59" i="1"/>
  <c r="O59" i="1"/>
  <c r="Q59" i="1"/>
  <c r="S59" i="1"/>
  <c r="U59" i="1"/>
  <c r="W59" i="1"/>
  <c r="Y59" i="1"/>
  <c r="AF59" i="1"/>
  <c r="A60" i="1"/>
  <c r="L60" i="1"/>
  <c r="M60" i="1"/>
  <c r="O60" i="1"/>
  <c r="Q60" i="1"/>
  <c r="S60" i="1"/>
  <c r="U60" i="1"/>
  <c r="W60" i="1"/>
  <c r="Y60" i="1"/>
  <c r="AF60" i="1"/>
  <c r="A61" i="1"/>
  <c r="L61" i="1"/>
  <c r="M61" i="1"/>
  <c r="O61" i="1"/>
  <c r="Q61" i="1"/>
  <c r="S61" i="1"/>
  <c r="U61" i="1"/>
  <c r="W61" i="1"/>
  <c r="Y61" i="1"/>
  <c r="AF61" i="1"/>
  <c r="A62" i="1"/>
  <c r="L62" i="1"/>
  <c r="M62" i="1"/>
  <c r="O62" i="1"/>
  <c r="Q62" i="1"/>
  <c r="S62" i="1"/>
  <c r="U62" i="1"/>
  <c r="W62" i="1"/>
  <c r="Y62" i="1"/>
  <c r="AF62" i="1"/>
  <c r="A63" i="1"/>
  <c r="L63" i="1"/>
  <c r="M63" i="1"/>
  <c r="O63" i="1"/>
  <c r="Q63" i="1"/>
  <c r="S63" i="1"/>
  <c r="U63" i="1"/>
  <c r="W63" i="1"/>
  <c r="Y63" i="1"/>
  <c r="AF63" i="1"/>
  <c r="A64" i="1"/>
  <c r="L64" i="1"/>
  <c r="M64" i="1"/>
  <c r="O64" i="1"/>
  <c r="Q64" i="1"/>
  <c r="S64" i="1"/>
  <c r="U64" i="1"/>
  <c r="W64" i="1"/>
  <c r="Y64" i="1"/>
  <c r="AF64" i="1"/>
  <c r="A65" i="1"/>
  <c r="L65" i="1"/>
  <c r="M65" i="1"/>
  <c r="O65" i="1"/>
  <c r="Q65" i="1"/>
  <c r="S65" i="1"/>
  <c r="U65" i="1"/>
  <c r="W65" i="1"/>
  <c r="Y65" i="1"/>
  <c r="AF65" i="1"/>
  <c r="A66" i="1"/>
  <c r="L66" i="1"/>
  <c r="M66" i="1"/>
  <c r="O66" i="1"/>
  <c r="Q66" i="1"/>
  <c r="S66" i="1"/>
  <c r="U66" i="1"/>
  <c r="W66" i="1"/>
  <c r="Y66" i="1"/>
  <c r="AF66" i="1"/>
  <c r="A67" i="1"/>
  <c r="L67" i="1"/>
  <c r="M67" i="1"/>
  <c r="O67" i="1"/>
  <c r="Q67" i="1"/>
  <c r="S67" i="1"/>
  <c r="U67" i="1"/>
  <c r="W67" i="1"/>
  <c r="Y67" i="1"/>
  <c r="AF67" i="1"/>
  <c r="A68" i="1"/>
  <c r="L68" i="1"/>
  <c r="M68" i="1"/>
  <c r="O68" i="1"/>
  <c r="Q68" i="1"/>
  <c r="S68" i="1"/>
  <c r="U68" i="1"/>
  <c r="W68" i="1"/>
  <c r="Y68" i="1"/>
  <c r="AF68" i="1"/>
  <c r="A69" i="1"/>
  <c r="L69" i="1"/>
  <c r="M69" i="1"/>
  <c r="O69" i="1"/>
  <c r="Q69" i="1"/>
  <c r="S69" i="1"/>
  <c r="U69" i="1"/>
  <c r="W69" i="1"/>
  <c r="Y69" i="1" s="1"/>
  <c r="AF69" i="1"/>
  <c r="A70" i="1"/>
  <c r="L70" i="1"/>
  <c r="M70" i="1"/>
  <c r="O70" i="1"/>
  <c r="Q70" i="1"/>
  <c r="S70" i="1"/>
  <c r="U70" i="1"/>
  <c r="W70" i="1"/>
  <c r="Y70" i="1" s="1"/>
  <c r="AF70" i="1"/>
  <c r="A71" i="1"/>
  <c r="L71" i="1"/>
  <c r="M71" i="1"/>
  <c r="S71" i="1"/>
  <c r="U71" i="1"/>
  <c r="W71" i="1"/>
  <c r="Y71" i="1"/>
  <c r="AF71" i="1"/>
  <c r="A72" i="1"/>
  <c r="L72" i="1"/>
  <c r="O72" i="1" s="1"/>
  <c r="M72" i="1"/>
  <c r="Q72" i="1"/>
  <c r="S72" i="1"/>
  <c r="U72" i="1"/>
  <c r="W72" i="1"/>
  <c r="Y72" i="1" s="1"/>
  <c r="AF72" i="1"/>
  <c r="A73" i="1"/>
  <c r="L73" i="1"/>
  <c r="M73" i="1"/>
  <c r="O73" i="1"/>
  <c r="Q73" i="1"/>
  <c r="S73" i="1"/>
  <c r="U73" i="1"/>
  <c r="W73" i="1"/>
  <c r="Y73" i="1"/>
  <c r="AF73" i="1"/>
  <c r="A74" i="1"/>
  <c r="L74" i="1"/>
  <c r="M74" i="1"/>
  <c r="O74" i="1"/>
  <c r="Q74" i="1"/>
  <c r="S74" i="1"/>
  <c r="U74" i="1"/>
  <c r="W74" i="1"/>
  <c r="Y74" i="1" s="1"/>
  <c r="AF74" i="1"/>
  <c r="A75" i="1"/>
  <c r="L75" i="1"/>
  <c r="M75" i="1"/>
  <c r="Y75" i="1" s="1"/>
  <c r="O75" i="1"/>
  <c r="Q75" i="1"/>
  <c r="S75" i="1"/>
  <c r="U75" i="1"/>
  <c r="W75" i="1"/>
  <c r="AF75" i="1"/>
  <c r="A76" i="1"/>
  <c r="L76" i="1"/>
  <c r="U76" i="1" s="1"/>
  <c r="M76" i="1"/>
  <c r="Y76" i="1" s="1"/>
  <c r="O76" i="1"/>
  <c r="Q76" i="1"/>
  <c r="S76" i="1"/>
  <c r="W76" i="1"/>
  <c r="AF76" i="1"/>
  <c r="A77" i="1"/>
  <c r="L77" i="1"/>
  <c r="M77" i="1"/>
  <c r="O77" i="1"/>
  <c r="Q77" i="1"/>
  <c r="S77" i="1"/>
  <c r="U77" i="1"/>
  <c r="W77" i="1"/>
  <c r="Y77" i="1"/>
  <c r="AF77" i="1"/>
  <c r="A78" i="1"/>
  <c r="L78" i="1"/>
  <c r="M78" i="1"/>
  <c r="O78" i="1"/>
  <c r="Q78" i="1"/>
  <c r="S78" i="1"/>
  <c r="U78" i="1"/>
  <c r="W78" i="1"/>
  <c r="Y78" i="1"/>
  <c r="AF78" i="1"/>
  <c r="A79" i="1"/>
  <c r="L79" i="1"/>
  <c r="M79" i="1"/>
  <c r="O79" i="1"/>
  <c r="Q79" i="1"/>
  <c r="S79" i="1"/>
  <c r="U79" i="1"/>
  <c r="W79" i="1"/>
  <c r="Y79" i="1"/>
  <c r="AF79" i="1"/>
  <c r="A80" i="1"/>
  <c r="L80" i="1"/>
  <c r="M80" i="1"/>
  <c r="O80" i="1"/>
  <c r="Q80" i="1"/>
  <c r="S80" i="1"/>
  <c r="U80" i="1"/>
  <c r="W80" i="1"/>
  <c r="Y80" i="1"/>
  <c r="AF80" i="1"/>
  <c r="A81" i="1"/>
  <c r="L81" i="1"/>
  <c r="M81" i="1"/>
  <c r="O81" i="1"/>
  <c r="Q81" i="1"/>
  <c r="S81" i="1"/>
  <c r="U81" i="1"/>
  <c r="W81" i="1"/>
  <c r="Y81" i="1"/>
  <c r="AF81" i="1"/>
  <c r="A82" i="1"/>
  <c r="L82" i="1"/>
  <c r="M82" i="1"/>
  <c r="O82" i="1"/>
  <c r="Q82" i="1"/>
  <c r="S82" i="1"/>
  <c r="U82" i="1"/>
  <c r="W82" i="1"/>
  <c r="Y82" i="1"/>
  <c r="AF82" i="1"/>
  <c r="A83" i="1"/>
  <c r="L83" i="1"/>
  <c r="M83" i="1"/>
  <c r="O83" i="1"/>
  <c r="Q83" i="1"/>
  <c r="S83" i="1"/>
  <c r="U83" i="1"/>
  <c r="W83" i="1"/>
  <c r="Y83" i="1"/>
  <c r="AF83" i="1"/>
  <c r="A84" i="1"/>
  <c r="L84" i="1"/>
  <c r="M84" i="1"/>
  <c r="O84" i="1"/>
  <c r="Q84" i="1"/>
  <c r="S84" i="1"/>
  <c r="U84" i="1"/>
  <c r="W84" i="1"/>
  <c r="Y84" i="1"/>
  <c r="AF84" i="1"/>
  <c r="A85" i="1"/>
  <c r="L85" i="1"/>
  <c r="M85" i="1"/>
  <c r="O85" i="1"/>
  <c r="Q85" i="1"/>
  <c r="S85" i="1"/>
  <c r="U85" i="1"/>
  <c r="W85" i="1"/>
  <c r="Y85" i="1"/>
  <c r="AF85" i="1"/>
  <c r="A86" i="1"/>
  <c r="L86" i="1"/>
  <c r="M86" i="1"/>
  <c r="O86" i="1"/>
  <c r="Q86" i="1"/>
  <c r="S86" i="1"/>
  <c r="U86" i="1"/>
  <c r="W86" i="1"/>
  <c r="Y86" i="1"/>
  <c r="AF86" i="1"/>
  <c r="A87" i="1"/>
  <c r="L87" i="1"/>
  <c r="M87" i="1"/>
  <c r="O87" i="1"/>
  <c r="Q87" i="1"/>
  <c r="S87" i="1"/>
  <c r="U87" i="1"/>
  <c r="W87" i="1"/>
  <c r="Y87" i="1"/>
  <c r="AF87" i="1"/>
  <c r="A88" i="1"/>
  <c r="L88" i="1"/>
  <c r="M88" i="1"/>
  <c r="O88" i="1"/>
  <c r="Q88" i="1"/>
  <c r="S88" i="1"/>
  <c r="U88" i="1"/>
  <c r="W88" i="1"/>
  <c r="Y88" i="1"/>
  <c r="AF88" i="1"/>
  <c r="A89" i="1"/>
  <c r="L89" i="1"/>
  <c r="M89" i="1"/>
  <c r="O89" i="1"/>
  <c r="Q89" i="1"/>
  <c r="S89" i="1"/>
  <c r="U89" i="1"/>
  <c r="W89" i="1"/>
  <c r="Y89" i="1" s="1"/>
  <c r="AF89" i="1"/>
  <c r="A90" i="1"/>
  <c r="L90" i="1"/>
  <c r="M90" i="1"/>
  <c r="U90" i="1"/>
  <c r="W90" i="1"/>
  <c r="Y90" i="1"/>
  <c r="AF90" i="1"/>
  <c r="A91" i="1"/>
  <c r="L91" i="1"/>
  <c r="M91" i="1"/>
  <c r="O91" i="1"/>
  <c r="Q91" i="1"/>
  <c r="S91" i="1"/>
  <c r="U91" i="1"/>
  <c r="W91" i="1"/>
  <c r="Y91" i="1"/>
  <c r="AF91" i="1"/>
  <c r="A92" i="1"/>
  <c r="L92" i="1"/>
  <c r="M92" i="1"/>
  <c r="O92" i="1"/>
  <c r="Q92" i="1"/>
  <c r="S92" i="1"/>
  <c r="U92" i="1"/>
  <c r="W92" i="1"/>
  <c r="Y92" i="1" s="1"/>
  <c r="AF92" i="1"/>
  <c r="A93" i="1"/>
  <c r="L93" i="1"/>
  <c r="O93" i="1" s="1"/>
  <c r="M93" i="1"/>
  <c r="Q93" i="1"/>
  <c r="S93" i="1"/>
  <c r="U93" i="1"/>
  <c r="W93" i="1"/>
  <c r="Y93" i="1" s="1"/>
  <c r="AF93" i="1"/>
  <c r="A94" i="1"/>
  <c r="L94" i="1"/>
  <c r="O94" i="1" s="1"/>
  <c r="M94" i="1"/>
  <c r="Q94" i="1"/>
  <c r="S94" i="1"/>
  <c r="U94" i="1"/>
  <c r="W94" i="1"/>
  <c r="Y94" i="1"/>
  <c r="AF94" i="1"/>
  <c r="W18" i="1"/>
  <c r="W17" i="1"/>
  <c r="AF18" i="1"/>
  <c r="AF17" i="1"/>
  <c r="I95" i="1"/>
  <c r="J95" i="1"/>
  <c r="K95" i="1"/>
  <c r="H95" i="1"/>
  <c r="X95" i="1"/>
  <c r="V95" i="1"/>
  <c r="A18" i="1"/>
  <c r="A17" i="1"/>
  <c r="M17" i="1"/>
  <c r="L17" i="1"/>
  <c r="Z7" i="1"/>
  <c r="O19" i="1" l="1"/>
  <c r="S19" i="1"/>
  <c r="U19" i="1"/>
  <c r="Q19" i="1"/>
  <c r="Q20" i="1"/>
  <c r="O20" i="1"/>
  <c r="S20" i="1"/>
  <c r="Q21" i="1"/>
  <c r="S21" i="1"/>
  <c r="U21" i="1"/>
  <c r="Q22" i="1"/>
  <c r="O22" i="1"/>
  <c r="O23" i="1"/>
  <c r="Q23" i="1"/>
  <c r="U24" i="1"/>
  <c r="Q24" i="1"/>
  <c r="S24" i="1"/>
  <c r="O24" i="1"/>
  <c r="Q25" i="1"/>
  <c r="S25" i="1"/>
  <c r="U25" i="1"/>
  <c r="O25" i="1"/>
  <c r="Q27" i="1"/>
  <c r="O27" i="1"/>
  <c r="U29" i="1"/>
  <c r="S29" i="1"/>
  <c r="O29" i="1"/>
  <c r="Q29" i="1"/>
  <c r="O30" i="1"/>
  <c r="S30" i="1"/>
  <c r="Q31" i="1"/>
  <c r="O31" i="1"/>
  <c r="S33" i="1"/>
  <c r="O33" i="1"/>
  <c r="O34" i="1"/>
  <c r="Q34" i="1"/>
  <c r="S34" i="1"/>
  <c r="S37" i="1"/>
  <c r="O37" i="1"/>
  <c r="O38" i="1"/>
  <c r="U38" i="1"/>
  <c r="S38" i="1"/>
  <c r="Q38" i="1"/>
  <c r="Q44" i="1"/>
  <c r="O44" i="1"/>
  <c r="Q49" i="1"/>
  <c r="O49" i="1"/>
  <c r="O51" i="1"/>
  <c r="Q51" i="1"/>
  <c r="Q53" i="1"/>
  <c r="O53" i="1"/>
  <c r="U53" i="1"/>
  <c r="S53" i="1"/>
  <c r="O56" i="1"/>
  <c r="S56" i="1"/>
  <c r="Q56" i="1"/>
  <c r="U57" i="1"/>
  <c r="S57" i="1"/>
  <c r="Q57" i="1"/>
  <c r="O57" i="1"/>
  <c r="Q71" i="1"/>
  <c r="O71" i="1"/>
  <c r="Q90" i="1"/>
  <c r="S90" i="1"/>
  <c r="O90" i="1"/>
  <c r="Q17" i="1" l="1"/>
  <c r="O17" i="1" l="1"/>
  <c r="F43" i="2" l="1"/>
  <c r="C43" i="2"/>
  <c r="C41" i="2"/>
  <c r="F41" i="2" s="1"/>
  <c r="C40" i="2"/>
  <c r="F40" i="2" s="1"/>
  <c r="C39" i="2"/>
  <c r="F39" i="2" s="1"/>
  <c r="C18" i="2"/>
  <c r="C21" i="2" s="1"/>
  <c r="C24" i="2" s="1"/>
  <c r="C13" i="2"/>
  <c r="C23" i="2" s="1"/>
  <c r="M18" i="1"/>
  <c r="L18" i="1"/>
  <c r="U17" i="1"/>
  <c r="W95" i="1" l="1"/>
  <c r="Y17" i="1"/>
  <c r="Y18" i="1"/>
  <c r="M95" i="1"/>
  <c r="U18" i="1"/>
  <c r="Q18" i="1"/>
  <c r="C25" i="2"/>
  <c r="S17" i="1"/>
  <c r="O18" i="1"/>
  <c r="S18" i="1"/>
  <c r="L95" i="1"/>
  <c r="Y95" i="1" l="1"/>
  <c r="F44" i="2"/>
  <c r="C44" i="2"/>
  <c r="C31" i="2"/>
  <c r="F31" i="2" l="1"/>
  <c r="G31" i="2" s="1"/>
  <c r="D31" i="2"/>
  <c r="D33" i="2" l="1"/>
  <c r="D32" i="2"/>
  <c r="G33" i="2"/>
  <c r="G32" i="2"/>
  <c r="G41" i="2" l="1"/>
  <c r="G43" i="2" s="1"/>
  <c r="G59" i="2" s="1"/>
  <c r="G40" i="2"/>
  <c r="G39" i="2"/>
  <c r="G38" i="2"/>
  <c r="D38" i="2"/>
  <c r="D41" i="2"/>
  <c r="D43" i="2" s="1"/>
  <c r="D59" i="2" s="1"/>
  <c r="D40" i="2"/>
  <c r="D39" i="2"/>
  <c r="D42" i="2" l="1"/>
  <c r="D44" i="2" s="1"/>
  <c r="G42" i="2"/>
  <c r="G44" i="2" s="1"/>
  <c r="D46" i="2" l="1"/>
  <c r="D53" i="2" s="1"/>
  <c r="D54" i="2" s="1"/>
  <c r="G46" i="2"/>
  <c r="D56" i="2" l="1"/>
  <c r="D60" i="2" s="1"/>
  <c r="D50" i="2"/>
  <c r="D45" i="2" s="1"/>
  <c r="D58" i="2"/>
  <c r="D57" i="2"/>
  <c r="G56" i="2"/>
  <c r="G53" i="2"/>
  <c r="G54" i="2" s="1"/>
  <c r="G50" i="2"/>
  <c r="D51" i="2" l="1"/>
  <c r="D62" i="2" s="1"/>
  <c r="G51" i="2"/>
  <c r="G62" i="2" s="1"/>
  <c r="G45" i="2"/>
  <c r="G60" i="2"/>
  <c r="G58" i="2"/>
  <c r="G57" i="2"/>
  <c r="D61" i="2"/>
  <c r="D64" i="2" l="1"/>
  <c r="D65" i="2" s="1"/>
  <c r="G61" i="2"/>
  <c r="G64" i="2" s="1"/>
  <c r="G65" i="2" s="1"/>
</calcChain>
</file>

<file path=xl/sharedStrings.xml><?xml version="1.0" encoding="utf-8"?>
<sst xmlns="http://schemas.openxmlformats.org/spreadsheetml/2006/main" count="403" uniqueCount="341">
  <si>
    <t>REGIONAL:</t>
  </si>
  <si>
    <t>CÓDIGO DE LA PCI:</t>
  </si>
  <si>
    <t>MES A REPORTAR: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</si>
  <si>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</si>
  <si>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</si>
  <si>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</si>
  <si>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</si>
  <si>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</si>
  <si>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</si>
  <si>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</si>
  <si>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</si>
  <si>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</si>
  <si>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</si>
  <si>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</si>
  <si>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</si>
  <si>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</si>
  <si>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</si>
  <si>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</si>
  <si>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</si>
  <si>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</si>
  <si>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</si>
  <si>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</si>
  <si>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</si>
  <si>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</si>
  <si>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</si>
  <si>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Año</t>
  </si>
  <si>
    <t>No. Contrato</t>
  </si>
  <si>
    <t>Fecha de lnicio Contrato
D/M/A</t>
  </si>
  <si>
    <t>Fecha de Terminación Contrato
D/M/A</t>
  </si>
  <si>
    <t>Nombre del Contribuyente
PN o PJ
(Contratista)</t>
  </si>
  <si>
    <t>NIT o CC</t>
  </si>
  <si>
    <t>Valor de las Adiciones (Sin IVA)</t>
  </si>
  <si>
    <t xml:space="preserve">Iva de las Adiciones </t>
  </si>
  <si>
    <t>VR TOTAL DEL CONTRATO</t>
  </si>
  <si>
    <t>Valor TOTAL de la Contribucion según Contrato</t>
  </si>
  <si>
    <t xml:space="preserve">% AIU + IVA </t>
  </si>
  <si>
    <t>VALOR AIU PACTADO+ IVA</t>
  </si>
  <si>
    <t xml:space="preserve">AIU PACTADO </t>
  </si>
  <si>
    <t>Base Gravable Contribución (Valor del Pago)</t>
  </si>
  <si>
    <t>Valor Retenido - Contribución FONSECON</t>
  </si>
  <si>
    <t>Valores Retenidos con anterioridad - FONSECON</t>
  </si>
  <si>
    <t>Valor Pendiente Fonsecon</t>
  </si>
  <si>
    <t>Fecha de la Retención</t>
  </si>
  <si>
    <t>Administración</t>
  </si>
  <si>
    <t>Imprevistos</t>
  </si>
  <si>
    <t>Utilidad</t>
  </si>
  <si>
    <t>%</t>
  </si>
  <si>
    <t xml:space="preserve">Valor </t>
  </si>
  <si>
    <t>X</t>
  </si>
  <si>
    <t>TOTALES</t>
  </si>
  <si>
    <t>Instituto Colombiano de Bienestar Familiar</t>
  </si>
  <si>
    <t>Dirección Financiera</t>
  </si>
  <si>
    <t>Grupo de Contabilidad</t>
  </si>
  <si>
    <t>CALCULO DE LAS BASES DE RETENCION EN LOS CONTRATOS DE OBRA Y/O CONEXOS</t>
  </si>
  <si>
    <t xml:space="preserve">DILIGENCIAR CASILLAS EN COLOR AMARILLO </t>
  </si>
  <si>
    <t>NUMERO DE CONTRATO:</t>
  </si>
  <si>
    <t>NOMBRE CONTRATISTA:</t>
  </si>
  <si>
    <t>1.</t>
  </si>
  <si>
    <t>REVISAR EL PORCENTAJE DE AIU ACORDADO POR LAS PARTES EN LA PROPUESTA ECONÓMICA, QUE DEBE ESTAR ADJUNTA AL CONTRATO</t>
  </si>
  <si>
    <t xml:space="preserve">DESCRIPCION Y/O CONCEPTO </t>
  </si>
  <si>
    <t>ADMINISTRACIÓN</t>
  </si>
  <si>
    <t>IMPREVISTOS</t>
  </si>
  <si>
    <t>UTILIDAD</t>
  </si>
  <si>
    <t>TOTAL AIU</t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</si>
  <si>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EL IVA CORRESPONDE AL 16% ó 19% (según Art192 Ley 1819/2016 ), SOBRE LA UTILIDAD.  SI LA UTILIDAD NO ESTA DISCRIMINADA SE TOMA SOBRE EL AIU.  (verficar la fecha de sucripción y/o adiciones, para identificar el % de IVA)</t>
    </r>
  </si>
  <si>
    <t>2.</t>
  </si>
  <si>
    <t>REGLA DE 3 PARA HALLAR EL % DE IVA, SOBRE EL VR DEL CONTRATO</t>
  </si>
  <si>
    <t>PORCENTAJE DE UTILIDAD</t>
  </si>
  <si>
    <t>IVA SOBRE LA UTILIDAD</t>
  </si>
  <si>
    <t>%IVA SOBRE EL VALOR TOTAL DEL CONTRATO</t>
  </si>
  <si>
    <t>TOTAL % COSTOS INDIRECTOS</t>
  </si>
  <si>
    <t>3.</t>
  </si>
  <si>
    <t>CALCULO DE LOS COSTOS DIRECTOS E INDIRECTOS DEL CONTRATO</t>
  </si>
  <si>
    <t>CALCULO FACTURA A REPORTAR:</t>
  </si>
  <si>
    <t>TARIFA</t>
  </si>
  <si>
    <t>VALOR</t>
  </si>
  <si>
    <t>VALOR CONTRATO/FACTURA</t>
  </si>
  <si>
    <t>COSTOS INDIRECTOS</t>
  </si>
  <si>
    <t>COSTOS DIRECTOS</t>
  </si>
  <si>
    <t>COSTOS DIRECTOS DEL CONTRATO</t>
  </si>
  <si>
    <t>4.</t>
  </si>
  <si>
    <t>CALCULO Y DISCRIMINACIÓN COSTOS INDIRECTOS DEL CONTRATO</t>
  </si>
  <si>
    <t>BASE PARA CALCULAR EL AIU</t>
  </si>
  <si>
    <t>TOTAL AIU + IVA</t>
  </si>
  <si>
    <t xml:space="preserve">VR. DEL CONTRATO SIN IVA </t>
  </si>
  <si>
    <t>TOTAL CONTRATO/FACTURA</t>
  </si>
  <si>
    <t>5.</t>
  </si>
  <si>
    <t xml:space="preserve">LIQUIDACIÓN DE LAS DEDUCCIONES </t>
  </si>
  <si>
    <t xml:space="preserve">BASE PARA LA ESTAMPILLA </t>
  </si>
  <si>
    <t>ESTAMPILLA PRO UNIVERSIDAD NAL Y DEMAS UNIV. (0,5%, 1%, 2%)</t>
  </si>
  <si>
    <t>BASE PARA FONSECON</t>
  </si>
  <si>
    <t>FONSECON CONTRIBUCION 5%</t>
  </si>
  <si>
    <t>BASE GRAVABLE PARA IMPUESTOS</t>
  </si>
  <si>
    <t>RETENCION EN LA FUENTE POR RENTA</t>
  </si>
  <si>
    <t>RETENCION ICA (El porcentaje que aplique en cada Municipio)</t>
  </si>
  <si>
    <t xml:space="preserve">RETENCION IVA </t>
  </si>
  <si>
    <t>DEPARTAMENTALES O MUNICIPALES QUE APLIQUEN</t>
  </si>
  <si>
    <t>VALOR A PAGAR IMPUESTOS</t>
  </si>
  <si>
    <t xml:space="preserve">    </t>
  </si>
  <si>
    <t>VALOR A PAGAR CONTRIBUCIONES</t>
  </si>
  <si>
    <t xml:space="preserve">VALOR TOTAL A PAGAR CONTRATISTA </t>
  </si>
  <si>
    <t>VALOR TOTAL DE LA FACTURA</t>
  </si>
  <si>
    <t xml:space="preserve">COLUMNA </t>
  </si>
  <si>
    <t xml:space="preserve">NOMBRE DE LA COLUMNA </t>
  </si>
  <si>
    <t xml:space="preserve">DESCRIPCION </t>
  </si>
  <si>
    <t xml:space="preserve">Regional </t>
  </si>
  <si>
    <t>Corresponde al Nombre de la Dirección Regional (ejemplo: Sucre)</t>
  </si>
  <si>
    <t>Corresponde al Código de la PCI.</t>
  </si>
  <si>
    <t>INFORMACION DEL CONTRATO</t>
  </si>
  <si>
    <t>Digite la fecha de terminación del contrato, en el orden de día, mes y año (Acorde con el contrato/aceptación de oferta)</t>
  </si>
  <si>
    <t>Nombre del Contribuyente PN O PJ (Contratista)</t>
  </si>
  <si>
    <t>Iva del Contrato</t>
  </si>
  <si>
    <t>La casilla se encuentra formulada, sumatoria de Contrato sin IVA, IVA del contrato, adicion sin IVA, IVA de la adición.</t>
  </si>
  <si>
    <t xml:space="preserve">AIU PACTADO- % -Administracion </t>
  </si>
  <si>
    <r>
      <t xml:space="preserve">Digite el % pactado por Administración, </t>
    </r>
    <r>
      <rPr>
        <b/>
        <sz val="11"/>
        <color theme="1"/>
        <rFont val="Calibri"/>
        <family val="2"/>
        <scheme val="minor"/>
      </rPr>
      <t>la casilla VALOR</t>
    </r>
    <r>
      <rPr>
        <sz val="11"/>
        <color theme="1"/>
        <rFont val="Calibri"/>
        <family val="2"/>
        <scheme val="minor"/>
      </rPr>
      <t>, se encuentra formulada.</t>
    </r>
  </si>
  <si>
    <t xml:space="preserve">AIU PACTADO- % -Imprevistos </t>
  </si>
  <si>
    <r>
      <t xml:space="preserve">Digite el % pactado por Imprevistos, </t>
    </r>
    <r>
      <rPr>
        <b/>
        <sz val="11"/>
        <color theme="1"/>
        <rFont val="Calibri"/>
        <family val="2"/>
        <scheme val="minor"/>
      </rPr>
      <t>la casilla VALOR</t>
    </r>
    <r>
      <rPr>
        <sz val="11"/>
        <color theme="1"/>
        <rFont val="Calibri"/>
        <family val="2"/>
        <scheme val="minor"/>
      </rPr>
      <t>, se encuentra formulada.</t>
    </r>
  </si>
  <si>
    <t>AIU PACTADO- % -Utilidad</t>
  </si>
  <si>
    <r>
      <t xml:space="preserve">Digite el % pactado por Utilidad,  </t>
    </r>
    <r>
      <rPr>
        <b/>
        <sz val="11"/>
        <color theme="1"/>
        <rFont val="Calibri"/>
        <family val="2"/>
        <scheme val="minor"/>
      </rPr>
      <t>la casilla VALOR</t>
    </r>
    <r>
      <rPr>
        <sz val="11"/>
        <color theme="1"/>
        <rFont val="Calibri"/>
        <family val="2"/>
        <scheme val="minor"/>
      </rPr>
      <t>, se encuentra formulada.</t>
    </r>
  </si>
  <si>
    <t>Digite en el orden de día, mes y año, la fecha en la cual se realizó la retención de la contribución (reporte deducciones)</t>
  </si>
  <si>
    <t>N° DRXC</t>
  </si>
  <si>
    <t xml:space="preserve">Digite el Número de DRXC por Compensacion de Deducciones </t>
  </si>
  <si>
    <t>Firmas</t>
  </si>
  <si>
    <t>Registre los datos completos de las personas responsables de la información que se está enviando (Nombre y Apellidos, Cargo y demás información solicitada).</t>
  </si>
  <si>
    <t>Vo. Bo. REVISADO</t>
  </si>
  <si>
    <t>Cto Obra Pública</t>
  </si>
  <si>
    <t xml:space="preserve">INFORMACION DEL PAGO </t>
  </si>
  <si>
    <t>Estas instrucciones son una orientación general para el diligenciamiento del  "Formato de Registro Recaudo Contribución FONSECON (3)" y no eximen de la obligación de aplicar, en cada caso particular, las normas legales que regulan lo relacionado con la contribución sobre contratos de obra pública y sus adiciones, suscritos por Entidades Públicas del Orden Nacional.</t>
  </si>
  <si>
    <t>Código de la PCI</t>
  </si>
  <si>
    <t xml:space="preserve">Mes a Reportar </t>
  </si>
  <si>
    <t>Número Contrato</t>
  </si>
  <si>
    <t>Fecha de Inicio Contrato</t>
  </si>
  <si>
    <t>Fecha de terminación del Contrato  D/M/A</t>
  </si>
  <si>
    <t>Diligencie el número del contrato o aceptación de oferta correspondiente y adición(si la hay).</t>
  </si>
  <si>
    <r>
      <t xml:space="preserve">Registre la fecha inicio del contrato, en el orden de día, mes y año según el </t>
    </r>
    <r>
      <rPr>
        <b/>
        <sz val="11"/>
        <color theme="1"/>
        <rFont val="Calibri"/>
        <family val="2"/>
        <scheme val="minor"/>
      </rPr>
      <t>acta de inicio.</t>
    </r>
  </si>
  <si>
    <t>Corresponde al Nombre o Razón Social del Contratista estipulado en el Contrato/Aceptación de Oferta), contribuyente de Fonsecón.</t>
  </si>
  <si>
    <t>Nit o C.C.</t>
  </si>
  <si>
    <t>Corresponde al número de Cédula o NIT del Contratista contribuyente de Fonsecón.</t>
  </si>
  <si>
    <t>Vr. Del Contrato (sin IVA)</t>
  </si>
  <si>
    <t>Valor de las Adiciones (sin IVA)</t>
  </si>
  <si>
    <r>
      <t xml:space="preserve">Digite el valor de las adiciones </t>
    </r>
    <r>
      <rPr>
        <b/>
        <sz val="11"/>
        <color theme="1"/>
        <rFont val="Calibri"/>
        <family val="2"/>
        <scheme val="minor"/>
      </rPr>
      <t xml:space="preserve">SIN IVA, </t>
    </r>
    <r>
      <rPr>
        <sz val="11"/>
        <color theme="1"/>
        <rFont val="Calibri"/>
        <family val="2"/>
        <scheme val="minor"/>
      </rPr>
      <t>al contrato suscrito.</t>
    </r>
  </si>
  <si>
    <t>Iva de las Adiciones</t>
  </si>
  <si>
    <t>Valor TOTAL de la Contribución según Contrato</t>
  </si>
  <si>
    <r>
      <t xml:space="preserve">La casilla se encuentra formulada, (Vr. Del Contrato </t>
    </r>
    <r>
      <rPr>
        <b/>
        <sz val="11"/>
        <color theme="1"/>
        <rFont val="Calibri"/>
        <family val="2"/>
        <scheme val="minor"/>
      </rPr>
      <t>SIN IVA</t>
    </r>
    <r>
      <rPr>
        <sz val="11"/>
        <color theme="1"/>
        <rFont val="Calibri"/>
        <family val="2"/>
        <scheme val="minor"/>
      </rPr>
      <t xml:space="preserve">+ Valor de las Adiciones </t>
    </r>
    <r>
      <rPr>
        <b/>
        <sz val="11"/>
        <color theme="1"/>
        <rFont val="Calibri"/>
        <family val="2"/>
        <scheme val="minor"/>
      </rPr>
      <t>SIN IVA</t>
    </r>
    <r>
      <rPr>
        <sz val="11"/>
        <color theme="1"/>
        <rFont val="Calibri"/>
        <family val="2"/>
        <scheme val="minor"/>
      </rPr>
      <t>)*5%</t>
    </r>
  </si>
  <si>
    <t>% AIU más IVA</t>
  </si>
  <si>
    <t>Valor AIU pactado más IVA</t>
  </si>
  <si>
    <t xml:space="preserve">La casilla se encuentra formulada </t>
  </si>
  <si>
    <t>Base Gravable Contribución (Valor de Pago)</t>
  </si>
  <si>
    <t>Cuantía base gravable del pago realizado objeto de retención de Fonsecón.</t>
  </si>
  <si>
    <t>Valor Retenido Contribución Fonsecón</t>
  </si>
  <si>
    <t>La casilla se encuentra formulada (Q*5%)</t>
  </si>
  <si>
    <t>Valores Retenidos con Anterioridad Fonsecón</t>
  </si>
  <si>
    <t>Valor Pendiente Fonsecón</t>
  </si>
  <si>
    <t>La casilla se encuentra formulada (M-R-S)</t>
  </si>
  <si>
    <t>INF DEL PAGO</t>
  </si>
  <si>
    <t xml:space="preserve">N° DRXC </t>
  </si>
  <si>
    <t>VR. TOTAL DEL CONTRATO</t>
  </si>
  <si>
    <r>
      <t xml:space="preserve">El reporte del formato es </t>
    </r>
    <r>
      <rPr>
        <b/>
        <sz val="11"/>
        <color theme="1"/>
        <rFont val="Calibri"/>
        <family val="2"/>
        <scheme val="minor"/>
      </rPr>
      <t xml:space="preserve">MENSUAL, </t>
    </r>
    <r>
      <rPr>
        <sz val="11"/>
        <color theme="1"/>
        <rFont val="Calibri"/>
        <family val="2"/>
        <scheme val="minor"/>
      </rPr>
      <t>diligenciar el mes en que se practicó la (s) deducción (es) de Fonsecón.</t>
    </r>
  </si>
  <si>
    <t>Si el Contrato es de Obra, diligencie  X</t>
  </si>
  <si>
    <t>Digite el valor del IVA de la(s) Adición (es).</t>
  </si>
  <si>
    <r>
      <t xml:space="preserve">Digite el valor del </t>
    </r>
    <r>
      <rPr>
        <b/>
        <sz val="11"/>
        <color theme="1"/>
        <rFont val="Calibri"/>
        <family val="2"/>
        <scheme val="minor"/>
      </rPr>
      <t>AIU + IVA</t>
    </r>
    <r>
      <rPr>
        <sz val="11"/>
        <color theme="1"/>
        <rFont val="Calibri"/>
        <family val="2"/>
        <scheme val="minor"/>
      </rPr>
      <t xml:space="preserve"> estipulado en la propuesta económica(tener en cuenta formato de liquidación contrato de obra)</t>
    </r>
  </si>
  <si>
    <t>Digite los valores retenidos de Fonsecón por pagos generados con anterioridad</t>
  </si>
  <si>
    <t>NOTA</t>
  </si>
  <si>
    <t>Digite las observaciones que considere pertinentes</t>
  </si>
  <si>
    <t>Fecha del DRXC</t>
  </si>
  <si>
    <t>W</t>
  </si>
  <si>
    <t>Fecha de Retencion D/M/A</t>
  </si>
  <si>
    <t>Fecha de DRXC D/M/A</t>
  </si>
  <si>
    <t>Digite en el orden de día, mes y año, la fecha en la cual se expidio el DRXC</t>
  </si>
  <si>
    <t>NOMBRE</t>
  </si>
  <si>
    <t>COORDINADOR(A) GRUPO  FINANCIERO</t>
  </si>
  <si>
    <t>COORDINADOR(A) GRUPO ADMINISTRATIVO</t>
  </si>
  <si>
    <t xml:space="preserve">COORDINADOR(A) GRUPO JURIDICO </t>
  </si>
  <si>
    <t>PAGADOR(A)</t>
  </si>
  <si>
    <t>CONTADOR(A)</t>
  </si>
  <si>
    <t>Tarjeta Profesional No.</t>
  </si>
  <si>
    <t>PROFESIONAL ASIGNADO GRUPO DE CONTABILIDAD - SEDE DE LA DIRECCIÓN GENERAL</t>
  </si>
  <si>
    <t>NOTA:</t>
  </si>
  <si>
    <t>VIGENCIA:</t>
  </si>
  <si>
    <t>REGIONALES</t>
  </si>
  <si>
    <t>REGIONAL</t>
  </si>
  <si>
    <t>PCI</t>
  </si>
  <si>
    <t>AMAZONAS</t>
  </si>
  <si>
    <t>ENERO</t>
  </si>
  <si>
    <t>ANTIOQUIA</t>
  </si>
  <si>
    <t>FEBRERO</t>
  </si>
  <si>
    <t xml:space="preserve">ARAUCA </t>
  </si>
  <si>
    <t>MARZO</t>
  </si>
  <si>
    <t>ATLANTICO</t>
  </si>
  <si>
    <t>ABRIL</t>
  </si>
  <si>
    <t>BOGOTA</t>
  </si>
  <si>
    <t>MAYO</t>
  </si>
  <si>
    <t xml:space="preserve">BOLIVAR </t>
  </si>
  <si>
    <t>JUNIO</t>
  </si>
  <si>
    <t>BOYACA</t>
  </si>
  <si>
    <t>JULIO</t>
  </si>
  <si>
    <t>CALDAS</t>
  </si>
  <si>
    <t>AGOSTO</t>
  </si>
  <si>
    <t>CAQUETA</t>
  </si>
  <si>
    <t>SEPTIEMBRE</t>
  </si>
  <si>
    <t>CASANARE</t>
  </si>
  <si>
    <t>OCTUBRE</t>
  </si>
  <si>
    <t>CAUCA</t>
  </si>
  <si>
    <t>NOVIEMBRE</t>
  </si>
  <si>
    <t>CESAR</t>
  </si>
  <si>
    <t>DICIEMBRE</t>
  </si>
  <si>
    <t>CHOCO</t>
  </si>
  <si>
    <t>CONSOLIDADO</t>
  </si>
  <si>
    <t>CORDOBA</t>
  </si>
  <si>
    <t>CUNDINAMARCA</t>
  </si>
  <si>
    <t>GUAINIA</t>
  </si>
  <si>
    <t>GUAJIRA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</si>
  <si>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</si>
  <si>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</si>
  <si>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</si>
  <si>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</si>
  <si>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</si>
  <si>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</si>
  <si>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</si>
  <si>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QUINDIO</t>
  </si>
  <si>
    <t xml:space="preserve">RISARALDA </t>
  </si>
  <si>
    <t xml:space="preserve">SAN ANDRES </t>
  </si>
  <si>
    <t>SANTANDER</t>
  </si>
  <si>
    <t>SEDE NACIONAL</t>
  </si>
  <si>
    <t>SUCRE</t>
  </si>
  <si>
    <t xml:space="preserve">TOLIMA </t>
  </si>
  <si>
    <t>VALLE</t>
  </si>
  <si>
    <t xml:space="preserve">VAUPES </t>
  </si>
  <si>
    <t>VICHADA</t>
  </si>
  <si>
    <t xml:space="preserve">BID AMAZONAS </t>
  </si>
  <si>
    <t>BID SEDE</t>
  </si>
  <si>
    <t xml:space="preserve">BID ANTIOQUIA </t>
  </si>
  <si>
    <t xml:space="preserve">BID ARAUCA </t>
  </si>
  <si>
    <t xml:space="preserve">BID ATLÁNTICO </t>
  </si>
  <si>
    <t xml:space="preserve">BID BOLÍVAR </t>
  </si>
  <si>
    <t>BID BOYACÁ</t>
  </si>
  <si>
    <t xml:space="preserve">BID CALDAS </t>
  </si>
  <si>
    <t xml:space="preserve">BID CAQUETÁ </t>
  </si>
  <si>
    <t xml:space="preserve">BID CASANARE </t>
  </si>
  <si>
    <t xml:space="preserve">BID CAUCA </t>
  </si>
  <si>
    <t xml:space="preserve">BID CESAR </t>
  </si>
  <si>
    <t xml:space="preserve">BID CHOCÓ </t>
  </si>
  <si>
    <t xml:space="preserve">BID CÓRDOBA </t>
  </si>
  <si>
    <t>BID CUNDINAMARCA</t>
  </si>
  <si>
    <t xml:space="preserve">BID GUAINÍA </t>
  </si>
  <si>
    <t xml:space="preserve">BID GUAVIARE </t>
  </si>
  <si>
    <t xml:space="preserve">BID HUILA </t>
  </si>
  <si>
    <t xml:space="preserve">BID GUAJIRA </t>
  </si>
  <si>
    <t>BID MAGDALENA</t>
  </si>
  <si>
    <t xml:space="preserve">BID META </t>
  </si>
  <si>
    <t xml:space="preserve">BID NARIÑO </t>
  </si>
  <si>
    <t>BID NORTE</t>
  </si>
  <si>
    <t xml:space="preserve">BID PUTUMAYO </t>
  </si>
  <si>
    <t xml:space="preserve">BID QUINDÍO </t>
  </si>
  <si>
    <t xml:space="preserve">BID SAN ANDRÉS </t>
  </si>
  <si>
    <t xml:space="preserve">BID SANTANDER </t>
  </si>
  <si>
    <t xml:space="preserve">BID SUCRE </t>
  </si>
  <si>
    <t>BID TOLIMA</t>
  </si>
  <si>
    <t>BID VALLE</t>
  </si>
  <si>
    <t xml:space="preserve">BID VAUPÉS </t>
  </si>
  <si>
    <t xml:space="preserve">BID VICHADA </t>
  </si>
  <si>
    <t xml:space="preserve">BID BOGOTÁ </t>
  </si>
  <si>
    <t>BID RISARALDA</t>
  </si>
  <si>
    <t>MES</t>
  </si>
  <si>
    <r>
      <rPr>
        <b/>
        <sz val="11"/>
        <color theme="1"/>
        <rFont val="Calibri"/>
        <family val="2"/>
        <scheme val="minor"/>
      </rPr>
      <t>VIGENCIA FISCAL</t>
    </r>
    <r>
      <rPr>
        <sz val="11"/>
        <color theme="1"/>
        <rFont val="Calibri"/>
        <family val="2"/>
        <scheme val="minor"/>
      </rPr>
      <t xml:space="preserve"> en el que se perfecciona el contrato objeto de contribución. El archivo coloca le año de acuerdo con la Fecha de Inicio Contrato</t>
    </r>
  </si>
  <si>
    <r>
      <t xml:space="preserve">Corresponde al Vr. Del contrato </t>
    </r>
    <r>
      <rPr>
        <b/>
        <sz val="11"/>
        <color theme="1"/>
        <rFont val="Calibri"/>
        <family val="2"/>
        <scheme val="minor"/>
      </rPr>
      <t xml:space="preserve">SIN IVA, </t>
    </r>
    <r>
      <rPr>
        <sz val="11"/>
        <color theme="1"/>
        <rFont val="Calibri"/>
        <family val="2"/>
        <scheme val="minor"/>
      </rPr>
      <t>menos las reducciones o liberaciones</t>
    </r>
  </si>
  <si>
    <t>Valor del IVA del Contrato, para Contratos de Obra y Conexos corresponde al IVA calculado sobre el valor de AIU, Administración, Imprevistos y Utilidad, solamente debe generarse el Impuesto a las Ventas sobre el valor de la utilidad, tener en cuenta Art192 Ley 1819/2016, menos el IVA de reducciones o liberaciones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</si>
  <si>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Para el respectivo diligenciamiento es importante contar con los siguientes documentos:
* Contrato o Aceptación de Oferta, Adición, Acta de Inicio, reducciones, y liberaciones
* Propuesta Económica (para la verificación del AIU estipulado).
* Reporte deducciones de SIIF Nación (para la verificacion de valor, fecha de retención y número orden de pago).
* Factura o cuenta de cobro.
* DRXC ( para diligenciar fecha y numero)</t>
    </r>
  </si>
  <si>
    <t>Vr del Contrato - reducciones
 (Sin IVA)</t>
  </si>
  <si>
    <t>Iva del Contrato - IVA reducciones</t>
  </si>
  <si>
    <t>46-02-00-091</t>
  </si>
  <si>
    <t>46-02-00-005</t>
  </si>
  <si>
    <t>46-02-00-081</t>
  </si>
  <si>
    <t>46-02-00-008</t>
  </si>
  <si>
    <t>46-02-00-011</t>
  </si>
  <si>
    <t>46-02-00-013</t>
  </si>
  <si>
    <t>46-02-00-015</t>
  </si>
  <si>
    <t>46-02-00-017</t>
  </si>
  <si>
    <t>46-02-00-018</t>
  </si>
  <si>
    <t>46-02-00-085</t>
  </si>
  <si>
    <t>46-02-00-019</t>
  </si>
  <si>
    <t>46-02-00-020</t>
  </si>
  <si>
    <t>46-02-00-027</t>
  </si>
  <si>
    <t>46-02-00</t>
  </si>
  <si>
    <t>46-02-00-023</t>
  </si>
  <si>
    <t>46-02-00-025</t>
  </si>
  <si>
    <t>46-02-00-094</t>
  </si>
  <si>
    <t>46-02-00-044</t>
  </si>
  <si>
    <t>46-02-00-095</t>
  </si>
  <si>
    <t>46-02-00-041</t>
  </si>
  <si>
    <t>46-02-00-047</t>
  </si>
  <si>
    <t>46-02-00-050</t>
  </si>
  <si>
    <t>46-02-00-052</t>
  </si>
  <si>
    <t>46-02-00-054</t>
  </si>
  <si>
    <t>46-02-00-086</t>
  </si>
  <si>
    <t>46-02-00-063</t>
  </si>
  <si>
    <t>46-02-00-066</t>
  </si>
  <si>
    <t>46-02-00-088</t>
  </si>
  <si>
    <t>46-02-00-068</t>
  </si>
  <si>
    <t>46-02-00-001</t>
  </si>
  <si>
    <t>46-02-00-070</t>
  </si>
  <si>
    <t>46-02-00-073</t>
  </si>
  <si>
    <t>46-02-00-076</t>
  </si>
  <si>
    <t>46-02-00-097</t>
  </si>
  <si>
    <t>46-02-00-099</t>
  </si>
  <si>
    <t>46-02-00-100</t>
  </si>
  <si>
    <t>46-02-00-101</t>
  </si>
  <si>
    <t>46-02-00-102</t>
  </si>
  <si>
    <t>46-02-00-103</t>
  </si>
  <si>
    <t>46-02-00-104</t>
  </si>
  <si>
    <t>46-02-00-105</t>
  </si>
  <si>
    <t>46-02-00-106</t>
  </si>
  <si>
    <t>46-02-00-107</t>
  </si>
  <si>
    <t>46-02-00-108</t>
  </si>
  <si>
    <t>46-02-00-109</t>
  </si>
  <si>
    <t>46-02-00-110</t>
  </si>
  <si>
    <t>46-02-00-111</t>
  </si>
  <si>
    <t>46-02-00-112</t>
  </si>
  <si>
    <t>46-02-00-113</t>
  </si>
  <si>
    <t>46-02-00-114</t>
  </si>
  <si>
    <t>46-02-00-115</t>
  </si>
  <si>
    <t>46-02-00-116</t>
  </si>
  <si>
    <t>46-02-00-117</t>
  </si>
  <si>
    <t>46-02-00-118</t>
  </si>
  <si>
    <t>46-02-00-119</t>
  </si>
  <si>
    <t>46-02-00-120</t>
  </si>
  <si>
    <t>46-02-00-121</t>
  </si>
  <si>
    <t>46-02-00-122</t>
  </si>
  <si>
    <t>46-02-00-123</t>
  </si>
  <si>
    <t>46-02-00-124</t>
  </si>
  <si>
    <t>46-02-00-126</t>
  </si>
  <si>
    <t>46-02-00-127</t>
  </si>
  <si>
    <t>46-02-00-128</t>
  </si>
  <si>
    <t>46-02-00-129</t>
  </si>
  <si>
    <t>46-02-00-130</t>
  </si>
  <si>
    <t>46-02-00-131</t>
  </si>
  <si>
    <t>46-02-00-132</t>
  </si>
  <si>
    <t>46-02-00-133</t>
  </si>
  <si>
    <t>46-02-00-134</t>
  </si>
  <si>
    <t>FORMATO DE REGISTRO RECAUDO CONSTRIBUCIÓN ESPECIAL 
CONTRATO DE OBRA PÚBLICA - FONSECÓN</t>
  </si>
  <si>
    <t>FORMATO DE REGISTRO RECAUDO CONSTRIBUCIÓN ESPECIAL CONTRATO DE OBRA PÚBLICA - FONSECÓN
INSTRUCTIVO
Para el diligenciamiento de la contribución especial sobre contratos de obra pública, sus adiciones y contratos de concesión, suscritos por entidades públicas del orden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</si>
</sst>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_-* #,##0_-;\-* #,##0_-;_-* &quot;-&quot;??_-;_-@_-"/>
    <numFmt numFmtId="168" formatCode="_(* #,##0.0_);_(* \(#,##0.0\);_(* &quot;-&quot;??_);_(@_)"/>
    <numFmt numFmtId="169" formatCode="_(* #,##0.00000000_);_(* \(#,##0.00000000\);_(* &quot;-&quot;??_);_(@_)"/>
    <numFmt numFmtId="170" formatCode="_-* #,##0.00\ _€_-;\-* #,##0.00\ _€_-;_-* &quot;-&quot;??\ _€_-;_-@_-"/>
    <numFmt numFmtId="171" formatCode="&quot;$&quot;#,##0.00"/>
    <numFmt numFmtId="172" formatCode="0.0%"/>
    <numFmt numFmtId="173" formatCode="_-&quot;$&quot;* #,##0_-;\-&quot;$&quot;* #,##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</font>
    <font>
      <b/>
      <sz val="16"/>
      <color theme="1"/>
      <name val="Calibri"/>
      <family val="2"/>
      <scheme val="minor"/>
    </font>
    <font>
      <b/>
      <sz val="10"/>
      <name val="MS Sans Serif"/>
    </font>
    <font>
      <b/>
      <sz val="9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MS Sans Serif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MS Sans Serif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1" fillId="0" borderId="0">
      <protection locked="0"/>
    </xf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335">
    <xf numFmtId="0" fontId="0" fillId="0" borderId="0" xfId="0"/>
    <xf numFmtId="0" fontId="2" fillId="2" borderId="1" xfId="4" applyFont="1" applyFill="1" applyBorder="1" applyAlignment="1">
      <alignment vertical="center"/>
    </xf>
    <xf numFmtId="0" fontId="3" fillId="2" borderId="0" xfId="4" applyFill="1" applyAlignment="1">
      <alignment vertical="center"/>
    </xf>
    <xf numFmtId="0" fontId="2" fillId="2" borderId="0" xfId="4" applyFont="1" applyFill="1" applyAlignment="1">
      <alignment vertical="center"/>
    </xf>
    <xf numFmtId="0" fontId="3" fillId="2" borderId="2" xfId="4" applyFill="1" applyBorder="1" applyAlignment="1">
      <alignment vertical="center"/>
    </xf>
    <xf numFmtId="0" fontId="3" fillId="2" borderId="0" xfId="4" applyFill="1" applyAlignment="1">
      <alignment horizontal="right" vertical="center"/>
    </xf>
    <xf numFmtId="0" fontId="3" fillId="2" borderId="2" xfId="4" applyFill="1" applyBorder="1" applyAlignment="1">
      <alignment horizontal="right" vertical="center"/>
    </xf>
    <xf numFmtId="0" fontId="3" fillId="2" borderId="1" xfId="4" applyFill="1" applyBorder="1" applyAlignment="1">
      <alignment vertical="center"/>
    </xf>
    <xf numFmtId="0" fontId="3" fillId="2" borderId="15" xfId="4" applyFill="1" applyBorder="1" applyAlignment="1">
      <alignment horizontal="center" vertical="center" wrapText="1"/>
    </xf>
    <xf numFmtId="0" fontId="3" fillId="2" borderId="16" xfId="4" applyFill="1" applyBorder="1" applyAlignment="1">
      <alignment horizontal="center" vertical="center" wrapText="1"/>
    </xf>
    <xf numFmtId="0" fontId="3" fillId="2" borderId="16" xfId="4" applyFill="1" applyBorder="1" applyAlignment="1">
      <alignment vertical="center" wrapText="1"/>
    </xf>
    <xf numFmtId="0" fontId="3" fillId="2" borderId="16" xfId="4" applyFill="1" applyBorder="1" applyAlignment="1">
      <alignment horizontal="right" vertical="center" wrapText="1"/>
    </xf>
    <xf numFmtId="0" fontId="3" fillId="2" borderId="0" xfId="4" applyFill="1" applyAlignment="1">
      <alignment horizontal="center" vertical="center" wrapText="1"/>
    </xf>
    <xf numFmtId="168" fontId="12" fillId="2" borderId="0" xfId="5" applyNumberFormat="1" applyFont="1" applyFill="1" applyAlignment="1" applyProtection="1">
      <alignment horizontal="right" vertical="center" wrapText="1"/>
    </xf>
    <xf numFmtId="169" fontId="12" fillId="2" borderId="0" xfId="5" applyNumberFormat="1" applyFont="1" applyFill="1" applyAlignment="1" applyProtection="1">
      <alignment horizontal="right" vertical="center" wrapText="1"/>
    </xf>
    <xf numFmtId="168" fontId="12" fillId="2" borderId="2" xfId="5" applyNumberFormat="1" applyFont="1" applyFill="1" applyBorder="1" applyAlignment="1" applyProtection="1">
      <alignment horizontal="right" vertical="center" wrapTex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2" applyNumberFormat="1" applyFont="1" applyFill="1" applyBorder="1" applyAlignment="1" applyProtection="1">
      <alignment vertical="center"/>
    </xf>
    <xf numFmtId="166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 shrinkToFit="1"/>
    </xf>
    <xf numFmtId="0" fontId="0" fillId="2" borderId="2" xfId="0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70" fontId="0" fillId="2" borderId="0" xfId="6" applyFont="1" applyFill="1" applyBorder="1" applyAlignment="1" applyProtection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8" xfId="4" applyFill="1" applyBorder="1" applyAlignment="1">
      <alignment vertical="center"/>
    </xf>
    <xf numFmtId="0" fontId="3" fillId="2" borderId="19" xfId="4" applyFill="1" applyBorder="1" applyAlignment="1">
      <alignment vertical="center"/>
    </xf>
    <xf numFmtId="0" fontId="0" fillId="2" borderId="0" xfId="0" applyFill="1"/>
    <xf numFmtId="0" fontId="0" fillId="2" borderId="20" xfId="0" applyFill="1" applyBorder="1"/>
    <xf numFmtId="0" fontId="0" fillId="2" borderId="21" xfId="0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164" fontId="10" fillId="2" borderId="0" xfId="2" applyFont="1" applyFill="1" applyBorder="1"/>
    <xf numFmtId="0" fontId="10" fillId="2" borderId="0" xfId="0" applyFont="1" applyFill="1"/>
    <xf numFmtId="0" fontId="10" fillId="2" borderId="2" xfId="0" applyFont="1" applyFill="1" applyBorder="1"/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9" fontId="10" fillId="2" borderId="0" xfId="2" applyNumberFormat="1" applyFont="1" applyFill="1" applyBorder="1"/>
    <xf numFmtId="0" fontId="6" fillId="5" borderId="5" xfId="0" applyFont="1" applyFill="1" applyBorder="1" applyAlignment="1">
      <alignment horizontal="justify"/>
    </xf>
    <xf numFmtId="0" fontId="6" fillId="5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0" fontId="10" fillId="4" borderId="5" xfId="2" applyNumberFormat="1" applyFont="1" applyFill="1" applyBorder="1"/>
    <xf numFmtId="0" fontId="6" fillId="3" borderId="5" xfId="0" applyFont="1" applyFill="1" applyBorder="1" applyAlignment="1">
      <alignment horizontal="left" vertical="center"/>
    </xf>
    <xf numFmtId="10" fontId="6" fillId="3" borderId="5" xfId="0" applyNumberFormat="1" applyFont="1" applyFill="1" applyBorder="1"/>
    <xf numFmtId="9" fontId="10" fillId="2" borderId="0" xfId="0" applyNumberFormat="1" applyFont="1" applyFill="1"/>
    <xf numFmtId="0" fontId="6" fillId="2" borderId="0" xfId="0" applyFont="1" applyFill="1" applyAlignment="1">
      <alignment horizontal="left" vertical="center" wrapText="1"/>
    </xf>
    <xf numFmtId="9" fontId="10" fillId="2" borderId="0" xfId="2" applyNumberFormat="1" applyFont="1" applyFill="1" applyBorder="1" applyAlignment="1">
      <alignment vertical="center"/>
    </xf>
    <xf numFmtId="9" fontId="10" fillId="0" borderId="5" xfId="2" applyNumberFormat="1" applyFont="1" applyBorder="1"/>
    <xf numFmtId="9" fontId="10" fillId="0" borderId="5" xfId="3" applyFont="1" applyBorder="1" applyAlignment="1">
      <alignment vertical="center"/>
    </xf>
    <xf numFmtId="0" fontId="10" fillId="0" borderId="5" xfId="0" applyFont="1" applyBorder="1" applyAlignment="1">
      <alignment horizontal="right"/>
    </xf>
    <xf numFmtId="9" fontId="10" fillId="4" borderId="5" xfId="0" applyNumberFormat="1" applyFont="1" applyFill="1" applyBorder="1"/>
    <xf numFmtId="10" fontId="6" fillId="3" borderId="5" xfId="3" applyNumberFormat="1" applyFont="1" applyFill="1" applyBorder="1"/>
    <xf numFmtId="0" fontId="10" fillId="0" borderId="0" xfId="0" applyFont="1" applyAlignment="1">
      <alignment horizontal="left" vertical="center"/>
    </xf>
    <xf numFmtId="0" fontId="10" fillId="0" borderId="0" xfId="0" applyFont="1"/>
    <xf numFmtId="10" fontId="10" fillId="0" borderId="5" xfId="0" applyNumberFormat="1" applyFont="1" applyBorder="1"/>
    <xf numFmtId="10" fontId="10" fillId="0" borderId="5" xfId="3" applyNumberFormat="1" applyFont="1" applyBorder="1"/>
    <xf numFmtId="9" fontId="10" fillId="2" borderId="0" xfId="3" applyFont="1" applyFill="1" applyBorder="1"/>
    <xf numFmtId="0" fontId="6" fillId="6" borderId="5" xfId="0" applyFont="1" applyFill="1" applyBorder="1" applyAlignment="1">
      <alignment horizontal="left" vertical="center"/>
    </xf>
    <xf numFmtId="10" fontId="6" fillId="6" borderId="5" xfId="3" applyNumberFormat="1" applyFont="1" applyFill="1" applyBorder="1"/>
    <xf numFmtId="171" fontId="6" fillId="5" borderId="5" xfId="0" applyNumberFormat="1" applyFont="1" applyFill="1" applyBorder="1" applyAlignment="1">
      <alignment horizontal="center" vertical="center"/>
    </xf>
    <xf numFmtId="171" fontId="6" fillId="5" borderId="7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0" fontId="6" fillId="0" borderId="5" xfId="2" applyNumberFormat="1" applyFont="1" applyFill="1" applyBorder="1"/>
    <xf numFmtId="164" fontId="6" fillId="4" borderId="5" xfId="2" applyFont="1" applyFill="1" applyBorder="1"/>
    <xf numFmtId="164" fontId="6" fillId="4" borderId="7" xfId="2" applyFont="1" applyFill="1" applyBorder="1"/>
    <xf numFmtId="10" fontId="10" fillId="0" borderId="5" xfId="2" applyNumberFormat="1" applyFont="1" applyBorder="1"/>
    <xf numFmtId="164" fontId="10" fillId="0" borderId="5" xfId="2" applyFont="1" applyBorder="1"/>
    <xf numFmtId="164" fontId="10" fillId="0" borderId="7" xfId="2" applyFont="1" applyBorder="1"/>
    <xf numFmtId="10" fontId="6" fillId="6" borderId="5" xfId="2" applyNumberFormat="1" applyFont="1" applyFill="1" applyBorder="1"/>
    <xf numFmtId="164" fontId="6" fillId="6" borderId="5" xfId="2" applyFont="1" applyFill="1" applyBorder="1"/>
    <xf numFmtId="164" fontId="6" fillId="6" borderId="7" xfId="2" applyFont="1" applyFill="1" applyBorder="1"/>
    <xf numFmtId="164" fontId="10" fillId="2" borderId="2" xfId="2" applyFont="1" applyFill="1" applyBorder="1"/>
    <xf numFmtId="0" fontId="6" fillId="0" borderId="5" xfId="0" applyFont="1" applyBorder="1" applyAlignment="1">
      <alignment horizontal="center" vertical="center"/>
    </xf>
    <xf numFmtId="164" fontId="6" fillId="0" borderId="5" xfId="2" applyFont="1" applyBorder="1"/>
    <xf numFmtId="10" fontId="10" fillId="0" borderId="5" xfId="2" applyNumberFormat="1" applyFont="1" applyBorder="1" applyAlignment="1">
      <alignment horizontal="center" vertical="center"/>
    </xf>
    <xf numFmtId="0" fontId="6" fillId="7" borderId="5" xfId="0" applyFont="1" applyFill="1" applyBorder="1" applyAlignment="1">
      <alignment horizontal="left" vertical="center"/>
    </xf>
    <xf numFmtId="9" fontId="10" fillId="7" borderId="5" xfId="2" applyNumberFormat="1" applyFont="1" applyFill="1" applyBorder="1" applyAlignment="1">
      <alignment horizontal="center" vertical="center"/>
    </xf>
    <xf numFmtId="164" fontId="6" fillId="7" borderId="5" xfId="2" applyFont="1" applyFill="1" applyBorder="1"/>
    <xf numFmtId="4" fontId="0" fillId="0" borderId="0" xfId="0" applyNumberFormat="1"/>
    <xf numFmtId="10" fontId="18" fillId="0" borderId="5" xfId="0" applyNumberFormat="1" applyFont="1" applyBorder="1" applyAlignment="1">
      <alignment horizontal="center" vertical="center"/>
    </xf>
    <xf numFmtId="164" fontId="6" fillId="0" borderId="5" xfId="2" applyFont="1" applyFill="1" applyBorder="1"/>
    <xf numFmtId="164" fontId="0" fillId="0" borderId="0" xfId="0" applyNumberFormat="1"/>
    <xf numFmtId="10" fontId="18" fillId="7" borderId="5" xfId="0" applyNumberFormat="1" applyFont="1" applyFill="1" applyBorder="1" applyAlignment="1">
      <alignment horizontal="center" vertical="center"/>
    </xf>
    <xf numFmtId="171" fontId="6" fillId="7" borderId="5" xfId="2" applyNumberFormat="1" applyFont="1" applyFill="1" applyBorder="1"/>
    <xf numFmtId="171" fontId="6" fillId="8" borderId="23" xfId="0" applyNumberFormat="1" applyFont="1" applyFill="1" applyBorder="1"/>
    <xf numFmtId="164" fontId="10" fillId="0" borderId="0" xfId="2" applyFont="1" applyBorder="1"/>
    <xf numFmtId="0" fontId="6" fillId="8" borderId="23" xfId="0" applyFont="1" applyFill="1" applyBorder="1"/>
    <xf numFmtId="0" fontId="17" fillId="2" borderId="0" xfId="0" applyFont="1" applyFill="1"/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171" fontId="2" fillId="0" borderId="5" xfId="0" applyNumberFormat="1" applyFont="1" applyBorder="1"/>
    <xf numFmtId="171" fontId="2" fillId="0" borderId="7" xfId="0" applyNumberFormat="1" applyFont="1" applyBorder="1"/>
    <xf numFmtId="0" fontId="10" fillId="9" borderId="5" xfId="0" applyFont="1" applyFill="1" applyBorder="1"/>
    <xf numFmtId="172" fontId="10" fillId="9" borderId="5" xfId="0" applyNumberFormat="1" applyFont="1" applyFill="1" applyBorder="1" applyAlignment="1">
      <alignment horizontal="center" vertical="center"/>
    </xf>
    <xf numFmtId="171" fontId="10" fillId="9" borderId="5" xfId="0" applyNumberFormat="1" applyFont="1" applyFill="1" applyBorder="1"/>
    <xf numFmtId="171" fontId="10" fillId="9" borderId="7" xfId="0" applyNumberFormat="1" applyFont="1" applyFill="1" applyBorder="1"/>
    <xf numFmtId="0" fontId="10" fillId="0" borderId="5" xfId="0" applyFont="1" applyBorder="1"/>
    <xf numFmtId="172" fontId="10" fillId="0" borderId="5" xfId="0" applyNumberFormat="1" applyFont="1" applyBorder="1" applyAlignment="1">
      <alignment horizontal="center" vertical="center"/>
    </xf>
    <xf numFmtId="171" fontId="10" fillId="0" borderId="5" xfId="0" applyNumberFormat="1" applyFont="1" applyBorder="1"/>
    <xf numFmtId="171" fontId="10" fillId="0" borderId="7" xfId="0" applyNumberFormat="1" applyFont="1" applyBorder="1"/>
    <xf numFmtId="0" fontId="6" fillId="0" borderId="5" xfId="0" applyFont="1" applyBorder="1"/>
    <xf numFmtId="171" fontId="6" fillId="0" borderId="5" xfId="0" applyNumberFormat="1" applyFont="1" applyBorder="1"/>
    <xf numFmtId="171" fontId="6" fillId="0" borderId="7" xfId="0" applyNumberFormat="1" applyFont="1" applyBorder="1"/>
    <xf numFmtId="9" fontId="10" fillId="9" borderId="5" xfId="0" applyNumberFormat="1" applyFont="1" applyFill="1" applyBorder="1" applyAlignment="1">
      <alignment horizontal="center" vertical="center"/>
    </xf>
    <xf numFmtId="0" fontId="10" fillId="8" borderId="5" xfId="0" applyFont="1" applyFill="1" applyBorder="1"/>
    <xf numFmtId="9" fontId="10" fillId="8" borderId="5" xfId="0" applyNumberFormat="1" applyFont="1" applyFill="1" applyBorder="1" applyAlignment="1">
      <alignment horizontal="center" vertical="center"/>
    </xf>
    <xf numFmtId="171" fontId="10" fillId="8" borderId="5" xfId="0" applyNumberFormat="1" applyFont="1" applyFill="1" applyBorder="1"/>
    <xf numFmtId="171" fontId="10" fillId="8" borderId="7" xfId="0" applyNumberFormat="1" applyFont="1" applyFill="1" applyBorder="1"/>
    <xf numFmtId="172" fontId="19" fillId="8" borderId="5" xfId="0" applyNumberFormat="1" applyFont="1" applyFill="1" applyBorder="1" applyAlignment="1">
      <alignment horizontal="center" vertical="center"/>
    </xf>
    <xf numFmtId="171" fontId="19" fillId="8" borderId="5" xfId="0" applyNumberFormat="1" applyFont="1" applyFill="1" applyBorder="1"/>
    <xf numFmtId="171" fontId="19" fillId="8" borderId="7" xfId="0" applyNumberFormat="1" applyFont="1" applyFill="1" applyBorder="1"/>
    <xf numFmtId="0" fontId="6" fillId="10" borderId="5" xfId="0" applyFont="1" applyFill="1" applyBorder="1"/>
    <xf numFmtId="0" fontId="6" fillId="10" borderId="5" xfId="0" applyFont="1" applyFill="1" applyBorder="1" applyAlignment="1">
      <alignment horizontal="center" vertical="center"/>
    </xf>
    <xf numFmtId="171" fontId="6" fillId="10" borderId="5" xfId="0" applyNumberFormat="1" applyFont="1" applyFill="1" applyBorder="1"/>
    <xf numFmtId="171" fontId="6" fillId="10" borderId="7" xfId="0" applyNumberFormat="1" applyFont="1" applyFill="1" applyBorder="1"/>
    <xf numFmtId="0" fontId="6" fillId="9" borderId="5" xfId="0" applyFont="1" applyFill="1" applyBorder="1"/>
    <xf numFmtId="171" fontId="6" fillId="9" borderId="5" xfId="0" applyNumberFormat="1" applyFont="1" applyFill="1" applyBorder="1"/>
    <xf numFmtId="171" fontId="6" fillId="9" borderId="7" xfId="0" applyNumberFormat="1" applyFont="1" applyFill="1" applyBorder="1"/>
    <xf numFmtId="0" fontId="6" fillId="11" borderId="5" xfId="0" applyFont="1" applyFill="1" applyBorder="1"/>
    <xf numFmtId="171" fontId="6" fillId="11" borderId="5" xfId="0" applyNumberFormat="1" applyFont="1" applyFill="1" applyBorder="1"/>
    <xf numFmtId="171" fontId="6" fillId="11" borderId="7" xfId="0" applyNumberFormat="1" applyFont="1" applyFill="1" applyBorder="1"/>
    <xf numFmtId="0" fontId="6" fillId="2" borderId="17" xfId="0" applyFont="1" applyFill="1" applyBorder="1" applyAlignment="1">
      <alignment horizontal="right" vertical="center"/>
    </xf>
    <xf numFmtId="0" fontId="6" fillId="8" borderId="24" xfId="0" applyFont="1" applyFill="1" applyBorder="1"/>
    <xf numFmtId="171" fontId="6" fillId="8" borderId="24" xfId="0" applyNumberFormat="1" applyFont="1" applyFill="1" applyBorder="1"/>
    <xf numFmtId="0" fontId="10" fillId="2" borderId="18" xfId="0" applyFont="1" applyFill="1" applyBorder="1"/>
    <xf numFmtId="171" fontId="6" fillId="8" borderId="25" xfId="0" applyNumberFormat="1" applyFont="1" applyFill="1" applyBorder="1"/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0" fillId="2" borderId="21" xfId="0" applyFont="1" applyFill="1" applyBorder="1" applyAlignment="1">
      <alignment vertical="center"/>
    </xf>
    <xf numFmtId="0" fontId="20" fillId="2" borderId="22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2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1" fillId="2" borderId="2" xfId="0" applyFont="1" applyFill="1" applyBorder="1" applyAlignment="1">
      <alignment vertical="center"/>
    </xf>
    <xf numFmtId="0" fontId="22" fillId="2" borderId="29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0" fontId="2" fillId="2" borderId="5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0" fillId="2" borderId="2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4" fillId="2" borderId="18" xfId="0" applyFont="1" applyFill="1" applyBorder="1"/>
    <xf numFmtId="0" fontId="5" fillId="2" borderId="0" xfId="4" applyFont="1" applyFill="1" applyAlignment="1" applyProtection="1">
      <alignment vertical="center"/>
      <protection locked="0"/>
    </xf>
    <xf numFmtId="0" fontId="6" fillId="8" borderId="5" xfId="4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17" xfId="0" applyFill="1" applyBorder="1"/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34" xfId="0" applyFont="1" applyFill="1" applyBorder="1"/>
    <xf numFmtId="0" fontId="0" fillId="2" borderId="11" xfId="0" applyFill="1" applyBorder="1" applyAlignment="1">
      <alignment vertical="center" wrapText="1"/>
    </xf>
    <xf numFmtId="0" fontId="6" fillId="8" borderId="4" xfId="4" applyFont="1" applyFill="1" applyBorder="1" applyAlignment="1">
      <alignment horizontal="center" vertical="center"/>
    </xf>
    <xf numFmtId="0" fontId="13" fillId="2" borderId="0" xfId="4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12" xfId="4" applyFont="1" applyFill="1" applyBorder="1" applyAlignment="1">
      <alignment horizontal="center" vertical="center" wrapText="1"/>
    </xf>
    <xf numFmtId="0" fontId="7" fillId="8" borderId="12" xfId="4" applyFont="1" applyFill="1" applyBorder="1" applyAlignment="1">
      <alignment horizontal="center" vertical="center" wrapText="1"/>
    </xf>
    <xf numFmtId="0" fontId="6" fillId="7" borderId="5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vertical="center"/>
    </xf>
    <xf numFmtId="0" fontId="4" fillId="2" borderId="0" xfId="4" applyFont="1" applyFill="1" applyAlignment="1">
      <alignment vertical="center"/>
    </xf>
    <xf numFmtId="0" fontId="0" fillId="2" borderId="2" xfId="0" applyFill="1" applyBorder="1"/>
    <xf numFmtId="0" fontId="0" fillId="2" borderId="3" xfId="0" applyFill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 shrinkToFit="1"/>
    </xf>
    <xf numFmtId="0" fontId="26" fillId="0" borderId="0" xfId="9" applyFont="1" applyAlignment="1">
      <alignment vertical="center"/>
    </xf>
    <xf numFmtId="0" fontId="27" fillId="13" borderId="39" xfId="9" applyFont="1" applyFill="1" applyBorder="1" applyAlignment="1">
      <alignment horizontal="center" wrapText="1"/>
    </xf>
    <xf numFmtId="0" fontId="2" fillId="0" borderId="0" xfId="9" applyFont="1" applyAlignment="1">
      <alignment horizontal="center" wrapText="1"/>
    </xf>
    <xf numFmtId="0" fontId="1" fillId="0" borderId="39" xfId="9" applyBorder="1" applyAlignment="1">
      <alignment horizontal="center" vertical="center" wrapText="1"/>
    </xf>
    <xf numFmtId="0" fontId="1" fillId="0" borderId="39" xfId="9" applyBorder="1" applyAlignment="1">
      <alignment horizontal="left" vertical="center" wrapText="1"/>
    </xf>
    <xf numFmtId="0" fontId="1" fillId="0" borderId="0" xfId="9" applyAlignment="1">
      <alignment vertical="center" wrapText="1"/>
    </xf>
    <xf numFmtId="0" fontId="1" fillId="0" borderId="39" xfId="9" applyBorder="1" applyAlignment="1">
      <alignment vertical="center" wrapText="1"/>
    </xf>
    <xf numFmtId="3" fontId="28" fillId="2" borderId="5" xfId="4" applyNumberFormat="1" applyFont="1" applyFill="1" applyBorder="1" applyAlignment="1" applyProtection="1">
      <alignment horizontal="center" vertical="center" wrapText="1"/>
      <protection locked="0"/>
    </xf>
    <xf numFmtId="14" fontId="28" fillId="2" borderId="5" xfId="4" applyNumberFormat="1" applyFont="1" applyFill="1" applyBorder="1" applyAlignment="1" applyProtection="1">
      <alignment horizontal="center" vertical="center" wrapText="1"/>
      <protection locked="0"/>
    </xf>
    <xf numFmtId="166" fontId="28" fillId="3" borderId="5" xfId="2" applyNumberFormat="1" applyFont="1" applyFill="1" applyBorder="1" applyAlignment="1" applyProtection="1">
      <alignment horizontal="right" vertical="center" wrapText="1"/>
    </xf>
    <xf numFmtId="10" fontId="28" fillId="2" borderId="5" xfId="3" applyNumberFormat="1" applyFont="1" applyFill="1" applyBorder="1" applyAlignment="1" applyProtection="1">
      <alignment vertical="center" wrapText="1"/>
      <protection locked="0"/>
    </xf>
    <xf numFmtId="9" fontId="28" fillId="2" borderId="5" xfId="3" applyFont="1" applyFill="1" applyBorder="1" applyAlignment="1" applyProtection="1">
      <alignment vertical="center" wrapText="1"/>
      <protection locked="0"/>
    </xf>
    <xf numFmtId="166" fontId="28" fillId="2" borderId="5" xfId="2" applyNumberFormat="1" applyFont="1" applyFill="1" applyBorder="1" applyAlignment="1" applyProtection="1">
      <alignment horizontal="right" vertical="center" wrapText="1"/>
      <protection locked="0"/>
    </xf>
    <xf numFmtId="167" fontId="29" fillId="3" borderId="5" xfId="1" applyNumberFormat="1" applyFont="1" applyFill="1" applyBorder="1" applyAlignment="1" applyProtection="1">
      <alignment horizontal="right" vertical="center" wrapText="1"/>
    </xf>
    <xf numFmtId="166" fontId="29" fillId="2" borderId="5" xfId="2" applyNumberFormat="1" applyFont="1" applyFill="1" applyBorder="1" applyAlignment="1" applyProtection="1">
      <alignment horizontal="right" vertical="center" wrapText="1"/>
      <protection locked="0"/>
    </xf>
    <xf numFmtId="164" fontId="28" fillId="3" borderId="5" xfId="2" applyFont="1" applyFill="1" applyBorder="1" applyAlignment="1" applyProtection="1">
      <alignment horizontal="right" vertical="center" wrapText="1"/>
    </xf>
    <xf numFmtId="3" fontId="28" fillId="0" borderId="5" xfId="4" applyNumberFormat="1" applyFont="1" applyBorder="1" applyAlignment="1" applyProtection="1">
      <alignment horizontal="right" vertical="center" wrapText="1"/>
      <protection locked="0"/>
    </xf>
    <xf numFmtId="3" fontId="28" fillId="2" borderId="10" xfId="4" applyNumberFormat="1" applyFont="1" applyFill="1" applyBorder="1" applyAlignment="1" applyProtection="1">
      <alignment horizontal="center" vertical="center" wrapText="1"/>
      <protection locked="0"/>
    </xf>
    <xf numFmtId="14" fontId="28" fillId="0" borderId="5" xfId="0" applyNumberFormat="1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3" fontId="28" fillId="0" borderId="5" xfId="0" applyNumberFormat="1" applyFont="1" applyBorder="1" applyAlignment="1" applyProtection="1">
      <alignment horizontal="center"/>
      <protection locked="0"/>
    </xf>
    <xf numFmtId="173" fontId="28" fillId="0" borderId="5" xfId="2" applyNumberFormat="1" applyFont="1" applyFill="1" applyBorder="1" applyAlignment="1" applyProtection="1">
      <alignment horizontal="right"/>
      <protection locked="0"/>
    </xf>
    <xf numFmtId="166" fontId="29" fillId="14" borderId="5" xfId="1" applyNumberFormat="1" applyFont="1" applyFill="1" applyBorder="1" applyAlignment="1" applyProtection="1">
      <alignment vertical="center" wrapText="1"/>
    </xf>
    <xf numFmtId="10" fontId="29" fillId="14" borderId="5" xfId="3" applyNumberFormat="1" applyFont="1" applyFill="1" applyBorder="1" applyAlignment="1" applyProtection="1">
      <alignment vertical="center" wrapText="1"/>
      <protection locked="0"/>
    </xf>
    <xf numFmtId="164" fontId="29" fillId="14" borderId="5" xfId="2" applyFont="1" applyFill="1" applyBorder="1" applyAlignment="1" applyProtection="1">
      <alignment vertical="center" wrapText="1"/>
    </xf>
    <xf numFmtId="168" fontId="28" fillId="14" borderId="5" xfId="5" applyNumberFormat="1" applyFont="1" applyFill="1" applyBorder="1" applyAlignment="1" applyProtection="1">
      <alignment horizontal="right" vertical="center" wrapText="1"/>
    </xf>
    <xf numFmtId="164" fontId="28" fillId="14" borderId="5" xfId="2" applyFont="1" applyFill="1" applyBorder="1" applyAlignment="1" applyProtection="1">
      <alignment horizontal="center" vertical="center" wrapText="1"/>
    </xf>
    <xf numFmtId="164" fontId="28" fillId="14" borderId="5" xfId="2" applyFont="1" applyFill="1" applyBorder="1" applyAlignment="1" applyProtection="1">
      <alignment horizontal="right" vertical="center" wrapText="1"/>
    </xf>
    <xf numFmtId="166" fontId="29" fillId="14" borderId="5" xfId="2" applyNumberFormat="1" applyFont="1" applyFill="1" applyBorder="1" applyAlignment="1" applyProtection="1">
      <alignment horizontal="right" vertical="center" wrapText="1"/>
    </xf>
    <xf numFmtId="168" fontId="28" fillId="14" borderId="10" xfId="5" applyNumberFormat="1" applyFont="1" applyFill="1" applyBorder="1" applyAlignment="1" applyProtection="1">
      <alignment horizontal="right" vertical="center" wrapText="1"/>
    </xf>
    <xf numFmtId="168" fontId="28" fillId="14" borderId="7" xfId="5" applyNumberFormat="1" applyFont="1" applyFill="1" applyBorder="1" applyAlignment="1" applyProtection="1">
      <alignment horizontal="right" vertical="center" wrapText="1"/>
    </xf>
    <xf numFmtId="0" fontId="28" fillId="3" borderId="14" xfId="4" applyFont="1" applyFill="1" applyBorder="1" applyAlignment="1">
      <alignment horizontal="center" vertical="center" wrapText="1"/>
    </xf>
    <xf numFmtId="0" fontId="28" fillId="3" borderId="7" xfId="4" applyFont="1" applyFill="1" applyBorder="1" applyAlignment="1">
      <alignment horizontal="center" vertical="center" wrapText="1"/>
    </xf>
    <xf numFmtId="0" fontId="28" fillId="0" borderId="5" xfId="4" applyFont="1" applyBorder="1" applyAlignment="1" applyProtection="1">
      <alignment horizontal="center" vertical="center" wrapText="1"/>
      <protection locked="0"/>
    </xf>
    <xf numFmtId="0" fontId="0" fillId="0" borderId="39" xfId="9" applyFont="1" applyBorder="1" applyAlignment="1">
      <alignment horizontal="center" vertical="center" wrapText="1"/>
    </xf>
    <xf numFmtId="0" fontId="32" fillId="2" borderId="0" xfId="0" applyFont="1" applyFill="1"/>
    <xf numFmtId="0" fontId="0" fillId="2" borderId="17" xfId="0" applyFill="1" applyBorder="1" applyAlignment="1">
      <alignment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6" fillId="12" borderId="30" xfId="0" applyFont="1" applyFill="1" applyBorder="1" applyAlignment="1">
      <alignment horizontal="center" textRotation="255"/>
    </xf>
    <xf numFmtId="0" fontId="6" fillId="12" borderId="32" xfId="0" applyFont="1" applyFill="1" applyBorder="1" applyAlignment="1">
      <alignment horizontal="center" textRotation="255"/>
    </xf>
    <xf numFmtId="0" fontId="6" fillId="12" borderId="1" xfId="0" applyFont="1" applyFill="1" applyBorder="1" applyAlignment="1">
      <alignment horizontal="center" textRotation="255"/>
    </xf>
    <xf numFmtId="0" fontId="6" fillId="12" borderId="23" xfId="0" applyFont="1" applyFill="1" applyBorder="1" applyAlignment="1">
      <alignment horizontal="center" textRotation="255"/>
    </xf>
    <xf numFmtId="0" fontId="23" fillId="8" borderId="32" xfId="0" applyFont="1" applyFill="1" applyBorder="1" applyAlignment="1">
      <alignment horizontal="center" textRotation="255"/>
    </xf>
    <xf numFmtId="0" fontId="23" fillId="8" borderId="23" xfId="0" applyFont="1" applyFill="1" applyBorder="1" applyAlignment="1">
      <alignment horizontal="center" textRotation="255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0" xfId="4" applyFill="1" applyAlignment="1" applyProtection="1">
      <alignment horizontal="center" vertical="center"/>
      <protection locked="0"/>
    </xf>
    <xf numFmtId="0" fontId="3" fillId="2" borderId="3" xfId="4" applyFill="1" applyBorder="1" applyAlignment="1" applyProtection="1">
      <alignment horizontal="center" vertical="center"/>
      <protection locked="0"/>
    </xf>
    <xf numFmtId="0" fontId="5" fillId="2" borderId="14" xfId="4" applyFont="1" applyFill="1" applyBorder="1" applyAlignment="1">
      <alignment horizontal="left" vertical="center"/>
    </xf>
    <xf numFmtId="0" fontId="5" fillId="2" borderId="3" xfId="4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left"/>
    </xf>
    <xf numFmtId="0" fontId="23" fillId="2" borderId="1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1" xfId="4" applyFont="1" applyFill="1" applyBorder="1" applyAlignment="1">
      <alignment horizontal="right" vertical="center"/>
    </xf>
    <xf numFmtId="0" fontId="2" fillId="2" borderId="0" xfId="4" applyFont="1" applyFill="1" applyAlignment="1">
      <alignment horizontal="right" vertical="center"/>
    </xf>
    <xf numFmtId="0" fontId="5" fillId="4" borderId="3" xfId="4" applyFont="1" applyFill="1" applyBorder="1" applyAlignment="1" applyProtection="1">
      <alignment horizontal="center" vertical="center"/>
      <protection locked="0"/>
    </xf>
    <xf numFmtId="0" fontId="6" fillId="7" borderId="5" xfId="4" applyFont="1" applyFill="1" applyBorder="1" applyAlignment="1">
      <alignment horizontal="center" vertical="center"/>
    </xf>
    <xf numFmtId="0" fontId="7" fillId="8" borderId="5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/>
    </xf>
    <xf numFmtId="0" fontId="6" fillId="7" borderId="7" xfId="4" applyFont="1" applyFill="1" applyBorder="1" applyAlignment="1">
      <alignment horizontal="center" vertical="center"/>
    </xf>
    <xf numFmtId="0" fontId="24" fillId="8" borderId="4" xfId="4" applyFont="1" applyFill="1" applyBorder="1" applyAlignment="1">
      <alignment horizontal="center" vertical="center"/>
    </xf>
    <xf numFmtId="0" fontId="24" fillId="8" borderId="5" xfId="4" applyFont="1" applyFill="1" applyBorder="1" applyAlignment="1">
      <alignment horizontal="center" vertical="center"/>
    </xf>
    <xf numFmtId="0" fontId="24" fillId="7" borderId="10" xfId="4" applyFont="1" applyFill="1" applyBorder="1" applyAlignment="1">
      <alignment horizontal="center" vertical="center"/>
    </xf>
    <xf numFmtId="0" fontId="24" fillId="7" borderId="5" xfId="4" applyFont="1" applyFill="1" applyBorder="1" applyAlignment="1">
      <alignment horizontal="center" vertical="center"/>
    </xf>
    <xf numFmtId="0" fontId="24" fillId="7" borderId="7" xfId="4" applyFont="1" applyFill="1" applyBorder="1" applyAlignment="1">
      <alignment horizontal="center" vertical="center"/>
    </xf>
    <xf numFmtId="0" fontId="6" fillId="8" borderId="9" xfId="4" applyFont="1" applyFill="1" applyBorder="1" applyAlignment="1">
      <alignment horizontal="center" vertical="center"/>
    </xf>
    <xf numFmtId="0" fontId="6" fillId="8" borderId="37" xfId="4" applyFont="1" applyFill="1" applyBorder="1" applyAlignment="1">
      <alignment horizontal="center" vertical="center"/>
    </xf>
    <xf numFmtId="0" fontId="6" fillId="8" borderId="10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 wrapText="1"/>
    </xf>
    <xf numFmtId="0" fontId="8" fillId="8" borderId="5" xfId="4" applyFont="1" applyFill="1" applyBorder="1" applyAlignment="1">
      <alignment horizontal="center" vertical="center" wrapText="1"/>
    </xf>
    <xf numFmtId="0" fontId="7" fillId="7" borderId="5" xfId="4" applyFont="1" applyFill="1" applyBorder="1" applyAlignment="1">
      <alignment horizontal="center" vertical="center" wrapText="1"/>
    </xf>
    <xf numFmtId="0" fontId="7" fillId="8" borderId="6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8" borderId="12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12" xfId="4" applyFont="1" applyFill="1" applyBorder="1" applyAlignment="1">
      <alignment horizontal="center" vertical="center" wrapText="1"/>
    </xf>
    <xf numFmtId="166" fontId="0" fillId="2" borderId="3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left" vertical="top"/>
      <protection locked="0"/>
    </xf>
    <xf numFmtId="0" fontId="2" fillId="2" borderId="21" xfId="0" applyFont="1" applyFill="1" applyBorder="1" applyAlignment="1" applyProtection="1">
      <alignment horizontal="left" vertical="top"/>
      <protection locked="0"/>
    </xf>
    <xf numFmtId="0" fontId="2" fillId="2" borderId="22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17" xfId="0" applyFont="1" applyFill="1" applyBorder="1" applyAlignment="1" applyProtection="1">
      <alignment horizontal="left" vertical="top"/>
      <protection locked="0"/>
    </xf>
    <xf numFmtId="0" fontId="2" fillId="2" borderId="18" xfId="0" applyFont="1" applyFill="1" applyBorder="1" applyAlignment="1" applyProtection="1">
      <alignment horizontal="left" vertical="top"/>
      <protection locked="0"/>
    </xf>
    <xf numFmtId="0" fontId="2" fillId="2" borderId="19" xfId="0" applyFont="1" applyFill="1" applyBorder="1" applyAlignment="1" applyProtection="1">
      <alignment horizontal="left" vertical="top"/>
      <protection locked="0"/>
    </xf>
    <xf numFmtId="0" fontId="7" fillId="8" borderId="9" xfId="4" applyFont="1" applyFill="1" applyBorder="1" applyAlignment="1">
      <alignment horizontal="center" vertical="center" wrapText="1"/>
    </xf>
    <xf numFmtId="0" fontId="7" fillId="8" borderId="10" xfId="4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166" fontId="0" fillId="2" borderId="0" xfId="2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Alignment="1" applyProtection="1">
      <alignment horizontal="center" vertical="center"/>
      <protection locked="0"/>
    </xf>
    <xf numFmtId="0" fontId="0" fillId="2" borderId="1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>
      <alignment horizontal="right" wrapText="1"/>
    </xf>
    <xf numFmtId="0" fontId="25" fillId="2" borderId="22" xfId="0" applyFont="1" applyFill="1" applyBorder="1" applyAlignment="1">
      <alignment horizontal="right" wrapText="1"/>
    </xf>
    <xf numFmtId="0" fontId="25" fillId="2" borderId="0" xfId="0" applyFont="1" applyFill="1" applyAlignment="1">
      <alignment horizontal="right" wrapText="1"/>
    </xf>
    <xf numFmtId="0" fontId="25" fillId="2" borderId="2" xfId="0" applyFont="1" applyFill="1" applyBorder="1" applyAlignment="1">
      <alignment horizontal="right" wrapText="1"/>
    </xf>
    <xf numFmtId="0" fontId="31" fillId="2" borderId="1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  <xf numFmtId="0" fontId="30" fillId="14" borderId="4" xfId="4" applyFont="1" applyFill="1" applyBorder="1" applyAlignment="1">
      <alignment horizontal="center" vertical="center" wrapText="1"/>
    </xf>
    <xf numFmtId="0" fontId="30" fillId="14" borderId="5" xfId="4" applyFont="1" applyFill="1" applyBorder="1" applyAlignment="1">
      <alignment horizontal="center" vertical="center" wrapText="1"/>
    </xf>
    <xf numFmtId="0" fontId="9" fillId="7" borderId="6" xfId="4" applyFont="1" applyFill="1" applyBorder="1" applyAlignment="1">
      <alignment horizontal="center" vertical="center"/>
    </xf>
    <xf numFmtId="0" fontId="9" fillId="7" borderId="12" xfId="4" applyFont="1" applyFill="1" applyBorder="1" applyAlignment="1">
      <alignment horizontal="center" vertical="center"/>
    </xf>
    <xf numFmtId="0" fontId="9" fillId="7" borderId="34" xfId="4" applyFont="1" applyFill="1" applyBorder="1" applyAlignment="1">
      <alignment horizontal="center" vertical="center"/>
    </xf>
    <xf numFmtId="0" fontId="9" fillId="7" borderId="38" xfId="4" applyFont="1" applyFill="1" applyBorder="1" applyAlignment="1">
      <alignment horizontal="center" vertical="center"/>
    </xf>
    <xf numFmtId="0" fontId="8" fillId="7" borderId="5" xfId="4" applyFont="1" applyFill="1" applyBorder="1" applyAlignment="1">
      <alignment horizontal="center" vertical="center" wrapText="1"/>
    </xf>
    <xf numFmtId="0" fontId="7" fillId="7" borderId="10" xfId="4" applyFont="1" applyFill="1" applyBorder="1" applyAlignment="1">
      <alignment horizontal="center" vertical="center" wrapText="1"/>
    </xf>
    <xf numFmtId="0" fontId="7" fillId="7" borderId="7" xfId="4" applyFont="1" applyFill="1" applyBorder="1" applyAlignment="1">
      <alignment horizontal="center" vertical="center" wrapText="1"/>
    </xf>
    <xf numFmtId="0" fontId="9" fillId="3" borderId="11" xfId="4" applyFont="1" applyFill="1" applyBorder="1" applyAlignment="1">
      <alignment horizontal="center" vertical="center"/>
    </xf>
    <xf numFmtId="0" fontId="9" fillId="3" borderId="13" xfId="4" applyFont="1" applyFill="1" applyBorder="1" applyAlignment="1">
      <alignment horizontal="center" vertical="center"/>
    </xf>
    <xf numFmtId="0" fontId="9" fillId="7" borderId="5" xfId="4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0">
    <cellStyle name="Millares" xfId="1" builtinId="3"/>
    <cellStyle name="Millares 2" xfId="6" xr:uid="{00000000-0005-0000-0000-000001000000}"/>
    <cellStyle name="Millares 3" xfId="5" xr:uid="{00000000-0005-0000-0000-000002000000}"/>
    <cellStyle name="Moneda" xfId="2" builtinId="4"/>
    <cellStyle name="Moneda 2" xfId="8" xr:uid="{00000000-0005-0000-0000-000004000000}"/>
    <cellStyle name="Moneda 3" xfId="7" xr:uid="{00000000-0005-0000-0000-000005000000}"/>
    <cellStyle name="Normal" xfId="0" builtinId="0"/>
    <cellStyle name="Normal 4" xfId="4" xr:uid="{00000000-0005-0000-0000-000007000000}"/>
    <cellStyle name="Normal 7" xfId="9" xr:uid="{C073F17B-E1C1-439B-88BF-0F7678085DF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V38"/>
  <sheetViews>
    <sheetView tabSelected="1" zoomScale="70" zoomScaleNormal="70" workbookViewId="0">
      <selection activeCell="B6" sqref="B6:D6"/>
    </sheetView>
  </sheetViews>
  <sheetFormatPr baseColWidth="10" defaultColWidth="11.42578125" defaultRowHeight="15" x14ac:dyDescent="0.25"/>
  <cols>
    <col min="1" max="1" width="3.42578125" style="28" bestFit="1" customWidth="1"/>
    <col min="2" max="2" width="10.140625" style="28" customWidth="1"/>
    <col min="3" max="3" width="45.28515625" style="28" customWidth="1"/>
    <col min="4" max="4" width="120" style="28" customWidth="1"/>
    <col min="5" max="16384" width="11.42578125" style="28"/>
  </cols>
  <sheetData>
    <row r="1" spans="1:22" x14ac:dyDescent="0.25">
      <c r="A1" s="29"/>
      <c r="B1" s="220"/>
      <c r="C1" s="221"/>
      <c r="D1" s="222"/>
      <c r="E1" s="133"/>
      <c r="F1" s="133"/>
      <c r="G1" s="133"/>
      <c r="H1" s="133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2"/>
    </row>
    <row r="2" spans="1:22" x14ac:dyDescent="0.25">
      <c r="A2" s="31"/>
      <c r="B2" s="223" t="s">
        <v>50</v>
      </c>
      <c r="C2" s="224"/>
      <c r="D2" s="225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4"/>
    </row>
    <row r="3" spans="1:22" x14ac:dyDescent="0.25">
      <c r="A3" s="31"/>
      <c r="B3" s="226" t="s">
        <v>51</v>
      </c>
      <c r="C3" s="227"/>
      <c r="D3" s="228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6"/>
    </row>
    <row r="4" spans="1:22" x14ac:dyDescent="0.25">
      <c r="A4" s="31"/>
      <c r="B4" s="223" t="s">
        <v>52</v>
      </c>
      <c r="C4" s="224"/>
      <c r="D4" s="225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4"/>
    </row>
    <row r="5" spans="1:22" s="17" customFormat="1" ht="74.25" customHeight="1" thickBot="1" x14ac:dyDescent="0.3">
      <c r="A5" s="213"/>
      <c r="B5" s="214" t="s">
        <v>340</v>
      </c>
      <c r="C5" s="215"/>
      <c r="D5" s="216"/>
      <c r="G5"/>
    </row>
    <row r="6" spans="1:22" s="17" customFormat="1" ht="36.6" customHeight="1" thickBot="1" x14ac:dyDescent="0.3">
      <c r="A6" s="16"/>
      <c r="B6" s="232" t="s">
        <v>127</v>
      </c>
      <c r="C6" s="233"/>
      <c r="D6" s="234"/>
    </row>
    <row r="7" spans="1:22" s="17" customFormat="1" ht="30" x14ac:dyDescent="0.25">
      <c r="A7" s="16"/>
      <c r="B7" s="137" t="s">
        <v>102</v>
      </c>
      <c r="C7" s="138" t="s">
        <v>103</v>
      </c>
      <c r="D7" s="139" t="s">
        <v>104</v>
      </c>
    </row>
    <row r="8" spans="1:22" s="17" customFormat="1" x14ac:dyDescent="0.25">
      <c r="A8" s="16"/>
      <c r="B8" s="140"/>
      <c r="C8" s="141" t="s">
        <v>105</v>
      </c>
      <c r="D8" s="142" t="s">
        <v>106</v>
      </c>
    </row>
    <row r="9" spans="1:22" s="17" customFormat="1" x14ac:dyDescent="0.25">
      <c r="A9" s="16"/>
      <c r="B9" s="140"/>
      <c r="C9" s="141" t="s">
        <v>128</v>
      </c>
      <c r="D9" s="142" t="s">
        <v>107</v>
      </c>
    </row>
    <row r="10" spans="1:22" s="17" customFormat="1" x14ac:dyDescent="0.25">
      <c r="A10" s="16"/>
      <c r="B10" s="140"/>
      <c r="C10" s="141" t="s">
        <v>129</v>
      </c>
      <c r="D10" s="142" t="s">
        <v>157</v>
      </c>
    </row>
    <row r="11" spans="1:22" s="17" customFormat="1" ht="21.75" customHeight="1" thickBot="1" x14ac:dyDescent="0.3">
      <c r="A11" s="16"/>
      <c r="B11" s="143" t="s">
        <v>3</v>
      </c>
      <c r="C11" s="141" t="s">
        <v>25</v>
      </c>
      <c r="D11" s="142" t="s">
        <v>264</v>
      </c>
    </row>
    <row r="12" spans="1:22" x14ac:dyDescent="0.25">
      <c r="A12" s="235" t="s">
        <v>108</v>
      </c>
      <c r="B12" s="143" t="s">
        <v>4</v>
      </c>
      <c r="C12" s="141" t="s">
        <v>130</v>
      </c>
      <c r="D12" s="159" t="s">
        <v>133</v>
      </c>
    </row>
    <row r="13" spans="1:22" x14ac:dyDescent="0.25">
      <c r="A13" s="236"/>
      <c r="B13" s="144" t="s">
        <v>5</v>
      </c>
      <c r="C13" s="141" t="s">
        <v>131</v>
      </c>
      <c r="D13" s="159" t="s">
        <v>134</v>
      </c>
    </row>
    <row r="14" spans="1:22" x14ac:dyDescent="0.25">
      <c r="A14" s="236"/>
      <c r="B14" s="144" t="s">
        <v>6</v>
      </c>
      <c r="C14" s="141" t="s">
        <v>132</v>
      </c>
      <c r="D14" s="159" t="s">
        <v>109</v>
      </c>
    </row>
    <row r="15" spans="1:22" ht="30" x14ac:dyDescent="0.25">
      <c r="A15" s="236"/>
      <c r="B15" s="144" t="s">
        <v>7</v>
      </c>
      <c r="C15" s="141" t="s">
        <v>110</v>
      </c>
      <c r="D15" s="159" t="s">
        <v>135</v>
      </c>
    </row>
    <row r="16" spans="1:22" x14ac:dyDescent="0.25">
      <c r="A16" s="236"/>
      <c r="B16" s="144" t="s">
        <v>8</v>
      </c>
      <c r="C16" s="141" t="s">
        <v>136</v>
      </c>
      <c r="D16" s="159" t="s">
        <v>137</v>
      </c>
    </row>
    <row r="17" spans="1:4" x14ac:dyDescent="0.25">
      <c r="A17" s="236"/>
      <c r="B17" s="144" t="s">
        <v>9</v>
      </c>
      <c r="C17" s="141" t="s">
        <v>125</v>
      </c>
      <c r="D17" s="159" t="s">
        <v>158</v>
      </c>
    </row>
    <row r="18" spans="1:4" x14ac:dyDescent="0.25">
      <c r="A18" s="237"/>
      <c r="B18" s="161" t="s">
        <v>10</v>
      </c>
      <c r="C18" s="141" t="s">
        <v>138</v>
      </c>
      <c r="D18" s="142" t="s">
        <v>265</v>
      </c>
    </row>
    <row r="19" spans="1:4" ht="45" x14ac:dyDescent="0.25">
      <c r="A19" s="237"/>
      <c r="B19" s="161" t="s">
        <v>11</v>
      </c>
      <c r="C19" s="141" t="s">
        <v>111</v>
      </c>
      <c r="D19" s="142" t="s">
        <v>266</v>
      </c>
    </row>
    <row r="20" spans="1:4" x14ac:dyDescent="0.25">
      <c r="A20" s="237"/>
      <c r="B20" s="161" t="s">
        <v>12</v>
      </c>
      <c r="C20" s="141" t="s">
        <v>139</v>
      </c>
      <c r="D20" s="148" t="s">
        <v>140</v>
      </c>
    </row>
    <row r="21" spans="1:4" x14ac:dyDescent="0.25">
      <c r="A21" s="237"/>
      <c r="B21" s="161" t="s">
        <v>13</v>
      </c>
      <c r="C21" s="141" t="s">
        <v>141</v>
      </c>
      <c r="D21" s="148" t="s">
        <v>159</v>
      </c>
    </row>
    <row r="22" spans="1:4" x14ac:dyDescent="0.25">
      <c r="A22" s="236"/>
      <c r="B22" s="145" t="s">
        <v>14</v>
      </c>
      <c r="C22" s="146" t="s">
        <v>156</v>
      </c>
      <c r="D22" s="147" t="s">
        <v>112</v>
      </c>
    </row>
    <row r="23" spans="1:4" x14ac:dyDescent="0.25">
      <c r="A23" s="236"/>
      <c r="B23" s="145" t="s">
        <v>15</v>
      </c>
      <c r="C23" s="146" t="s">
        <v>142</v>
      </c>
      <c r="D23" s="147" t="s">
        <v>143</v>
      </c>
    </row>
    <row r="24" spans="1:4" x14ac:dyDescent="0.25">
      <c r="A24" s="236"/>
      <c r="B24" s="144" t="s">
        <v>16</v>
      </c>
      <c r="C24" s="141" t="s">
        <v>144</v>
      </c>
      <c r="D24" s="148" t="s">
        <v>160</v>
      </c>
    </row>
    <row r="25" spans="1:4" x14ac:dyDescent="0.25">
      <c r="A25" s="236"/>
      <c r="B25" s="145" t="s">
        <v>17</v>
      </c>
      <c r="C25" s="146" t="s">
        <v>145</v>
      </c>
      <c r="D25" s="147" t="s">
        <v>146</v>
      </c>
    </row>
    <row r="26" spans="1:4" x14ac:dyDescent="0.25">
      <c r="A26" s="236"/>
      <c r="B26" s="217" t="s">
        <v>18</v>
      </c>
      <c r="C26" s="141" t="s">
        <v>113</v>
      </c>
      <c r="D26" s="149" t="s">
        <v>114</v>
      </c>
    </row>
    <row r="27" spans="1:4" x14ac:dyDescent="0.25">
      <c r="A27" s="236"/>
      <c r="B27" s="218"/>
      <c r="C27" s="141" t="s">
        <v>115</v>
      </c>
      <c r="D27" s="149" t="s">
        <v>116</v>
      </c>
    </row>
    <row r="28" spans="1:4" x14ac:dyDescent="0.25">
      <c r="A28" s="236"/>
      <c r="B28" s="219"/>
      <c r="C28" s="141" t="s">
        <v>117</v>
      </c>
      <c r="D28" s="149" t="s">
        <v>118</v>
      </c>
    </row>
    <row r="29" spans="1:4" ht="19.149999999999999" customHeight="1" thickBot="1" x14ac:dyDescent="0.3">
      <c r="A29" s="238"/>
      <c r="B29" s="144" t="s">
        <v>19</v>
      </c>
      <c r="C29" s="150" t="s">
        <v>147</v>
      </c>
      <c r="D29" s="149" t="s">
        <v>148</v>
      </c>
    </row>
    <row r="30" spans="1:4" x14ac:dyDescent="0.25">
      <c r="A30" s="239" t="s">
        <v>154</v>
      </c>
      <c r="B30" s="152" t="s">
        <v>20</v>
      </c>
      <c r="C30" s="146" t="s">
        <v>149</v>
      </c>
      <c r="D30" s="147" t="s">
        <v>150</v>
      </c>
    </row>
    <row r="31" spans="1:4" x14ac:dyDescent="0.25">
      <c r="A31" s="239"/>
      <c r="B31" s="151" t="s">
        <v>21</v>
      </c>
      <c r="C31" s="150" t="s">
        <v>151</v>
      </c>
      <c r="D31" s="149" t="s">
        <v>161</v>
      </c>
    </row>
    <row r="32" spans="1:4" x14ac:dyDescent="0.25">
      <c r="A32" s="239"/>
      <c r="B32" s="152" t="s">
        <v>22</v>
      </c>
      <c r="C32" s="153" t="s">
        <v>152</v>
      </c>
      <c r="D32" s="147" t="s">
        <v>153</v>
      </c>
    </row>
    <row r="33" spans="1:5" x14ac:dyDescent="0.25">
      <c r="A33" s="239"/>
      <c r="B33" s="162" t="s">
        <v>23</v>
      </c>
      <c r="C33" s="150" t="s">
        <v>120</v>
      </c>
      <c r="D33" s="149" t="s">
        <v>121</v>
      </c>
    </row>
    <row r="34" spans="1:5" x14ac:dyDescent="0.25">
      <c r="A34" s="239"/>
      <c r="B34" s="162" t="s">
        <v>24</v>
      </c>
      <c r="C34" s="150" t="s">
        <v>167</v>
      </c>
      <c r="D34" s="142" t="s">
        <v>168</v>
      </c>
    </row>
    <row r="35" spans="1:5" x14ac:dyDescent="0.25">
      <c r="A35" s="239"/>
      <c r="B35" s="162" t="s">
        <v>48</v>
      </c>
      <c r="C35" s="150" t="s">
        <v>166</v>
      </c>
      <c r="D35" s="142" t="s">
        <v>119</v>
      </c>
    </row>
    <row r="36" spans="1:5" x14ac:dyDescent="0.25">
      <c r="A36" s="239"/>
      <c r="B36" s="163"/>
      <c r="C36" s="164" t="s">
        <v>162</v>
      </c>
      <c r="D36" s="165" t="s">
        <v>163</v>
      </c>
    </row>
    <row r="37" spans="1:5" ht="57.6" customHeight="1" thickBot="1" x14ac:dyDescent="0.3">
      <c r="A37" s="240"/>
      <c r="B37" s="241" t="s">
        <v>122</v>
      </c>
      <c r="C37" s="242"/>
      <c r="D37" s="154" t="s">
        <v>123</v>
      </c>
    </row>
    <row r="38" spans="1:5" ht="103.15" customHeight="1" thickBot="1" x14ac:dyDescent="0.3">
      <c r="B38" s="229" t="s">
        <v>267</v>
      </c>
      <c r="C38" s="230"/>
      <c r="D38" s="231"/>
      <c r="E38" s="155"/>
    </row>
  </sheetData>
  <mergeCells count="11">
    <mergeCell ref="B38:D38"/>
    <mergeCell ref="B6:D6"/>
    <mergeCell ref="A12:A29"/>
    <mergeCell ref="A30:A37"/>
    <mergeCell ref="B37:C37"/>
    <mergeCell ref="B5:D5"/>
    <mergeCell ref="B26:B28"/>
    <mergeCell ref="B1:D1"/>
    <mergeCell ref="B2:D2"/>
    <mergeCell ref="B3:D3"/>
    <mergeCell ref="B4:D4"/>
  </mergeCells>
  <pageMargins left="0.70866141732283472" right="0.70866141732283472" top="0.98425196850393704" bottom="0.74803149606299213" header="0.31496062992125984" footer="0.31496062992125984"/>
  <pageSetup scale="45" orientation="portrait" r:id="rId1"/>
  <headerFooter>
    <oddHeader xml:space="preserve">&amp;L&amp;G&amp;C&amp;"Arial,Normal"&amp;10PROCESO GESTION FINANCIERA
FORMATO DE REGISTRO RECAUDO CONSTRIBUCIÓN ESPECIAL 
CONTRATO DE OBRA PÚBLICA - FONSECÓN&amp;R&amp;"Arial,Normal"&amp;10F1.G5.P31.GF
Versión 7
Página&amp;P de &amp;N
20/02/2026
Pública
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9"/>
  <sheetViews>
    <sheetView view="pageBreakPreview" zoomScale="70" zoomScaleNormal="85" zoomScaleSheetLayoutView="70" workbookViewId="0">
      <selection activeCell="B6" sqref="B6:D6"/>
    </sheetView>
  </sheetViews>
  <sheetFormatPr baseColWidth="10" defaultColWidth="11.5703125" defaultRowHeight="15" x14ac:dyDescent="0.25"/>
  <cols>
    <col min="1" max="1" width="7.5703125" style="28" customWidth="1"/>
    <col min="2" max="2" width="9.7109375" style="28" customWidth="1"/>
    <col min="3" max="4" width="11.42578125" style="28" customWidth="1"/>
    <col min="5" max="5" width="15.42578125" style="28" customWidth="1"/>
    <col min="6" max="6" width="11" style="28" customWidth="1"/>
    <col min="7" max="7" width="12" style="28" customWidth="1"/>
    <col min="8" max="13" width="15.85546875" style="28" customWidth="1"/>
    <col min="14" max="14" width="7.42578125" style="28" customWidth="1"/>
    <col min="15" max="15" width="13.140625" style="28" customWidth="1"/>
    <col min="16" max="16" width="5.5703125" style="28" customWidth="1"/>
    <col min="17" max="17" width="13.42578125" style="28" customWidth="1"/>
    <col min="18" max="18" width="4.140625" style="28" customWidth="1"/>
    <col min="19" max="19" width="13.42578125" style="28" customWidth="1"/>
    <col min="20" max="20" width="4.140625" style="28" customWidth="1"/>
    <col min="21" max="21" width="13.42578125" style="28" customWidth="1"/>
    <col min="22" max="23" width="15.140625" style="28" customWidth="1"/>
    <col min="24" max="24" width="16.85546875" style="28" customWidth="1"/>
    <col min="25" max="25" width="15.140625" style="28" customWidth="1"/>
    <col min="26" max="26" width="7.28515625" style="28" customWidth="1"/>
    <col min="27" max="28" width="3.42578125" style="28" customWidth="1"/>
    <col min="29" max="29" width="5.140625" style="28" bestFit="1" customWidth="1"/>
    <col min="30" max="30" width="3.5703125" style="28" customWidth="1"/>
    <col min="31" max="31" width="3.140625" style="28" customWidth="1"/>
    <col min="32" max="32" width="6.7109375" style="28" customWidth="1"/>
    <col min="33" max="16384" width="11.5703125" style="28"/>
  </cols>
  <sheetData>
    <row r="1" spans="1:32" ht="28.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298"/>
      <c r="AD1" s="298"/>
      <c r="AE1" s="298"/>
      <c r="AF1" s="299"/>
    </row>
    <row r="2" spans="1:32" s="212" customFormat="1" ht="18.75" x14ac:dyDescent="0.3">
      <c r="A2" s="302" t="s">
        <v>50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0"/>
      <c r="AD2" s="300"/>
      <c r="AE2" s="300"/>
      <c r="AF2" s="301"/>
    </row>
    <row r="3" spans="1:32" s="212" customFormat="1" ht="18.75" x14ac:dyDescent="0.3">
      <c r="A3" s="304" t="s">
        <v>51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0"/>
      <c r="AD3" s="300"/>
      <c r="AE3" s="300"/>
      <c r="AF3" s="301"/>
    </row>
    <row r="4" spans="1:32" ht="15.75" x14ac:dyDescent="0.25">
      <c r="A4" s="306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0"/>
      <c r="AD4" s="300"/>
      <c r="AE4" s="300"/>
      <c r="AF4" s="301"/>
    </row>
    <row r="5" spans="1:32" ht="42.95" customHeight="1" x14ac:dyDescent="0.25">
      <c r="A5" s="308" t="s">
        <v>339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0"/>
      <c r="AD5" s="300"/>
      <c r="AE5" s="300"/>
      <c r="AF5" s="301"/>
    </row>
    <row r="6" spans="1:32" ht="15" customHeight="1" x14ac:dyDescent="0.25">
      <c r="A6" s="172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AF6" s="174"/>
    </row>
    <row r="7" spans="1:32" x14ac:dyDescent="0.25">
      <c r="A7" s="254" t="s">
        <v>0</v>
      </c>
      <c r="B7" s="255"/>
      <c r="C7" s="256" t="s">
        <v>182</v>
      </c>
      <c r="D7" s="256"/>
      <c r="E7" s="256"/>
      <c r="F7" s="25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 t="s">
        <v>1</v>
      </c>
      <c r="Y7" s="2"/>
      <c r="Z7" s="310" t="str">
        <f>+IFERROR(VLOOKUP(C7,LISTAS!B4:C72,2,0)," ")</f>
        <v>46-02-00-091</v>
      </c>
      <c r="AA7" s="310"/>
      <c r="AB7" s="310"/>
      <c r="AC7" s="310"/>
      <c r="AD7" s="310"/>
      <c r="AE7" s="310"/>
      <c r="AF7" s="4"/>
    </row>
    <row r="8" spans="1:32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5"/>
      <c r="W8" s="5"/>
      <c r="X8" s="5"/>
      <c r="Y8" s="5"/>
      <c r="Z8" s="5"/>
      <c r="AA8" s="5"/>
      <c r="AB8" s="5"/>
      <c r="AC8" s="5"/>
      <c r="AD8" s="5"/>
      <c r="AE8" s="5"/>
      <c r="AF8" s="6"/>
    </row>
    <row r="9" spans="1:32" x14ac:dyDescent="0.25">
      <c r="A9" s="254" t="s">
        <v>178</v>
      </c>
      <c r="B9" s="255"/>
      <c r="C9" s="255"/>
      <c r="D9" s="256">
        <v>2026</v>
      </c>
      <c r="E9" s="256"/>
      <c r="F9" s="25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5"/>
      <c r="W9" s="5"/>
      <c r="X9" s="5"/>
      <c r="Y9" s="5"/>
      <c r="Z9" s="5"/>
      <c r="AA9" s="5"/>
      <c r="AB9" s="5"/>
      <c r="AC9" s="5"/>
      <c r="AD9" s="5"/>
      <c r="AE9" s="5"/>
      <c r="AF9" s="6"/>
    </row>
    <row r="10" spans="1:32" x14ac:dyDescent="0.25">
      <c r="A10" s="254" t="s">
        <v>2</v>
      </c>
      <c r="B10" s="255"/>
      <c r="C10" s="255"/>
      <c r="D10" s="256" t="s">
        <v>183</v>
      </c>
      <c r="E10" s="256"/>
      <c r="F10" s="25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4"/>
    </row>
    <row r="11" spans="1:32" x14ac:dyDescent="0.25">
      <c r="A11" s="1"/>
      <c r="B11" s="2"/>
      <c r="C11" s="157"/>
      <c r="D11" s="157"/>
      <c r="E11" s="157"/>
      <c r="F11" s="15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/>
    </row>
    <row r="12" spans="1:32" ht="15.75" x14ac:dyDescent="0.25">
      <c r="A12" s="261" t="s">
        <v>108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3" t="s">
        <v>126</v>
      </c>
      <c r="W12" s="264"/>
      <c r="X12" s="264"/>
      <c r="Y12" s="264"/>
      <c r="Z12" s="264"/>
      <c r="AA12" s="264"/>
      <c r="AB12" s="264"/>
      <c r="AC12" s="264"/>
      <c r="AD12" s="264"/>
      <c r="AE12" s="264"/>
      <c r="AF12" s="265"/>
    </row>
    <row r="13" spans="1:32" x14ac:dyDescent="0.25">
      <c r="A13" s="166" t="s">
        <v>3</v>
      </c>
      <c r="B13" s="158" t="s">
        <v>4</v>
      </c>
      <c r="C13" s="158" t="s">
        <v>5</v>
      </c>
      <c r="D13" s="158" t="s">
        <v>6</v>
      </c>
      <c r="E13" s="158" t="s">
        <v>7</v>
      </c>
      <c r="F13" s="158" t="s">
        <v>8</v>
      </c>
      <c r="G13" s="158" t="s">
        <v>9</v>
      </c>
      <c r="H13" s="158" t="s">
        <v>10</v>
      </c>
      <c r="I13" s="158" t="s">
        <v>11</v>
      </c>
      <c r="J13" s="158" t="s">
        <v>12</v>
      </c>
      <c r="K13" s="158" t="s">
        <v>13</v>
      </c>
      <c r="L13" s="158" t="s">
        <v>14</v>
      </c>
      <c r="M13" s="158" t="s">
        <v>15</v>
      </c>
      <c r="N13" s="158" t="s">
        <v>16</v>
      </c>
      <c r="O13" s="158" t="s">
        <v>17</v>
      </c>
      <c r="P13" s="266" t="s">
        <v>18</v>
      </c>
      <c r="Q13" s="267"/>
      <c r="R13" s="267"/>
      <c r="S13" s="267"/>
      <c r="T13" s="267"/>
      <c r="U13" s="268"/>
      <c r="V13" s="171" t="s">
        <v>19</v>
      </c>
      <c r="W13" s="171" t="s">
        <v>20</v>
      </c>
      <c r="X13" s="171" t="s">
        <v>21</v>
      </c>
      <c r="Y13" s="171" t="s">
        <v>22</v>
      </c>
      <c r="Z13" s="171" t="s">
        <v>23</v>
      </c>
      <c r="AA13" s="257" t="s">
        <v>24</v>
      </c>
      <c r="AB13" s="257"/>
      <c r="AC13" s="257"/>
      <c r="AD13" s="259" t="s">
        <v>165</v>
      </c>
      <c r="AE13" s="257"/>
      <c r="AF13" s="260"/>
    </row>
    <row r="14" spans="1:32" ht="26.45" customHeight="1" x14ac:dyDescent="0.25">
      <c r="A14" s="269" t="s">
        <v>25</v>
      </c>
      <c r="B14" s="270" t="s">
        <v>26</v>
      </c>
      <c r="C14" s="258" t="s">
        <v>27</v>
      </c>
      <c r="D14" s="258" t="s">
        <v>28</v>
      </c>
      <c r="E14" s="258" t="s">
        <v>29</v>
      </c>
      <c r="F14" s="258" t="s">
        <v>30</v>
      </c>
      <c r="G14" s="272" t="s">
        <v>125</v>
      </c>
      <c r="H14" s="258" t="s">
        <v>268</v>
      </c>
      <c r="I14" s="258" t="s">
        <v>269</v>
      </c>
      <c r="J14" s="258" t="s">
        <v>31</v>
      </c>
      <c r="K14" s="258" t="s">
        <v>32</v>
      </c>
      <c r="L14" s="269" t="s">
        <v>33</v>
      </c>
      <c r="M14" s="275" t="s">
        <v>34</v>
      </c>
      <c r="N14" s="272" t="s">
        <v>35</v>
      </c>
      <c r="O14" s="275" t="s">
        <v>36</v>
      </c>
      <c r="P14" s="258" t="s">
        <v>37</v>
      </c>
      <c r="Q14" s="258"/>
      <c r="R14" s="258"/>
      <c r="S14" s="258"/>
      <c r="T14" s="258"/>
      <c r="U14" s="258"/>
      <c r="V14" s="271" t="s">
        <v>38</v>
      </c>
      <c r="W14" s="269" t="s">
        <v>39</v>
      </c>
      <c r="X14" s="271" t="s">
        <v>40</v>
      </c>
      <c r="Y14" s="269" t="s">
        <v>41</v>
      </c>
      <c r="Z14" s="317" t="s">
        <v>155</v>
      </c>
      <c r="AA14" s="271" t="s">
        <v>164</v>
      </c>
      <c r="AB14" s="271"/>
      <c r="AC14" s="271"/>
      <c r="AD14" s="318" t="s">
        <v>42</v>
      </c>
      <c r="AE14" s="271"/>
      <c r="AF14" s="319"/>
    </row>
    <row r="15" spans="1:32" x14ac:dyDescent="0.25">
      <c r="A15" s="269"/>
      <c r="B15" s="270"/>
      <c r="C15" s="258"/>
      <c r="D15" s="258"/>
      <c r="E15" s="258"/>
      <c r="F15" s="258"/>
      <c r="G15" s="273"/>
      <c r="H15" s="258"/>
      <c r="I15" s="258"/>
      <c r="J15" s="258"/>
      <c r="K15" s="258"/>
      <c r="L15" s="269"/>
      <c r="M15" s="276"/>
      <c r="N15" s="273"/>
      <c r="O15" s="276"/>
      <c r="P15" s="288" t="s">
        <v>43</v>
      </c>
      <c r="Q15" s="289"/>
      <c r="R15" s="288" t="s">
        <v>44</v>
      </c>
      <c r="S15" s="289"/>
      <c r="T15" s="288" t="s">
        <v>45</v>
      </c>
      <c r="U15" s="289"/>
      <c r="V15" s="271"/>
      <c r="W15" s="269"/>
      <c r="X15" s="271"/>
      <c r="Y15" s="269"/>
      <c r="Z15" s="317"/>
      <c r="AA15" s="322" t="s">
        <v>6</v>
      </c>
      <c r="AB15" s="322" t="s">
        <v>15</v>
      </c>
      <c r="AC15" s="322" t="s">
        <v>3</v>
      </c>
      <c r="AD15" s="315" t="s">
        <v>6</v>
      </c>
      <c r="AE15" s="313" t="s">
        <v>15</v>
      </c>
      <c r="AF15" s="320" t="s">
        <v>3</v>
      </c>
    </row>
    <row r="16" spans="1:32" ht="43.9" customHeight="1" x14ac:dyDescent="0.25">
      <c r="A16" s="269"/>
      <c r="B16" s="270"/>
      <c r="C16" s="258"/>
      <c r="D16" s="258"/>
      <c r="E16" s="258"/>
      <c r="F16" s="258"/>
      <c r="G16" s="274"/>
      <c r="H16" s="258"/>
      <c r="I16" s="258"/>
      <c r="J16" s="258"/>
      <c r="K16" s="258"/>
      <c r="L16" s="269"/>
      <c r="M16" s="277"/>
      <c r="N16" s="274"/>
      <c r="O16" s="277"/>
      <c r="P16" s="170" t="s">
        <v>46</v>
      </c>
      <c r="Q16" s="169" t="s">
        <v>47</v>
      </c>
      <c r="R16" s="170" t="s">
        <v>46</v>
      </c>
      <c r="S16" s="169" t="s">
        <v>47</v>
      </c>
      <c r="T16" s="170" t="s">
        <v>46</v>
      </c>
      <c r="U16" s="169" t="s">
        <v>47</v>
      </c>
      <c r="V16" s="271"/>
      <c r="W16" s="269"/>
      <c r="X16" s="271"/>
      <c r="Y16" s="269"/>
      <c r="Z16" s="317"/>
      <c r="AA16" s="322"/>
      <c r="AB16" s="322"/>
      <c r="AC16" s="322"/>
      <c r="AD16" s="316"/>
      <c r="AE16" s="314"/>
      <c r="AF16" s="321"/>
    </row>
    <row r="17" spans="1:32" x14ac:dyDescent="0.25">
      <c r="A17" s="208">
        <f>+YEAR(C17)</f>
        <v>1900</v>
      </c>
      <c r="B17" s="184"/>
      <c r="C17" s="185"/>
      <c r="D17" s="185"/>
      <c r="E17" s="184"/>
      <c r="F17" s="184"/>
      <c r="G17" s="184"/>
      <c r="H17" s="189"/>
      <c r="I17" s="189"/>
      <c r="J17" s="189"/>
      <c r="K17" s="189"/>
      <c r="L17" s="186">
        <f>+H17+I17+J17+K17</f>
        <v>0</v>
      </c>
      <c r="M17" s="186">
        <f>+(H17+J17)*0.05</f>
        <v>0</v>
      </c>
      <c r="N17" s="187"/>
      <c r="O17" s="186">
        <f t="shared" ref="O17:O18" si="0">L17-(L17/(1+N17))</f>
        <v>0</v>
      </c>
      <c r="P17" s="188"/>
      <c r="Q17" s="186">
        <f t="shared" ref="Q17:Q18" si="1">(L17/(1+N17))*P17</f>
        <v>0</v>
      </c>
      <c r="R17" s="188"/>
      <c r="S17" s="186">
        <f t="shared" ref="S17:S18" si="2">(L17/(1+N17))*R17</f>
        <v>0</v>
      </c>
      <c r="T17" s="188"/>
      <c r="U17" s="186">
        <f t="shared" ref="U17:U18" si="3">(L17/(1+N17))*T17</f>
        <v>0</v>
      </c>
      <c r="V17" s="189"/>
      <c r="W17" s="190">
        <f>+ROUND(V17*0.05,0)</f>
        <v>0</v>
      </c>
      <c r="X17" s="191"/>
      <c r="Y17" s="192">
        <f>+M17-W17-X17</f>
        <v>0</v>
      </c>
      <c r="Z17" s="193"/>
      <c r="AA17" s="184"/>
      <c r="AB17" s="184"/>
      <c r="AC17" s="210"/>
      <c r="AD17" s="194"/>
      <c r="AE17" s="184"/>
      <c r="AF17" s="209">
        <f>+$D$9</f>
        <v>2026</v>
      </c>
    </row>
    <row r="18" spans="1:32" x14ac:dyDescent="0.25">
      <c r="A18" s="208">
        <f t="shared" ref="A18" si="4">+YEAR(C18)</f>
        <v>1900</v>
      </c>
      <c r="B18" s="184"/>
      <c r="C18" s="195"/>
      <c r="D18" s="195"/>
      <c r="E18" s="196"/>
      <c r="F18" s="197"/>
      <c r="G18" s="184"/>
      <c r="H18" s="198"/>
      <c r="I18" s="198"/>
      <c r="J18" s="189"/>
      <c r="K18" s="189"/>
      <c r="L18" s="186">
        <f t="shared" ref="L18:L95" si="5">+H18+I18+J18+K18</f>
        <v>0</v>
      </c>
      <c r="M18" s="186">
        <f t="shared" ref="M18:M95" si="6">+(H18+J18)*0.05</f>
        <v>0</v>
      </c>
      <c r="N18" s="187"/>
      <c r="O18" s="186">
        <f t="shared" si="0"/>
        <v>0</v>
      </c>
      <c r="P18" s="188"/>
      <c r="Q18" s="186">
        <f t="shared" si="1"/>
        <v>0</v>
      </c>
      <c r="R18" s="188"/>
      <c r="S18" s="186">
        <f t="shared" si="2"/>
        <v>0</v>
      </c>
      <c r="T18" s="188"/>
      <c r="U18" s="186">
        <f t="shared" si="3"/>
        <v>0</v>
      </c>
      <c r="V18" s="189"/>
      <c r="W18" s="190">
        <f t="shared" ref="W18" si="7">+ROUND(V18*0.05,0)</f>
        <v>0</v>
      </c>
      <c r="X18" s="191"/>
      <c r="Y18" s="192">
        <f>+M18-W18-X18</f>
        <v>0</v>
      </c>
      <c r="Z18" s="193"/>
      <c r="AA18" s="184"/>
      <c r="AB18" s="184"/>
      <c r="AC18" s="210"/>
      <c r="AD18" s="194"/>
      <c r="AE18" s="184"/>
      <c r="AF18" s="209">
        <f t="shared" ref="AF18:AF94" si="8">+$D$9</f>
        <v>2026</v>
      </c>
    </row>
    <row r="19" spans="1:32" x14ac:dyDescent="0.25">
      <c r="A19" s="208">
        <f t="shared" ref="A19:A82" si="9">+YEAR(C19)</f>
        <v>1900</v>
      </c>
      <c r="B19" s="184"/>
      <c r="C19" s="195"/>
      <c r="D19" s="195"/>
      <c r="E19" s="196"/>
      <c r="F19" s="197"/>
      <c r="G19" s="184"/>
      <c r="H19" s="198"/>
      <c r="I19" s="198"/>
      <c r="J19" s="189"/>
      <c r="K19" s="189"/>
      <c r="L19" s="186">
        <f t="shared" ref="L19:L82" si="10">+H19+I19+J19+K19</f>
        <v>0</v>
      </c>
      <c r="M19" s="186">
        <f t="shared" ref="M19:M82" si="11">+(H19+J19)*0.05</f>
        <v>0</v>
      </c>
      <c r="N19" s="187"/>
      <c r="O19" s="186">
        <f t="shared" ref="O19:O82" si="12">L19-(L19/(1+N19))</f>
        <v>0</v>
      </c>
      <c r="P19" s="188"/>
      <c r="Q19" s="186">
        <f t="shared" ref="Q19:Q82" si="13">(L19/(1+N19))*P19</f>
        <v>0</v>
      </c>
      <c r="R19" s="188"/>
      <c r="S19" s="186">
        <f t="shared" ref="S19:S82" si="14">(L19/(1+N19))*R19</f>
        <v>0</v>
      </c>
      <c r="T19" s="188"/>
      <c r="U19" s="186">
        <f t="shared" ref="U19:U82" si="15">(L19/(1+N19))*T19</f>
        <v>0</v>
      </c>
      <c r="V19" s="189"/>
      <c r="W19" s="190">
        <f t="shared" ref="W19:W82" si="16">+ROUND(V19*0.05,0)</f>
        <v>0</v>
      </c>
      <c r="X19" s="191"/>
      <c r="Y19" s="192">
        <f t="shared" ref="Y19:Y82" si="17">+M19-W19-X19</f>
        <v>0</v>
      </c>
      <c r="Z19" s="193"/>
      <c r="AA19" s="184"/>
      <c r="AB19" s="184"/>
      <c r="AC19" s="210"/>
      <c r="AD19" s="194"/>
      <c r="AE19" s="184"/>
      <c r="AF19" s="209">
        <f t="shared" si="8"/>
        <v>2026</v>
      </c>
    </row>
    <row r="20" spans="1:32" x14ac:dyDescent="0.25">
      <c r="A20" s="208">
        <f t="shared" si="9"/>
        <v>1900</v>
      </c>
      <c r="B20" s="184"/>
      <c r="C20" s="195"/>
      <c r="D20" s="195"/>
      <c r="E20" s="196"/>
      <c r="F20" s="197"/>
      <c r="G20" s="184"/>
      <c r="H20" s="198"/>
      <c r="I20" s="198"/>
      <c r="J20" s="189"/>
      <c r="K20" s="189"/>
      <c r="L20" s="186">
        <f t="shared" si="10"/>
        <v>0</v>
      </c>
      <c r="M20" s="186">
        <f t="shared" si="11"/>
        <v>0</v>
      </c>
      <c r="N20" s="187"/>
      <c r="O20" s="186">
        <f t="shared" si="12"/>
        <v>0</v>
      </c>
      <c r="P20" s="188"/>
      <c r="Q20" s="186">
        <f t="shared" si="13"/>
        <v>0</v>
      </c>
      <c r="R20" s="188"/>
      <c r="S20" s="186">
        <f t="shared" si="14"/>
        <v>0</v>
      </c>
      <c r="T20" s="188"/>
      <c r="U20" s="186">
        <f t="shared" si="15"/>
        <v>0</v>
      </c>
      <c r="V20" s="189"/>
      <c r="W20" s="190">
        <f t="shared" si="16"/>
        <v>0</v>
      </c>
      <c r="X20" s="191"/>
      <c r="Y20" s="192">
        <f t="shared" si="17"/>
        <v>0</v>
      </c>
      <c r="Z20" s="193"/>
      <c r="AA20" s="184"/>
      <c r="AB20" s="184"/>
      <c r="AC20" s="210"/>
      <c r="AD20" s="194"/>
      <c r="AE20" s="184"/>
      <c r="AF20" s="209">
        <f t="shared" si="8"/>
        <v>2026</v>
      </c>
    </row>
    <row r="21" spans="1:32" x14ac:dyDescent="0.25">
      <c r="A21" s="208">
        <f t="shared" si="9"/>
        <v>1900</v>
      </c>
      <c r="B21" s="184"/>
      <c r="C21" s="195"/>
      <c r="D21" s="195"/>
      <c r="E21" s="196"/>
      <c r="F21" s="197"/>
      <c r="G21" s="184"/>
      <c r="H21" s="198"/>
      <c r="I21" s="198"/>
      <c r="J21" s="189"/>
      <c r="K21" s="189"/>
      <c r="L21" s="186">
        <f t="shared" si="10"/>
        <v>0</v>
      </c>
      <c r="M21" s="186">
        <f t="shared" si="11"/>
        <v>0</v>
      </c>
      <c r="N21" s="187"/>
      <c r="O21" s="186">
        <f t="shared" si="12"/>
        <v>0</v>
      </c>
      <c r="P21" s="188"/>
      <c r="Q21" s="186">
        <f t="shared" si="13"/>
        <v>0</v>
      </c>
      <c r="R21" s="188"/>
      <c r="S21" s="186">
        <f t="shared" si="14"/>
        <v>0</v>
      </c>
      <c r="T21" s="188"/>
      <c r="U21" s="186">
        <f t="shared" si="15"/>
        <v>0</v>
      </c>
      <c r="V21" s="189"/>
      <c r="W21" s="190">
        <f t="shared" si="16"/>
        <v>0</v>
      </c>
      <c r="X21" s="191"/>
      <c r="Y21" s="192">
        <f t="shared" si="17"/>
        <v>0</v>
      </c>
      <c r="Z21" s="193"/>
      <c r="AA21" s="184"/>
      <c r="AB21" s="184"/>
      <c r="AC21" s="210"/>
      <c r="AD21" s="194"/>
      <c r="AE21" s="184"/>
      <c r="AF21" s="209">
        <f t="shared" si="8"/>
        <v>2026</v>
      </c>
    </row>
    <row r="22" spans="1:32" x14ac:dyDescent="0.25">
      <c r="A22" s="208">
        <f t="shared" si="9"/>
        <v>1900</v>
      </c>
      <c r="B22" s="184"/>
      <c r="C22" s="195"/>
      <c r="D22" s="195"/>
      <c r="E22" s="196"/>
      <c r="F22" s="197"/>
      <c r="G22" s="184"/>
      <c r="H22" s="198"/>
      <c r="I22" s="198"/>
      <c r="J22" s="189"/>
      <c r="K22" s="189"/>
      <c r="L22" s="186">
        <f t="shared" si="10"/>
        <v>0</v>
      </c>
      <c r="M22" s="186">
        <f t="shared" si="11"/>
        <v>0</v>
      </c>
      <c r="N22" s="187"/>
      <c r="O22" s="186">
        <f t="shared" si="12"/>
        <v>0</v>
      </c>
      <c r="P22" s="188"/>
      <c r="Q22" s="186">
        <f t="shared" si="13"/>
        <v>0</v>
      </c>
      <c r="R22" s="188"/>
      <c r="S22" s="186">
        <f t="shared" si="14"/>
        <v>0</v>
      </c>
      <c r="T22" s="188"/>
      <c r="U22" s="186">
        <f t="shared" si="15"/>
        <v>0</v>
      </c>
      <c r="V22" s="189"/>
      <c r="W22" s="190">
        <f t="shared" si="16"/>
        <v>0</v>
      </c>
      <c r="X22" s="191"/>
      <c r="Y22" s="192">
        <f t="shared" si="17"/>
        <v>0</v>
      </c>
      <c r="Z22" s="193"/>
      <c r="AA22" s="184"/>
      <c r="AB22" s="184"/>
      <c r="AC22" s="210"/>
      <c r="AD22" s="194"/>
      <c r="AE22" s="184"/>
      <c r="AF22" s="209">
        <f t="shared" si="8"/>
        <v>2026</v>
      </c>
    </row>
    <row r="23" spans="1:32" x14ac:dyDescent="0.25">
      <c r="A23" s="208">
        <f t="shared" si="9"/>
        <v>1900</v>
      </c>
      <c r="B23" s="184"/>
      <c r="C23" s="195"/>
      <c r="D23" s="195"/>
      <c r="E23" s="196"/>
      <c r="F23" s="197"/>
      <c r="G23" s="184"/>
      <c r="H23" s="198"/>
      <c r="I23" s="198"/>
      <c r="J23" s="189"/>
      <c r="K23" s="189"/>
      <c r="L23" s="186">
        <f t="shared" si="10"/>
        <v>0</v>
      </c>
      <c r="M23" s="186">
        <f t="shared" si="11"/>
        <v>0</v>
      </c>
      <c r="N23" s="187"/>
      <c r="O23" s="186">
        <f t="shared" si="12"/>
        <v>0</v>
      </c>
      <c r="P23" s="188"/>
      <c r="Q23" s="186">
        <f t="shared" si="13"/>
        <v>0</v>
      </c>
      <c r="R23" s="188"/>
      <c r="S23" s="186">
        <f t="shared" si="14"/>
        <v>0</v>
      </c>
      <c r="T23" s="188"/>
      <c r="U23" s="186">
        <f t="shared" si="15"/>
        <v>0</v>
      </c>
      <c r="V23" s="189"/>
      <c r="W23" s="190">
        <f t="shared" si="16"/>
        <v>0</v>
      </c>
      <c r="X23" s="191"/>
      <c r="Y23" s="192">
        <f t="shared" si="17"/>
        <v>0</v>
      </c>
      <c r="Z23" s="193"/>
      <c r="AA23" s="184"/>
      <c r="AB23" s="184"/>
      <c r="AC23" s="210"/>
      <c r="AD23" s="194"/>
      <c r="AE23" s="184"/>
      <c r="AF23" s="209">
        <f t="shared" si="8"/>
        <v>2026</v>
      </c>
    </row>
    <row r="24" spans="1:32" x14ac:dyDescent="0.25">
      <c r="A24" s="208">
        <f t="shared" si="9"/>
        <v>1900</v>
      </c>
      <c r="B24" s="184"/>
      <c r="C24" s="195"/>
      <c r="D24" s="195"/>
      <c r="E24" s="196"/>
      <c r="F24" s="197"/>
      <c r="G24" s="184"/>
      <c r="H24" s="198"/>
      <c r="I24" s="198"/>
      <c r="J24" s="189"/>
      <c r="K24" s="189"/>
      <c r="L24" s="186">
        <f t="shared" si="10"/>
        <v>0</v>
      </c>
      <c r="M24" s="186">
        <f t="shared" si="11"/>
        <v>0</v>
      </c>
      <c r="N24" s="187"/>
      <c r="O24" s="186">
        <f t="shared" si="12"/>
        <v>0</v>
      </c>
      <c r="P24" s="188"/>
      <c r="Q24" s="186">
        <f t="shared" si="13"/>
        <v>0</v>
      </c>
      <c r="R24" s="188"/>
      <c r="S24" s="186">
        <f t="shared" si="14"/>
        <v>0</v>
      </c>
      <c r="T24" s="188"/>
      <c r="U24" s="186">
        <f t="shared" si="15"/>
        <v>0</v>
      </c>
      <c r="V24" s="189"/>
      <c r="W24" s="190">
        <f t="shared" si="16"/>
        <v>0</v>
      </c>
      <c r="X24" s="191"/>
      <c r="Y24" s="192">
        <f t="shared" si="17"/>
        <v>0</v>
      </c>
      <c r="Z24" s="193"/>
      <c r="AA24" s="184"/>
      <c r="AB24" s="184"/>
      <c r="AC24" s="210"/>
      <c r="AD24" s="194"/>
      <c r="AE24" s="184"/>
      <c r="AF24" s="209">
        <f t="shared" si="8"/>
        <v>2026</v>
      </c>
    </row>
    <row r="25" spans="1:32" x14ac:dyDescent="0.25">
      <c r="A25" s="208">
        <f t="shared" si="9"/>
        <v>1900</v>
      </c>
      <c r="B25" s="184"/>
      <c r="C25" s="195"/>
      <c r="D25" s="195"/>
      <c r="E25" s="196"/>
      <c r="F25" s="197"/>
      <c r="G25" s="184"/>
      <c r="H25" s="198"/>
      <c r="I25" s="198"/>
      <c r="J25" s="189"/>
      <c r="K25" s="189"/>
      <c r="L25" s="186">
        <f t="shared" si="10"/>
        <v>0</v>
      </c>
      <c r="M25" s="186">
        <f t="shared" si="11"/>
        <v>0</v>
      </c>
      <c r="N25" s="187"/>
      <c r="O25" s="186">
        <f t="shared" si="12"/>
        <v>0</v>
      </c>
      <c r="P25" s="188"/>
      <c r="Q25" s="186">
        <f t="shared" si="13"/>
        <v>0</v>
      </c>
      <c r="R25" s="188"/>
      <c r="S25" s="186">
        <f t="shared" si="14"/>
        <v>0</v>
      </c>
      <c r="T25" s="188"/>
      <c r="U25" s="186">
        <f t="shared" si="15"/>
        <v>0</v>
      </c>
      <c r="V25" s="189"/>
      <c r="W25" s="190">
        <f t="shared" si="16"/>
        <v>0</v>
      </c>
      <c r="X25" s="191"/>
      <c r="Y25" s="192">
        <f t="shared" si="17"/>
        <v>0</v>
      </c>
      <c r="Z25" s="193"/>
      <c r="AA25" s="184"/>
      <c r="AB25" s="184"/>
      <c r="AC25" s="210"/>
      <c r="AD25" s="194"/>
      <c r="AE25" s="184"/>
      <c r="AF25" s="209">
        <f t="shared" si="8"/>
        <v>2026</v>
      </c>
    </row>
    <row r="26" spans="1:32" x14ac:dyDescent="0.25">
      <c r="A26" s="208">
        <f t="shared" si="9"/>
        <v>1900</v>
      </c>
      <c r="B26" s="184"/>
      <c r="C26" s="195"/>
      <c r="D26" s="195"/>
      <c r="E26" s="196"/>
      <c r="F26" s="197"/>
      <c r="G26" s="184"/>
      <c r="H26" s="198"/>
      <c r="I26" s="198"/>
      <c r="J26" s="189"/>
      <c r="K26" s="189"/>
      <c r="L26" s="186">
        <f t="shared" si="10"/>
        <v>0</v>
      </c>
      <c r="M26" s="186">
        <f t="shared" si="11"/>
        <v>0</v>
      </c>
      <c r="N26" s="187"/>
      <c r="O26" s="186">
        <f t="shared" si="12"/>
        <v>0</v>
      </c>
      <c r="P26" s="188"/>
      <c r="Q26" s="186">
        <f t="shared" si="13"/>
        <v>0</v>
      </c>
      <c r="R26" s="188"/>
      <c r="S26" s="186">
        <f t="shared" si="14"/>
        <v>0</v>
      </c>
      <c r="T26" s="188"/>
      <c r="U26" s="186">
        <f t="shared" si="15"/>
        <v>0</v>
      </c>
      <c r="V26" s="189"/>
      <c r="W26" s="190">
        <f t="shared" si="16"/>
        <v>0</v>
      </c>
      <c r="X26" s="191"/>
      <c r="Y26" s="192">
        <f t="shared" si="17"/>
        <v>0</v>
      </c>
      <c r="Z26" s="193"/>
      <c r="AA26" s="184"/>
      <c r="AB26" s="184"/>
      <c r="AC26" s="210"/>
      <c r="AD26" s="194"/>
      <c r="AE26" s="184"/>
      <c r="AF26" s="209">
        <f t="shared" si="8"/>
        <v>2026</v>
      </c>
    </row>
    <row r="27" spans="1:32" x14ac:dyDescent="0.25">
      <c r="A27" s="208">
        <f t="shared" si="9"/>
        <v>1900</v>
      </c>
      <c r="B27" s="184"/>
      <c r="C27" s="195"/>
      <c r="D27" s="195"/>
      <c r="E27" s="196"/>
      <c r="F27" s="197"/>
      <c r="G27" s="184"/>
      <c r="H27" s="198"/>
      <c r="I27" s="198"/>
      <c r="J27" s="189"/>
      <c r="K27" s="189"/>
      <c r="L27" s="186">
        <f t="shared" si="10"/>
        <v>0</v>
      </c>
      <c r="M27" s="186">
        <f t="shared" si="11"/>
        <v>0</v>
      </c>
      <c r="N27" s="187"/>
      <c r="O27" s="186">
        <f t="shared" si="12"/>
        <v>0</v>
      </c>
      <c r="P27" s="188"/>
      <c r="Q27" s="186">
        <f t="shared" si="13"/>
        <v>0</v>
      </c>
      <c r="R27" s="188"/>
      <c r="S27" s="186">
        <f t="shared" si="14"/>
        <v>0</v>
      </c>
      <c r="T27" s="188"/>
      <c r="U27" s="186">
        <f t="shared" si="15"/>
        <v>0</v>
      </c>
      <c r="V27" s="189"/>
      <c r="W27" s="190">
        <f t="shared" si="16"/>
        <v>0</v>
      </c>
      <c r="X27" s="191"/>
      <c r="Y27" s="192">
        <f t="shared" si="17"/>
        <v>0</v>
      </c>
      <c r="Z27" s="193"/>
      <c r="AA27" s="184"/>
      <c r="AB27" s="184"/>
      <c r="AC27" s="210"/>
      <c r="AD27" s="194"/>
      <c r="AE27" s="184"/>
      <c r="AF27" s="209">
        <f t="shared" si="8"/>
        <v>2026</v>
      </c>
    </row>
    <row r="28" spans="1:32" x14ac:dyDescent="0.25">
      <c r="A28" s="208">
        <f t="shared" si="9"/>
        <v>1900</v>
      </c>
      <c r="B28" s="184"/>
      <c r="C28" s="195"/>
      <c r="D28" s="195"/>
      <c r="E28" s="196"/>
      <c r="F28" s="197"/>
      <c r="G28" s="184"/>
      <c r="H28" s="198"/>
      <c r="I28" s="198"/>
      <c r="J28" s="189"/>
      <c r="K28" s="189"/>
      <c r="L28" s="186">
        <f t="shared" si="10"/>
        <v>0</v>
      </c>
      <c r="M28" s="186">
        <f t="shared" si="11"/>
        <v>0</v>
      </c>
      <c r="N28" s="187"/>
      <c r="O28" s="186">
        <f t="shared" si="12"/>
        <v>0</v>
      </c>
      <c r="P28" s="188"/>
      <c r="Q28" s="186">
        <f t="shared" si="13"/>
        <v>0</v>
      </c>
      <c r="R28" s="188"/>
      <c r="S28" s="186">
        <f t="shared" si="14"/>
        <v>0</v>
      </c>
      <c r="T28" s="188"/>
      <c r="U28" s="186">
        <f t="shared" si="15"/>
        <v>0</v>
      </c>
      <c r="V28" s="189"/>
      <c r="W28" s="190">
        <f t="shared" si="16"/>
        <v>0</v>
      </c>
      <c r="X28" s="191"/>
      <c r="Y28" s="192">
        <f t="shared" si="17"/>
        <v>0</v>
      </c>
      <c r="Z28" s="193"/>
      <c r="AA28" s="184"/>
      <c r="AB28" s="184"/>
      <c r="AC28" s="210"/>
      <c r="AD28" s="194"/>
      <c r="AE28" s="184"/>
      <c r="AF28" s="209">
        <f t="shared" si="8"/>
        <v>2026</v>
      </c>
    </row>
    <row r="29" spans="1:32" x14ac:dyDescent="0.25">
      <c r="A29" s="208">
        <f t="shared" si="9"/>
        <v>1900</v>
      </c>
      <c r="B29" s="184"/>
      <c r="C29" s="195"/>
      <c r="D29" s="195"/>
      <c r="E29" s="196"/>
      <c r="F29" s="197"/>
      <c r="G29" s="184"/>
      <c r="H29" s="198"/>
      <c r="I29" s="198"/>
      <c r="J29" s="189"/>
      <c r="K29" s="189"/>
      <c r="L29" s="186">
        <f t="shared" si="10"/>
        <v>0</v>
      </c>
      <c r="M29" s="186">
        <f t="shared" si="11"/>
        <v>0</v>
      </c>
      <c r="N29" s="187"/>
      <c r="O29" s="186">
        <f t="shared" si="12"/>
        <v>0</v>
      </c>
      <c r="P29" s="188"/>
      <c r="Q29" s="186">
        <f t="shared" si="13"/>
        <v>0</v>
      </c>
      <c r="R29" s="188"/>
      <c r="S29" s="186">
        <f t="shared" si="14"/>
        <v>0</v>
      </c>
      <c r="T29" s="188"/>
      <c r="U29" s="186">
        <f t="shared" si="15"/>
        <v>0</v>
      </c>
      <c r="V29" s="189"/>
      <c r="W29" s="190">
        <f t="shared" si="16"/>
        <v>0</v>
      </c>
      <c r="X29" s="191"/>
      <c r="Y29" s="192">
        <f t="shared" si="17"/>
        <v>0</v>
      </c>
      <c r="Z29" s="193"/>
      <c r="AA29" s="184"/>
      <c r="AB29" s="184"/>
      <c r="AC29" s="210"/>
      <c r="AD29" s="194"/>
      <c r="AE29" s="184"/>
      <c r="AF29" s="209">
        <f t="shared" si="8"/>
        <v>2026</v>
      </c>
    </row>
    <row r="30" spans="1:32" x14ac:dyDescent="0.25">
      <c r="A30" s="208">
        <f t="shared" si="9"/>
        <v>1900</v>
      </c>
      <c r="B30" s="184"/>
      <c r="C30" s="195"/>
      <c r="D30" s="195"/>
      <c r="E30" s="196"/>
      <c r="F30" s="197"/>
      <c r="G30" s="184"/>
      <c r="H30" s="198"/>
      <c r="I30" s="198"/>
      <c r="J30" s="189"/>
      <c r="K30" s="189"/>
      <c r="L30" s="186">
        <f t="shared" si="10"/>
        <v>0</v>
      </c>
      <c r="M30" s="186">
        <f t="shared" si="11"/>
        <v>0</v>
      </c>
      <c r="N30" s="187"/>
      <c r="O30" s="186">
        <f t="shared" si="12"/>
        <v>0</v>
      </c>
      <c r="P30" s="188"/>
      <c r="Q30" s="186">
        <f t="shared" si="13"/>
        <v>0</v>
      </c>
      <c r="R30" s="188"/>
      <c r="S30" s="186">
        <f t="shared" si="14"/>
        <v>0</v>
      </c>
      <c r="T30" s="188"/>
      <c r="U30" s="186">
        <f t="shared" si="15"/>
        <v>0</v>
      </c>
      <c r="V30" s="189"/>
      <c r="W30" s="190">
        <f t="shared" si="16"/>
        <v>0</v>
      </c>
      <c r="X30" s="191"/>
      <c r="Y30" s="192">
        <f t="shared" si="17"/>
        <v>0</v>
      </c>
      <c r="Z30" s="193"/>
      <c r="AA30" s="184"/>
      <c r="AB30" s="184"/>
      <c r="AC30" s="210"/>
      <c r="AD30" s="194"/>
      <c r="AE30" s="184"/>
      <c r="AF30" s="209">
        <f t="shared" si="8"/>
        <v>2026</v>
      </c>
    </row>
    <row r="31" spans="1:32" x14ac:dyDescent="0.25">
      <c r="A31" s="208">
        <f t="shared" si="9"/>
        <v>1900</v>
      </c>
      <c r="B31" s="184"/>
      <c r="C31" s="195"/>
      <c r="D31" s="195"/>
      <c r="E31" s="196"/>
      <c r="F31" s="197"/>
      <c r="G31" s="184"/>
      <c r="H31" s="198"/>
      <c r="I31" s="198"/>
      <c r="J31" s="189"/>
      <c r="K31" s="189"/>
      <c r="L31" s="186">
        <f t="shared" si="10"/>
        <v>0</v>
      </c>
      <c r="M31" s="186">
        <f t="shared" si="11"/>
        <v>0</v>
      </c>
      <c r="N31" s="187"/>
      <c r="O31" s="186">
        <f t="shared" si="12"/>
        <v>0</v>
      </c>
      <c r="P31" s="188"/>
      <c r="Q31" s="186">
        <f t="shared" si="13"/>
        <v>0</v>
      </c>
      <c r="R31" s="188"/>
      <c r="S31" s="186">
        <f t="shared" si="14"/>
        <v>0</v>
      </c>
      <c r="T31" s="188"/>
      <c r="U31" s="186">
        <f t="shared" si="15"/>
        <v>0</v>
      </c>
      <c r="V31" s="189"/>
      <c r="W31" s="190">
        <f t="shared" si="16"/>
        <v>0</v>
      </c>
      <c r="X31" s="191"/>
      <c r="Y31" s="192">
        <f t="shared" si="17"/>
        <v>0</v>
      </c>
      <c r="Z31" s="193"/>
      <c r="AA31" s="184"/>
      <c r="AB31" s="184"/>
      <c r="AC31" s="210"/>
      <c r="AD31" s="194"/>
      <c r="AE31" s="184"/>
      <c r="AF31" s="209">
        <f t="shared" si="8"/>
        <v>2026</v>
      </c>
    </row>
    <row r="32" spans="1:32" x14ac:dyDescent="0.25">
      <c r="A32" s="208">
        <f t="shared" si="9"/>
        <v>1900</v>
      </c>
      <c r="B32" s="184"/>
      <c r="C32" s="195"/>
      <c r="D32" s="195"/>
      <c r="E32" s="196"/>
      <c r="F32" s="197"/>
      <c r="G32" s="184"/>
      <c r="H32" s="198"/>
      <c r="I32" s="198"/>
      <c r="J32" s="189"/>
      <c r="K32" s="189"/>
      <c r="L32" s="186">
        <f t="shared" si="10"/>
        <v>0</v>
      </c>
      <c r="M32" s="186">
        <f t="shared" si="11"/>
        <v>0</v>
      </c>
      <c r="N32" s="187"/>
      <c r="O32" s="186">
        <f t="shared" si="12"/>
        <v>0</v>
      </c>
      <c r="P32" s="188"/>
      <c r="Q32" s="186">
        <f t="shared" si="13"/>
        <v>0</v>
      </c>
      <c r="R32" s="188"/>
      <c r="S32" s="186">
        <f t="shared" si="14"/>
        <v>0</v>
      </c>
      <c r="T32" s="188"/>
      <c r="U32" s="186">
        <f t="shared" si="15"/>
        <v>0</v>
      </c>
      <c r="V32" s="189"/>
      <c r="W32" s="190">
        <f t="shared" si="16"/>
        <v>0</v>
      </c>
      <c r="X32" s="191"/>
      <c r="Y32" s="192">
        <f t="shared" si="17"/>
        <v>0</v>
      </c>
      <c r="Z32" s="193"/>
      <c r="AA32" s="184"/>
      <c r="AB32" s="184"/>
      <c r="AC32" s="210"/>
      <c r="AD32" s="194"/>
      <c r="AE32" s="184"/>
      <c r="AF32" s="209">
        <f t="shared" si="8"/>
        <v>2026</v>
      </c>
    </row>
    <row r="33" spans="1:32" x14ac:dyDescent="0.25">
      <c r="A33" s="208">
        <f t="shared" si="9"/>
        <v>1900</v>
      </c>
      <c r="B33" s="184"/>
      <c r="C33" s="195"/>
      <c r="D33" s="195"/>
      <c r="E33" s="196"/>
      <c r="F33" s="197"/>
      <c r="G33" s="184"/>
      <c r="H33" s="198"/>
      <c r="I33" s="198"/>
      <c r="J33" s="189"/>
      <c r="K33" s="189"/>
      <c r="L33" s="186">
        <f t="shared" si="10"/>
        <v>0</v>
      </c>
      <c r="M33" s="186">
        <f t="shared" si="11"/>
        <v>0</v>
      </c>
      <c r="N33" s="187"/>
      <c r="O33" s="186">
        <f t="shared" si="12"/>
        <v>0</v>
      </c>
      <c r="P33" s="188"/>
      <c r="Q33" s="186">
        <f t="shared" si="13"/>
        <v>0</v>
      </c>
      <c r="R33" s="188"/>
      <c r="S33" s="186">
        <f t="shared" si="14"/>
        <v>0</v>
      </c>
      <c r="T33" s="188"/>
      <c r="U33" s="186">
        <f t="shared" si="15"/>
        <v>0</v>
      </c>
      <c r="V33" s="189"/>
      <c r="W33" s="190">
        <f t="shared" si="16"/>
        <v>0</v>
      </c>
      <c r="X33" s="191"/>
      <c r="Y33" s="192">
        <f t="shared" si="17"/>
        <v>0</v>
      </c>
      <c r="Z33" s="193"/>
      <c r="AA33" s="184"/>
      <c r="AB33" s="184"/>
      <c r="AC33" s="210"/>
      <c r="AD33" s="194"/>
      <c r="AE33" s="184"/>
      <c r="AF33" s="209">
        <f t="shared" si="8"/>
        <v>2026</v>
      </c>
    </row>
    <row r="34" spans="1:32" x14ac:dyDescent="0.25">
      <c r="A34" s="208">
        <f t="shared" si="9"/>
        <v>1900</v>
      </c>
      <c r="B34" s="184"/>
      <c r="C34" s="195"/>
      <c r="D34" s="195"/>
      <c r="E34" s="196"/>
      <c r="F34" s="197"/>
      <c r="G34" s="184"/>
      <c r="H34" s="198"/>
      <c r="I34" s="198"/>
      <c r="J34" s="189"/>
      <c r="K34" s="189"/>
      <c r="L34" s="186">
        <f t="shared" si="10"/>
        <v>0</v>
      </c>
      <c r="M34" s="186">
        <f t="shared" si="11"/>
        <v>0</v>
      </c>
      <c r="N34" s="187"/>
      <c r="O34" s="186">
        <f t="shared" si="12"/>
        <v>0</v>
      </c>
      <c r="P34" s="188"/>
      <c r="Q34" s="186">
        <f t="shared" si="13"/>
        <v>0</v>
      </c>
      <c r="R34" s="188"/>
      <c r="S34" s="186">
        <f t="shared" si="14"/>
        <v>0</v>
      </c>
      <c r="T34" s="188"/>
      <c r="U34" s="186">
        <f t="shared" si="15"/>
        <v>0</v>
      </c>
      <c r="V34" s="189"/>
      <c r="W34" s="190">
        <f t="shared" si="16"/>
        <v>0</v>
      </c>
      <c r="X34" s="191"/>
      <c r="Y34" s="192">
        <f t="shared" si="17"/>
        <v>0</v>
      </c>
      <c r="Z34" s="193"/>
      <c r="AA34" s="184"/>
      <c r="AB34" s="184"/>
      <c r="AC34" s="210"/>
      <c r="AD34" s="194"/>
      <c r="AE34" s="184"/>
      <c r="AF34" s="209">
        <f t="shared" si="8"/>
        <v>2026</v>
      </c>
    </row>
    <row r="35" spans="1:32" x14ac:dyDescent="0.25">
      <c r="A35" s="208">
        <f t="shared" si="9"/>
        <v>1900</v>
      </c>
      <c r="B35" s="184"/>
      <c r="C35" s="195"/>
      <c r="D35" s="195"/>
      <c r="E35" s="196"/>
      <c r="F35" s="197"/>
      <c r="G35" s="184"/>
      <c r="H35" s="198"/>
      <c r="I35" s="198"/>
      <c r="J35" s="189"/>
      <c r="K35" s="189"/>
      <c r="L35" s="186">
        <f t="shared" si="10"/>
        <v>0</v>
      </c>
      <c r="M35" s="186">
        <f t="shared" si="11"/>
        <v>0</v>
      </c>
      <c r="N35" s="187"/>
      <c r="O35" s="186">
        <f t="shared" si="12"/>
        <v>0</v>
      </c>
      <c r="P35" s="188"/>
      <c r="Q35" s="186">
        <f t="shared" si="13"/>
        <v>0</v>
      </c>
      <c r="R35" s="188"/>
      <c r="S35" s="186">
        <f t="shared" si="14"/>
        <v>0</v>
      </c>
      <c r="T35" s="188"/>
      <c r="U35" s="186">
        <f t="shared" si="15"/>
        <v>0</v>
      </c>
      <c r="V35" s="189"/>
      <c r="W35" s="190">
        <f t="shared" si="16"/>
        <v>0</v>
      </c>
      <c r="X35" s="191"/>
      <c r="Y35" s="192">
        <f t="shared" si="17"/>
        <v>0</v>
      </c>
      <c r="Z35" s="193"/>
      <c r="AA35" s="184"/>
      <c r="AB35" s="184"/>
      <c r="AC35" s="210"/>
      <c r="AD35" s="194"/>
      <c r="AE35" s="184"/>
      <c r="AF35" s="209">
        <f t="shared" si="8"/>
        <v>2026</v>
      </c>
    </row>
    <row r="36" spans="1:32" x14ac:dyDescent="0.25">
      <c r="A36" s="208">
        <f t="shared" si="9"/>
        <v>1900</v>
      </c>
      <c r="B36" s="184"/>
      <c r="C36" s="195"/>
      <c r="D36" s="195"/>
      <c r="E36" s="196"/>
      <c r="F36" s="197"/>
      <c r="G36" s="184"/>
      <c r="H36" s="198"/>
      <c r="I36" s="198"/>
      <c r="J36" s="189"/>
      <c r="K36" s="189"/>
      <c r="L36" s="186">
        <f t="shared" si="10"/>
        <v>0</v>
      </c>
      <c r="M36" s="186">
        <f t="shared" si="11"/>
        <v>0</v>
      </c>
      <c r="N36" s="187"/>
      <c r="O36" s="186">
        <f t="shared" si="12"/>
        <v>0</v>
      </c>
      <c r="P36" s="188"/>
      <c r="Q36" s="186">
        <f t="shared" si="13"/>
        <v>0</v>
      </c>
      <c r="R36" s="188"/>
      <c r="S36" s="186">
        <f t="shared" si="14"/>
        <v>0</v>
      </c>
      <c r="T36" s="188"/>
      <c r="U36" s="186">
        <f t="shared" si="15"/>
        <v>0</v>
      </c>
      <c r="V36" s="189"/>
      <c r="W36" s="190">
        <f t="shared" si="16"/>
        <v>0</v>
      </c>
      <c r="X36" s="191"/>
      <c r="Y36" s="192">
        <f t="shared" si="17"/>
        <v>0</v>
      </c>
      <c r="Z36" s="193"/>
      <c r="AA36" s="184"/>
      <c r="AB36" s="184"/>
      <c r="AC36" s="210"/>
      <c r="AD36" s="194"/>
      <c r="AE36" s="184"/>
      <c r="AF36" s="209">
        <f t="shared" si="8"/>
        <v>2026</v>
      </c>
    </row>
    <row r="37" spans="1:32" x14ac:dyDescent="0.25">
      <c r="A37" s="208">
        <f t="shared" si="9"/>
        <v>1900</v>
      </c>
      <c r="B37" s="184"/>
      <c r="C37" s="195"/>
      <c r="D37" s="195"/>
      <c r="E37" s="196"/>
      <c r="F37" s="197"/>
      <c r="G37" s="184"/>
      <c r="H37" s="198"/>
      <c r="I37" s="198"/>
      <c r="J37" s="189"/>
      <c r="K37" s="189"/>
      <c r="L37" s="186">
        <f t="shared" si="10"/>
        <v>0</v>
      </c>
      <c r="M37" s="186">
        <f t="shared" si="11"/>
        <v>0</v>
      </c>
      <c r="N37" s="187"/>
      <c r="O37" s="186">
        <f t="shared" si="12"/>
        <v>0</v>
      </c>
      <c r="P37" s="188"/>
      <c r="Q37" s="186">
        <f t="shared" si="13"/>
        <v>0</v>
      </c>
      <c r="R37" s="188"/>
      <c r="S37" s="186">
        <f t="shared" si="14"/>
        <v>0</v>
      </c>
      <c r="T37" s="188"/>
      <c r="U37" s="186">
        <f t="shared" si="15"/>
        <v>0</v>
      </c>
      <c r="V37" s="189"/>
      <c r="W37" s="190">
        <f t="shared" si="16"/>
        <v>0</v>
      </c>
      <c r="X37" s="191"/>
      <c r="Y37" s="192">
        <f t="shared" si="17"/>
        <v>0</v>
      </c>
      <c r="Z37" s="193"/>
      <c r="AA37" s="184"/>
      <c r="AB37" s="184"/>
      <c r="AC37" s="210"/>
      <c r="AD37" s="194"/>
      <c r="AE37" s="184"/>
      <c r="AF37" s="209">
        <f t="shared" si="8"/>
        <v>2026</v>
      </c>
    </row>
    <row r="38" spans="1:32" x14ac:dyDescent="0.25">
      <c r="A38" s="208">
        <f t="shared" si="9"/>
        <v>1900</v>
      </c>
      <c r="B38" s="184"/>
      <c r="C38" s="195"/>
      <c r="D38" s="195"/>
      <c r="E38" s="196"/>
      <c r="F38" s="197"/>
      <c r="G38" s="184"/>
      <c r="H38" s="198"/>
      <c r="I38" s="198"/>
      <c r="J38" s="189"/>
      <c r="K38" s="189"/>
      <c r="L38" s="186">
        <f t="shared" si="10"/>
        <v>0</v>
      </c>
      <c r="M38" s="186">
        <f t="shared" si="11"/>
        <v>0</v>
      </c>
      <c r="N38" s="187"/>
      <c r="O38" s="186">
        <f t="shared" si="12"/>
        <v>0</v>
      </c>
      <c r="P38" s="188"/>
      <c r="Q38" s="186">
        <f t="shared" si="13"/>
        <v>0</v>
      </c>
      <c r="R38" s="188"/>
      <c r="S38" s="186">
        <f t="shared" si="14"/>
        <v>0</v>
      </c>
      <c r="T38" s="188"/>
      <c r="U38" s="186">
        <f t="shared" si="15"/>
        <v>0</v>
      </c>
      <c r="V38" s="189"/>
      <c r="W38" s="190">
        <f t="shared" si="16"/>
        <v>0</v>
      </c>
      <c r="X38" s="191"/>
      <c r="Y38" s="192">
        <f t="shared" si="17"/>
        <v>0</v>
      </c>
      <c r="Z38" s="193"/>
      <c r="AA38" s="184"/>
      <c r="AB38" s="184"/>
      <c r="AC38" s="210"/>
      <c r="AD38" s="194"/>
      <c r="AE38" s="184"/>
      <c r="AF38" s="209">
        <f t="shared" si="8"/>
        <v>2026</v>
      </c>
    </row>
    <row r="39" spans="1:32" x14ac:dyDescent="0.25">
      <c r="A39" s="208">
        <f t="shared" si="9"/>
        <v>1900</v>
      </c>
      <c r="B39" s="184"/>
      <c r="C39" s="195"/>
      <c r="D39" s="195"/>
      <c r="E39" s="196"/>
      <c r="F39" s="197"/>
      <c r="G39" s="184"/>
      <c r="H39" s="198"/>
      <c r="I39" s="198"/>
      <c r="J39" s="189"/>
      <c r="K39" s="189"/>
      <c r="L39" s="186">
        <f t="shared" si="10"/>
        <v>0</v>
      </c>
      <c r="M39" s="186">
        <f t="shared" si="11"/>
        <v>0</v>
      </c>
      <c r="N39" s="187"/>
      <c r="O39" s="186">
        <f t="shared" si="12"/>
        <v>0</v>
      </c>
      <c r="P39" s="188"/>
      <c r="Q39" s="186">
        <f t="shared" si="13"/>
        <v>0</v>
      </c>
      <c r="R39" s="188"/>
      <c r="S39" s="186">
        <f t="shared" si="14"/>
        <v>0</v>
      </c>
      <c r="T39" s="188"/>
      <c r="U39" s="186">
        <f t="shared" si="15"/>
        <v>0</v>
      </c>
      <c r="V39" s="189"/>
      <c r="W39" s="190">
        <f t="shared" si="16"/>
        <v>0</v>
      </c>
      <c r="X39" s="191"/>
      <c r="Y39" s="192">
        <f t="shared" si="17"/>
        <v>0</v>
      </c>
      <c r="Z39" s="193"/>
      <c r="AA39" s="184"/>
      <c r="AB39" s="184"/>
      <c r="AC39" s="210"/>
      <c r="AD39" s="194"/>
      <c r="AE39" s="184"/>
      <c r="AF39" s="209">
        <f t="shared" si="8"/>
        <v>2026</v>
      </c>
    </row>
    <row r="40" spans="1:32" x14ac:dyDescent="0.25">
      <c r="A40" s="208">
        <f t="shared" si="9"/>
        <v>1900</v>
      </c>
      <c r="B40" s="184"/>
      <c r="C40" s="195"/>
      <c r="D40" s="195"/>
      <c r="E40" s="196"/>
      <c r="F40" s="197"/>
      <c r="G40" s="184"/>
      <c r="H40" s="198"/>
      <c r="I40" s="198"/>
      <c r="J40" s="189"/>
      <c r="K40" s="189"/>
      <c r="L40" s="186">
        <f t="shared" si="10"/>
        <v>0</v>
      </c>
      <c r="M40" s="186">
        <f t="shared" si="11"/>
        <v>0</v>
      </c>
      <c r="N40" s="187"/>
      <c r="O40" s="186">
        <f t="shared" si="12"/>
        <v>0</v>
      </c>
      <c r="P40" s="188"/>
      <c r="Q40" s="186">
        <f t="shared" si="13"/>
        <v>0</v>
      </c>
      <c r="R40" s="188"/>
      <c r="S40" s="186">
        <f t="shared" si="14"/>
        <v>0</v>
      </c>
      <c r="T40" s="188"/>
      <c r="U40" s="186">
        <f t="shared" si="15"/>
        <v>0</v>
      </c>
      <c r="V40" s="189"/>
      <c r="W40" s="190">
        <f t="shared" si="16"/>
        <v>0</v>
      </c>
      <c r="X40" s="191"/>
      <c r="Y40" s="192">
        <f t="shared" si="17"/>
        <v>0</v>
      </c>
      <c r="Z40" s="193"/>
      <c r="AA40" s="184"/>
      <c r="AB40" s="184"/>
      <c r="AC40" s="210"/>
      <c r="AD40" s="194"/>
      <c r="AE40" s="184"/>
      <c r="AF40" s="209">
        <f t="shared" si="8"/>
        <v>2026</v>
      </c>
    </row>
    <row r="41" spans="1:32" x14ac:dyDescent="0.25">
      <c r="A41" s="208">
        <f t="shared" si="9"/>
        <v>1900</v>
      </c>
      <c r="B41" s="184"/>
      <c r="C41" s="195"/>
      <c r="D41" s="195"/>
      <c r="E41" s="196"/>
      <c r="F41" s="197"/>
      <c r="G41" s="184"/>
      <c r="H41" s="198"/>
      <c r="I41" s="198"/>
      <c r="J41" s="189"/>
      <c r="K41" s="189"/>
      <c r="L41" s="186">
        <f t="shared" si="10"/>
        <v>0</v>
      </c>
      <c r="M41" s="186">
        <f t="shared" si="11"/>
        <v>0</v>
      </c>
      <c r="N41" s="187"/>
      <c r="O41" s="186">
        <f t="shared" si="12"/>
        <v>0</v>
      </c>
      <c r="P41" s="188"/>
      <c r="Q41" s="186">
        <f t="shared" si="13"/>
        <v>0</v>
      </c>
      <c r="R41" s="188"/>
      <c r="S41" s="186">
        <f t="shared" si="14"/>
        <v>0</v>
      </c>
      <c r="T41" s="188"/>
      <c r="U41" s="186">
        <f t="shared" si="15"/>
        <v>0</v>
      </c>
      <c r="V41" s="189"/>
      <c r="W41" s="190">
        <f t="shared" si="16"/>
        <v>0</v>
      </c>
      <c r="X41" s="191"/>
      <c r="Y41" s="192">
        <f t="shared" si="17"/>
        <v>0</v>
      </c>
      <c r="Z41" s="193"/>
      <c r="AA41" s="184"/>
      <c r="AB41" s="184"/>
      <c r="AC41" s="210"/>
      <c r="AD41" s="194"/>
      <c r="AE41" s="184"/>
      <c r="AF41" s="209">
        <f t="shared" si="8"/>
        <v>2026</v>
      </c>
    </row>
    <row r="42" spans="1:32" x14ac:dyDescent="0.25">
      <c r="A42" s="208">
        <f t="shared" si="9"/>
        <v>1900</v>
      </c>
      <c r="B42" s="184"/>
      <c r="C42" s="195"/>
      <c r="D42" s="195"/>
      <c r="E42" s="196"/>
      <c r="F42" s="197"/>
      <c r="G42" s="184"/>
      <c r="H42" s="198"/>
      <c r="I42" s="198"/>
      <c r="J42" s="189"/>
      <c r="K42" s="189"/>
      <c r="L42" s="186">
        <f t="shared" si="10"/>
        <v>0</v>
      </c>
      <c r="M42" s="186">
        <f t="shared" si="11"/>
        <v>0</v>
      </c>
      <c r="N42" s="187"/>
      <c r="O42" s="186">
        <f t="shared" si="12"/>
        <v>0</v>
      </c>
      <c r="P42" s="188"/>
      <c r="Q42" s="186">
        <f t="shared" si="13"/>
        <v>0</v>
      </c>
      <c r="R42" s="188"/>
      <c r="S42" s="186">
        <f t="shared" si="14"/>
        <v>0</v>
      </c>
      <c r="T42" s="188"/>
      <c r="U42" s="186">
        <f t="shared" si="15"/>
        <v>0</v>
      </c>
      <c r="V42" s="189"/>
      <c r="W42" s="190">
        <f t="shared" si="16"/>
        <v>0</v>
      </c>
      <c r="X42" s="191"/>
      <c r="Y42" s="192">
        <f t="shared" si="17"/>
        <v>0</v>
      </c>
      <c r="Z42" s="193"/>
      <c r="AA42" s="184"/>
      <c r="AB42" s="184"/>
      <c r="AC42" s="210"/>
      <c r="AD42" s="194"/>
      <c r="AE42" s="184"/>
      <c r="AF42" s="209">
        <f t="shared" si="8"/>
        <v>2026</v>
      </c>
    </row>
    <row r="43" spans="1:32" x14ac:dyDescent="0.25">
      <c r="A43" s="208">
        <f t="shared" si="9"/>
        <v>1900</v>
      </c>
      <c r="B43" s="184"/>
      <c r="C43" s="195"/>
      <c r="D43" s="195"/>
      <c r="E43" s="196"/>
      <c r="F43" s="197"/>
      <c r="G43" s="184"/>
      <c r="H43" s="198"/>
      <c r="I43" s="198"/>
      <c r="J43" s="189"/>
      <c r="K43" s="189"/>
      <c r="L43" s="186">
        <f t="shared" si="10"/>
        <v>0</v>
      </c>
      <c r="M43" s="186">
        <f t="shared" si="11"/>
        <v>0</v>
      </c>
      <c r="N43" s="187"/>
      <c r="O43" s="186">
        <f t="shared" si="12"/>
        <v>0</v>
      </c>
      <c r="P43" s="188"/>
      <c r="Q43" s="186">
        <f t="shared" si="13"/>
        <v>0</v>
      </c>
      <c r="R43" s="188"/>
      <c r="S43" s="186">
        <f t="shared" si="14"/>
        <v>0</v>
      </c>
      <c r="T43" s="188"/>
      <c r="U43" s="186">
        <f t="shared" si="15"/>
        <v>0</v>
      </c>
      <c r="V43" s="189"/>
      <c r="W43" s="190">
        <f t="shared" si="16"/>
        <v>0</v>
      </c>
      <c r="X43" s="191"/>
      <c r="Y43" s="192">
        <f t="shared" si="17"/>
        <v>0</v>
      </c>
      <c r="Z43" s="193"/>
      <c r="AA43" s="184"/>
      <c r="AB43" s="184"/>
      <c r="AC43" s="210"/>
      <c r="AD43" s="194"/>
      <c r="AE43" s="184"/>
      <c r="AF43" s="209">
        <f t="shared" si="8"/>
        <v>2026</v>
      </c>
    </row>
    <row r="44" spans="1:32" x14ac:dyDescent="0.25">
      <c r="A44" s="208">
        <f t="shared" si="9"/>
        <v>1900</v>
      </c>
      <c r="B44" s="184"/>
      <c r="C44" s="195"/>
      <c r="D44" s="195"/>
      <c r="E44" s="196"/>
      <c r="F44" s="197"/>
      <c r="G44" s="184"/>
      <c r="H44" s="198"/>
      <c r="I44" s="198"/>
      <c r="J44" s="189"/>
      <c r="K44" s="189"/>
      <c r="L44" s="186">
        <f t="shared" si="10"/>
        <v>0</v>
      </c>
      <c r="M44" s="186">
        <f t="shared" si="11"/>
        <v>0</v>
      </c>
      <c r="N44" s="187"/>
      <c r="O44" s="186">
        <f t="shared" si="12"/>
        <v>0</v>
      </c>
      <c r="P44" s="188"/>
      <c r="Q44" s="186">
        <f t="shared" si="13"/>
        <v>0</v>
      </c>
      <c r="R44" s="188"/>
      <c r="S44" s="186">
        <f t="shared" si="14"/>
        <v>0</v>
      </c>
      <c r="T44" s="188"/>
      <c r="U44" s="186">
        <f t="shared" si="15"/>
        <v>0</v>
      </c>
      <c r="V44" s="189"/>
      <c r="W44" s="190">
        <f t="shared" si="16"/>
        <v>0</v>
      </c>
      <c r="X44" s="191"/>
      <c r="Y44" s="192">
        <f t="shared" si="17"/>
        <v>0</v>
      </c>
      <c r="Z44" s="193"/>
      <c r="AA44" s="184"/>
      <c r="AB44" s="184"/>
      <c r="AC44" s="210"/>
      <c r="AD44" s="194"/>
      <c r="AE44" s="184"/>
      <c r="AF44" s="209">
        <f t="shared" si="8"/>
        <v>2026</v>
      </c>
    </row>
    <row r="45" spans="1:32" x14ac:dyDescent="0.25">
      <c r="A45" s="208">
        <f t="shared" si="9"/>
        <v>1900</v>
      </c>
      <c r="B45" s="184"/>
      <c r="C45" s="195"/>
      <c r="D45" s="195"/>
      <c r="E45" s="196"/>
      <c r="F45" s="197"/>
      <c r="G45" s="184"/>
      <c r="H45" s="198"/>
      <c r="I45" s="198"/>
      <c r="J45" s="189"/>
      <c r="K45" s="189"/>
      <c r="L45" s="186">
        <f t="shared" si="10"/>
        <v>0</v>
      </c>
      <c r="M45" s="186">
        <f t="shared" si="11"/>
        <v>0</v>
      </c>
      <c r="N45" s="187"/>
      <c r="O45" s="186">
        <f t="shared" si="12"/>
        <v>0</v>
      </c>
      <c r="P45" s="188"/>
      <c r="Q45" s="186">
        <f t="shared" si="13"/>
        <v>0</v>
      </c>
      <c r="R45" s="188"/>
      <c r="S45" s="186">
        <f t="shared" si="14"/>
        <v>0</v>
      </c>
      <c r="T45" s="188"/>
      <c r="U45" s="186">
        <f t="shared" si="15"/>
        <v>0</v>
      </c>
      <c r="V45" s="189"/>
      <c r="W45" s="190">
        <f t="shared" si="16"/>
        <v>0</v>
      </c>
      <c r="X45" s="191"/>
      <c r="Y45" s="192">
        <f t="shared" si="17"/>
        <v>0</v>
      </c>
      <c r="Z45" s="193"/>
      <c r="AA45" s="184"/>
      <c r="AB45" s="184"/>
      <c r="AC45" s="210"/>
      <c r="AD45" s="194"/>
      <c r="AE45" s="184"/>
      <c r="AF45" s="209">
        <f t="shared" si="8"/>
        <v>2026</v>
      </c>
    </row>
    <row r="46" spans="1:32" x14ac:dyDescent="0.25">
      <c r="A46" s="208">
        <f t="shared" si="9"/>
        <v>1900</v>
      </c>
      <c r="B46" s="184"/>
      <c r="C46" s="195"/>
      <c r="D46" s="195"/>
      <c r="E46" s="196"/>
      <c r="F46" s="197"/>
      <c r="G46" s="184"/>
      <c r="H46" s="198"/>
      <c r="I46" s="198"/>
      <c r="J46" s="189"/>
      <c r="K46" s="189"/>
      <c r="L46" s="186">
        <f t="shared" si="10"/>
        <v>0</v>
      </c>
      <c r="M46" s="186">
        <f t="shared" si="11"/>
        <v>0</v>
      </c>
      <c r="N46" s="187"/>
      <c r="O46" s="186">
        <f t="shared" si="12"/>
        <v>0</v>
      </c>
      <c r="P46" s="188"/>
      <c r="Q46" s="186">
        <f t="shared" si="13"/>
        <v>0</v>
      </c>
      <c r="R46" s="188"/>
      <c r="S46" s="186">
        <f t="shared" si="14"/>
        <v>0</v>
      </c>
      <c r="T46" s="188"/>
      <c r="U46" s="186">
        <f t="shared" si="15"/>
        <v>0</v>
      </c>
      <c r="V46" s="189"/>
      <c r="W46" s="190">
        <f t="shared" si="16"/>
        <v>0</v>
      </c>
      <c r="X46" s="191"/>
      <c r="Y46" s="192">
        <f t="shared" si="17"/>
        <v>0</v>
      </c>
      <c r="Z46" s="193"/>
      <c r="AA46" s="184"/>
      <c r="AB46" s="184"/>
      <c r="AC46" s="210"/>
      <c r="AD46" s="194"/>
      <c r="AE46" s="184"/>
      <c r="AF46" s="209">
        <f t="shared" si="8"/>
        <v>2026</v>
      </c>
    </row>
    <row r="47" spans="1:32" x14ac:dyDescent="0.25">
      <c r="A47" s="208">
        <f t="shared" si="9"/>
        <v>1900</v>
      </c>
      <c r="B47" s="184"/>
      <c r="C47" s="195"/>
      <c r="D47" s="195"/>
      <c r="E47" s="196"/>
      <c r="F47" s="197"/>
      <c r="G47" s="184"/>
      <c r="H47" s="198"/>
      <c r="I47" s="198"/>
      <c r="J47" s="189"/>
      <c r="K47" s="189"/>
      <c r="L47" s="186">
        <f t="shared" si="10"/>
        <v>0</v>
      </c>
      <c r="M47" s="186">
        <f t="shared" si="11"/>
        <v>0</v>
      </c>
      <c r="N47" s="187"/>
      <c r="O47" s="186">
        <f t="shared" si="12"/>
        <v>0</v>
      </c>
      <c r="P47" s="188"/>
      <c r="Q47" s="186">
        <f t="shared" si="13"/>
        <v>0</v>
      </c>
      <c r="R47" s="188"/>
      <c r="S47" s="186">
        <f t="shared" si="14"/>
        <v>0</v>
      </c>
      <c r="T47" s="188"/>
      <c r="U47" s="186">
        <f t="shared" si="15"/>
        <v>0</v>
      </c>
      <c r="V47" s="189"/>
      <c r="W47" s="190">
        <f t="shared" si="16"/>
        <v>0</v>
      </c>
      <c r="X47" s="191"/>
      <c r="Y47" s="192">
        <f t="shared" si="17"/>
        <v>0</v>
      </c>
      <c r="Z47" s="193"/>
      <c r="AA47" s="184"/>
      <c r="AB47" s="184"/>
      <c r="AC47" s="210"/>
      <c r="AD47" s="194"/>
      <c r="AE47" s="184"/>
      <c r="AF47" s="209">
        <f t="shared" si="8"/>
        <v>2026</v>
      </c>
    </row>
    <row r="48" spans="1:32" x14ac:dyDescent="0.25">
      <c r="A48" s="208">
        <f t="shared" si="9"/>
        <v>1900</v>
      </c>
      <c r="B48" s="184"/>
      <c r="C48" s="195"/>
      <c r="D48" s="195"/>
      <c r="E48" s="196"/>
      <c r="F48" s="197"/>
      <c r="G48" s="184"/>
      <c r="H48" s="198"/>
      <c r="I48" s="198"/>
      <c r="J48" s="189"/>
      <c r="K48" s="189"/>
      <c r="L48" s="186">
        <f t="shared" si="10"/>
        <v>0</v>
      </c>
      <c r="M48" s="186">
        <f t="shared" si="11"/>
        <v>0</v>
      </c>
      <c r="N48" s="187"/>
      <c r="O48" s="186">
        <f t="shared" si="12"/>
        <v>0</v>
      </c>
      <c r="P48" s="188"/>
      <c r="Q48" s="186">
        <f t="shared" si="13"/>
        <v>0</v>
      </c>
      <c r="R48" s="188"/>
      <c r="S48" s="186">
        <f t="shared" si="14"/>
        <v>0</v>
      </c>
      <c r="T48" s="188"/>
      <c r="U48" s="186">
        <f t="shared" si="15"/>
        <v>0</v>
      </c>
      <c r="V48" s="189"/>
      <c r="W48" s="190">
        <f t="shared" si="16"/>
        <v>0</v>
      </c>
      <c r="X48" s="191"/>
      <c r="Y48" s="192">
        <f t="shared" si="17"/>
        <v>0</v>
      </c>
      <c r="Z48" s="193"/>
      <c r="AA48" s="184"/>
      <c r="AB48" s="184"/>
      <c r="AC48" s="210"/>
      <c r="AD48" s="194"/>
      <c r="AE48" s="184"/>
      <c r="AF48" s="209">
        <f t="shared" si="8"/>
        <v>2026</v>
      </c>
    </row>
    <row r="49" spans="1:32" x14ac:dyDescent="0.25">
      <c r="A49" s="208">
        <f t="shared" si="9"/>
        <v>1900</v>
      </c>
      <c r="B49" s="184"/>
      <c r="C49" s="195"/>
      <c r="D49" s="195"/>
      <c r="E49" s="196"/>
      <c r="F49" s="197"/>
      <c r="G49" s="184"/>
      <c r="H49" s="198"/>
      <c r="I49" s="198"/>
      <c r="J49" s="189"/>
      <c r="K49" s="189"/>
      <c r="L49" s="186">
        <f t="shared" si="10"/>
        <v>0</v>
      </c>
      <c r="M49" s="186">
        <f t="shared" si="11"/>
        <v>0</v>
      </c>
      <c r="N49" s="187"/>
      <c r="O49" s="186">
        <f t="shared" si="12"/>
        <v>0</v>
      </c>
      <c r="P49" s="188"/>
      <c r="Q49" s="186">
        <f t="shared" si="13"/>
        <v>0</v>
      </c>
      <c r="R49" s="188"/>
      <c r="S49" s="186">
        <f t="shared" si="14"/>
        <v>0</v>
      </c>
      <c r="T49" s="188"/>
      <c r="U49" s="186">
        <f t="shared" si="15"/>
        <v>0</v>
      </c>
      <c r="V49" s="189"/>
      <c r="W49" s="190">
        <f t="shared" si="16"/>
        <v>0</v>
      </c>
      <c r="X49" s="191"/>
      <c r="Y49" s="192">
        <f t="shared" si="17"/>
        <v>0</v>
      </c>
      <c r="Z49" s="193"/>
      <c r="AA49" s="184"/>
      <c r="AB49" s="184"/>
      <c r="AC49" s="210"/>
      <c r="AD49" s="194"/>
      <c r="AE49" s="184"/>
      <c r="AF49" s="209">
        <f t="shared" si="8"/>
        <v>2026</v>
      </c>
    </row>
    <row r="50" spans="1:32" x14ac:dyDescent="0.25">
      <c r="A50" s="208">
        <f t="shared" si="9"/>
        <v>1900</v>
      </c>
      <c r="B50" s="184"/>
      <c r="C50" s="195"/>
      <c r="D50" s="195"/>
      <c r="E50" s="196"/>
      <c r="F50" s="197"/>
      <c r="G50" s="184"/>
      <c r="H50" s="198"/>
      <c r="I50" s="198"/>
      <c r="J50" s="189"/>
      <c r="K50" s="189"/>
      <c r="L50" s="186">
        <f t="shared" si="10"/>
        <v>0</v>
      </c>
      <c r="M50" s="186">
        <f t="shared" si="11"/>
        <v>0</v>
      </c>
      <c r="N50" s="187"/>
      <c r="O50" s="186">
        <f t="shared" si="12"/>
        <v>0</v>
      </c>
      <c r="P50" s="188"/>
      <c r="Q50" s="186">
        <f t="shared" si="13"/>
        <v>0</v>
      </c>
      <c r="R50" s="188"/>
      <c r="S50" s="186">
        <f t="shared" si="14"/>
        <v>0</v>
      </c>
      <c r="T50" s="188"/>
      <c r="U50" s="186">
        <f t="shared" si="15"/>
        <v>0</v>
      </c>
      <c r="V50" s="189"/>
      <c r="W50" s="190">
        <f t="shared" si="16"/>
        <v>0</v>
      </c>
      <c r="X50" s="191"/>
      <c r="Y50" s="192">
        <f t="shared" si="17"/>
        <v>0</v>
      </c>
      <c r="Z50" s="193"/>
      <c r="AA50" s="184"/>
      <c r="AB50" s="184"/>
      <c r="AC50" s="210"/>
      <c r="AD50" s="194"/>
      <c r="AE50" s="184"/>
      <c r="AF50" s="209">
        <f t="shared" si="8"/>
        <v>2026</v>
      </c>
    </row>
    <row r="51" spans="1:32" x14ac:dyDescent="0.25">
      <c r="A51" s="208">
        <f t="shared" si="9"/>
        <v>1900</v>
      </c>
      <c r="B51" s="184"/>
      <c r="C51" s="195"/>
      <c r="D51" s="195"/>
      <c r="E51" s="196"/>
      <c r="F51" s="197"/>
      <c r="G51" s="184"/>
      <c r="H51" s="198"/>
      <c r="I51" s="198"/>
      <c r="J51" s="189"/>
      <c r="K51" s="189"/>
      <c r="L51" s="186">
        <f t="shared" si="10"/>
        <v>0</v>
      </c>
      <c r="M51" s="186">
        <f t="shared" si="11"/>
        <v>0</v>
      </c>
      <c r="N51" s="187"/>
      <c r="O51" s="186">
        <f t="shared" si="12"/>
        <v>0</v>
      </c>
      <c r="P51" s="188"/>
      <c r="Q51" s="186">
        <f t="shared" si="13"/>
        <v>0</v>
      </c>
      <c r="R51" s="188"/>
      <c r="S51" s="186">
        <f t="shared" si="14"/>
        <v>0</v>
      </c>
      <c r="T51" s="188"/>
      <c r="U51" s="186">
        <f t="shared" si="15"/>
        <v>0</v>
      </c>
      <c r="V51" s="189"/>
      <c r="W51" s="190">
        <f t="shared" si="16"/>
        <v>0</v>
      </c>
      <c r="X51" s="191"/>
      <c r="Y51" s="192">
        <f t="shared" si="17"/>
        <v>0</v>
      </c>
      <c r="Z51" s="193"/>
      <c r="AA51" s="184"/>
      <c r="AB51" s="184"/>
      <c r="AC51" s="210"/>
      <c r="AD51" s="194"/>
      <c r="AE51" s="184"/>
      <c r="AF51" s="209">
        <f t="shared" si="8"/>
        <v>2026</v>
      </c>
    </row>
    <row r="52" spans="1:32" x14ac:dyDescent="0.25">
      <c r="A52" s="208">
        <f t="shared" si="9"/>
        <v>1900</v>
      </c>
      <c r="B52" s="184"/>
      <c r="C52" s="195"/>
      <c r="D52" s="195"/>
      <c r="E52" s="196"/>
      <c r="F52" s="197"/>
      <c r="G52" s="184"/>
      <c r="H52" s="198"/>
      <c r="I52" s="198"/>
      <c r="J52" s="189"/>
      <c r="K52" s="189"/>
      <c r="L52" s="186">
        <f t="shared" si="10"/>
        <v>0</v>
      </c>
      <c r="M52" s="186">
        <f t="shared" si="11"/>
        <v>0</v>
      </c>
      <c r="N52" s="187"/>
      <c r="O52" s="186">
        <f t="shared" si="12"/>
        <v>0</v>
      </c>
      <c r="P52" s="188"/>
      <c r="Q52" s="186">
        <f t="shared" si="13"/>
        <v>0</v>
      </c>
      <c r="R52" s="188"/>
      <c r="S52" s="186">
        <f t="shared" si="14"/>
        <v>0</v>
      </c>
      <c r="T52" s="188"/>
      <c r="U52" s="186">
        <f t="shared" si="15"/>
        <v>0</v>
      </c>
      <c r="V52" s="189"/>
      <c r="W52" s="190">
        <f t="shared" si="16"/>
        <v>0</v>
      </c>
      <c r="X52" s="191"/>
      <c r="Y52" s="192">
        <f t="shared" si="17"/>
        <v>0</v>
      </c>
      <c r="Z52" s="193"/>
      <c r="AA52" s="184"/>
      <c r="AB52" s="184"/>
      <c r="AC52" s="210"/>
      <c r="AD52" s="194"/>
      <c r="AE52" s="184"/>
      <c r="AF52" s="209">
        <f t="shared" si="8"/>
        <v>2026</v>
      </c>
    </row>
    <row r="53" spans="1:32" x14ac:dyDescent="0.25">
      <c r="A53" s="208">
        <f t="shared" si="9"/>
        <v>1900</v>
      </c>
      <c r="B53" s="184"/>
      <c r="C53" s="195"/>
      <c r="D53" s="195"/>
      <c r="E53" s="196"/>
      <c r="F53" s="197"/>
      <c r="G53" s="184"/>
      <c r="H53" s="198"/>
      <c r="I53" s="198"/>
      <c r="J53" s="189"/>
      <c r="K53" s="189"/>
      <c r="L53" s="186">
        <f t="shared" si="10"/>
        <v>0</v>
      </c>
      <c r="M53" s="186">
        <f t="shared" si="11"/>
        <v>0</v>
      </c>
      <c r="N53" s="187"/>
      <c r="O53" s="186">
        <f t="shared" si="12"/>
        <v>0</v>
      </c>
      <c r="P53" s="188"/>
      <c r="Q53" s="186">
        <f t="shared" si="13"/>
        <v>0</v>
      </c>
      <c r="R53" s="188"/>
      <c r="S53" s="186">
        <f t="shared" si="14"/>
        <v>0</v>
      </c>
      <c r="T53" s="188"/>
      <c r="U53" s="186">
        <f t="shared" si="15"/>
        <v>0</v>
      </c>
      <c r="V53" s="189"/>
      <c r="W53" s="190">
        <f t="shared" si="16"/>
        <v>0</v>
      </c>
      <c r="X53" s="191"/>
      <c r="Y53" s="192">
        <f t="shared" si="17"/>
        <v>0</v>
      </c>
      <c r="Z53" s="193"/>
      <c r="AA53" s="184"/>
      <c r="AB53" s="184"/>
      <c r="AC53" s="210"/>
      <c r="AD53" s="194"/>
      <c r="AE53" s="184"/>
      <c r="AF53" s="209">
        <f t="shared" si="8"/>
        <v>2026</v>
      </c>
    </row>
    <row r="54" spans="1:32" x14ac:dyDescent="0.25">
      <c r="A54" s="208">
        <f t="shared" si="9"/>
        <v>1900</v>
      </c>
      <c r="B54" s="184"/>
      <c r="C54" s="195"/>
      <c r="D54" s="195"/>
      <c r="E54" s="196"/>
      <c r="F54" s="197"/>
      <c r="G54" s="184"/>
      <c r="H54" s="198"/>
      <c r="I54" s="198"/>
      <c r="J54" s="189"/>
      <c r="K54" s="189"/>
      <c r="L54" s="186">
        <f t="shared" si="10"/>
        <v>0</v>
      </c>
      <c r="M54" s="186">
        <f t="shared" si="11"/>
        <v>0</v>
      </c>
      <c r="N54" s="187"/>
      <c r="O54" s="186">
        <f t="shared" si="12"/>
        <v>0</v>
      </c>
      <c r="P54" s="188"/>
      <c r="Q54" s="186">
        <f t="shared" si="13"/>
        <v>0</v>
      </c>
      <c r="R54" s="188"/>
      <c r="S54" s="186">
        <f t="shared" si="14"/>
        <v>0</v>
      </c>
      <c r="T54" s="188"/>
      <c r="U54" s="186">
        <f t="shared" si="15"/>
        <v>0</v>
      </c>
      <c r="V54" s="189"/>
      <c r="W54" s="190">
        <f t="shared" si="16"/>
        <v>0</v>
      </c>
      <c r="X54" s="191"/>
      <c r="Y54" s="192">
        <f t="shared" si="17"/>
        <v>0</v>
      </c>
      <c r="Z54" s="193"/>
      <c r="AA54" s="184"/>
      <c r="AB54" s="184"/>
      <c r="AC54" s="210"/>
      <c r="AD54" s="194"/>
      <c r="AE54" s="184"/>
      <c r="AF54" s="209">
        <f t="shared" si="8"/>
        <v>2026</v>
      </c>
    </row>
    <row r="55" spans="1:32" x14ac:dyDescent="0.25">
      <c r="A55" s="208">
        <f t="shared" si="9"/>
        <v>1900</v>
      </c>
      <c r="B55" s="184"/>
      <c r="C55" s="195"/>
      <c r="D55" s="195"/>
      <c r="E55" s="196"/>
      <c r="F55" s="197"/>
      <c r="G55" s="184"/>
      <c r="H55" s="198"/>
      <c r="I55" s="198"/>
      <c r="J55" s="189"/>
      <c r="K55" s="189"/>
      <c r="L55" s="186">
        <f t="shared" si="10"/>
        <v>0</v>
      </c>
      <c r="M55" s="186">
        <f t="shared" si="11"/>
        <v>0</v>
      </c>
      <c r="N55" s="187"/>
      <c r="O55" s="186">
        <f t="shared" si="12"/>
        <v>0</v>
      </c>
      <c r="P55" s="188"/>
      <c r="Q55" s="186">
        <f t="shared" si="13"/>
        <v>0</v>
      </c>
      <c r="R55" s="188"/>
      <c r="S55" s="186">
        <f t="shared" si="14"/>
        <v>0</v>
      </c>
      <c r="T55" s="188"/>
      <c r="U55" s="186">
        <f t="shared" si="15"/>
        <v>0</v>
      </c>
      <c r="V55" s="189"/>
      <c r="W55" s="190">
        <f t="shared" si="16"/>
        <v>0</v>
      </c>
      <c r="X55" s="191"/>
      <c r="Y55" s="192">
        <f t="shared" si="17"/>
        <v>0</v>
      </c>
      <c r="Z55" s="193"/>
      <c r="AA55" s="184"/>
      <c r="AB55" s="184"/>
      <c r="AC55" s="210"/>
      <c r="AD55" s="194"/>
      <c r="AE55" s="184"/>
      <c r="AF55" s="209">
        <f t="shared" si="8"/>
        <v>2026</v>
      </c>
    </row>
    <row r="56" spans="1:32" x14ac:dyDescent="0.25">
      <c r="A56" s="208">
        <f t="shared" si="9"/>
        <v>1900</v>
      </c>
      <c r="B56" s="184"/>
      <c r="C56" s="195"/>
      <c r="D56" s="195"/>
      <c r="E56" s="196"/>
      <c r="F56" s="197"/>
      <c r="G56" s="184"/>
      <c r="H56" s="198"/>
      <c r="I56" s="198"/>
      <c r="J56" s="189"/>
      <c r="K56" s="189"/>
      <c r="L56" s="186">
        <f t="shared" si="10"/>
        <v>0</v>
      </c>
      <c r="M56" s="186">
        <f t="shared" si="11"/>
        <v>0</v>
      </c>
      <c r="N56" s="187"/>
      <c r="O56" s="186">
        <f t="shared" si="12"/>
        <v>0</v>
      </c>
      <c r="P56" s="188"/>
      <c r="Q56" s="186">
        <f t="shared" si="13"/>
        <v>0</v>
      </c>
      <c r="R56" s="188"/>
      <c r="S56" s="186">
        <f t="shared" si="14"/>
        <v>0</v>
      </c>
      <c r="T56" s="188"/>
      <c r="U56" s="186">
        <f t="shared" si="15"/>
        <v>0</v>
      </c>
      <c r="V56" s="189"/>
      <c r="W56" s="190">
        <f t="shared" si="16"/>
        <v>0</v>
      </c>
      <c r="X56" s="191"/>
      <c r="Y56" s="192">
        <f t="shared" si="17"/>
        <v>0</v>
      </c>
      <c r="Z56" s="193"/>
      <c r="AA56" s="184"/>
      <c r="AB56" s="184"/>
      <c r="AC56" s="210"/>
      <c r="AD56" s="194"/>
      <c r="AE56" s="184"/>
      <c r="AF56" s="209">
        <f t="shared" si="8"/>
        <v>2026</v>
      </c>
    </row>
    <row r="57" spans="1:32" x14ac:dyDescent="0.25">
      <c r="A57" s="208">
        <f t="shared" si="9"/>
        <v>1900</v>
      </c>
      <c r="B57" s="184"/>
      <c r="C57" s="195"/>
      <c r="D57" s="195"/>
      <c r="E57" s="196"/>
      <c r="F57" s="197"/>
      <c r="G57" s="184"/>
      <c r="H57" s="198"/>
      <c r="I57" s="198"/>
      <c r="J57" s="189"/>
      <c r="K57" s="189"/>
      <c r="L57" s="186">
        <f t="shared" si="10"/>
        <v>0</v>
      </c>
      <c r="M57" s="186">
        <f t="shared" si="11"/>
        <v>0</v>
      </c>
      <c r="N57" s="187"/>
      <c r="O57" s="186">
        <f t="shared" si="12"/>
        <v>0</v>
      </c>
      <c r="P57" s="188"/>
      <c r="Q57" s="186">
        <f t="shared" si="13"/>
        <v>0</v>
      </c>
      <c r="R57" s="188"/>
      <c r="S57" s="186">
        <f t="shared" si="14"/>
        <v>0</v>
      </c>
      <c r="T57" s="188"/>
      <c r="U57" s="186">
        <f t="shared" si="15"/>
        <v>0</v>
      </c>
      <c r="V57" s="189"/>
      <c r="W57" s="190">
        <f t="shared" si="16"/>
        <v>0</v>
      </c>
      <c r="X57" s="191"/>
      <c r="Y57" s="192">
        <f t="shared" si="17"/>
        <v>0</v>
      </c>
      <c r="Z57" s="193"/>
      <c r="AA57" s="184"/>
      <c r="AB57" s="184"/>
      <c r="AC57" s="210"/>
      <c r="AD57" s="194"/>
      <c r="AE57" s="184"/>
      <c r="AF57" s="209">
        <f t="shared" si="8"/>
        <v>2026</v>
      </c>
    </row>
    <row r="58" spans="1:32" x14ac:dyDescent="0.25">
      <c r="A58" s="208">
        <f t="shared" si="9"/>
        <v>1900</v>
      </c>
      <c r="B58" s="184"/>
      <c r="C58" s="195"/>
      <c r="D58" s="195"/>
      <c r="E58" s="196"/>
      <c r="F58" s="197"/>
      <c r="G58" s="184"/>
      <c r="H58" s="198"/>
      <c r="I58" s="198"/>
      <c r="J58" s="189"/>
      <c r="K58" s="189"/>
      <c r="L58" s="186">
        <f t="shared" si="10"/>
        <v>0</v>
      </c>
      <c r="M58" s="186">
        <f t="shared" si="11"/>
        <v>0</v>
      </c>
      <c r="N58" s="187"/>
      <c r="O58" s="186">
        <f t="shared" si="12"/>
        <v>0</v>
      </c>
      <c r="P58" s="188"/>
      <c r="Q58" s="186">
        <f t="shared" si="13"/>
        <v>0</v>
      </c>
      <c r="R58" s="188"/>
      <c r="S58" s="186">
        <f t="shared" si="14"/>
        <v>0</v>
      </c>
      <c r="T58" s="188"/>
      <c r="U58" s="186">
        <f t="shared" si="15"/>
        <v>0</v>
      </c>
      <c r="V58" s="189"/>
      <c r="W58" s="190">
        <f t="shared" si="16"/>
        <v>0</v>
      </c>
      <c r="X58" s="191"/>
      <c r="Y58" s="192">
        <f t="shared" si="17"/>
        <v>0</v>
      </c>
      <c r="Z58" s="193"/>
      <c r="AA58" s="184"/>
      <c r="AB58" s="184"/>
      <c r="AC58" s="210"/>
      <c r="AD58" s="194"/>
      <c r="AE58" s="184"/>
      <c r="AF58" s="209">
        <f t="shared" si="8"/>
        <v>2026</v>
      </c>
    </row>
    <row r="59" spans="1:32" x14ac:dyDescent="0.25">
      <c r="A59" s="208">
        <f t="shared" si="9"/>
        <v>1900</v>
      </c>
      <c r="B59" s="184"/>
      <c r="C59" s="195"/>
      <c r="D59" s="195"/>
      <c r="E59" s="196"/>
      <c r="F59" s="197"/>
      <c r="G59" s="184"/>
      <c r="H59" s="198"/>
      <c r="I59" s="198"/>
      <c r="J59" s="189"/>
      <c r="K59" s="189"/>
      <c r="L59" s="186">
        <f t="shared" si="10"/>
        <v>0</v>
      </c>
      <c r="M59" s="186">
        <f t="shared" si="11"/>
        <v>0</v>
      </c>
      <c r="N59" s="187"/>
      <c r="O59" s="186">
        <f t="shared" si="12"/>
        <v>0</v>
      </c>
      <c r="P59" s="188"/>
      <c r="Q59" s="186">
        <f t="shared" si="13"/>
        <v>0</v>
      </c>
      <c r="R59" s="188"/>
      <c r="S59" s="186">
        <f t="shared" si="14"/>
        <v>0</v>
      </c>
      <c r="T59" s="188"/>
      <c r="U59" s="186">
        <f t="shared" si="15"/>
        <v>0</v>
      </c>
      <c r="V59" s="189"/>
      <c r="W59" s="190">
        <f t="shared" si="16"/>
        <v>0</v>
      </c>
      <c r="X59" s="191"/>
      <c r="Y59" s="192">
        <f t="shared" si="17"/>
        <v>0</v>
      </c>
      <c r="Z59" s="193"/>
      <c r="AA59" s="184"/>
      <c r="AB59" s="184"/>
      <c r="AC59" s="210"/>
      <c r="AD59" s="194"/>
      <c r="AE59" s="184"/>
      <c r="AF59" s="209">
        <f t="shared" si="8"/>
        <v>2026</v>
      </c>
    </row>
    <row r="60" spans="1:32" x14ac:dyDescent="0.25">
      <c r="A60" s="208">
        <f t="shared" si="9"/>
        <v>1900</v>
      </c>
      <c r="B60" s="184"/>
      <c r="C60" s="195"/>
      <c r="D60" s="195"/>
      <c r="E60" s="196"/>
      <c r="F60" s="197"/>
      <c r="G60" s="184"/>
      <c r="H60" s="198"/>
      <c r="I60" s="198"/>
      <c r="J60" s="189"/>
      <c r="K60" s="189"/>
      <c r="L60" s="186">
        <f t="shared" si="10"/>
        <v>0</v>
      </c>
      <c r="M60" s="186">
        <f t="shared" si="11"/>
        <v>0</v>
      </c>
      <c r="N60" s="187"/>
      <c r="O60" s="186">
        <f t="shared" si="12"/>
        <v>0</v>
      </c>
      <c r="P60" s="188"/>
      <c r="Q60" s="186">
        <f t="shared" si="13"/>
        <v>0</v>
      </c>
      <c r="R60" s="188"/>
      <c r="S60" s="186">
        <f t="shared" si="14"/>
        <v>0</v>
      </c>
      <c r="T60" s="188"/>
      <c r="U60" s="186">
        <f t="shared" si="15"/>
        <v>0</v>
      </c>
      <c r="V60" s="189"/>
      <c r="W60" s="190">
        <f t="shared" si="16"/>
        <v>0</v>
      </c>
      <c r="X60" s="191"/>
      <c r="Y60" s="192">
        <f t="shared" si="17"/>
        <v>0</v>
      </c>
      <c r="Z60" s="193"/>
      <c r="AA60" s="184"/>
      <c r="AB60" s="184"/>
      <c r="AC60" s="210"/>
      <c r="AD60" s="194"/>
      <c r="AE60" s="184"/>
      <c r="AF60" s="209">
        <f t="shared" si="8"/>
        <v>2026</v>
      </c>
    </row>
    <row r="61" spans="1:32" x14ac:dyDescent="0.25">
      <c r="A61" s="208">
        <f t="shared" si="9"/>
        <v>1900</v>
      </c>
      <c r="B61" s="184"/>
      <c r="C61" s="195"/>
      <c r="D61" s="195"/>
      <c r="E61" s="196"/>
      <c r="F61" s="197"/>
      <c r="G61" s="184"/>
      <c r="H61" s="198"/>
      <c r="I61" s="198"/>
      <c r="J61" s="189"/>
      <c r="K61" s="189"/>
      <c r="L61" s="186">
        <f t="shared" si="10"/>
        <v>0</v>
      </c>
      <c r="M61" s="186">
        <f t="shared" si="11"/>
        <v>0</v>
      </c>
      <c r="N61" s="187"/>
      <c r="O61" s="186">
        <f t="shared" si="12"/>
        <v>0</v>
      </c>
      <c r="P61" s="188"/>
      <c r="Q61" s="186">
        <f t="shared" si="13"/>
        <v>0</v>
      </c>
      <c r="R61" s="188"/>
      <c r="S61" s="186">
        <f t="shared" si="14"/>
        <v>0</v>
      </c>
      <c r="T61" s="188"/>
      <c r="U61" s="186">
        <f t="shared" si="15"/>
        <v>0</v>
      </c>
      <c r="V61" s="189"/>
      <c r="W61" s="190">
        <f t="shared" si="16"/>
        <v>0</v>
      </c>
      <c r="X61" s="191"/>
      <c r="Y61" s="192">
        <f t="shared" si="17"/>
        <v>0</v>
      </c>
      <c r="Z61" s="193"/>
      <c r="AA61" s="184"/>
      <c r="AB61" s="184"/>
      <c r="AC61" s="210"/>
      <c r="AD61" s="194"/>
      <c r="AE61" s="184"/>
      <c r="AF61" s="209">
        <f t="shared" si="8"/>
        <v>2026</v>
      </c>
    </row>
    <row r="62" spans="1:32" x14ac:dyDescent="0.25">
      <c r="A62" s="208">
        <f t="shared" si="9"/>
        <v>1900</v>
      </c>
      <c r="B62" s="184"/>
      <c r="C62" s="195"/>
      <c r="D62" s="195"/>
      <c r="E62" s="196"/>
      <c r="F62" s="197"/>
      <c r="G62" s="184"/>
      <c r="H62" s="198"/>
      <c r="I62" s="198"/>
      <c r="J62" s="189"/>
      <c r="K62" s="189"/>
      <c r="L62" s="186">
        <f t="shared" si="10"/>
        <v>0</v>
      </c>
      <c r="M62" s="186">
        <f t="shared" si="11"/>
        <v>0</v>
      </c>
      <c r="N62" s="187"/>
      <c r="O62" s="186">
        <f t="shared" si="12"/>
        <v>0</v>
      </c>
      <c r="P62" s="188"/>
      <c r="Q62" s="186">
        <f t="shared" si="13"/>
        <v>0</v>
      </c>
      <c r="R62" s="188"/>
      <c r="S62" s="186">
        <f t="shared" si="14"/>
        <v>0</v>
      </c>
      <c r="T62" s="188"/>
      <c r="U62" s="186">
        <f t="shared" si="15"/>
        <v>0</v>
      </c>
      <c r="V62" s="189"/>
      <c r="W62" s="190">
        <f t="shared" si="16"/>
        <v>0</v>
      </c>
      <c r="X62" s="191"/>
      <c r="Y62" s="192">
        <f t="shared" si="17"/>
        <v>0</v>
      </c>
      <c r="Z62" s="193"/>
      <c r="AA62" s="184"/>
      <c r="AB62" s="184"/>
      <c r="AC62" s="210"/>
      <c r="AD62" s="194"/>
      <c r="AE62" s="184"/>
      <c r="AF62" s="209">
        <f t="shared" si="8"/>
        <v>2026</v>
      </c>
    </row>
    <row r="63" spans="1:32" x14ac:dyDescent="0.25">
      <c r="A63" s="208">
        <f t="shared" si="9"/>
        <v>1900</v>
      </c>
      <c r="B63" s="184"/>
      <c r="C63" s="195"/>
      <c r="D63" s="195"/>
      <c r="E63" s="196"/>
      <c r="F63" s="197"/>
      <c r="G63" s="184"/>
      <c r="H63" s="198"/>
      <c r="I63" s="198"/>
      <c r="J63" s="189"/>
      <c r="K63" s="189"/>
      <c r="L63" s="186">
        <f t="shared" si="10"/>
        <v>0</v>
      </c>
      <c r="M63" s="186">
        <f t="shared" si="11"/>
        <v>0</v>
      </c>
      <c r="N63" s="187"/>
      <c r="O63" s="186">
        <f t="shared" si="12"/>
        <v>0</v>
      </c>
      <c r="P63" s="188"/>
      <c r="Q63" s="186">
        <f t="shared" si="13"/>
        <v>0</v>
      </c>
      <c r="R63" s="188"/>
      <c r="S63" s="186">
        <f t="shared" si="14"/>
        <v>0</v>
      </c>
      <c r="T63" s="188"/>
      <c r="U63" s="186">
        <f t="shared" si="15"/>
        <v>0</v>
      </c>
      <c r="V63" s="189"/>
      <c r="W63" s="190">
        <f t="shared" si="16"/>
        <v>0</v>
      </c>
      <c r="X63" s="191"/>
      <c r="Y63" s="192">
        <f t="shared" si="17"/>
        <v>0</v>
      </c>
      <c r="Z63" s="193"/>
      <c r="AA63" s="184"/>
      <c r="AB63" s="184"/>
      <c r="AC63" s="210"/>
      <c r="AD63" s="194"/>
      <c r="AE63" s="184"/>
      <c r="AF63" s="209">
        <f t="shared" si="8"/>
        <v>2026</v>
      </c>
    </row>
    <row r="64" spans="1:32" x14ac:dyDescent="0.25">
      <c r="A64" s="208">
        <f t="shared" si="9"/>
        <v>1900</v>
      </c>
      <c r="B64" s="184"/>
      <c r="C64" s="195"/>
      <c r="D64" s="195"/>
      <c r="E64" s="196"/>
      <c r="F64" s="197"/>
      <c r="G64" s="184"/>
      <c r="H64" s="198"/>
      <c r="I64" s="198"/>
      <c r="J64" s="189"/>
      <c r="K64" s="189"/>
      <c r="L64" s="186">
        <f t="shared" si="10"/>
        <v>0</v>
      </c>
      <c r="M64" s="186">
        <f t="shared" si="11"/>
        <v>0</v>
      </c>
      <c r="N64" s="187"/>
      <c r="O64" s="186">
        <f t="shared" si="12"/>
        <v>0</v>
      </c>
      <c r="P64" s="188"/>
      <c r="Q64" s="186">
        <f t="shared" si="13"/>
        <v>0</v>
      </c>
      <c r="R64" s="188"/>
      <c r="S64" s="186">
        <f t="shared" si="14"/>
        <v>0</v>
      </c>
      <c r="T64" s="188"/>
      <c r="U64" s="186">
        <f t="shared" si="15"/>
        <v>0</v>
      </c>
      <c r="V64" s="189"/>
      <c r="W64" s="190">
        <f t="shared" si="16"/>
        <v>0</v>
      </c>
      <c r="X64" s="191"/>
      <c r="Y64" s="192">
        <f t="shared" si="17"/>
        <v>0</v>
      </c>
      <c r="Z64" s="193"/>
      <c r="AA64" s="184"/>
      <c r="AB64" s="184"/>
      <c r="AC64" s="210"/>
      <c r="AD64" s="194"/>
      <c r="AE64" s="184"/>
      <c r="AF64" s="209">
        <f t="shared" si="8"/>
        <v>2026</v>
      </c>
    </row>
    <row r="65" spans="1:32" x14ac:dyDescent="0.25">
      <c r="A65" s="208">
        <f t="shared" si="9"/>
        <v>1900</v>
      </c>
      <c r="B65" s="184"/>
      <c r="C65" s="195"/>
      <c r="D65" s="195"/>
      <c r="E65" s="196"/>
      <c r="F65" s="197"/>
      <c r="G65" s="184"/>
      <c r="H65" s="198"/>
      <c r="I65" s="198"/>
      <c r="J65" s="189"/>
      <c r="K65" s="189"/>
      <c r="L65" s="186">
        <f t="shared" si="10"/>
        <v>0</v>
      </c>
      <c r="M65" s="186">
        <f t="shared" si="11"/>
        <v>0</v>
      </c>
      <c r="N65" s="187"/>
      <c r="O65" s="186">
        <f t="shared" si="12"/>
        <v>0</v>
      </c>
      <c r="P65" s="188"/>
      <c r="Q65" s="186">
        <f t="shared" si="13"/>
        <v>0</v>
      </c>
      <c r="R65" s="188"/>
      <c r="S65" s="186">
        <f t="shared" si="14"/>
        <v>0</v>
      </c>
      <c r="T65" s="188"/>
      <c r="U65" s="186">
        <f t="shared" si="15"/>
        <v>0</v>
      </c>
      <c r="V65" s="189"/>
      <c r="W65" s="190">
        <f t="shared" si="16"/>
        <v>0</v>
      </c>
      <c r="X65" s="191"/>
      <c r="Y65" s="192">
        <f t="shared" si="17"/>
        <v>0</v>
      </c>
      <c r="Z65" s="193"/>
      <c r="AA65" s="184"/>
      <c r="AB65" s="184"/>
      <c r="AC65" s="210"/>
      <c r="AD65" s="194"/>
      <c r="AE65" s="184"/>
      <c r="AF65" s="209">
        <f t="shared" si="8"/>
        <v>2026</v>
      </c>
    </row>
    <row r="66" spans="1:32" x14ac:dyDescent="0.25">
      <c r="A66" s="208">
        <f t="shared" si="9"/>
        <v>1900</v>
      </c>
      <c r="B66" s="184"/>
      <c r="C66" s="195"/>
      <c r="D66" s="195"/>
      <c r="E66" s="196"/>
      <c r="F66" s="197"/>
      <c r="G66" s="184"/>
      <c r="H66" s="198"/>
      <c r="I66" s="198"/>
      <c r="J66" s="189"/>
      <c r="K66" s="189"/>
      <c r="L66" s="186">
        <f t="shared" si="10"/>
        <v>0</v>
      </c>
      <c r="M66" s="186">
        <f t="shared" si="11"/>
        <v>0</v>
      </c>
      <c r="N66" s="187"/>
      <c r="O66" s="186">
        <f t="shared" si="12"/>
        <v>0</v>
      </c>
      <c r="P66" s="188"/>
      <c r="Q66" s="186">
        <f t="shared" si="13"/>
        <v>0</v>
      </c>
      <c r="R66" s="188"/>
      <c r="S66" s="186">
        <f t="shared" si="14"/>
        <v>0</v>
      </c>
      <c r="T66" s="188"/>
      <c r="U66" s="186">
        <f t="shared" si="15"/>
        <v>0</v>
      </c>
      <c r="V66" s="189"/>
      <c r="W66" s="190">
        <f t="shared" si="16"/>
        <v>0</v>
      </c>
      <c r="X66" s="191"/>
      <c r="Y66" s="192">
        <f t="shared" si="17"/>
        <v>0</v>
      </c>
      <c r="Z66" s="193"/>
      <c r="AA66" s="184"/>
      <c r="AB66" s="184"/>
      <c r="AC66" s="210"/>
      <c r="AD66" s="194"/>
      <c r="AE66" s="184"/>
      <c r="AF66" s="209">
        <f t="shared" si="8"/>
        <v>2026</v>
      </c>
    </row>
    <row r="67" spans="1:32" x14ac:dyDescent="0.25">
      <c r="A67" s="208">
        <f t="shared" si="9"/>
        <v>1900</v>
      </c>
      <c r="B67" s="184"/>
      <c r="C67" s="195"/>
      <c r="D67" s="195"/>
      <c r="E67" s="196"/>
      <c r="F67" s="197"/>
      <c r="G67" s="184"/>
      <c r="H67" s="198"/>
      <c r="I67" s="198"/>
      <c r="J67" s="189"/>
      <c r="K67" s="189"/>
      <c r="L67" s="186">
        <f t="shared" si="10"/>
        <v>0</v>
      </c>
      <c r="M67" s="186">
        <f t="shared" si="11"/>
        <v>0</v>
      </c>
      <c r="N67" s="187"/>
      <c r="O67" s="186">
        <f t="shared" si="12"/>
        <v>0</v>
      </c>
      <c r="P67" s="188"/>
      <c r="Q67" s="186">
        <f t="shared" si="13"/>
        <v>0</v>
      </c>
      <c r="R67" s="188"/>
      <c r="S67" s="186">
        <f t="shared" si="14"/>
        <v>0</v>
      </c>
      <c r="T67" s="188"/>
      <c r="U67" s="186">
        <f t="shared" si="15"/>
        <v>0</v>
      </c>
      <c r="V67" s="189"/>
      <c r="W67" s="190">
        <f t="shared" si="16"/>
        <v>0</v>
      </c>
      <c r="X67" s="191"/>
      <c r="Y67" s="192">
        <f t="shared" si="17"/>
        <v>0</v>
      </c>
      <c r="Z67" s="193"/>
      <c r="AA67" s="184"/>
      <c r="AB67" s="184"/>
      <c r="AC67" s="210"/>
      <c r="AD67" s="194"/>
      <c r="AE67" s="184"/>
      <c r="AF67" s="209">
        <f t="shared" si="8"/>
        <v>2026</v>
      </c>
    </row>
    <row r="68" spans="1:32" x14ac:dyDescent="0.25">
      <c r="A68" s="208">
        <f t="shared" si="9"/>
        <v>1900</v>
      </c>
      <c r="B68" s="184"/>
      <c r="C68" s="195"/>
      <c r="D68" s="195"/>
      <c r="E68" s="196"/>
      <c r="F68" s="197"/>
      <c r="G68" s="184"/>
      <c r="H68" s="198"/>
      <c r="I68" s="198"/>
      <c r="J68" s="189"/>
      <c r="K68" s="189"/>
      <c r="L68" s="186">
        <f t="shared" si="10"/>
        <v>0</v>
      </c>
      <c r="M68" s="186">
        <f t="shared" si="11"/>
        <v>0</v>
      </c>
      <c r="N68" s="187"/>
      <c r="O68" s="186">
        <f t="shared" si="12"/>
        <v>0</v>
      </c>
      <c r="P68" s="188"/>
      <c r="Q68" s="186">
        <f t="shared" si="13"/>
        <v>0</v>
      </c>
      <c r="R68" s="188"/>
      <c r="S68" s="186">
        <f t="shared" si="14"/>
        <v>0</v>
      </c>
      <c r="T68" s="188"/>
      <c r="U68" s="186">
        <f t="shared" si="15"/>
        <v>0</v>
      </c>
      <c r="V68" s="189"/>
      <c r="W68" s="190">
        <f t="shared" si="16"/>
        <v>0</v>
      </c>
      <c r="X68" s="191"/>
      <c r="Y68" s="192">
        <f t="shared" si="17"/>
        <v>0</v>
      </c>
      <c r="Z68" s="193"/>
      <c r="AA68" s="184"/>
      <c r="AB68" s="184"/>
      <c r="AC68" s="210"/>
      <c r="AD68" s="194"/>
      <c r="AE68" s="184"/>
      <c r="AF68" s="209">
        <f t="shared" si="8"/>
        <v>2026</v>
      </c>
    </row>
    <row r="69" spans="1:32" x14ac:dyDescent="0.25">
      <c r="A69" s="208">
        <f t="shared" si="9"/>
        <v>1900</v>
      </c>
      <c r="B69" s="184"/>
      <c r="C69" s="195"/>
      <c r="D69" s="195"/>
      <c r="E69" s="196"/>
      <c r="F69" s="197"/>
      <c r="G69" s="184"/>
      <c r="H69" s="198"/>
      <c r="I69" s="198"/>
      <c r="J69" s="189"/>
      <c r="K69" s="189"/>
      <c r="L69" s="186">
        <f t="shared" si="10"/>
        <v>0</v>
      </c>
      <c r="M69" s="186">
        <f t="shared" si="11"/>
        <v>0</v>
      </c>
      <c r="N69" s="187"/>
      <c r="O69" s="186">
        <f t="shared" si="12"/>
        <v>0</v>
      </c>
      <c r="P69" s="188"/>
      <c r="Q69" s="186">
        <f t="shared" si="13"/>
        <v>0</v>
      </c>
      <c r="R69" s="188"/>
      <c r="S69" s="186">
        <f t="shared" si="14"/>
        <v>0</v>
      </c>
      <c r="T69" s="188"/>
      <c r="U69" s="186">
        <f t="shared" si="15"/>
        <v>0</v>
      </c>
      <c r="V69" s="189"/>
      <c r="W69" s="190">
        <f t="shared" si="16"/>
        <v>0</v>
      </c>
      <c r="X69" s="191"/>
      <c r="Y69" s="192">
        <f t="shared" si="17"/>
        <v>0</v>
      </c>
      <c r="Z69" s="193"/>
      <c r="AA69" s="184"/>
      <c r="AB69" s="184"/>
      <c r="AC69" s="210"/>
      <c r="AD69" s="194"/>
      <c r="AE69" s="184"/>
      <c r="AF69" s="209">
        <f t="shared" si="8"/>
        <v>2026</v>
      </c>
    </row>
    <row r="70" spans="1:32" x14ac:dyDescent="0.25">
      <c r="A70" s="208">
        <f t="shared" si="9"/>
        <v>1900</v>
      </c>
      <c r="B70" s="184"/>
      <c r="C70" s="195"/>
      <c r="D70" s="195"/>
      <c r="E70" s="196"/>
      <c r="F70" s="197"/>
      <c r="G70" s="184"/>
      <c r="H70" s="198"/>
      <c r="I70" s="198"/>
      <c r="J70" s="189"/>
      <c r="K70" s="189"/>
      <c r="L70" s="186">
        <f t="shared" si="10"/>
        <v>0</v>
      </c>
      <c r="M70" s="186">
        <f t="shared" si="11"/>
        <v>0</v>
      </c>
      <c r="N70" s="187"/>
      <c r="O70" s="186">
        <f t="shared" si="12"/>
        <v>0</v>
      </c>
      <c r="P70" s="188"/>
      <c r="Q70" s="186">
        <f t="shared" si="13"/>
        <v>0</v>
      </c>
      <c r="R70" s="188"/>
      <c r="S70" s="186">
        <f t="shared" si="14"/>
        <v>0</v>
      </c>
      <c r="T70" s="188"/>
      <c r="U70" s="186">
        <f t="shared" si="15"/>
        <v>0</v>
      </c>
      <c r="V70" s="189"/>
      <c r="W70" s="190">
        <f t="shared" si="16"/>
        <v>0</v>
      </c>
      <c r="X70" s="191"/>
      <c r="Y70" s="192">
        <f t="shared" si="17"/>
        <v>0</v>
      </c>
      <c r="Z70" s="193"/>
      <c r="AA70" s="184"/>
      <c r="AB70" s="184"/>
      <c r="AC70" s="210"/>
      <c r="AD70" s="194"/>
      <c r="AE70" s="184"/>
      <c r="AF70" s="209">
        <f t="shared" si="8"/>
        <v>2026</v>
      </c>
    </row>
    <row r="71" spans="1:32" x14ac:dyDescent="0.25">
      <c r="A71" s="208">
        <f t="shared" si="9"/>
        <v>1900</v>
      </c>
      <c r="B71" s="184"/>
      <c r="C71" s="195"/>
      <c r="D71" s="195"/>
      <c r="E71" s="196"/>
      <c r="F71" s="197"/>
      <c r="G71" s="184"/>
      <c r="H71" s="198"/>
      <c r="I71" s="198"/>
      <c r="J71" s="189"/>
      <c r="K71" s="189"/>
      <c r="L71" s="186">
        <f t="shared" si="10"/>
        <v>0</v>
      </c>
      <c r="M71" s="186">
        <f t="shared" si="11"/>
        <v>0</v>
      </c>
      <c r="N71" s="187"/>
      <c r="O71" s="186">
        <f t="shared" si="12"/>
        <v>0</v>
      </c>
      <c r="P71" s="188"/>
      <c r="Q71" s="186">
        <f t="shared" si="13"/>
        <v>0</v>
      </c>
      <c r="R71" s="188"/>
      <c r="S71" s="186">
        <f t="shared" si="14"/>
        <v>0</v>
      </c>
      <c r="T71" s="188"/>
      <c r="U71" s="186">
        <f t="shared" si="15"/>
        <v>0</v>
      </c>
      <c r="V71" s="189"/>
      <c r="W71" s="190">
        <f t="shared" si="16"/>
        <v>0</v>
      </c>
      <c r="X71" s="191"/>
      <c r="Y71" s="192">
        <f t="shared" si="17"/>
        <v>0</v>
      </c>
      <c r="Z71" s="193"/>
      <c r="AA71" s="184"/>
      <c r="AB71" s="184"/>
      <c r="AC71" s="210"/>
      <c r="AD71" s="194"/>
      <c r="AE71" s="184"/>
      <c r="AF71" s="209">
        <f t="shared" si="8"/>
        <v>2026</v>
      </c>
    </row>
    <row r="72" spans="1:32" x14ac:dyDescent="0.25">
      <c r="A72" s="208">
        <f t="shared" si="9"/>
        <v>1900</v>
      </c>
      <c r="B72" s="184"/>
      <c r="C72" s="195"/>
      <c r="D72" s="195"/>
      <c r="E72" s="196"/>
      <c r="F72" s="197"/>
      <c r="G72" s="184"/>
      <c r="H72" s="198"/>
      <c r="I72" s="198"/>
      <c r="J72" s="189"/>
      <c r="K72" s="189"/>
      <c r="L72" s="186">
        <f t="shared" si="10"/>
        <v>0</v>
      </c>
      <c r="M72" s="186">
        <f t="shared" si="11"/>
        <v>0</v>
      </c>
      <c r="N72" s="187"/>
      <c r="O72" s="186">
        <f t="shared" si="12"/>
        <v>0</v>
      </c>
      <c r="P72" s="188"/>
      <c r="Q72" s="186">
        <f t="shared" si="13"/>
        <v>0</v>
      </c>
      <c r="R72" s="188"/>
      <c r="S72" s="186">
        <f t="shared" si="14"/>
        <v>0</v>
      </c>
      <c r="T72" s="188"/>
      <c r="U72" s="186">
        <f t="shared" si="15"/>
        <v>0</v>
      </c>
      <c r="V72" s="189"/>
      <c r="W72" s="190">
        <f t="shared" si="16"/>
        <v>0</v>
      </c>
      <c r="X72" s="191"/>
      <c r="Y72" s="192">
        <f t="shared" si="17"/>
        <v>0</v>
      </c>
      <c r="Z72" s="193"/>
      <c r="AA72" s="184"/>
      <c r="AB72" s="184"/>
      <c r="AC72" s="210"/>
      <c r="AD72" s="194"/>
      <c r="AE72" s="184"/>
      <c r="AF72" s="209">
        <f t="shared" si="8"/>
        <v>2026</v>
      </c>
    </row>
    <row r="73" spans="1:32" x14ac:dyDescent="0.25">
      <c r="A73" s="208">
        <f t="shared" si="9"/>
        <v>1900</v>
      </c>
      <c r="B73" s="184"/>
      <c r="C73" s="195"/>
      <c r="D73" s="195"/>
      <c r="E73" s="196"/>
      <c r="F73" s="197"/>
      <c r="G73" s="184"/>
      <c r="H73" s="198"/>
      <c r="I73" s="198"/>
      <c r="J73" s="189"/>
      <c r="K73" s="189"/>
      <c r="L73" s="186">
        <f t="shared" si="10"/>
        <v>0</v>
      </c>
      <c r="M73" s="186">
        <f t="shared" si="11"/>
        <v>0</v>
      </c>
      <c r="N73" s="187"/>
      <c r="O73" s="186">
        <f t="shared" si="12"/>
        <v>0</v>
      </c>
      <c r="P73" s="188"/>
      <c r="Q73" s="186">
        <f t="shared" si="13"/>
        <v>0</v>
      </c>
      <c r="R73" s="188"/>
      <c r="S73" s="186">
        <f t="shared" si="14"/>
        <v>0</v>
      </c>
      <c r="T73" s="188"/>
      <c r="U73" s="186">
        <f t="shared" si="15"/>
        <v>0</v>
      </c>
      <c r="V73" s="189"/>
      <c r="W73" s="190">
        <f t="shared" si="16"/>
        <v>0</v>
      </c>
      <c r="X73" s="191"/>
      <c r="Y73" s="192">
        <f t="shared" si="17"/>
        <v>0</v>
      </c>
      <c r="Z73" s="193"/>
      <c r="AA73" s="184"/>
      <c r="AB73" s="184"/>
      <c r="AC73" s="210"/>
      <c r="AD73" s="194"/>
      <c r="AE73" s="184"/>
      <c r="AF73" s="209">
        <f t="shared" si="8"/>
        <v>2026</v>
      </c>
    </row>
    <row r="74" spans="1:32" x14ac:dyDescent="0.25">
      <c r="A74" s="208">
        <f t="shared" si="9"/>
        <v>1900</v>
      </c>
      <c r="B74" s="184"/>
      <c r="C74" s="195"/>
      <c r="D74" s="195"/>
      <c r="E74" s="196"/>
      <c r="F74" s="197"/>
      <c r="G74" s="184"/>
      <c r="H74" s="198"/>
      <c r="I74" s="198"/>
      <c r="J74" s="189"/>
      <c r="K74" s="189"/>
      <c r="L74" s="186">
        <f t="shared" si="10"/>
        <v>0</v>
      </c>
      <c r="M74" s="186">
        <f t="shared" si="11"/>
        <v>0</v>
      </c>
      <c r="N74" s="187"/>
      <c r="O74" s="186">
        <f t="shared" si="12"/>
        <v>0</v>
      </c>
      <c r="P74" s="188"/>
      <c r="Q74" s="186">
        <f t="shared" si="13"/>
        <v>0</v>
      </c>
      <c r="R74" s="188"/>
      <c r="S74" s="186">
        <f t="shared" si="14"/>
        <v>0</v>
      </c>
      <c r="T74" s="188"/>
      <c r="U74" s="186">
        <f t="shared" si="15"/>
        <v>0</v>
      </c>
      <c r="V74" s="189"/>
      <c r="W74" s="190">
        <f t="shared" si="16"/>
        <v>0</v>
      </c>
      <c r="X74" s="191"/>
      <c r="Y74" s="192">
        <f t="shared" si="17"/>
        <v>0</v>
      </c>
      <c r="Z74" s="193"/>
      <c r="AA74" s="184"/>
      <c r="AB74" s="184"/>
      <c r="AC74" s="210"/>
      <c r="AD74" s="194"/>
      <c r="AE74" s="184"/>
      <c r="AF74" s="209">
        <f t="shared" si="8"/>
        <v>2026</v>
      </c>
    </row>
    <row r="75" spans="1:32" x14ac:dyDescent="0.25">
      <c r="A75" s="208">
        <f t="shared" si="9"/>
        <v>1900</v>
      </c>
      <c r="B75" s="184"/>
      <c r="C75" s="195"/>
      <c r="D75" s="195"/>
      <c r="E75" s="196"/>
      <c r="F75" s="197"/>
      <c r="G75" s="184"/>
      <c r="H75" s="198"/>
      <c r="I75" s="198"/>
      <c r="J75" s="189"/>
      <c r="K75" s="189"/>
      <c r="L75" s="186">
        <f t="shared" si="10"/>
        <v>0</v>
      </c>
      <c r="M75" s="186">
        <f t="shared" si="11"/>
        <v>0</v>
      </c>
      <c r="N75" s="187"/>
      <c r="O75" s="186">
        <f t="shared" si="12"/>
        <v>0</v>
      </c>
      <c r="P75" s="188"/>
      <c r="Q75" s="186">
        <f t="shared" si="13"/>
        <v>0</v>
      </c>
      <c r="R75" s="188"/>
      <c r="S75" s="186">
        <f t="shared" si="14"/>
        <v>0</v>
      </c>
      <c r="T75" s="188"/>
      <c r="U75" s="186">
        <f t="shared" si="15"/>
        <v>0</v>
      </c>
      <c r="V75" s="189"/>
      <c r="W75" s="190">
        <f t="shared" si="16"/>
        <v>0</v>
      </c>
      <c r="X75" s="191"/>
      <c r="Y75" s="192">
        <f t="shared" si="17"/>
        <v>0</v>
      </c>
      <c r="Z75" s="193"/>
      <c r="AA75" s="184"/>
      <c r="AB75" s="184"/>
      <c r="AC75" s="210"/>
      <c r="AD75" s="194"/>
      <c r="AE75" s="184"/>
      <c r="AF75" s="209">
        <f t="shared" si="8"/>
        <v>2026</v>
      </c>
    </row>
    <row r="76" spans="1:32" x14ac:dyDescent="0.25">
      <c r="A76" s="208">
        <f t="shared" si="9"/>
        <v>1900</v>
      </c>
      <c r="B76" s="184"/>
      <c r="C76" s="195"/>
      <c r="D76" s="195"/>
      <c r="E76" s="196"/>
      <c r="F76" s="197"/>
      <c r="G76" s="184"/>
      <c r="H76" s="198"/>
      <c r="I76" s="198"/>
      <c r="J76" s="189"/>
      <c r="K76" s="189"/>
      <c r="L76" s="186">
        <f t="shared" si="10"/>
        <v>0</v>
      </c>
      <c r="M76" s="186">
        <f t="shared" si="11"/>
        <v>0</v>
      </c>
      <c r="N76" s="187"/>
      <c r="O76" s="186">
        <f t="shared" si="12"/>
        <v>0</v>
      </c>
      <c r="P76" s="188"/>
      <c r="Q76" s="186">
        <f t="shared" si="13"/>
        <v>0</v>
      </c>
      <c r="R76" s="188"/>
      <c r="S76" s="186">
        <f t="shared" si="14"/>
        <v>0</v>
      </c>
      <c r="T76" s="188"/>
      <c r="U76" s="186">
        <f t="shared" si="15"/>
        <v>0</v>
      </c>
      <c r="V76" s="189"/>
      <c r="W76" s="190">
        <f t="shared" si="16"/>
        <v>0</v>
      </c>
      <c r="X76" s="191"/>
      <c r="Y76" s="192">
        <f t="shared" si="17"/>
        <v>0</v>
      </c>
      <c r="Z76" s="193"/>
      <c r="AA76" s="184"/>
      <c r="AB76" s="184"/>
      <c r="AC76" s="210"/>
      <c r="AD76" s="194"/>
      <c r="AE76" s="184"/>
      <c r="AF76" s="209">
        <f t="shared" si="8"/>
        <v>2026</v>
      </c>
    </row>
    <row r="77" spans="1:32" x14ac:dyDescent="0.25">
      <c r="A77" s="208">
        <f t="shared" si="9"/>
        <v>1900</v>
      </c>
      <c r="B77" s="184"/>
      <c r="C77" s="195"/>
      <c r="D77" s="195"/>
      <c r="E77" s="196"/>
      <c r="F77" s="197"/>
      <c r="G77" s="184"/>
      <c r="H77" s="198"/>
      <c r="I77" s="198"/>
      <c r="J77" s="189"/>
      <c r="K77" s="189"/>
      <c r="L77" s="186">
        <f t="shared" si="10"/>
        <v>0</v>
      </c>
      <c r="M77" s="186">
        <f t="shared" si="11"/>
        <v>0</v>
      </c>
      <c r="N77" s="187"/>
      <c r="O77" s="186">
        <f t="shared" si="12"/>
        <v>0</v>
      </c>
      <c r="P77" s="188"/>
      <c r="Q77" s="186">
        <f t="shared" si="13"/>
        <v>0</v>
      </c>
      <c r="R77" s="188"/>
      <c r="S77" s="186">
        <f t="shared" si="14"/>
        <v>0</v>
      </c>
      <c r="T77" s="188"/>
      <c r="U77" s="186">
        <f t="shared" si="15"/>
        <v>0</v>
      </c>
      <c r="V77" s="189"/>
      <c r="W77" s="190">
        <f t="shared" si="16"/>
        <v>0</v>
      </c>
      <c r="X77" s="191"/>
      <c r="Y77" s="192">
        <f t="shared" si="17"/>
        <v>0</v>
      </c>
      <c r="Z77" s="193"/>
      <c r="AA77" s="184"/>
      <c r="AB77" s="184"/>
      <c r="AC77" s="210"/>
      <c r="AD77" s="194"/>
      <c r="AE77" s="184"/>
      <c r="AF77" s="209">
        <f t="shared" si="8"/>
        <v>2026</v>
      </c>
    </row>
    <row r="78" spans="1:32" x14ac:dyDescent="0.25">
      <c r="A78" s="208">
        <f t="shared" si="9"/>
        <v>1900</v>
      </c>
      <c r="B78" s="184"/>
      <c r="C78" s="195"/>
      <c r="D78" s="195"/>
      <c r="E78" s="196"/>
      <c r="F78" s="197"/>
      <c r="G78" s="184"/>
      <c r="H78" s="198"/>
      <c r="I78" s="198"/>
      <c r="J78" s="189"/>
      <c r="K78" s="189"/>
      <c r="L78" s="186">
        <f t="shared" si="10"/>
        <v>0</v>
      </c>
      <c r="M78" s="186">
        <f t="shared" si="11"/>
        <v>0</v>
      </c>
      <c r="N78" s="187"/>
      <c r="O78" s="186">
        <f t="shared" si="12"/>
        <v>0</v>
      </c>
      <c r="P78" s="188"/>
      <c r="Q78" s="186">
        <f t="shared" si="13"/>
        <v>0</v>
      </c>
      <c r="R78" s="188"/>
      <c r="S78" s="186">
        <f t="shared" si="14"/>
        <v>0</v>
      </c>
      <c r="T78" s="188"/>
      <c r="U78" s="186">
        <f t="shared" si="15"/>
        <v>0</v>
      </c>
      <c r="V78" s="189"/>
      <c r="W78" s="190">
        <f t="shared" si="16"/>
        <v>0</v>
      </c>
      <c r="X78" s="191"/>
      <c r="Y78" s="192">
        <f t="shared" si="17"/>
        <v>0</v>
      </c>
      <c r="Z78" s="193"/>
      <c r="AA78" s="184"/>
      <c r="AB78" s="184"/>
      <c r="AC78" s="210"/>
      <c r="AD78" s="194"/>
      <c r="AE78" s="184"/>
      <c r="AF78" s="209">
        <f t="shared" si="8"/>
        <v>2026</v>
      </c>
    </row>
    <row r="79" spans="1:32" x14ac:dyDescent="0.25">
      <c r="A79" s="208">
        <f t="shared" si="9"/>
        <v>1900</v>
      </c>
      <c r="B79" s="184"/>
      <c r="C79" s="195"/>
      <c r="D79" s="195"/>
      <c r="E79" s="196"/>
      <c r="F79" s="197"/>
      <c r="G79" s="184"/>
      <c r="H79" s="198"/>
      <c r="I79" s="198"/>
      <c r="J79" s="189"/>
      <c r="K79" s="189"/>
      <c r="L79" s="186">
        <f t="shared" si="10"/>
        <v>0</v>
      </c>
      <c r="M79" s="186">
        <f t="shared" si="11"/>
        <v>0</v>
      </c>
      <c r="N79" s="187"/>
      <c r="O79" s="186">
        <f t="shared" si="12"/>
        <v>0</v>
      </c>
      <c r="P79" s="188"/>
      <c r="Q79" s="186">
        <f t="shared" si="13"/>
        <v>0</v>
      </c>
      <c r="R79" s="188"/>
      <c r="S79" s="186">
        <f t="shared" si="14"/>
        <v>0</v>
      </c>
      <c r="T79" s="188"/>
      <c r="U79" s="186">
        <f t="shared" si="15"/>
        <v>0</v>
      </c>
      <c r="V79" s="189"/>
      <c r="W79" s="190">
        <f t="shared" si="16"/>
        <v>0</v>
      </c>
      <c r="X79" s="191"/>
      <c r="Y79" s="192">
        <f t="shared" si="17"/>
        <v>0</v>
      </c>
      <c r="Z79" s="193"/>
      <c r="AA79" s="184"/>
      <c r="AB79" s="184"/>
      <c r="AC79" s="210"/>
      <c r="AD79" s="194"/>
      <c r="AE79" s="184"/>
      <c r="AF79" s="209">
        <f t="shared" si="8"/>
        <v>2026</v>
      </c>
    </row>
    <row r="80" spans="1:32" x14ac:dyDescent="0.25">
      <c r="A80" s="208">
        <f t="shared" si="9"/>
        <v>1900</v>
      </c>
      <c r="B80" s="184"/>
      <c r="C80" s="195"/>
      <c r="D80" s="195"/>
      <c r="E80" s="196"/>
      <c r="F80" s="197"/>
      <c r="G80" s="184"/>
      <c r="H80" s="198"/>
      <c r="I80" s="198"/>
      <c r="J80" s="189"/>
      <c r="K80" s="189"/>
      <c r="L80" s="186">
        <f t="shared" si="10"/>
        <v>0</v>
      </c>
      <c r="M80" s="186">
        <f t="shared" si="11"/>
        <v>0</v>
      </c>
      <c r="N80" s="187"/>
      <c r="O80" s="186">
        <f t="shared" si="12"/>
        <v>0</v>
      </c>
      <c r="P80" s="188"/>
      <c r="Q80" s="186">
        <f t="shared" si="13"/>
        <v>0</v>
      </c>
      <c r="R80" s="188"/>
      <c r="S80" s="186">
        <f t="shared" si="14"/>
        <v>0</v>
      </c>
      <c r="T80" s="188"/>
      <c r="U80" s="186">
        <f t="shared" si="15"/>
        <v>0</v>
      </c>
      <c r="V80" s="189"/>
      <c r="W80" s="190">
        <f t="shared" si="16"/>
        <v>0</v>
      </c>
      <c r="X80" s="191"/>
      <c r="Y80" s="192">
        <f t="shared" si="17"/>
        <v>0</v>
      </c>
      <c r="Z80" s="193"/>
      <c r="AA80" s="184"/>
      <c r="AB80" s="184"/>
      <c r="AC80" s="210"/>
      <c r="AD80" s="194"/>
      <c r="AE80" s="184"/>
      <c r="AF80" s="209">
        <f t="shared" si="8"/>
        <v>2026</v>
      </c>
    </row>
    <row r="81" spans="1:32" x14ac:dyDescent="0.25">
      <c r="A81" s="208">
        <f t="shared" si="9"/>
        <v>1900</v>
      </c>
      <c r="B81" s="184"/>
      <c r="C81" s="195"/>
      <c r="D81" s="195"/>
      <c r="E81" s="196"/>
      <c r="F81" s="197"/>
      <c r="G81" s="184"/>
      <c r="H81" s="198"/>
      <c r="I81" s="198"/>
      <c r="J81" s="189"/>
      <c r="K81" s="189"/>
      <c r="L81" s="186">
        <f t="shared" si="10"/>
        <v>0</v>
      </c>
      <c r="M81" s="186">
        <f t="shared" si="11"/>
        <v>0</v>
      </c>
      <c r="N81" s="187"/>
      <c r="O81" s="186">
        <f t="shared" si="12"/>
        <v>0</v>
      </c>
      <c r="P81" s="188"/>
      <c r="Q81" s="186">
        <f t="shared" si="13"/>
        <v>0</v>
      </c>
      <c r="R81" s="188"/>
      <c r="S81" s="186">
        <f t="shared" si="14"/>
        <v>0</v>
      </c>
      <c r="T81" s="188"/>
      <c r="U81" s="186">
        <f t="shared" si="15"/>
        <v>0</v>
      </c>
      <c r="V81" s="189"/>
      <c r="W81" s="190">
        <f t="shared" si="16"/>
        <v>0</v>
      </c>
      <c r="X81" s="191"/>
      <c r="Y81" s="192">
        <f t="shared" si="17"/>
        <v>0</v>
      </c>
      <c r="Z81" s="193"/>
      <c r="AA81" s="184"/>
      <c r="AB81" s="184"/>
      <c r="AC81" s="210"/>
      <c r="AD81" s="194"/>
      <c r="AE81" s="184"/>
      <c r="AF81" s="209">
        <f t="shared" si="8"/>
        <v>2026</v>
      </c>
    </row>
    <row r="82" spans="1:32" x14ac:dyDescent="0.25">
      <c r="A82" s="208">
        <f t="shared" si="9"/>
        <v>1900</v>
      </c>
      <c r="B82" s="184"/>
      <c r="C82" s="195"/>
      <c r="D82" s="195"/>
      <c r="E82" s="196"/>
      <c r="F82" s="197"/>
      <c r="G82" s="184"/>
      <c r="H82" s="198"/>
      <c r="I82" s="198"/>
      <c r="J82" s="189"/>
      <c r="K82" s="189"/>
      <c r="L82" s="186">
        <f t="shared" si="10"/>
        <v>0</v>
      </c>
      <c r="M82" s="186">
        <f t="shared" si="11"/>
        <v>0</v>
      </c>
      <c r="N82" s="187"/>
      <c r="O82" s="186">
        <f t="shared" si="12"/>
        <v>0</v>
      </c>
      <c r="P82" s="188"/>
      <c r="Q82" s="186">
        <f t="shared" si="13"/>
        <v>0</v>
      </c>
      <c r="R82" s="188"/>
      <c r="S82" s="186">
        <f t="shared" si="14"/>
        <v>0</v>
      </c>
      <c r="T82" s="188"/>
      <c r="U82" s="186">
        <f t="shared" si="15"/>
        <v>0</v>
      </c>
      <c r="V82" s="189"/>
      <c r="W82" s="190">
        <f t="shared" si="16"/>
        <v>0</v>
      </c>
      <c r="X82" s="191"/>
      <c r="Y82" s="192">
        <f t="shared" si="17"/>
        <v>0</v>
      </c>
      <c r="Z82" s="193"/>
      <c r="AA82" s="184"/>
      <c r="AB82" s="184"/>
      <c r="AC82" s="210"/>
      <c r="AD82" s="194"/>
      <c r="AE82" s="184"/>
      <c r="AF82" s="209">
        <f t="shared" si="8"/>
        <v>2026</v>
      </c>
    </row>
    <row r="83" spans="1:32" x14ac:dyDescent="0.25">
      <c r="A83" s="208">
        <f t="shared" ref="A83:A94" si="18">+YEAR(C83)</f>
        <v>1900</v>
      </c>
      <c r="B83" s="184"/>
      <c r="C83" s="195"/>
      <c r="D83" s="195"/>
      <c r="E83" s="196"/>
      <c r="F83" s="197"/>
      <c r="G83" s="184"/>
      <c r="H83" s="198"/>
      <c r="I83" s="198"/>
      <c r="J83" s="189"/>
      <c r="K83" s="189"/>
      <c r="L83" s="186">
        <f t="shared" ref="L83:L94" si="19">+H83+I83+J83+K83</f>
        <v>0</v>
      </c>
      <c r="M83" s="186">
        <f t="shared" ref="M83:M94" si="20">+(H83+J83)*0.05</f>
        <v>0</v>
      </c>
      <c r="N83" s="187"/>
      <c r="O83" s="186">
        <f t="shared" ref="O83:O94" si="21">L83-(L83/(1+N83))</f>
        <v>0</v>
      </c>
      <c r="P83" s="188"/>
      <c r="Q83" s="186">
        <f t="shared" ref="Q83:Q94" si="22">(L83/(1+N83))*P83</f>
        <v>0</v>
      </c>
      <c r="R83" s="188"/>
      <c r="S83" s="186">
        <f t="shared" ref="S83:S94" si="23">(L83/(1+N83))*R83</f>
        <v>0</v>
      </c>
      <c r="T83" s="188"/>
      <c r="U83" s="186">
        <f t="shared" ref="U83:U94" si="24">(L83/(1+N83))*T83</f>
        <v>0</v>
      </c>
      <c r="V83" s="189"/>
      <c r="W83" s="190">
        <f t="shared" ref="W83:W94" si="25">+ROUND(V83*0.05,0)</f>
        <v>0</v>
      </c>
      <c r="X83" s="191"/>
      <c r="Y83" s="192">
        <f t="shared" ref="Y83:Y94" si="26">+M83-W83-X83</f>
        <v>0</v>
      </c>
      <c r="Z83" s="193"/>
      <c r="AA83" s="184"/>
      <c r="AB83" s="184"/>
      <c r="AC83" s="210"/>
      <c r="AD83" s="194"/>
      <c r="AE83" s="184"/>
      <c r="AF83" s="209">
        <f t="shared" si="8"/>
        <v>2026</v>
      </c>
    </row>
    <row r="84" spans="1:32" x14ac:dyDescent="0.25">
      <c r="A84" s="208">
        <f t="shared" si="18"/>
        <v>1900</v>
      </c>
      <c r="B84" s="184"/>
      <c r="C84" s="195"/>
      <c r="D84" s="195"/>
      <c r="E84" s="196"/>
      <c r="F84" s="197"/>
      <c r="G84" s="184"/>
      <c r="H84" s="198"/>
      <c r="I84" s="198"/>
      <c r="J84" s="189"/>
      <c r="K84" s="189"/>
      <c r="L84" s="186">
        <f t="shared" si="19"/>
        <v>0</v>
      </c>
      <c r="M84" s="186">
        <f t="shared" si="20"/>
        <v>0</v>
      </c>
      <c r="N84" s="187"/>
      <c r="O84" s="186">
        <f t="shared" si="21"/>
        <v>0</v>
      </c>
      <c r="P84" s="188"/>
      <c r="Q84" s="186">
        <f t="shared" si="22"/>
        <v>0</v>
      </c>
      <c r="R84" s="188"/>
      <c r="S84" s="186">
        <f t="shared" si="23"/>
        <v>0</v>
      </c>
      <c r="T84" s="188"/>
      <c r="U84" s="186">
        <f t="shared" si="24"/>
        <v>0</v>
      </c>
      <c r="V84" s="189"/>
      <c r="W84" s="190">
        <f t="shared" si="25"/>
        <v>0</v>
      </c>
      <c r="X84" s="191"/>
      <c r="Y84" s="192">
        <f t="shared" si="26"/>
        <v>0</v>
      </c>
      <c r="Z84" s="193"/>
      <c r="AA84" s="184"/>
      <c r="AB84" s="184"/>
      <c r="AC84" s="210"/>
      <c r="AD84" s="194"/>
      <c r="AE84" s="184"/>
      <c r="AF84" s="209">
        <f t="shared" si="8"/>
        <v>2026</v>
      </c>
    </row>
    <row r="85" spans="1:32" x14ac:dyDescent="0.25">
      <c r="A85" s="208">
        <f t="shared" si="18"/>
        <v>1900</v>
      </c>
      <c r="B85" s="184"/>
      <c r="C85" s="195"/>
      <c r="D85" s="195"/>
      <c r="E85" s="196"/>
      <c r="F85" s="197"/>
      <c r="G85" s="184"/>
      <c r="H85" s="198"/>
      <c r="I85" s="198"/>
      <c r="J85" s="189"/>
      <c r="K85" s="189"/>
      <c r="L85" s="186">
        <f t="shared" si="19"/>
        <v>0</v>
      </c>
      <c r="M85" s="186">
        <f t="shared" si="20"/>
        <v>0</v>
      </c>
      <c r="N85" s="187"/>
      <c r="O85" s="186">
        <f t="shared" si="21"/>
        <v>0</v>
      </c>
      <c r="P85" s="188"/>
      <c r="Q85" s="186">
        <f t="shared" si="22"/>
        <v>0</v>
      </c>
      <c r="R85" s="188"/>
      <c r="S85" s="186">
        <f t="shared" si="23"/>
        <v>0</v>
      </c>
      <c r="T85" s="188"/>
      <c r="U85" s="186">
        <f t="shared" si="24"/>
        <v>0</v>
      </c>
      <c r="V85" s="189"/>
      <c r="W85" s="190">
        <f t="shared" si="25"/>
        <v>0</v>
      </c>
      <c r="X85" s="191"/>
      <c r="Y85" s="192">
        <f t="shared" si="26"/>
        <v>0</v>
      </c>
      <c r="Z85" s="193"/>
      <c r="AA85" s="184"/>
      <c r="AB85" s="184"/>
      <c r="AC85" s="210"/>
      <c r="AD85" s="194"/>
      <c r="AE85" s="184"/>
      <c r="AF85" s="209">
        <f t="shared" si="8"/>
        <v>2026</v>
      </c>
    </row>
    <row r="86" spans="1:32" x14ac:dyDescent="0.25">
      <c r="A86" s="208">
        <f t="shared" si="18"/>
        <v>1900</v>
      </c>
      <c r="B86" s="184"/>
      <c r="C86" s="195"/>
      <c r="D86" s="195"/>
      <c r="E86" s="196"/>
      <c r="F86" s="197"/>
      <c r="G86" s="184"/>
      <c r="H86" s="198"/>
      <c r="I86" s="198"/>
      <c r="J86" s="189"/>
      <c r="K86" s="189"/>
      <c r="L86" s="186">
        <f t="shared" si="19"/>
        <v>0</v>
      </c>
      <c r="M86" s="186">
        <f t="shared" si="20"/>
        <v>0</v>
      </c>
      <c r="N86" s="187"/>
      <c r="O86" s="186">
        <f t="shared" si="21"/>
        <v>0</v>
      </c>
      <c r="P86" s="188"/>
      <c r="Q86" s="186">
        <f t="shared" si="22"/>
        <v>0</v>
      </c>
      <c r="R86" s="188"/>
      <c r="S86" s="186">
        <f t="shared" si="23"/>
        <v>0</v>
      </c>
      <c r="T86" s="188"/>
      <c r="U86" s="186">
        <f t="shared" si="24"/>
        <v>0</v>
      </c>
      <c r="V86" s="189"/>
      <c r="W86" s="190">
        <f t="shared" si="25"/>
        <v>0</v>
      </c>
      <c r="X86" s="191"/>
      <c r="Y86" s="192">
        <f t="shared" si="26"/>
        <v>0</v>
      </c>
      <c r="Z86" s="193"/>
      <c r="AA86" s="184"/>
      <c r="AB86" s="184"/>
      <c r="AC86" s="210"/>
      <c r="AD86" s="194"/>
      <c r="AE86" s="184"/>
      <c r="AF86" s="209">
        <f t="shared" si="8"/>
        <v>2026</v>
      </c>
    </row>
    <row r="87" spans="1:32" x14ac:dyDescent="0.25">
      <c r="A87" s="208">
        <f t="shared" si="18"/>
        <v>1900</v>
      </c>
      <c r="B87" s="184"/>
      <c r="C87" s="195"/>
      <c r="D87" s="195"/>
      <c r="E87" s="196"/>
      <c r="F87" s="197"/>
      <c r="G87" s="184"/>
      <c r="H87" s="198"/>
      <c r="I87" s="198"/>
      <c r="J87" s="189"/>
      <c r="K87" s="189"/>
      <c r="L87" s="186">
        <f t="shared" si="19"/>
        <v>0</v>
      </c>
      <c r="M87" s="186">
        <f t="shared" si="20"/>
        <v>0</v>
      </c>
      <c r="N87" s="187"/>
      <c r="O87" s="186">
        <f t="shared" si="21"/>
        <v>0</v>
      </c>
      <c r="P87" s="188"/>
      <c r="Q87" s="186">
        <f t="shared" si="22"/>
        <v>0</v>
      </c>
      <c r="R87" s="188"/>
      <c r="S87" s="186">
        <f t="shared" si="23"/>
        <v>0</v>
      </c>
      <c r="T87" s="188"/>
      <c r="U87" s="186">
        <f t="shared" si="24"/>
        <v>0</v>
      </c>
      <c r="V87" s="189"/>
      <c r="W87" s="190">
        <f t="shared" si="25"/>
        <v>0</v>
      </c>
      <c r="X87" s="191"/>
      <c r="Y87" s="192">
        <f t="shared" si="26"/>
        <v>0</v>
      </c>
      <c r="Z87" s="193"/>
      <c r="AA87" s="184"/>
      <c r="AB87" s="184"/>
      <c r="AC87" s="210"/>
      <c r="AD87" s="194"/>
      <c r="AE87" s="184"/>
      <c r="AF87" s="209">
        <f t="shared" si="8"/>
        <v>2026</v>
      </c>
    </row>
    <row r="88" spans="1:32" x14ac:dyDescent="0.25">
      <c r="A88" s="208">
        <f t="shared" si="18"/>
        <v>1900</v>
      </c>
      <c r="B88" s="184"/>
      <c r="C88" s="195"/>
      <c r="D88" s="195"/>
      <c r="E88" s="196"/>
      <c r="F88" s="197"/>
      <c r="G88" s="184"/>
      <c r="H88" s="198"/>
      <c r="I88" s="198"/>
      <c r="J88" s="189"/>
      <c r="K88" s="189"/>
      <c r="L88" s="186">
        <f t="shared" si="19"/>
        <v>0</v>
      </c>
      <c r="M88" s="186">
        <f t="shared" si="20"/>
        <v>0</v>
      </c>
      <c r="N88" s="187"/>
      <c r="O88" s="186">
        <f t="shared" si="21"/>
        <v>0</v>
      </c>
      <c r="P88" s="188"/>
      <c r="Q88" s="186">
        <f t="shared" si="22"/>
        <v>0</v>
      </c>
      <c r="R88" s="188"/>
      <c r="S88" s="186">
        <f t="shared" si="23"/>
        <v>0</v>
      </c>
      <c r="T88" s="188"/>
      <c r="U88" s="186">
        <f t="shared" si="24"/>
        <v>0</v>
      </c>
      <c r="V88" s="189"/>
      <c r="W88" s="190">
        <f t="shared" si="25"/>
        <v>0</v>
      </c>
      <c r="X88" s="191"/>
      <c r="Y88" s="192">
        <f t="shared" si="26"/>
        <v>0</v>
      </c>
      <c r="Z88" s="193"/>
      <c r="AA88" s="184"/>
      <c r="AB88" s="184"/>
      <c r="AC88" s="210"/>
      <c r="AD88" s="194"/>
      <c r="AE88" s="184"/>
      <c r="AF88" s="209">
        <f t="shared" si="8"/>
        <v>2026</v>
      </c>
    </row>
    <row r="89" spans="1:32" x14ac:dyDescent="0.25">
      <c r="A89" s="208">
        <f t="shared" si="18"/>
        <v>1900</v>
      </c>
      <c r="B89" s="184"/>
      <c r="C89" s="195"/>
      <c r="D89" s="195"/>
      <c r="E89" s="196"/>
      <c r="F89" s="197"/>
      <c r="G89" s="184"/>
      <c r="H89" s="198"/>
      <c r="I89" s="198"/>
      <c r="J89" s="189"/>
      <c r="K89" s="189"/>
      <c r="L89" s="186">
        <f t="shared" si="19"/>
        <v>0</v>
      </c>
      <c r="M89" s="186">
        <f t="shared" si="20"/>
        <v>0</v>
      </c>
      <c r="N89" s="187"/>
      <c r="O89" s="186">
        <f t="shared" si="21"/>
        <v>0</v>
      </c>
      <c r="P89" s="188"/>
      <c r="Q89" s="186">
        <f t="shared" si="22"/>
        <v>0</v>
      </c>
      <c r="R89" s="188"/>
      <c r="S89" s="186">
        <f t="shared" si="23"/>
        <v>0</v>
      </c>
      <c r="T89" s="188"/>
      <c r="U89" s="186">
        <f t="shared" si="24"/>
        <v>0</v>
      </c>
      <c r="V89" s="189"/>
      <c r="W89" s="190">
        <f t="shared" si="25"/>
        <v>0</v>
      </c>
      <c r="X89" s="191"/>
      <c r="Y89" s="192">
        <f t="shared" si="26"/>
        <v>0</v>
      </c>
      <c r="Z89" s="193"/>
      <c r="AA89" s="184"/>
      <c r="AB89" s="184"/>
      <c r="AC89" s="210"/>
      <c r="AD89" s="194"/>
      <c r="AE89" s="184"/>
      <c r="AF89" s="209">
        <f t="shared" si="8"/>
        <v>2026</v>
      </c>
    </row>
    <row r="90" spans="1:32" x14ac:dyDescent="0.25">
      <c r="A90" s="208">
        <f t="shared" si="18"/>
        <v>1900</v>
      </c>
      <c r="B90" s="184"/>
      <c r="C90" s="195"/>
      <c r="D90" s="195"/>
      <c r="E90" s="196"/>
      <c r="F90" s="197"/>
      <c r="G90" s="184"/>
      <c r="H90" s="198"/>
      <c r="I90" s="198"/>
      <c r="J90" s="189"/>
      <c r="K90" s="189"/>
      <c r="L90" s="186">
        <f t="shared" si="19"/>
        <v>0</v>
      </c>
      <c r="M90" s="186">
        <f t="shared" si="20"/>
        <v>0</v>
      </c>
      <c r="N90" s="187"/>
      <c r="O90" s="186">
        <f t="shared" si="21"/>
        <v>0</v>
      </c>
      <c r="P90" s="188"/>
      <c r="Q90" s="186">
        <f t="shared" si="22"/>
        <v>0</v>
      </c>
      <c r="R90" s="188"/>
      <c r="S90" s="186">
        <f t="shared" si="23"/>
        <v>0</v>
      </c>
      <c r="T90" s="188"/>
      <c r="U90" s="186">
        <f t="shared" si="24"/>
        <v>0</v>
      </c>
      <c r="V90" s="189"/>
      <c r="W90" s="190">
        <f t="shared" si="25"/>
        <v>0</v>
      </c>
      <c r="X90" s="191"/>
      <c r="Y90" s="192">
        <f t="shared" si="26"/>
        <v>0</v>
      </c>
      <c r="Z90" s="193"/>
      <c r="AA90" s="184"/>
      <c r="AB90" s="184"/>
      <c r="AC90" s="210"/>
      <c r="AD90" s="194"/>
      <c r="AE90" s="184"/>
      <c r="AF90" s="209">
        <f t="shared" si="8"/>
        <v>2026</v>
      </c>
    </row>
    <row r="91" spans="1:32" x14ac:dyDescent="0.25">
      <c r="A91" s="208">
        <f t="shared" si="18"/>
        <v>1900</v>
      </c>
      <c r="B91" s="184"/>
      <c r="C91" s="195"/>
      <c r="D91" s="195"/>
      <c r="E91" s="196"/>
      <c r="F91" s="197"/>
      <c r="G91" s="184"/>
      <c r="H91" s="198"/>
      <c r="I91" s="198"/>
      <c r="J91" s="189"/>
      <c r="K91" s="189"/>
      <c r="L91" s="186">
        <f t="shared" si="19"/>
        <v>0</v>
      </c>
      <c r="M91" s="186">
        <f t="shared" si="20"/>
        <v>0</v>
      </c>
      <c r="N91" s="187"/>
      <c r="O91" s="186">
        <f t="shared" si="21"/>
        <v>0</v>
      </c>
      <c r="P91" s="188"/>
      <c r="Q91" s="186">
        <f t="shared" si="22"/>
        <v>0</v>
      </c>
      <c r="R91" s="188"/>
      <c r="S91" s="186">
        <f t="shared" si="23"/>
        <v>0</v>
      </c>
      <c r="T91" s="188"/>
      <c r="U91" s="186">
        <f t="shared" si="24"/>
        <v>0</v>
      </c>
      <c r="V91" s="189"/>
      <c r="W91" s="190">
        <f t="shared" si="25"/>
        <v>0</v>
      </c>
      <c r="X91" s="191"/>
      <c r="Y91" s="192">
        <f t="shared" si="26"/>
        <v>0</v>
      </c>
      <c r="Z91" s="193"/>
      <c r="AA91" s="184"/>
      <c r="AB91" s="184"/>
      <c r="AC91" s="210"/>
      <c r="AD91" s="194"/>
      <c r="AE91" s="184"/>
      <c r="AF91" s="209">
        <f t="shared" si="8"/>
        <v>2026</v>
      </c>
    </row>
    <row r="92" spans="1:32" x14ac:dyDescent="0.25">
      <c r="A92" s="208">
        <f t="shared" si="18"/>
        <v>1900</v>
      </c>
      <c r="B92" s="184"/>
      <c r="C92" s="195"/>
      <c r="D92" s="195"/>
      <c r="E92" s="196"/>
      <c r="F92" s="197"/>
      <c r="G92" s="184"/>
      <c r="H92" s="198"/>
      <c r="I92" s="198"/>
      <c r="J92" s="189"/>
      <c r="K92" s="189"/>
      <c r="L92" s="186">
        <f t="shared" si="19"/>
        <v>0</v>
      </c>
      <c r="M92" s="186">
        <f t="shared" si="20"/>
        <v>0</v>
      </c>
      <c r="N92" s="187"/>
      <c r="O92" s="186">
        <f t="shared" si="21"/>
        <v>0</v>
      </c>
      <c r="P92" s="188"/>
      <c r="Q92" s="186">
        <f t="shared" si="22"/>
        <v>0</v>
      </c>
      <c r="R92" s="188"/>
      <c r="S92" s="186">
        <f t="shared" si="23"/>
        <v>0</v>
      </c>
      <c r="T92" s="188"/>
      <c r="U92" s="186">
        <f t="shared" si="24"/>
        <v>0</v>
      </c>
      <c r="V92" s="189"/>
      <c r="W92" s="190">
        <f t="shared" si="25"/>
        <v>0</v>
      </c>
      <c r="X92" s="191"/>
      <c r="Y92" s="192">
        <f t="shared" si="26"/>
        <v>0</v>
      </c>
      <c r="Z92" s="193"/>
      <c r="AA92" s="184"/>
      <c r="AB92" s="184"/>
      <c r="AC92" s="210"/>
      <c r="AD92" s="194"/>
      <c r="AE92" s="184"/>
      <c r="AF92" s="209">
        <f t="shared" si="8"/>
        <v>2026</v>
      </c>
    </row>
    <row r="93" spans="1:32" x14ac:dyDescent="0.25">
      <c r="A93" s="208">
        <f t="shared" si="18"/>
        <v>1900</v>
      </c>
      <c r="B93" s="184"/>
      <c r="C93" s="195"/>
      <c r="D93" s="195"/>
      <c r="E93" s="196"/>
      <c r="F93" s="197"/>
      <c r="G93" s="184"/>
      <c r="H93" s="198"/>
      <c r="I93" s="198"/>
      <c r="J93" s="189"/>
      <c r="K93" s="189"/>
      <c r="L93" s="186">
        <f t="shared" si="19"/>
        <v>0</v>
      </c>
      <c r="M93" s="186">
        <f t="shared" si="20"/>
        <v>0</v>
      </c>
      <c r="N93" s="187"/>
      <c r="O93" s="186">
        <f t="shared" si="21"/>
        <v>0</v>
      </c>
      <c r="P93" s="188"/>
      <c r="Q93" s="186">
        <f t="shared" si="22"/>
        <v>0</v>
      </c>
      <c r="R93" s="188"/>
      <c r="S93" s="186">
        <f t="shared" si="23"/>
        <v>0</v>
      </c>
      <c r="T93" s="188"/>
      <c r="U93" s="186">
        <f t="shared" si="24"/>
        <v>0</v>
      </c>
      <c r="V93" s="189"/>
      <c r="W93" s="190">
        <f t="shared" si="25"/>
        <v>0</v>
      </c>
      <c r="X93" s="191"/>
      <c r="Y93" s="192">
        <f t="shared" si="26"/>
        <v>0</v>
      </c>
      <c r="Z93" s="193"/>
      <c r="AA93" s="184"/>
      <c r="AB93" s="184"/>
      <c r="AC93" s="210"/>
      <c r="AD93" s="194"/>
      <c r="AE93" s="184"/>
      <c r="AF93" s="209">
        <f t="shared" si="8"/>
        <v>2026</v>
      </c>
    </row>
    <row r="94" spans="1:32" x14ac:dyDescent="0.25">
      <c r="A94" s="208">
        <f t="shared" si="18"/>
        <v>1900</v>
      </c>
      <c r="B94" s="184"/>
      <c r="C94" s="195"/>
      <c r="D94" s="195"/>
      <c r="E94" s="196"/>
      <c r="F94" s="197"/>
      <c r="G94" s="184"/>
      <c r="H94" s="198"/>
      <c r="I94" s="198"/>
      <c r="J94" s="189"/>
      <c r="K94" s="189"/>
      <c r="L94" s="186">
        <f t="shared" si="19"/>
        <v>0</v>
      </c>
      <c r="M94" s="186">
        <f t="shared" si="20"/>
        <v>0</v>
      </c>
      <c r="N94" s="187"/>
      <c r="O94" s="186">
        <f t="shared" si="21"/>
        <v>0</v>
      </c>
      <c r="P94" s="188"/>
      <c r="Q94" s="186">
        <f t="shared" si="22"/>
        <v>0</v>
      </c>
      <c r="R94" s="188"/>
      <c r="S94" s="186">
        <f t="shared" si="23"/>
        <v>0</v>
      </c>
      <c r="T94" s="188"/>
      <c r="U94" s="186">
        <f t="shared" si="24"/>
        <v>0</v>
      </c>
      <c r="V94" s="189"/>
      <c r="W94" s="190">
        <f t="shared" si="25"/>
        <v>0</v>
      </c>
      <c r="X94" s="191"/>
      <c r="Y94" s="192">
        <f t="shared" si="26"/>
        <v>0</v>
      </c>
      <c r="Z94" s="193"/>
      <c r="AA94" s="184"/>
      <c r="AB94" s="184"/>
      <c r="AC94" s="210"/>
      <c r="AD94" s="194"/>
      <c r="AE94" s="184"/>
      <c r="AF94" s="209">
        <f t="shared" si="8"/>
        <v>2026</v>
      </c>
    </row>
    <row r="95" spans="1:32" x14ac:dyDescent="0.25">
      <c r="A95" s="311" t="s">
        <v>49</v>
      </c>
      <c r="B95" s="312"/>
      <c r="C95" s="312"/>
      <c r="D95" s="312"/>
      <c r="E95" s="312"/>
      <c r="F95" s="312"/>
      <c r="G95" s="312"/>
      <c r="H95" s="199">
        <f>SUM(H17:H94)</f>
        <v>0</v>
      </c>
      <c r="I95" s="199">
        <f t="shared" ref="I95:K95" si="27">SUM(I17:I94)</f>
        <v>0</v>
      </c>
      <c r="J95" s="199">
        <f t="shared" si="27"/>
        <v>0</v>
      </c>
      <c r="K95" s="199">
        <f t="shared" si="27"/>
        <v>0</v>
      </c>
      <c r="L95" s="199">
        <f t="shared" si="5"/>
        <v>0</v>
      </c>
      <c r="M95" s="199">
        <f t="shared" si="6"/>
        <v>0</v>
      </c>
      <c r="N95" s="200"/>
      <c r="O95" s="201"/>
      <c r="P95" s="202"/>
      <c r="Q95" s="203"/>
      <c r="R95" s="202"/>
      <c r="S95" s="203"/>
      <c r="T95" s="202"/>
      <c r="U95" s="204"/>
      <c r="V95" s="205">
        <f>SUM(V17:V94)</f>
        <v>0</v>
      </c>
      <c r="W95" s="205">
        <f t="shared" ref="W95:Y95" si="28">SUM(W17:W94)</f>
        <v>0</v>
      </c>
      <c r="X95" s="205">
        <f t="shared" si="28"/>
        <v>0</v>
      </c>
      <c r="Y95" s="205">
        <f t="shared" si="28"/>
        <v>0</v>
      </c>
      <c r="Z95" s="202"/>
      <c r="AA95" s="202"/>
      <c r="AB95" s="202"/>
      <c r="AC95" s="202"/>
      <c r="AD95" s="206"/>
      <c r="AE95" s="202"/>
      <c r="AF95" s="207"/>
    </row>
    <row r="96" spans="1:32" ht="15.75" thickBot="1" x14ac:dyDescent="0.3">
      <c r="A96" s="8"/>
      <c r="B96" s="9"/>
      <c r="C96" s="10"/>
      <c r="D96" s="11"/>
      <c r="E96" s="9"/>
      <c r="F96" s="12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4"/>
      <c r="W96" s="13"/>
      <c r="X96" s="13"/>
      <c r="Y96" s="13"/>
      <c r="Z96" s="13"/>
      <c r="AA96" s="13"/>
      <c r="AB96" s="13"/>
      <c r="AC96" s="13"/>
      <c r="AD96" s="13"/>
      <c r="AE96" s="13"/>
      <c r="AF96" s="15"/>
    </row>
    <row r="97" spans="1:32" x14ac:dyDescent="0.25">
      <c r="A97" s="279" t="s">
        <v>177</v>
      </c>
      <c r="B97" s="280"/>
      <c r="C97" s="280"/>
      <c r="D97" s="280"/>
      <c r="E97" s="280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1"/>
      <c r="AA97" s="20"/>
      <c r="AB97" s="20"/>
      <c r="AC97" s="20"/>
      <c r="AD97" s="17"/>
      <c r="AE97" s="17"/>
      <c r="AF97" s="21"/>
    </row>
    <row r="98" spans="1:32" x14ac:dyDescent="0.25">
      <c r="A98" s="282"/>
      <c r="B98" s="283"/>
      <c r="C98" s="283"/>
      <c r="D98" s="283"/>
      <c r="E98" s="283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4"/>
      <c r="AA98" s="20"/>
      <c r="AB98" s="20"/>
      <c r="AC98" s="20"/>
      <c r="AD98" s="17"/>
      <c r="AE98" s="17"/>
      <c r="AF98" s="21"/>
    </row>
    <row r="99" spans="1:32" ht="15.75" thickBot="1" x14ac:dyDescent="0.3">
      <c r="A99" s="285"/>
      <c r="B99" s="286"/>
      <c r="C99" s="286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7"/>
      <c r="AA99" s="20"/>
      <c r="AB99" s="20"/>
      <c r="AC99" s="20"/>
      <c r="AD99" s="17"/>
      <c r="AE99" s="17"/>
      <c r="AF99" s="21"/>
    </row>
    <row r="100" spans="1:32" x14ac:dyDescent="0.25">
      <c r="A100" s="16"/>
      <c r="B100" s="17"/>
      <c r="C100" s="17"/>
      <c r="D100" s="17"/>
      <c r="E100" s="17"/>
      <c r="F100" s="17"/>
      <c r="G100" s="17"/>
      <c r="H100" s="18"/>
      <c r="I100" s="18"/>
      <c r="J100" s="19"/>
      <c r="K100" s="18"/>
      <c r="L100" s="17"/>
      <c r="M100" s="17"/>
      <c r="N100" s="17"/>
      <c r="O100" s="17"/>
      <c r="P100" s="17"/>
      <c r="Q100" s="17"/>
      <c r="R100" s="17"/>
      <c r="S100" s="18"/>
      <c r="T100" s="18"/>
      <c r="U100" s="17"/>
      <c r="V100" s="17"/>
      <c r="W100" s="20"/>
      <c r="X100" s="20"/>
      <c r="Y100" s="20"/>
      <c r="Z100" s="20"/>
      <c r="AA100" s="20"/>
      <c r="AB100" s="20"/>
      <c r="AC100" s="20"/>
      <c r="AD100" s="17"/>
      <c r="AE100" s="17"/>
      <c r="AF100" s="21"/>
    </row>
    <row r="101" spans="1:32" x14ac:dyDescent="0.25">
      <c r="A101" s="16"/>
      <c r="B101" s="17"/>
      <c r="C101" s="17"/>
      <c r="D101" s="17"/>
      <c r="E101" s="17"/>
      <c r="F101" s="17"/>
      <c r="G101" s="17"/>
      <c r="H101" s="18"/>
      <c r="I101" s="18"/>
      <c r="J101" s="19"/>
      <c r="K101" s="18"/>
      <c r="L101" s="17"/>
      <c r="M101" s="17"/>
      <c r="N101" s="17"/>
      <c r="O101" s="17"/>
      <c r="P101" s="17"/>
      <c r="Q101" s="17"/>
      <c r="R101" s="17"/>
      <c r="S101" s="18"/>
      <c r="T101" s="18"/>
      <c r="U101" s="17"/>
      <c r="V101" s="17"/>
      <c r="W101" s="20"/>
      <c r="X101" s="20"/>
      <c r="Y101" s="20"/>
      <c r="Z101" s="20"/>
      <c r="AA101" s="20"/>
      <c r="AB101" s="20"/>
      <c r="AC101" s="20"/>
      <c r="AD101" s="17"/>
      <c r="AE101" s="17"/>
      <c r="AF101" s="21"/>
    </row>
    <row r="102" spans="1:32" x14ac:dyDescent="0.25">
      <c r="A102" s="290"/>
      <c r="B102" s="253"/>
      <c r="C102" s="253"/>
      <c r="D102" s="253"/>
      <c r="E102" s="253"/>
      <c r="F102" s="253"/>
      <c r="G102" s="17"/>
      <c r="H102" s="18"/>
      <c r="I102" s="18"/>
      <c r="J102" s="19"/>
      <c r="K102" s="291"/>
      <c r="L102" s="291"/>
      <c r="M102" s="291"/>
      <c r="N102" s="291"/>
      <c r="O102" s="291"/>
      <c r="P102" s="17"/>
      <c r="Q102" s="17"/>
      <c r="R102" s="17"/>
      <c r="S102" s="18"/>
      <c r="T102" s="18"/>
      <c r="U102" s="292"/>
      <c r="V102" s="292"/>
      <c r="W102" s="292"/>
      <c r="X102" s="292"/>
      <c r="AA102" s="20"/>
      <c r="AB102" s="20"/>
      <c r="AC102" s="20"/>
      <c r="AD102" s="20"/>
      <c r="AE102" s="20"/>
      <c r="AF102" s="21"/>
    </row>
    <row r="103" spans="1:32" x14ac:dyDescent="0.25">
      <c r="A103" s="290"/>
      <c r="B103" s="253"/>
      <c r="C103" s="253"/>
      <c r="D103" s="253"/>
      <c r="E103" s="253"/>
      <c r="F103" s="253"/>
      <c r="G103" s="17"/>
      <c r="H103" s="18"/>
      <c r="I103" s="18"/>
      <c r="J103" s="18"/>
      <c r="K103" s="291"/>
      <c r="L103" s="291"/>
      <c r="M103" s="291"/>
      <c r="N103" s="291"/>
      <c r="O103" s="291"/>
      <c r="P103" s="17"/>
      <c r="Q103" s="17"/>
      <c r="R103" s="17"/>
      <c r="S103" s="17"/>
      <c r="T103" s="18"/>
      <c r="U103" s="292"/>
      <c r="V103" s="292"/>
      <c r="W103" s="292"/>
      <c r="X103" s="292"/>
      <c r="AA103" s="20"/>
      <c r="AB103" s="20"/>
      <c r="AC103" s="20"/>
      <c r="AD103" s="20"/>
      <c r="AE103" s="20"/>
      <c r="AF103" s="21"/>
    </row>
    <row r="104" spans="1:32" x14ac:dyDescent="0.25">
      <c r="A104" s="295"/>
      <c r="B104" s="296"/>
      <c r="C104" s="296"/>
      <c r="D104" s="296"/>
      <c r="E104" s="296"/>
      <c r="F104" s="296"/>
      <c r="G104" s="17"/>
      <c r="H104" s="18"/>
      <c r="I104" s="18"/>
      <c r="J104" s="18"/>
      <c r="K104" s="278"/>
      <c r="L104" s="278"/>
      <c r="M104" s="278"/>
      <c r="N104" s="278"/>
      <c r="O104" s="278"/>
      <c r="P104" s="17"/>
      <c r="Q104" s="17"/>
      <c r="R104" s="17"/>
      <c r="S104" s="17"/>
      <c r="T104" s="18"/>
      <c r="U104" s="175"/>
      <c r="V104" s="175"/>
      <c r="W104" s="175"/>
      <c r="X104" s="176"/>
      <c r="AA104" s="20"/>
      <c r="AB104" s="20"/>
      <c r="AC104" s="20"/>
      <c r="AD104" s="20"/>
      <c r="AE104" s="20"/>
      <c r="AF104" s="21"/>
    </row>
    <row r="105" spans="1:32" x14ac:dyDescent="0.25">
      <c r="A105" s="297" t="s">
        <v>169</v>
      </c>
      <c r="B105" s="293"/>
      <c r="C105" s="293"/>
      <c r="D105" s="293"/>
      <c r="E105" s="293"/>
      <c r="F105" s="293"/>
      <c r="G105" s="17"/>
      <c r="H105" s="2"/>
      <c r="I105" s="2"/>
      <c r="J105" s="22"/>
      <c r="K105" s="252" t="s">
        <v>169</v>
      </c>
      <c r="L105" s="252"/>
      <c r="M105" s="252"/>
      <c r="N105" s="252"/>
      <c r="O105" s="252"/>
      <c r="P105" s="168"/>
      <c r="Q105" s="168"/>
      <c r="R105" s="22"/>
      <c r="S105" s="22"/>
      <c r="T105" s="22"/>
      <c r="U105" s="293" t="s">
        <v>169</v>
      </c>
      <c r="V105" s="293"/>
      <c r="W105" s="293"/>
      <c r="X105" s="293"/>
      <c r="AA105" s="20"/>
      <c r="AB105" s="20"/>
      <c r="AC105" s="20"/>
      <c r="AD105" s="20"/>
      <c r="AE105" s="20"/>
      <c r="AF105" s="21"/>
    </row>
    <row r="106" spans="1:32" x14ac:dyDescent="0.25">
      <c r="A106" s="249" t="s">
        <v>170</v>
      </c>
      <c r="B106" s="250"/>
      <c r="C106" s="250"/>
      <c r="D106" s="250"/>
      <c r="E106" s="250"/>
      <c r="F106" s="250"/>
      <c r="G106" s="22"/>
      <c r="H106" s="2"/>
      <c r="I106" s="2"/>
      <c r="J106" s="22"/>
      <c r="K106" s="250" t="s">
        <v>171</v>
      </c>
      <c r="L106" s="250"/>
      <c r="M106" s="250"/>
      <c r="N106" s="250"/>
      <c r="O106" s="250"/>
      <c r="P106" s="168"/>
      <c r="Q106" s="168"/>
      <c r="R106" s="22"/>
      <c r="S106" s="22"/>
      <c r="T106" s="22"/>
      <c r="U106" s="250" t="s">
        <v>172</v>
      </c>
      <c r="V106" s="250"/>
      <c r="W106" s="250"/>
      <c r="X106" s="250"/>
      <c r="AA106" s="20"/>
      <c r="AB106" s="20"/>
      <c r="AC106" s="20"/>
      <c r="AD106" s="20"/>
      <c r="AE106" s="20"/>
      <c r="AF106" s="21"/>
    </row>
    <row r="107" spans="1:32" x14ac:dyDescent="0.25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20"/>
      <c r="AA107" s="20"/>
      <c r="AB107" s="20"/>
      <c r="AC107" s="20"/>
      <c r="AD107" s="20"/>
      <c r="AE107" s="20"/>
      <c r="AF107" s="21"/>
    </row>
    <row r="108" spans="1:32" x14ac:dyDescent="0.25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68"/>
      <c r="Z108" s="20"/>
      <c r="AA108" s="20"/>
      <c r="AB108" s="20"/>
      <c r="AC108" s="20"/>
      <c r="AD108" s="20"/>
      <c r="AE108" s="20"/>
      <c r="AF108" s="21"/>
    </row>
    <row r="109" spans="1:32" x14ac:dyDescent="0.25">
      <c r="A109" s="16"/>
      <c r="B109" s="17"/>
      <c r="C109" s="17"/>
      <c r="D109" s="17"/>
      <c r="E109" s="17"/>
      <c r="F109" s="17"/>
      <c r="G109" s="17"/>
      <c r="H109" s="253"/>
      <c r="I109" s="253"/>
      <c r="J109" s="253"/>
      <c r="K109" s="253"/>
      <c r="L109" s="17"/>
      <c r="M109" s="17"/>
      <c r="N109" s="17"/>
      <c r="O109" s="17"/>
      <c r="P109" s="17"/>
      <c r="Q109" s="17"/>
      <c r="R109" s="17"/>
      <c r="S109" s="17"/>
      <c r="T109" s="253"/>
      <c r="U109" s="253"/>
      <c r="V109" s="253"/>
      <c r="W109" s="253"/>
      <c r="X109" s="253"/>
      <c r="Y109" s="253"/>
      <c r="Z109" s="168"/>
      <c r="AA109" s="168"/>
      <c r="AB109" s="168"/>
      <c r="AC109" s="168"/>
      <c r="AD109" s="168"/>
      <c r="AE109" s="17"/>
      <c r="AF109" s="21"/>
    </row>
    <row r="110" spans="1:32" x14ac:dyDescent="0.25">
      <c r="A110" s="16"/>
      <c r="B110" s="17"/>
      <c r="C110" s="17"/>
      <c r="D110" s="17"/>
      <c r="E110" s="17"/>
      <c r="F110" s="17"/>
      <c r="G110" s="17"/>
      <c r="H110" s="253"/>
      <c r="I110" s="253"/>
      <c r="J110" s="253"/>
      <c r="K110" s="253"/>
      <c r="L110" s="17"/>
      <c r="M110" s="17"/>
      <c r="N110" s="17"/>
      <c r="O110" s="17"/>
      <c r="P110" s="17"/>
      <c r="Q110" s="17"/>
      <c r="R110" s="17"/>
      <c r="S110" s="17"/>
      <c r="T110" s="253"/>
      <c r="U110" s="253"/>
      <c r="V110" s="253"/>
      <c r="W110" s="253"/>
      <c r="X110" s="253"/>
      <c r="Y110" s="253"/>
      <c r="Z110" s="168"/>
      <c r="AA110" s="168"/>
      <c r="AB110" s="168"/>
      <c r="AC110" s="168"/>
      <c r="AD110" s="168"/>
      <c r="AE110" s="17"/>
      <c r="AF110" s="21"/>
    </row>
    <row r="111" spans="1:32" x14ac:dyDescent="0.25">
      <c r="A111" s="16"/>
      <c r="B111" s="17"/>
      <c r="C111" s="17"/>
      <c r="D111" s="23"/>
      <c r="E111" s="23"/>
      <c r="F111" s="23"/>
      <c r="G111" s="23"/>
      <c r="H111" s="251"/>
      <c r="I111" s="251"/>
      <c r="J111" s="251"/>
      <c r="K111" s="251"/>
      <c r="L111" s="17"/>
      <c r="M111" s="17"/>
      <c r="N111" s="17"/>
      <c r="O111" s="17"/>
      <c r="P111" s="17"/>
      <c r="Q111" s="17"/>
      <c r="R111" s="17"/>
      <c r="S111" s="17"/>
      <c r="T111" s="244"/>
      <c r="U111" s="244"/>
      <c r="V111" s="244"/>
      <c r="W111" s="244"/>
      <c r="X111" s="244"/>
      <c r="Y111" s="244"/>
      <c r="Z111" s="2"/>
      <c r="AA111" s="2"/>
      <c r="AB111" s="2"/>
      <c r="AC111" s="2"/>
      <c r="AD111" s="2"/>
      <c r="AE111" s="2"/>
      <c r="AF111" s="21"/>
    </row>
    <row r="112" spans="1:32" x14ac:dyDescent="0.25">
      <c r="A112" s="16"/>
      <c r="B112" s="17"/>
      <c r="C112" s="17"/>
      <c r="D112" s="23"/>
      <c r="E112" s="23"/>
      <c r="F112" s="23"/>
      <c r="G112" s="23"/>
      <c r="H112" s="252" t="s">
        <v>169</v>
      </c>
      <c r="I112" s="252"/>
      <c r="J112" s="252"/>
      <c r="K112" s="252"/>
      <c r="L112" s="17"/>
      <c r="M112" s="17"/>
      <c r="N112" s="17"/>
      <c r="O112" s="17"/>
      <c r="P112" s="17"/>
      <c r="Q112" s="17"/>
      <c r="R112" s="17"/>
      <c r="S112" s="17"/>
      <c r="T112" s="293" t="s">
        <v>169</v>
      </c>
      <c r="U112" s="293"/>
      <c r="V112" s="293"/>
      <c r="W112" s="293"/>
      <c r="X112" s="293"/>
      <c r="Y112" s="293"/>
      <c r="Z112" s="2"/>
      <c r="AA112" s="2"/>
      <c r="AB112" s="2"/>
      <c r="AC112" s="2"/>
      <c r="AD112" s="17"/>
      <c r="AE112" s="17"/>
      <c r="AF112" s="21"/>
    </row>
    <row r="113" spans="1:32" x14ac:dyDescent="0.25">
      <c r="A113" s="16"/>
      <c r="B113" s="17"/>
      <c r="C113" s="17"/>
      <c r="D113" s="23"/>
      <c r="E113" s="23"/>
      <c r="F113" s="23"/>
      <c r="G113" s="23"/>
      <c r="H113" s="250" t="s">
        <v>173</v>
      </c>
      <c r="I113" s="250"/>
      <c r="J113" s="250"/>
      <c r="K113" s="250"/>
      <c r="L113" s="17"/>
      <c r="M113" s="24"/>
      <c r="N113" s="24"/>
      <c r="O113" s="17"/>
      <c r="P113" s="17"/>
      <c r="Q113" s="17"/>
      <c r="R113" s="17"/>
      <c r="S113" s="17"/>
      <c r="T113" s="250" t="s">
        <v>174</v>
      </c>
      <c r="U113" s="250"/>
      <c r="V113" s="250"/>
      <c r="W113" s="250"/>
      <c r="X113" s="250"/>
      <c r="Y113" s="250"/>
      <c r="Z113" s="2"/>
      <c r="AA113" s="2"/>
      <c r="AB113" s="2"/>
      <c r="AC113" s="2"/>
      <c r="AD113" s="22"/>
      <c r="AE113" s="168"/>
      <c r="AF113" s="25"/>
    </row>
    <row r="114" spans="1:32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94" t="s">
        <v>175</v>
      </c>
      <c r="U114" s="294"/>
      <c r="V114" s="294"/>
      <c r="W114" s="294"/>
      <c r="X114" s="294"/>
      <c r="Y114" s="294"/>
      <c r="Z114" s="2"/>
      <c r="AA114" s="2"/>
      <c r="AB114" s="2"/>
      <c r="AC114" s="22"/>
      <c r="AD114" s="22"/>
      <c r="AE114" s="168"/>
      <c r="AF114" s="25"/>
    </row>
    <row r="115" spans="1:32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7"/>
      <c r="W115" s="167"/>
      <c r="X115" s="167"/>
      <c r="Y115" s="2"/>
      <c r="Z115" s="2"/>
      <c r="AA115" s="2"/>
      <c r="AB115" s="2"/>
      <c r="AC115" s="22"/>
      <c r="AD115" s="22"/>
      <c r="AE115" s="168"/>
      <c r="AF115" s="25"/>
    </row>
    <row r="116" spans="1:32" x14ac:dyDescent="0.25">
      <c r="A116" s="7"/>
      <c r="B116" s="2"/>
      <c r="C116" s="2"/>
      <c r="D116" s="243"/>
      <c r="E116" s="243"/>
      <c r="F116" s="243"/>
      <c r="G116" s="243"/>
      <c r="H116" s="243"/>
      <c r="I116" s="24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167"/>
      <c r="W116" s="167"/>
      <c r="X116" s="167"/>
      <c r="Y116" s="2"/>
      <c r="Z116" s="2"/>
      <c r="AA116" s="2"/>
      <c r="AB116" s="2"/>
      <c r="AC116" s="22"/>
      <c r="AD116" s="22"/>
      <c r="AE116" s="168"/>
      <c r="AF116" s="25"/>
    </row>
    <row r="117" spans="1:32" x14ac:dyDescent="0.25">
      <c r="A117" s="245" t="s">
        <v>124</v>
      </c>
      <c r="B117" s="246"/>
      <c r="C117" s="246"/>
      <c r="D117" s="244"/>
      <c r="E117" s="244"/>
      <c r="F117" s="244"/>
      <c r="G117" s="244"/>
      <c r="H117" s="244"/>
      <c r="I117" s="244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4"/>
    </row>
    <row r="118" spans="1:32" x14ac:dyDescent="0.25">
      <c r="A118" s="247" t="s">
        <v>176</v>
      </c>
      <c r="B118" s="248"/>
      <c r="C118" s="248"/>
      <c r="D118" s="248"/>
      <c r="E118" s="248"/>
      <c r="F118" s="248"/>
      <c r="G118" s="248"/>
      <c r="H118" s="248"/>
      <c r="I118" s="24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4"/>
    </row>
    <row r="119" spans="1:32" ht="15.75" thickBot="1" x14ac:dyDescent="0.3">
      <c r="A119" s="160"/>
      <c r="B119" s="156"/>
      <c r="C119" s="156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26"/>
      <c r="AE119" s="26"/>
      <c r="AF119" s="27"/>
    </row>
  </sheetData>
  <sheetProtection formatCells="0" formatColumns="0" formatRows="0" autoFilter="0"/>
  <autoFilter ref="A14:AF95" xr:uid="{4516AB97-77FE-4826-9D18-2AFA68DBD8DD}">
    <filterColumn colId="15" showButton="0"/>
    <filterColumn colId="16" showButton="0"/>
    <filterColumn colId="17" showButton="0"/>
    <filterColumn colId="18" showButton="0"/>
    <filterColumn colId="19" showButton="0"/>
    <filterColumn colId="26" showButton="0"/>
    <filterColumn colId="27" showButton="0"/>
    <filterColumn colId="29" showButton="0"/>
    <filterColumn colId="30" showButton="0"/>
  </autoFilter>
  <mergeCells count="74">
    <mergeCell ref="Z7:AE7"/>
    <mergeCell ref="A95:G95"/>
    <mergeCell ref="AE15:AE16"/>
    <mergeCell ref="J14:J16"/>
    <mergeCell ref="K14:K16"/>
    <mergeCell ref="AD15:AD16"/>
    <mergeCell ref="X14:X16"/>
    <mergeCell ref="Y14:Y16"/>
    <mergeCell ref="Z14:Z16"/>
    <mergeCell ref="AD14:AF14"/>
    <mergeCell ref="AF15:AF16"/>
    <mergeCell ref="AA14:AC14"/>
    <mergeCell ref="AA15:AA16"/>
    <mergeCell ref="AB15:AB16"/>
    <mergeCell ref="AC15:AC16"/>
    <mergeCell ref="L14:L16"/>
    <mergeCell ref="AC1:AF5"/>
    <mergeCell ref="A2:AB2"/>
    <mergeCell ref="A3:AB3"/>
    <mergeCell ref="A4:AB4"/>
    <mergeCell ref="A5:AB5"/>
    <mergeCell ref="T111:Y111"/>
    <mergeCell ref="T112:Y112"/>
    <mergeCell ref="T113:Y113"/>
    <mergeCell ref="T114:Y114"/>
    <mergeCell ref="A104:F104"/>
    <mergeCell ref="A105:F105"/>
    <mergeCell ref="K105:O105"/>
    <mergeCell ref="T109:Y110"/>
    <mergeCell ref="U105:X105"/>
    <mergeCell ref="U106:X106"/>
    <mergeCell ref="M14:M16"/>
    <mergeCell ref="N14:N16"/>
    <mergeCell ref="K104:O104"/>
    <mergeCell ref="A97:Z99"/>
    <mergeCell ref="P15:Q15"/>
    <mergeCell ref="R15:S15"/>
    <mergeCell ref="T15:U15"/>
    <mergeCell ref="O14:O16"/>
    <mergeCell ref="P14:U14"/>
    <mergeCell ref="A102:F103"/>
    <mergeCell ref="K102:O103"/>
    <mergeCell ref="U102:X103"/>
    <mergeCell ref="AA13:AC13"/>
    <mergeCell ref="F14:F16"/>
    <mergeCell ref="AD13:AF13"/>
    <mergeCell ref="A12:U12"/>
    <mergeCell ref="V12:AF12"/>
    <mergeCell ref="P13:U13"/>
    <mergeCell ref="A14:A16"/>
    <mergeCell ref="B14:B16"/>
    <mergeCell ref="C14:C16"/>
    <mergeCell ref="D14:D16"/>
    <mergeCell ref="E14:E16"/>
    <mergeCell ref="V14:V16"/>
    <mergeCell ref="W14:W16"/>
    <mergeCell ref="G14:G16"/>
    <mergeCell ref="H14:H16"/>
    <mergeCell ref="I14:I16"/>
    <mergeCell ref="A7:B7"/>
    <mergeCell ref="A10:C10"/>
    <mergeCell ref="D10:F10"/>
    <mergeCell ref="A9:C9"/>
    <mergeCell ref="D9:F9"/>
    <mergeCell ref="C7:F7"/>
    <mergeCell ref="D116:I117"/>
    <mergeCell ref="A117:C117"/>
    <mergeCell ref="A118:I118"/>
    <mergeCell ref="A106:F106"/>
    <mergeCell ref="K106:O106"/>
    <mergeCell ref="H111:K111"/>
    <mergeCell ref="H112:K112"/>
    <mergeCell ref="H113:K113"/>
    <mergeCell ref="H109:K110"/>
  </mergeCells>
  <pageMargins left="0.70866141732283472" right="0.70866141732283472" top="0.98425196850393704" bottom="0.74803149606299213" header="0.31496062992125984" footer="0.31496062992125984"/>
  <pageSetup scale="45" fitToHeight="0" orientation="portrait" r:id="rId1"/>
  <headerFooter>
    <oddHeader xml:space="preserve">&amp;L&amp;G&amp;C&amp;"Arial,Normal"&amp;10PROCESO GESTION FINANCIERA
FORMATO DE REGISTRO RECAUDO CONSTRIBUCIÓN ESPECIAL 
CONTRATO DE OBRA PÚBLICA - FONSECÓN&amp;R&amp;"Arial,Normal"&amp;10F1.G5.P31.GF
Versión 7
Página&amp;P de &amp;N
20/02/2026
Pública
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AD1E36-1D5C-46EB-ABE9-279EAC70AFAE}">
          <x14:formula1>
            <xm:f>LISTAS!$B$4:$B$72</xm:f>
          </x14:formula1>
          <xm:sqref>C7:F7</xm:sqref>
        </x14:dataValidation>
        <x14:dataValidation type="list" allowBlank="1" showInputMessage="1" showErrorMessage="1" xr:uid="{A67C215A-2ECF-43EF-8DB1-F894FA97510A}">
          <x14:formula1>
            <xm:f>LISTAS!$E$4:$E$16</xm:f>
          </x14:formula1>
          <xm:sqref>D10:F10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66"/>
  <sheetViews>
    <sheetView topLeftCell="A3" workbookViewId="0">
      <selection activeCell="B6" sqref="B6:D7"/>
    </sheetView>
  </sheetViews>
  <sheetFormatPr baseColWidth="10" defaultRowHeight="15" x14ac:dyDescent="0.25"/>
  <cols>
    <col min="1" max="1" width="3.28515625" style="130" customWidth="1"/>
    <col min="2" max="2" width="47.5703125" customWidth="1"/>
    <col min="3" max="3" width="9.140625" customWidth="1"/>
    <col min="4" max="4" width="17.140625" customWidth="1"/>
    <col min="5" max="5" width="5" customWidth="1"/>
    <col min="7" max="7" width="19.28515625" customWidth="1"/>
    <col min="9" max="9" width="13.5703125" bestFit="1" customWidth="1"/>
    <col min="10" max="10" width="14.85546875" bestFit="1" customWidth="1"/>
  </cols>
  <sheetData>
    <row r="1" spans="1:7" ht="15.75" x14ac:dyDescent="0.25">
      <c r="A1" s="325" t="s">
        <v>53</v>
      </c>
      <c r="B1" s="326"/>
      <c r="C1" s="326"/>
      <c r="D1" s="326"/>
      <c r="E1" s="326"/>
      <c r="F1" s="326"/>
      <c r="G1" s="327"/>
    </row>
    <row r="2" spans="1:7" x14ac:dyDescent="0.25">
      <c r="A2" s="32"/>
      <c r="B2" s="28"/>
      <c r="C2" s="28"/>
      <c r="D2" s="28"/>
      <c r="E2" s="328" t="s">
        <v>54</v>
      </c>
      <c r="F2" s="328"/>
      <c r="G2" s="329"/>
    </row>
    <row r="3" spans="1:7" ht="15" customHeight="1" x14ac:dyDescent="0.25">
      <c r="A3" s="33"/>
      <c r="B3" s="34" t="s">
        <v>55</v>
      </c>
      <c r="C3" s="35"/>
      <c r="D3" s="35"/>
      <c r="E3" s="36"/>
      <c r="F3" s="36"/>
      <c r="G3" s="37"/>
    </row>
    <row r="4" spans="1:7" ht="17.25" customHeight="1" x14ac:dyDescent="0.25">
      <c r="A4" s="33"/>
      <c r="B4" s="34" t="s">
        <v>56</v>
      </c>
      <c r="C4" s="35"/>
      <c r="D4" s="35"/>
      <c r="E4" s="36"/>
      <c r="F4" s="36"/>
      <c r="G4" s="37"/>
    </row>
    <row r="5" spans="1:7" ht="7.9" customHeight="1" x14ac:dyDescent="0.25">
      <c r="A5" s="33"/>
      <c r="B5" s="38"/>
      <c r="C5" s="35"/>
      <c r="D5" s="35"/>
      <c r="E5" s="36"/>
      <c r="F5" s="36"/>
      <c r="G5" s="37"/>
    </row>
    <row r="6" spans="1:7" x14ac:dyDescent="0.25">
      <c r="A6" s="33" t="s">
        <v>57</v>
      </c>
      <c r="B6" s="330" t="s">
        <v>58</v>
      </c>
      <c r="C6" s="331"/>
      <c r="D6" s="331"/>
      <c r="E6" s="35"/>
      <c r="F6" s="36"/>
      <c r="G6" s="37"/>
    </row>
    <row r="7" spans="1:7" x14ac:dyDescent="0.25">
      <c r="A7" s="33"/>
      <c r="B7" s="331"/>
      <c r="C7" s="331"/>
      <c r="D7" s="331"/>
      <c r="E7" s="35"/>
      <c r="F7" s="36"/>
      <c r="G7" s="37"/>
    </row>
    <row r="8" spans="1:7" ht="7.15" customHeight="1" x14ac:dyDescent="0.25">
      <c r="A8" s="33"/>
      <c r="B8" s="39"/>
      <c r="C8" s="36"/>
      <c r="D8" s="40"/>
      <c r="E8" s="35"/>
      <c r="F8" s="36"/>
      <c r="G8" s="37"/>
    </row>
    <row r="9" spans="1:7" x14ac:dyDescent="0.25">
      <c r="A9" s="33"/>
      <c r="B9" s="41" t="s">
        <v>59</v>
      </c>
      <c r="C9" s="42" t="s">
        <v>46</v>
      </c>
      <c r="D9" s="40"/>
      <c r="E9" s="35"/>
      <c r="F9" s="36"/>
      <c r="G9" s="37"/>
    </row>
    <row r="10" spans="1:7" x14ac:dyDescent="0.25">
      <c r="A10" s="33"/>
      <c r="B10" s="43" t="s">
        <v>60</v>
      </c>
      <c r="C10" s="44"/>
      <c r="D10" s="36"/>
      <c r="E10" s="36"/>
      <c r="F10" s="36"/>
      <c r="G10" s="37"/>
    </row>
    <row r="11" spans="1:7" x14ac:dyDescent="0.25">
      <c r="A11" s="33"/>
      <c r="B11" s="43" t="s">
        <v>61</v>
      </c>
      <c r="C11" s="44"/>
      <c r="D11" s="36"/>
      <c r="E11" s="36"/>
      <c r="F11" s="36"/>
      <c r="G11" s="37"/>
    </row>
    <row r="12" spans="1:7" x14ac:dyDescent="0.25">
      <c r="A12" s="33"/>
      <c r="B12" s="43" t="s">
        <v>62</v>
      </c>
      <c r="C12" s="44"/>
      <c r="D12" s="36"/>
      <c r="E12" s="36"/>
      <c r="F12" s="36"/>
      <c r="G12" s="37"/>
    </row>
    <row r="13" spans="1:7" x14ac:dyDescent="0.25">
      <c r="A13" s="33"/>
      <c r="B13" s="45" t="s">
        <v>63</v>
      </c>
      <c r="C13" s="46">
        <f>SUM(C10:C12)</f>
        <v>0</v>
      </c>
      <c r="D13" s="36"/>
      <c r="E13" s="36"/>
      <c r="F13" s="36"/>
      <c r="G13" s="37"/>
    </row>
    <row r="14" spans="1:7" ht="9" customHeight="1" x14ac:dyDescent="0.25">
      <c r="A14" s="33"/>
      <c r="B14" s="38"/>
      <c r="C14" s="47"/>
      <c r="D14" s="36"/>
      <c r="E14" s="36"/>
      <c r="F14" s="36"/>
      <c r="G14" s="37"/>
    </row>
    <row r="15" spans="1:7" ht="15" customHeight="1" x14ac:dyDescent="0.25">
      <c r="A15" s="33"/>
      <c r="B15" s="332" t="s">
        <v>64</v>
      </c>
      <c r="C15" s="332"/>
      <c r="D15" s="332"/>
      <c r="E15" s="332"/>
      <c r="F15" s="332"/>
      <c r="G15" s="37"/>
    </row>
    <row r="16" spans="1:7" ht="21" customHeight="1" x14ac:dyDescent="0.25">
      <c r="A16" s="33"/>
      <c r="B16" s="332"/>
      <c r="C16" s="332"/>
      <c r="D16" s="332"/>
      <c r="E16" s="332"/>
      <c r="F16" s="332"/>
      <c r="G16" s="37"/>
    </row>
    <row r="17" spans="1:7" ht="22.9" customHeight="1" x14ac:dyDescent="0.25">
      <c r="A17" s="33" t="s">
        <v>65</v>
      </c>
      <c r="B17" s="48" t="s">
        <v>66</v>
      </c>
      <c r="C17" s="49"/>
      <c r="D17" s="36"/>
      <c r="E17" s="36"/>
      <c r="F17" s="36"/>
      <c r="G17" s="37"/>
    </row>
    <row r="18" spans="1:7" x14ac:dyDescent="0.25">
      <c r="A18" s="33"/>
      <c r="B18" s="43" t="s">
        <v>67</v>
      </c>
      <c r="C18" s="50">
        <f>+C12</f>
        <v>0</v>
      </c>
      <c r="D18" s="51">
        <v>1</v>
      </c>
      <c r="E18" s="36"/>
      <c r="F18" s="36"/>
      <c r="G18" s="37"/>
    </row>
    <row r="19" spans="1:7" x14ac:dyDescent="0.25">
      <c r="A19" s="33"/>
      <c r="B19" s="43" t="s">
        <v>68</v>
      </c>
      <c r="C19" s="52" t="s">
        <v>48</v>
      </c>
      <c r="D19" s="53">
        <v>0.19</v>
      </c>
      <c r="E19" s="36"/>
      <c r="F19" s="36"/>
      <c r="G19" s="37"/>
    </row>
    <row r="20" spans="1:7" ht="7.15" customHeight="1" x14ac:dyDescent="0.25">
      <c r="A20" s="33"/>
      <c r="B20" s="38"/>
      <c r="C20" s="36"/>
      <c r="D20" s="36"/>
      <c r="E20" s="36"/>
      <c r="F20" s="36"/>
      <c r="G20" s="37"/>
    </row>
    <row r="21" spans="1:7" x14ac:dyDescent="0.25">
      <c r="A21" s="33"/>
      <c r="B21" s="45" t="s">
        <v>69</v>
      </c>
      <c r="C21" s="54">
        <f>+(D19*C18)/D18</f>
        <v>0</v>
      </c>
      <c r="D21" s="36"/>
      <c r="E21" s="36"/>
      <c r="F21" s="36"/>
      <c r="G21" s="37"/>
    </row>
    <row r="22" spans="1:7" x14ac:dyDescent="0.25">
      <c r="A22" s="33"/>
      <c r="B22" s="55"/>
      <c r="C22" s="56"/>
      <c r="D22" s="36"/>
      <c r="E22" s="36"/>
      <c r="F22" s="36"/>
      <c r="G22" s="37"/>
    </row>
    <row r="23" spans="1:7" x14ac:dyDescent="0.25">
      <c r="A23" s="33"/>
      <c r="B23" s="43" t="s">
        <v>63</v>
      </c>
      <c r="C23" s="57">
        <f>C13</f>
        <v>0</v>
      </c>
      <c r="D23" s="36"/>
      <c r="E23" s="36"/>
      <c r="F23" s="36"/>
      <c r="G23" s="37"/>
    </row>
    <row r="24" spans="1:7" x14ac:dyDescent="0.25">
      <c r="A24" s="33"/>
      <c r="B24" s="43" t="s">
        <v>69</v>
      </c>
      <c r="C24" s="58">
        <f>C21</f>
        <v>0</v>
      </c>
      <c r="D24" s="59"/>
      <c r="E24" s="36"/>
      <c r="F24" s="36"/>
      <c r="G24" s="37"/>
    </row>
    <row r="25" spans="1:7" x14ac:dyDescent="0.25">
      <c r="A25" s="33"/>
      <c r="B25" s="60" t="s">
        <v>70</v>
      </c>
      <c r="C25" s="61">
        <f>+C13+C21</f>
        <v>0</v>
      </c>
      <c r="D25" s="35"/>
      <c r="E25" s="36"/>
      <c r="F25" s="36"/>
      <c r="G25" s="37"/>
    </row>
    <row r="26" spans="1:7" ht="6.6" customHeight="1" x14ac:dyDescent="0.25">
      <c r="A26" s="33"/>
      <c r="B26" s="38"/>
      <c r="C26" s="36"/>
      <c r="D26" s="36"/>
      <c r="E26" s="36"/>
      <c r="F26" s="36"/>
      <c r="G26" s="37"/>
    </row>
    <row r="27" spans="1:7" x14ac:dyDescent="0.25">
      <c r="A27" s="33" t="s">
        <v>71</v>
      </c>
      <c r="B27" s="39" t="s">
        <v>72</v>
      </c>
      <c r="C27" s="36"/>
      <c r="D27" s="36"/>
      <c r="E27" s="36"/>
      <c r="F27" s="333" t="s">
        <v>73</v>
      </c>
      <c r="G27" s="334"/>
    </row>
    <row r="28" spans="1:7" ht="7.15" customHeight="1" x14ac:dyDescent="0.25">
      <c r="A28" s="33"/>
      <c r="B28" s="38"/>
      <c r="C28" s="36"/>
      <c r="D28" s="36"/>
      <c r="E28" s="36"/>
      <c r="F28" s="36"/>
      <c r="G28" s="37"/>
    </row>
    <row r="29" spans="1:7" x14ac:dyDescent="0.25">
      <c r="A29" s="33"/>
      <c r="B29" s="42" t="s">
        <v>59</v>
      </c>
      <c r="C29" s="42" t="s">
        <v>74</v>
      </c>
      <c r="D29" s="62" t="s">
        <v>75</v>
      </c>
      <c r="E29" s="56"/>
      <c r="F29" s="42" t="s">
        <v>74</v>
      </c>
      <c r="G29" s="63" t="s">
        <v>75</v>
      </c>
    </row>
    <row r="30" spans="1:7" x14ac:dyDescent="0.25">
      <c r="A30" s="33"/>
      <c r="B30" s="64" t="s">
        <v>76</v>
      </c>
      <c r="C30" s="65">
        <v>1</v>
      </c>
      <c r="D30" s="66"/>
      <c r="E30" s="56"/>
      <c r="F30" s="65">
        <v>1</v>
      </c>
      <c r="G30" s="67"/>
    </row>
    <row r="31" spans="1:7" x14ac:dyDescent="0.25">
      <c r="A31" s="33"/>
      <c r="B31" s="43" t="s">
        <v>77</v>
      </c>
      <c r="C31" s="68">
        <f>+C25</f>
        <v>0</v>
      </c>
      <c r="D31" s="69">
        <f>+D30-(+D30/(1+C31))</f>
        <v>0</v>
      </c>
      <c r="E31" s="56"/>
      <c r="F31" s="68">
        <f>+C31</f>
        <v>0</v>
      </c>
      <c r="G31" s="70">
        <f>+G30-(+G30/(1+F31))</f>
        <v>0</v>
      </c>
    </row>
    <row r="32" spans="1:7" x14ac:dyDescent="0.25">
      <c r="A32" s="33"/>
      <c r="B32" s="43" t="s">
        <v>78</v>
      </c>
      <c r="C32" s="68"/>
      <c r="D32" s="69">
        <f>+D30-D31</f>
        <v>0</v>
      </c>
      <c r="E32" s="56"/>
      <c r="F32" s="68"/>
      <c r="G32" s="70">
        <f>+G30-G31</f>
        <v>0</v>
      </c>
    </row>
    <row r="33" spans="1:10" x14ac:dyDescent="0.25">
      <c r="A33" s="33"/>
      <c r="B33" s="60" t="s">
        <v>79</v>
      </c>
      <c r="C33" s="71"/>
      <c r="D33" s="72">
        <f>+D30-D31</f>
        <v>0</v>
      </c>
      <c r="E33" s="56"/>
      <c r="F33" s="71"/>
      <c r="G33" s="73">
        <f>+G30-G31</f>
        <v>0</v>
      </c>
    </row>
    <row r="34" spans="1:10" ht="8.4499999999999993" customHeight="1" x14ac:dyDescent="0.25">
      <c r="A34" s="33"/>
      <c r="B34" s="35"/>
      <c r="C34" s="35"/>
      <c r="D34" s="35"/>
      <c r="E34" s="36"/>
      <c r="F34" s="35"/>
      <c r="G34" s="74"/>
    </row>
    <row r="35" spans="1:10" x14ac:dyDescent="0.25">
      <c r="A35" s="33" t="s">
        <v>80</v>
      </c>
      <c r="B35" s="39" t="s">
        <v>81</v>
      </c>
      <c r="C35" s="35"/>
      <c r="D35" s="35"/>
      <c r="E35" s="36"/>
      <c r="F35" s="35"/>
      <c r="G35" s="74"/>
    </row>
    <row r="36" spans="1:10" ht="7.15" customHeight="1" x14ac:dyDescent="0.25">
      <c r="A36" s="33"/>
      <c r="B36" s="35"/>
      <c r="C36" s="35"/>
      <c r="D36" s="35"/>
      <c r="E36" s="36"/>
      <c r="F36" s="35"/>
      <c r="G36" s="74"/>
    </row>
    <row r="37" spans="1:10" x14ac:dyDescent="0.25">
      <c r="A37" s="33"/>
      <c r="B37" s="42" t="s">
        <v>59</v>
      </c>
      <c r="C37" s="42" t="s">
        <v>74</v>
      </c>
      <c r="D37" s="62" t="s">
        <v>75</v>
      </c>
      <c r="E37" s="56"/>
      <c r="F37" s="42" t="s">
        <v>74</v>
      </c>
      <c r="G37" s="62" t="s">
        <v>75</v>
      </c>
    </row>
    <row r="38" spans="1:10" x14ac:dyDescent="0.25">
      <c r="A38" s="33"/>
      <c r="B38" s="64" t="s">
        <v>82</v>
      </c>
      <c r="C38" s="75"/>
      <c r="D38" s="76">
        <f>+D33</f>
        <v>0</v>
      </c>
      <c r="E38" s="56"/>
      <c r="F38" s="75"/>
      <c r="G38" s="76">
        <f>+G33</f>
        <v>0</v>
      </c>
    </row>
    <row r="39" spans="1:10" x14ac:dyDescent="0.25">
      <c r="A39" s="33"/>
      <c r="B39" s="43" t="s">
        <v>60</v>
      </c>
      <c r="C39" s="77">
        <f>+C10</f>
        <v>0</v>
      </c>
      <c r="D39" s="69">
        <f>+D33*C39</f>
        <v>0</v>
      </c>
      <c r="E39" s="56"/>
      <c r="F39" s="77">
        <f>+C39</f>
        <v>0</v>
      </c>
      <c r="G39" s="69">
        <f>+G33*F39</f>
        <v>0</v>
      </c>
    </row>
    <row r="40" spans="1:10" x14ac:dyDescent="0.25">
      <c r="A40" s="33"/>
      <c r="B40" s="43" t="s">
        <v>61</v>
      </c>
      <c r="C40" s="77">
        <f>+C11</f>
        <v>0</v>
      </c>
      <c r="D40" s="69">
        <f>+D33*C40</f>
        <v>0</v>
      </c>
      <c r="E40" s="56"/>
      <c r="F40" s="77">
        <f t="shared" ref="F40:F41" si="0">+C40</f>
        <v>0</v>
      </c>
      <c r="G40" s="69">
        <f>+G33*F40</f>
        <v>0</v>
      </c>
    </row>
    <row r="41" spans="1:10" x14ac:dyDescent="0.25">
      <c r="A41" s="33"/>
      <c r="B41" s="43" t="s">
        <v>62</v>
      </c>
      <c r="C41" s="77">
        <f>+C12</f>
        <v>0</v>
      </c>
      <c r="D41" s="69">
        <f>+D33*C41</f>
        <v>0</v>
      </c>
      <c r="E41" s="56"/>
      <c r="F41" s="77">
        <f t="shared" si="0"/>
        <v>0</v>
      </c>
      <c r="G41" s="69">
        <f>+G33*F41</f>
        <v>0</v>
      </c>
    </row>
    <row r="42" spans="1:10" x14ac:dyDescent="0.25">
      <c r="A42" s="33"/>
      <c r="B42" s="78" t="s">
        <v>63</v>
      </c>
      <c r="C42" s="79"/>
      <c r="D42" s="80">
        <f>SUM(D39:D41)</f>
        <v>0</v>
      </c>
      <c r="E42" s="56"/>
      <c r="F42" s="79"/>
      <c r="G42" s="80">
        <f>SUM(G39:G41)</f>
        <v>0</v>
      </c>
      <c r="I42" s="81"/>
    </row>
    <row r="43" spans="1:10" x14ac:dyDescent="0.25">
      <c r="A43" s="33"/>
      <c r="B43" s="64" t="s">
        <v>68</v>
      </c>
      <c r="C43" s="82">
        <f>+D19</f>
        <v>0.19</v>
      </c>
      <c r="D43" s="83">
        <f>+D41*C43</f>
        <v>0</v>
      </c>
      <c r="E43" s="56"/>
      <c r="F43" s="82">
        <f>+D19</f>
        <v>0.19</v>
      </c>
      <c r="G43" s="83">
        <f>+G41*F43</f>
        <v>0</v>
      </c>
      <c r="I43" s="81"/>
      <c r="J43" s="84"/>
    </row>
    <row r="44" spans="1:10" x14ac:dyDescent="0.25">
      <c r="A44" s="33"/>
      <c r="B44" s="78" t="s">
        <v>83</v>
      </c>
      <c r="C44" s="85">
        <f>+C25</f>
        <v>0</v>
      </c>
      <c r="D44" s="80">
        <f>+D42+D43</f>
        <v>0</v>
      </c>
      <c r="E44" s="56"/>
      <c r="F44" s="85">
        <f>+C25</f>
        <v>0</v>
      </c>
      <c r="G44" s="80">
        <f>+G42+G43</f>
        <v>0</v>
      </c>
      <c r="I44" s="81"/>
    </row>
    <row r="45" spans="1:10" x14ac:dyDescent="0.25">
      <c r="A45" s="33"/>
      <c r="B45" s="78" t="s">
        <v>84</v>
      </c>
      <c r="C45" s="85"/>
      <c r="D45" s="86">
        <f>+D50</f>
        <v>0</v>
      </c>
      <c r="E45" s="56"/>
      <c r="F45" s="85"/>
      <c r="G45" s="86">
        <f>+G50</f>
        <v>0</v>
      </c>
      <c r="I45" s="81"/>
    </row>
    <row r="46" spans="1:10" ht="15.75" thickBot="1" x14ac:dyDescent="0.3">
      <c r="A46" s="33"/>
      <c r="B46" s="323" t="s">
        <v>85</v>
      </c>
      <c r="C46" s="324"/>
      <c r="D46" s="87">
        <f>+D38+D42+D43</f>
        <v>0</v>
      </c>
      <c r="E46" s="88"/>
      <c r="F46" s="89"/>
      <c r="G46" s="87">
        <f>+G38+G42+G43</f>
        <v>0</v>
      </c>
      <c r="I46" s="81"/>
      <c r="J46" s="81"/>
    </row>
    <row r="47" spans="1:10" ht="6.6" customHeight="1" x14ac:dyDescent="0.25">
      <c r="A47" s="33"/>
      <c r="B47" s="36"/>
      <c r="C47" s="36"/>
      <c r="D47" s="36"/>
      <c r="E47" s="35"/>
      <c r="F47" s="36"/>
      <c r="G47" s="37"/>
      <c r="I47" s="81"/>
    </row>
    <row r="48" spans="1:10" x14ac:dyDescent="0.25">
      <c r="A48" s="33" t="s">
        <v>86</v>
      </c>
      <c r="B48" s="90" t="s">
        <v>87</v>
      </c>
      <c r="C48" s="36"/>
      <c r="D48" s="36"/>
      <c r="E48" s="36"/>
      <c r="F48" s="90"/>
      <c r="G48" s="37"/>
    </row>
    <row r="49" spans="1:7" ht="7.15" customHeight="1" x14ac:dyDescent="0.25">
      <c r="A49" s="33"/>
      <c r="B49" s="36"/>
      <c r="C49" s="36"/>
      <c r="D49" s="36"/>
      <c r="E49" s="36"/>
      <c r="F49" s="36"/>
      <c r="G49" s="37"/>
    </row>
    <row r="50" spans="1:7" x14ac:dyDescent="0.25">
      <c r="A50" s="33"/>
      <c r="B50" s="91" t="s">
        <v>88</v>
      </c>
      <c r="C50" s="92"/>
      <c r="D50" s="93">
        <f>+D46-D43</f>
        <v>0</v>
      </c>
      <c r="F50" s="92"/>
      <c r="G50" s="94">
        <f>+G46-G43</f>
        <v>0</v>
      </c>
    </row>
    <row r="51" spans="1:7" x14ac:dyDescent="0.25">
      <c r="A51" s="33"/>
      <c r="B51" s="95" t="s">
        <v>89</v>
      </c>
      <c r="C51" s="96">
        <v>5.0000000000000001E-3</v>
      </c>
      <c r="D51" s="97">
        <f>D50*C51</f>
        <v>0</v>
      </c>
      <c r="E51" s="36"/>
      <c r="F51" s="96">
        <v>5.0000000000000001E-3</v>
      </c>
      <c r="G51" s="98">
        <f>G50*F51</f>
        <v>0</v>
      </c>
    </row>
    <row r="52" spans="1:7" ht="9" customHeight="1" x14ac:dyDescent="0.25">
      <c r="A52" s="33"/>
      <c r="B52" s="99"/>
      <c r="C52" s="100"/>
      <c r="D52" s="101"/>
      <c r="E52" s="36"/>
      <c r="F52" s="100"/>
      <c r="G52" s="102"/>
    </row>
    <row r="53" spans="1:7" x14ac:dyDescent="0.25">
      <c r="A53" s="33"/>
      <c r="B53" s="103" t="s">
        <v>90</v>
      </c>
      <c r="C53" s="75"/>
      <c r="D53" s="104">
        <f>+D46-D43</f>
        <v>0</v>
      </c>
      <c r="E53" s="36"/>
      <c r="F53" s="75"/>
      <c r="G53" s="105">
        <f>+G46-G43</f>
        <v>0</v>
      </c>
    </row>
    <row r="54" spans="1:7" x14ac:dyDescent="0.25">
      <c r="A54" s="33"/>
      <c r="B54" s="95" t="s">
        <v>91</v>
      </c>
      <c r="C54" s="106">
        <v>0.05</v>
      </c>
      <c r="D54" s="97">
        <f>D53*C54</f>
        <v>0</v>
      </c>
      <c r="E54" s="36"/>
      <c r="F54" s="106">
        <v>0.05</v>
      </c>
      <c r="G54" s="98">
        <f>G53*F54</f>
        <v>0</v>
      </c>
    </row>
    <row r="55" spans="1:7" ht="10.9" customHeight="1" x14ac:dyDescent="0.25">
      <c r="A55" s="33"/>
      <c r="B55" s="99"/>
      <c r="C55" s="100"/>
      <c r="D55" s="101"/>
      <c r="E55" s="35"/>
      <c r="F55" s="100"/>
      <c r="G55" s="102"/>
    </row>
    <row r="56" spans="1:7" x14ac:dyDescent="0.25">
      <c r="A56" s="33"/>
      <c r="B56" s="103" t="s">
        <v>92</v>
      </c>
      <c r="C56" s="75"/>
      <c r="D56" s="104">
        <f>+D46-D43</f>
        <v>0</v>
      </c>
      <c r="E56" s="36"/>
      <c r="F56" s="75"/>
      <c r="G56" s="105">
        <f>+G46-G43</f>
        <v>0</v>
      </c>
    </row>
    <row r="57" spans="1:7" x14ac:dyDescent="0.25">
      <c r="A57" s="33"/>
      <c r="B57" s="107" t="s">
        <v>93</v>
      </c>
      <c r="C57" s="108">
        <v>0.02</v>
      </c>
      <c r="D57" s="109">
        <f>D56*C57</f>
        <v>0</v>
      </c>
      <c r="E57" s="36"/>
      <c r="F57" s="108">
        <v>0.02</v>
      </c>
      <c r="G57" s="110">
        <f>G56*F57</f>
        <v>0</v>
      </c>
    </row>
    <row r="58" spans="1:7" x14ac:dyDescent="0.25">
      <c r="A58" s="33"/>
      <c r="B58" s="107" t="s">
        <v>94</v>
      </c>
      <c r="C58" s="111">
        <v>0</v>
      </c>
      <c r="D58" s="112">
        <f>D56*C58</f>
        <v>0</v>
      </c>
      <c r="E58" s="36"/>
      <c r="F58" s="111">
        <v>0</v>
      </c>
      <c r="G58" s="113">
        <f>G56*F58</f>
        <v>0</v>
      </c>
    </row>
    <row r="59" spans="1:7" x14ac:dyDescent="0.25">
      <c r="A59" s="33"/>
      <c r="B59" s="107" t="s">
        <v>95</v>
      </c>
      <c r="C59" s="108">
        <v>0.15</v>
      </c>
      <c r="D59" s="109">
        <f>D43*C59</f>
        <v>0</v>
      </c>
      <c r="E59" s="36"/>
      <c r="F59" s="108">
        <v>0.15</v>
      </c>
      <c r="G59" s="110">
        <f>G43*F59</f>
        <v>0</v>
      </c>
    </row>
    <row r="60" spans="1:7" x14ac:dyDescent="0.25">
      <c r="A60" s="33"/>
      <c r="B60" s="107" t="s">
        <v>96</v>
      </c>
      <c r="C60" s="111">
        <v>0</v>
      </c>
      <c r="D60" s="112">
        <f>+D56*C60</f>
        <v>0</v>
      </c>
      <c r="E60" s="36"/>
      <c r="F60" s="111">
        <v>0</v>
      </c>
      <c r="G60" s="113">
        <f>+G56*F60</f>
        <v>0</v>
      </c>
    </row>
    <row r="61" spans="1:7" x14ac:dyDescent="0.25">
      <c r="A61" s="33"/>
      <c r="B61" s="114" t="s">
        <v>97</v>
      </c>
      <c r="C61" s="115" t="s">
        <v>98</v>
      </c>
      <c r="D61" s="116">
        <f>SUM(D57:D60)</f>
        <v>0</v>
      </c>
      <c r="E61" s="36"/>
      <c r="F61" s="115" t="s">
        <v>98</v>
      </c>
      <c r="G61" s="117">
        <f>SUM(G57:G60)</f>
        <v>0</v>
      </c>
    </row>
    <row r="62" spans="1:7" x14ac:dyDescent="0.25">
      <c r="A62" s="33"/>
      <c r="B62" s="118" t="s">
        <v>99</v>
      </c>
      <c r="C62" s="118"/>
      <c r="D62" s="119">
        <f>+D51+D54</f>
        <v>0</v>
      </c>
      <c r="E62" s="36"/>
      <c r="F62" s="118"/>
      <c r="G62" s="120">
        <f>+G51+G54</f>
        <v>0</v>
      </c>
    </row>
    <row r="63" spans="1:7" ht="8.4499999999999993" customHeight="1" x14ac:dyDescent="0.25">
      <c r="A63" s="33"/>
      <c r="B63" s="99"/>
      <c r="C63" s="99"/>
      <c r="D63" s="101"/>
      <c r="E63" s="36"/>
      <c r="F63" s="99"/>
      <c r="G63" s="102"/>
    </row>
    <row r="64" spans="1:7" x14ac:dyDescent="0.25">
      <c r="A64" s="33"/>
      <c r="B64" s="121" t="s">
        <v>100</v>
      </c>
      <c r="C64" s="121"/>
      <c r="D64" s="122">
        <f>D46-D61-D62</f>
        <v>0</v>
      </c>
      <c r="E64" s="36"/>
      <c r="F64" s="121"/>
      <c r="G64" s="123">
        <f>G46-G61-G62</f>
        <v>0</v>
      </c>
    </row>
    <row r="65" spans="1:7" ht="15.75" thickBot="1" x14ac:dyDescent="0.3">
      <c r="A65" s="124"/>
      <c r="B65" s="125" t="s">
        <v>101</v>
      </c>
      <c r="C65" s="125"/>
      <c r="D65" s="126">
        <f>+D64+D62+D61</f>
        <v>0</v>
      </c>
      <c r="E65" s="127"/>
      <c r="F65" s="125"/>
      <c r="G65" s="128">
        <f>+G64+G62+G61</f>
        <v>0</v>
      </c>
    </row>
    <row r="66" spans="1:7" x14ac:dyDescent="0.25">
      <c r="A66" s="129"/>
      <c r="B66" s="56"/>
      <c r="C66" s="56"/>
      <c r="D66" s="56"/>
      <c r="E66" s="56"/>
      <c r="F66" s="56"/>
      <c r="G66" s="56"/>
    </row>
  </sheetData>
  <mergeCells count="6">
    <mergeCell ref="B46:C46"/>
    <mergeCell ref="A1:G1"/>
    <mergeCell ref="E2:G2"/>
    <mergeCell ref="B6:D7"/>
    <mergeCell ref="B15:F16"/>
    <mergeCell ref="F27:G27"/>
  </mergeCells>
  <pageMargins left="0.70866141732283472" right="0.70866141732283472" top="0.98425196850393704" bottom="0.74803149606299213" header="0.31496062992125984" footer="0.31496062992125984"/>
  <pageSetup scale="45" orientation="portrait" r:id="rId1"/>
  <headerFooter>
    <oddHeader xml:space="preserve">&amp;L&amp;G&amp;C&amp;"Arial,Normal"&amp;10PROCESO GESTION FINANCIERA
FORMATO DE REGISTRO RECAUDO CONSTRIBUCIÓN ESPECIAL 
CONTRATO DE OBRA PÚBLICA - FONSECÓN&amp;R&amp;"Arial,Normal"&amp;10F1.G5.P31.GF
Versión 7
Página&amp;P de &amp;N
20/02/2026
Pública
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7F20-B4AC-42D9-8C3B-01AD85337DFA}">
  <dimension ref="B2:E72"/>
  <sheetViews>
    <sheetView workbookViewId="0">
      <selection activeCell="F22" sqref="F22"/>
    </sheetView>
  </sheetViews>
  <sheetFormatPr baseColWidth="10" defaultRowHeight="15" x14ac:dyDescent="0.25"/>
  <cols>
    <col min="2" max="2" width="30.140625" customWidth="1"/>
    <col min="3" max="3" width="15.140625" customWidth="1"/>
    <col min="5" max="5" width="15.140625" customWidth="1"/>
  </cols>
  <sheetData>
    <row r="2" spans="2:5" ht="17.25" x14ac:dyDescent="0.25">
      <c r="B2" s="177" t="s">
        <v>179</v>
      </c>
      <c r="C2" s="177"/>
      <c r="D2" s="177"/>
      <c r="E2" s="177"/>
    </row>
    <row r="3" spans="2:5" x14ac:dyDescent="0.25">
      <c r="B3" s="178" t="s">
        <v>180</v>
      </c>
      <c r="C3" s="178" t="s">
        <v>181</v>
      </c>
      <c r="D3" s="179"/>
      <c r="E3" s="178" t="s">
        <v>263</v>
      </c>
    </row>
    <row r="4" spans="2:5" x14ac:dyDescent="0.25">
      <c r="B4" s="181" t="s">
        <v>182</v>
      </c>
      <c r="C4" s="211" t="s">
        <v>270</v>
      </c>
      <c r="D4" s="182"/>
      <c r="E4" s="180" t="s">
        <v>183</v>
      </c>
    </row>
    <row r="5" spans="2:5" x14ac:dyDescent="0.25">
      <c r="B5" s="183" t="s">
        <v>184</v>
      </c>
      <c r="C5" s="180" t="s">
        <v>271</v>
      </c>
      <c r="D5" s="182"/>
      <c r="E5" s="180" t="s">
        <v>185</v>
      </c>
    </row>
    <row r="6" spans="2:5" x14ac:dyDescent="0.25">
      <c r="B6" s="183" t="s">
        <v>186</v>
      </c>
      <c r="C6" s="180" t="s">
        <v>272</v>
      </c>
      <c r="D6" s="182"/>
      <c r="E6" s="180" t="s">
        <v>187</v>
      </c>
    </row>
    <row r="7" spans="2:5" x14ac:dyDescent="0.25">
      <c r="B7" s="181" t="s">
        <v>188</v>
      </c>
      <c r="C7" s="180" t="s">
        <v>273</v>
      </c>
      <c r="D7" s="182"/>
      <c r="E7" s="180" t="s">
        <v>189</v>
      </c>
    </row>
    <row r="8" spans="2:5" x14ac:dyDescent="0.25">
      <c r="B8" s="181" t="s">
        <v>190</v>
      </c>
      <c r="C8" s="180" t="s">
        <v>274</v>
      </c>
      <c r="D8" s="182"/>
      <c r="E8" s="180" t="s">
        <v>191</v>
      </c>
    </row>
    <row r="9" spans="2:5" x14ac:dyDescent="0.25">
      <c r="B9" s="181" t="s">
        <v>192</v>
      </c>
      <c r="C9" s="180" t="s">
        <v>275</v>
      </c>
      <c r="D9" s="182"/>
      <c r="E9" s="180" t="s">
        <v>193</v>
      </c>
    </row>
    <row r="10" spans="2:5" x14ac:dyDescent="0.25">
      <c r="B10" s="181" t="s">
        <v>194</v>
      </c>
      <c r="C10" s="180" t="s">
        <v>276</v>
      </c>
      <c r="D10" s="182"/>
      <c r="E10" s="180" t="s">
        <v>195</v>
      </c>
    </row>
    <row r="11" spans="2:5" x14ac:dyDescent="0.25">
      <c r="B11" s="181" t="s">
        <v>196</v>
      </c>
      <c r="C11" s="180" t="s">
        <v>277</v>
      </c>
      <c r="D11" s="182"/>
      <c r="E11" s="180" t="s">
        <v>197</v>
      </c>
    </row>
    <row r="12" spans="2:5" x14ac:dyDescent="0.25">
      <c r="B12" s="181" t="s">
        <v>198</v>
      </c>
      <c r="C12" s="180" t="s">
        <v>278</v>
      </c>
      <c r="D12" s="182"/>
      <c r="E12" s="180" t="s">
        <v>199</v>
      </c>
    </row>
    <row r="13" spans="2:5" x14ac:dyDescent="0.25">
      <c r="B13" s="181" t="s">
        <v>200</v>
      </c>
      <c r="C13" s="180" t="s">
        <v>279</v>
      </c>
      <c r="D13" s="182"/>
      <c r="E13" s="180" t="s">
        <v>201</v>
      </c>
    </row>
    <row r="14" spans="2:5" x14ac:dyDescent="0.25">
      <c r="B14" s="181" t="s">
        <v>202</v>
      </c>
      <c r="C14" s="180" t="s">
        <v>280</v>
      </c>
      <c r="D14" s="182"/>
      <c r="E14" s="180" t="s">
        <v>203</v>
      </c>
    </row>
    <row r="15" spans="2:5" x14ac:dyDescent="0.25">
      <c r="B15" s="183" t="s">
        <v>204</v>
      </c>
      <c r="C15" s="180" t="s">
        <v>281</v>
      </c>
      <c r="D15" s="182"/>
      <c r="E15" s="180" t="s">
        <v>205</v>
      </c>
    </row>
    <row r="16" spans="2:5" x14ac:dyDescent="0.25">
      <c r="B16" s="181" t="s">
        <v>206</v>
      </c>
      <c r="C16" s="180" t="s">
        <v>282</v>
      </c>
      <c r="D16" s="182"/>
      <c r="E16" s="180" t="s">
        <v>207</v>
      </c>
    </row>
    <row r="17" spans="2:5" x14ac:dyDescent="0.25">
      <c r="B17" s="181" t="s">
        <v>207</v>
      </c>
      <c r="C17" s="180" t="s">
        <v>283</v>
      </c>
      <c r="D17" s="182"/>
      <c r="E17" s="182"/>
    </row>
    <row r="18" spans="2:5" x14ac:dyDescent="0.25">
      <c r="B18" s="181" t="s">
        <v>208</v>
      </c>
      <c r="C18" s="180" t="s">
        <v>284</v>
      </c>
      <c r="D18" s="182"/>
      <c r="E18" s="182"/>
    </row>
    <row r="19" spans="2:5" x14ac:dyDescent="0.25">
      <c r="B19" s="181" t="s">
        <v>209</v>
      </c>
      <c r="C19" s="180" t="s">
        <v>285</v>
      </c>
      <c r="D19" s="182"/>
      <c r="E19" s="182"/>
    </row>
    <row r="20" spans="2:5" x14ac:dyDescent="0.25">
      <c r="B20" s="181" t="s">
        <v>210</v>
      </c>
      <c r="C20" s="180" t="s">
        <v>286</v>
      </c>
      <c r="D20" s="182"/>
      <c r="E20" s="182"/>
    </row>
    <row r="21" spans="2:5" x14ac:dyDescent="0.25">
      <c r="B21" s="181" t="s">
        <v>211</v>
      </c>
      <c r="C21" s="180" t="s">
        <v>287</v>
      </c>
      <c r="D21" s="182"/>
      <c r="E21" s="182"/>
    </row>
    <row r="22" spans="2:5" x14ac:dyDescent="0.25">
      <c r="B22" s="181" t="s">
        <v>212</v>
      </c>
      <c r="C22" s="180" t="s">
        <v>288</v>
      </c>
      <c r="D22" s="182"/>
      <c r="E22" s="182"/>
    </row>
    <row r="23" spans="2:5" x14ac:dyDescent="0.25">
      <c r="B23" s="181" t="s">
        <v>213</v>
      </c>
      <c r="C23" s="180" t="s">
        <v>289</v>
      </c>
      <c r="D23" s="182"/>
      <c r="E23" s="182"/>
    </row>
    <row r="24" spans="2:5" x14ac:dyDescent="0.25">
      <c r="B24" s="181" t="s">
        <v>214</v>
      </c>
      <c r="C24" s="180" t="s">
        <v>290</v>
      </c>
      <c r="D24" s="182"/>
      <c r="E24" s="182"/>
    </row>
    <row r="25" spans="2:5" x14ac:dyDescent="0.25">
      <c r="B25" s="183" t="s">
        <v>215</v>
      </c>
      <c r="C25" s="180" t="s">
        <v>291</v>
      </c>
      <c r="D25" s="182"/>
      <c r="E25" s="182"/>
    </row>
    <row r="26" spans="2:5" x14ac:dyDescent="0.25">
      <c r="B26" s="183" t="s">
        <v>216</v>
      </c>
      <c r="C26" s="180" t="s">
        <v>292</v>
      </c>
      <c r="D26" s="182"/>
      <c r="E26" s="182"/>
    </row>
    <row r="27" spans="2:5" x14ac:dyDescent="0.25">
      <c r="B27" s="181" t="s">
        <v>217</v>
      </c>
      <c r="C27" s="180" t="s">
        <v>293</v>
      </c>
      <c r="D27" s="182"/>
      <c r="E27" s="182"/>
    </row>
    <row r="28" spans="2:5" x14ac:dyDescent="0.25">
      <c r="B28" s="181" t="s">
        <v>218</v>
      </c>
      <c r="C28" s="180" t="s">
        <v>294</v>
      </c>
      <c r="D28" s="182"/>
      <c r="E28" s="182"/>
    </row>
    <row r="29" spans="2:5" x14ac:dyDescent="0.25">
      <c r="B29" s="181" t="s">
        <v>219</v>
      </c>
      <c r="C29" s="180" t="s">
        <v>295</v>
      </c>
      <c r="D29" s="182"/>
      <c r="E29" s="182"/>
    </row>
    <row r="30" spans="2:5" x14ac:dyDescent="0.25">
      <c r="B30" s="181" t="s">
        <v>220</v>
      </c>
      <c r="C30" s="180" t="s">
        <v>296</v>
      </c>
      <c r="D30" s="182"/>
      <c r="E30" s="182"/>
    </row>
    <row r="31" spans="2:5" x14ac:dyDescent="0.25">
      <c r="B31" s="181" t="s">
        <v>221</v>
      </c>
      <c r="C31" s="180" t="s">
        <v>297</v>
      </c>
      <c r="D31" s="182"/>
      <c r="E31" s="182"/>
    </row>
    <row r="32" spans="2:5" x14ac:dyDescent="0.25">
      <c r="B32" s="181" t="s">
        <v>222</v>
      </c>
      <c r="C32" s="180" t="s">
        <v>298</v>
      </c>
      <c r="D32" s="182"/>
      <c r="E32" s="182"/>
    </row>
    <row r="33" spans="2:5" x14ac:dyDescent="0.25">
      <c r="B33" s="183" t="s">
        <v>223</v>
      </c>
      <c r="C33" s="180" t="s">
        <v>299</v>
      </c>
      <c r="D33" s="182"/>
      <c r="E33" s="182"/>
    </row>
    <row r="34" spans="2:5" x14ac:dyDescent="0.25">
      <c r="B34" s="181" t="s">
        <v>224</v>
      </c>
      <c r="C34" s="180" t="s">
        <v>300</v>
      </c>
      <c r="D34" s="182"/>
      <c r="E34" s="182"/>
    </row>
    <row r="35" spans="2:5" x14ac:dyDescent="0.25">
      <c r="B35" s="181" t="s">
        <v>225</v>
      </c>
      <c r="C35" s="180" t="s">
        <v>301</v>
      </c>
      <c r="D35" s="182"/>
      <c r="E35" s="182"/>
    </row>
    <row r="36" spans="2:5" x14ac:dyDescent="0.25">
      <c r="B36" s="181" t="s">
        <v>226</v>
      </c>
      <c r="C36" s="180" t="s">
        <v>302</v>
      </c>
      <c r="D36" s="182"/>
      <c r="E36" s="182"/>
    </row>
    <row r="37" spans="2:5" x14ac:dyDescent="0.25">
      <c r="B37" s="181" t="s">
        <v>227</v>
      </c>
      <c r="C37" s="180" t="s">
        <v>303</v>
      </c>
      <c r="D37" s="182"/>
      <c r="E37" s="182"/>
    </row>
    <row r="38" spans="2:5" x14ac:dyDescent="0.25">
      <c r="B38" s="181" t="s">
        <v>228</v>
      </c>
      <c r="C38" s="180" t="s">
        <v>304</v>
      </c>
      <c r="D38" s="182"/>
      <c r="E38" s="182"/>
    </row>
    <row r="39" spans="2:5" x14ac:dyDescent="0.25">
      <c r="B39" s="181" t="s">
        <v>229</v>
      </c>
      <c r="C39" s="180" t="s">
        <v>305</v>
      </c>
      <c r="D39" s="182"/>
      <c r="E39" s="182"/>
    </row>
    <row r="40" spans="2:5" x14ac:dyDescent="0.25">
      <c r="B40" s="181" t="s">
        <v>230</v>
      </c>
      <c r="C40" s="180" t="s">
        <v>306</v>
      </c>
      <c r="D40" s="182"/>
      <c r="E40" s="182"/>
    </row>
    <row r="41" spans="2:5" x14ac:dyDescent="0.25">
      <c r="B41" s="181" t="s">
        <v>231</v>
      </c>
      <c r="C41" s="180" t="s">
        <v>307</v>
      </c>
      <c r="D41" s="182"/>
      <c r="E41" s="182"/>
    </row>
    <row r="42" spans="2:5" x14ac:dyDescent="0.25">
      <c r="B42" s="181" t="s">
        <v>232</v>
      </c>
      <c r="C42" s="180" t="s">
        <v>308</v>
      </c>
      <c r="D42" s="182"/>
      <c r="E42" s="182"/>
    </row>
    <row r="43" spans="2:5" x14ac:dyDescent="0.25">
      <c r="B43" s="181" t="s">
        <v>233</v>
      </c>
      <c r="C43" s="180" t="s">
        <v>309</v>
      </c>
      <c r="D43" s="182"/>
      <c r="E43" s="182"/>
    </row>
    <row r="44" spans="2:5" x14ac:dyDescent="0.25">
      <c r="B44" s="181" t="s">
        <v>234</v>
      </c>
      <c r="C44" s="180" t="s">
        <v>310</v>
      </c>
      <c r="D44" s="182"/>
      <c r="E44" s="182"/>
    </row>
    <row r="45" spans="2:5" x14ac:dyDescent="0.25">
      <c r="B45" s="181" t="s">
        <v>235</v>
      </c>
      <c r="C45" s="180" t="s">
        <v>311</v>
      </c>
      <c r="D45" s="182"/>
      <c r="E45" s="182"/>
    </row>
    <row r="46" spans="2:5" x14ac:dyDescent="0.25">
      <c r="B46" s="181" t="s">
        <v>236</v>
      </c>
      <c r="C46" s="180" t="s">
        <v>312</v>
      </c>
      <c r="D46" s="182"/>
      <c r="E46" s="182"/>
    </row>
    <row r="47" spans="2:5" x14ac:dyDescent="0.25">
      <c r="B47" s="181" t="s">
        <v>237</v>
      </c>
      <c r="C47" s="180" t="s">
        <v>313</v>
      </c>
      <c r="D47" s="182"/>
      <c r="E47" s="182"/>
    </row>
    <row r="48" spans="2:5" x14ac:dyDescent="0.25">
      <c r="B48" s="181" t="s">
        <v>238</v>
      </c>
      <c r="C48" s="180" t="s">
        <v>314</v>
      </c>
      <c r="D48" s="182"/>
      <c r="E48" s="182"/>
    </row>
    <row r="49" spans="2:5" x14ac:dyDescent="0.25">
      <c r="B49" s="181" t="s">
        <v>239</v>
      </c>
      <c r="C49" s="180" t="s">
        <v>315</v>
      </c>
      <c r="D49" s="182"/>
      <c r="E49" s="182"/>
    </row>
    <row r="50" spans="2:5" x14ac:dyDescent="0.25">
      <c r="B50" s="181" t="s">
        <v>240</v>
      </c>
      <c r="C50" s="180" t="s">
        <v>316</v>
      </c>
      <c r="D50" s="182"/>
      <c r="E50" s="182"/>
    </row>
    <row r="51" spans="2:5" x14ac:dyDescent="0.25">
      <c r="B51" s="181" t="s">
        <v>241</v>
      </c>
      <c r="C51" s="180" t="s">
        <v>317</v>
      </c>
      <c r="D51" s="182"/>
      <c r="E51" s="182"/>
    </row>
    <row r="52" spans="2:5" x14ac:dyDescent="0.25">
      <c r="B52" s="181" t="s">
        <v>242</v>
      </c>
      <c r="C52" s="180" t="s">
        <v>318</v>
      </c>
      <c r="D52" s="182"/>
      <c r="E52" s="182"/>
    </row>
    <row r="53" spans="2:5" x14ac:dyDescent="0.25">
      <c r="B53" s="181" t="s">
        <v>243</v>
      </c>
      <c r="C53" s="180" t="s">
        <v>319</v>
      </c>
      <c r="D53" s="182"/>
      <c r="E53" s="182"/>
    </row>
    <row r="54" spans="2:5" x14ac:dyDescent="0.25">
      <c r="B54" s="181" t="s">
        <v>244</v>
      </c>
      <c r="C54" s="180" t="s">
        <v>320</v>
      </c>
      <c r="D54" s="182"/>
      <c r="E54" s="182"/>
    </row>
    <row r="55" spans="2:5" x14ac:dyDescent="0.25">
      <c r="B55" s="181" t="s">
        <v>245</v>
      </c>
      <c r="C55" s="180" t="s">
        <v>321</v>
      </c>
      <c r="D55" s="182"/>
      <c r="E55" s="182"/>
    </row>
    <row r="56" spans="2:5" x14ac:dyDescent="0.25">
      <c r="B56" s="181" t="s">
        <v>246</v>
      </c>
      <c r="C56" s="180" t="s">
        <v>322</v>
      </c>
      <c r="D56" s="182"/>
      <c r="E56" s="182"/>
    </row>
    <row r="57" spans="2:5" x14ac:dyDescent="0.25">
      <c r="B57" s="181" t="s">
        <v>247</v>
      </c>
      <c r="C57" s="180" t="s">
        <v>323</v>
      </c>
      <c r="D57" s="182"/>
      <c r="E57" s="182"/>
    </row>
    <row r="58" spans="2:5" x14ac:dyDescent="0.25">
      <c r="B58" s="181" t="s">
        <v>248</v>
      </c>
      <c r="C58" s="180" t="s">
        <v>324</v>
      </c>
      <c r="D58" s="182"/>
      <c r="E58" s="182"/>
    </row>
    <row r="59" spans="2:5" x14ac:dyDescent="0.25">
      <c r="B59" s="181" t="s">
        <v>249</v>
      </c>
      <c r="C59" s="180" t="s">
        <v>325</v>
      </c>
      <c r="D59" s="182"/>
      <c r="E59" s="182"/>
    </row>
    <row r="60" spans="2:5" x14ac:dyDescent="0.25">
      <c r="B60" s="181" t="s">
        <v>250</v>
      </c>
      <c r="C60" s="180" t="s">
        <v>326</v>
      </c>
      <c r="D60" s="182"/>
      <c r="E60" s="182"/>
    </row>
    <row r="61" spans="2:5" x14ac:dyDescent="0.25">
      <c r="B61" s="181" t="s">
        <v>251</v>
      </c>
      <c r="C61" s="180" t="s">
        <v>327</v>
      </c>
      <c r="D61" s="182"/>
      <c r="E61" s="182"/>
    </row>
    <row r="62" spans="2:5" x14ac:dyDescent="0.25">
      <c r="B62" s="181" t="s">
        <v>252</v>
      </c>
      <c r="C62" s="180" t="s">
        <v>328</v>
      </c>
      <c r="D62" s="182"/>
      <c r="E62" s="182"/>
    </row>
    <row r="63" spans="2:5" x14ac:dyDescent="0.25">
      <c r="B63" s="181" t="s">
        <v>253</v>
      </c>
      <c r="C63" s="180" t="s">
        <v>329</v>
      </c>
      <c r="D63" s="182"/>
      <c r="E63" s="182"/>
    </row>
    <row r="64" spans="2:5" x14ac:dyDescent="0.25">
      <c r="B64" s="181" t="s">
        <v>254</v>
      </c>
      <c r="C64" s="180" t="s">
        <v>330</v>
      </c>
      <c r="D64" s="182"/>
      <c r="E64" s="182"/>
    </row>
    <row r="65" spans="2:5" x14ac:dyDescent="0.25">
      <c r="B65" s="181" t="s">
        <v>255</v>
      </c>
      <c r="C65" s="180" t="s">
        <v>331</v>
      </c>
      <c r="D65" s="182"/>
      <c r="E65" s="182"/>
    </row>
    <row r="66" spans="2:5" x14ac:dyDescent="0.25">
      <c r="B66" s="181" t="s">
        <v>256</v>
      </c>
      <c r="C66" s="180" t="s">
        <v>332</v>
      </c>
      <c r="D66" s="182"/>
      <c r="E66" s="182"/>
    </row>
    <row r="67" spans="2:5" x14ac:dyDescent="0.25">
      <c r="B67" s="181" t="s">
        <v>257</v>
      </c>
      <c r="C67" s="180" t="s">
        <v>333</v>
      </c>
      <c r="D67" s="182"/>
      <c r="E67" s="182"/>
    </row>
    <row r="68" spans="2:5" x14ac:dyDescent="0.25">
      <c r="B68" s="181" t="s">
        <v>258</v>
      </c>
      <c r="C68" s="180" t="s">
        <v>334</v>
      </c>
      <c r="D68" s="182"/>
      <c r="E68" s="182"/>
    </row>
    <row r="69" spans="2:5" x14ac:dyDescent="0.25">
      <c r="B69" s="181" t="s">
        <v>259</v>
      </c>
      <c r="C69" s="180" t="s">
        <v>335</v>
      </c>
      <c r="D69" s="182"/>
      <c r="E69" s="182"/>
    </row>
    <row r="70" spans="2:5" x14ac:dyDescent="0.25">
      <c r="B70" s="181" t="s">
        <v>260</v>
      </c>
      <c r="C70" s="180" t="s">
        <v>336</v>
      </c>
      <c r="D70" s="182"/>
      <c r="E70" s="182"/>
    </row>
    <row r="71" spans="2:5" x14ac:dyDescent="0.25">
      <c r="B71" s="181" t="s">
        <v>261</v>
      </c>
      <c r="C71" s="180" t="s">
        <v>337</v>
      </c>
      <c r="D71" s="182"/>
      <c r="E71" s="182"/>
    </row>
    <row r="72" spans="2:5" x14ac:dyDescent="0.25">
      <c r="B72" s="181" t="s">
        <v>262</v>
      </c>
      <c r="C72" s="180" t="s">
        <v>338</v>
      </c>
      <c r="D72" s="182"/>
      <c r="E72" s="1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Instructivo </vt:lpstr>
      <vt:lpstr>FORMATO DILIGENCIAR</vt:lpstr>
      <vt:lpstr>EJEMPLO LIQ. CTO OBRA</vt:lpstr>
      <vt:lpstr>LISTAS</vt:lpstr>
      <vt:lpstr>'EJEMPLO LIQ. CTO OBRA'!Área_de_impresión</vt:lpstr>
      <vt:lpstr>'FORMATO DILIGENCIAR'!Área_de_impresión</vt:lpstr>
      <vt:lpstr>'FORMATO DILIGENCIAR'!Títulos_a_imprimir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Astrid Garcia Avila</dc:creator>
  <cp:lastModifiedBy>Cesar Augusto Rodriguez Chaparro</cp:lastModifiedBy>
  <cp:lastPrinted>2026-02-20T16:14:07Z</cp:lastPrinted>
  <dcterms:created xsi:type="dcterms:W3CDTF">2018-01-29T20:40:43Z</dcterms:created>
  <dcterms:modified xsi:type="dcterms:W3CDTF">2026-02-20T16:14:19Z</dcterms:modified>
</cp:coreProperties>
</file>