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F0E2F8AE-2963-4C70-B1CE-912362084CD0}" xr6:coauthVersionLast="40" xr6:coauthVersionMax="40" xr10:uidLastSave="{00000000-0000-0000-0000-000000000000}"/>
  <bookViews>
    <workbookView xWindow="-120" yWindow="-120" windowWidth="24240" windowHeight="13140" xr2:uid="{5D586B9A-3E46-42E8-9280-F44FA60BE80B}"/>
  </bookViews>
  <sheets>
    <sheet name="PREESCOLAR INTEG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7" i="1" l="1"/>
  <c r="O57" i="1" s="1"/>
  <c r="K57" i="1"/>
  <c r="H57" i="1"/>
  <c r="O56" i="1"/>
  <c r="AW62" i="1" s="1"/>
  <c r="AW63" i="1" s="1"/>
  <c r="N56" i="1"/>
  <c r="K56" i="1"/>
  <c r="H56" i="1"/>
  <c r="B56" i="1"/>
  <c r="N55" i="1"/>
  <c r="O55" i="1" s="1"/>
  <c r="K55" i="1"/>
  <c r="H55" i="1"/>
  <c r="N54" i="1"/>
  <c r="K54" i="1"/>
  <c r="O54" i="1" s="1"/>
  <c r="H54" i="1"/>
  <c r="N53" i="1"/>
  <c r="O53" i="1" s="1"/>
  <c r="K53" i="1"/>
  <c r="H53" i="1"/>
  <c r="O52" i="1"/>
  <c r="AS62" i="1" s="1"/>
  <c r="AS63" i="1" s="1"/>
  <c r="N52" i="1"/>
  <c r="K52" i="1"/>
  <c r="H52" i="1"/>
  <c r="B52" i="1"/>
  <c r="N51" i="1"/>
  <c r="O51" i="1" s="1"/>
  <c r="K51" i="1"/>
  <c r="H51" i="1"/>
  <c r="N50" i="1"/>
  <c r="K50" i="1"/>
  <c r="O50" i="1" s="1"/>
  <c r="H50" i="1"/>
  <c r="N49" i="1"/>
  <c r="O49" i="1" s="1"/>
  <c r="K49" i="1"/>
  <c r="H49" i="1"/>
  <c r="O48" i="1"/>
  <c r="B48" i="1" s="1"/>
  <c r="N48" i="1"/>
  <c r="K48" i="1"/>
  <c r="H48" i="1"/>
  <c r="N47" i="1"/>
  <c r="O47" i="1" s="1"/>
  <c r="K47" i="1"/>
  <c r="H47" i="1"/>
  <c r="N46" i="1"/>
  <c r="K46" i="1"/>
  <c r="O46" i="1" s="1"/>
  <c r="H46" i="1"/>
  <c r="N45" i="1"/>
  <c r="O45" i="1" s="1"/>
  <c r="K45" i="1"/>
  <c r="H45" i="1"/>
  <c r="O44" i="1"/>
  <c r="B44" i="1" s="1"/>
  <c r="N44" i="1"/>
  <c r="K44" i="1"/>
  <c r="H44" i="1"/>
  <c r="N43" i="1"/>
  <c r="O43" i="1" s="1"/>
  <c r="K43" i="1"/>
  <c r="H43" i="1"/>
  <c r="N42" i="1"/>
  <c r="K42" i="1"/>
  <c r="O42" i="1" s="1"/>
  <c r="H42" i="1"/>
  <c r="N41" i="1"/>
  <c r="O41" i="1" s="1"/>
  <c r="K41" i="1"/>
  <c r="H41" i="1"/>
  <c r="O40" i="1"/>
  <c r="AG62" i="1" s="1"/>
  <c r="AG63" i="1" s="1"/>
  <c r="N40" i="1"/>
  <c r="K40" i="1"/>
  <c r="H40" i="1"/>
  <c r="B40" i="1"/>
  <c r="N39" i="1"/>
  <c r="O39" i="1" s="1"/>
  <c r="K39" i="1"/>
  <c r="H39" i="1"/>
  <c r="N38" i="1"/>
  <c r="K38" i="1"/>
  <c r="O38" i="1" s="1"/>
  <c r="H38" i="1"/>
  <c r="N37" i="1"/>
  <c r="O37" i="1" s="1"/>
  <c r="K37" i="1"/>
  <c r="H37" i="1"/>
  <c r="O36" i="1"/>
  <c r="AC62" i="1" s="1"/>
  <c r="AC63" i="1" s="1"/>
  <c r="N36" i="1"/>
  <c r="K36" i="1"/>
  <c r="H36" i="1"/>
  <c r="B36" i="1"/>
  <c r="N35" i="1"/>
  <c r="O35" i="1" s="1"/>
  <c r="K35" i="1"/>
  <c r="H35" i="1"/>
  <c r="N34" i="1"/>
  <c r="K34" i="1"/>
  <c r="O34" i="1" s="1"/>
  <c r="H34" i="1"/>
  <c r="N33" i="1"/>
  <c r="O33" i="1" s="1"/>
  <c r="K33" i="1"/>
  <c r="H33" i="1"/>
  <c r="N32" i="1"/>
  <c r="K32" i="1"/>
  <c r="F32" i="1"/>
  <c r="H32" i="1" s="1"/>
  <c r="O32" i="1" s="1"/>
  <c r="N31" i="1"/>
  <c r="K31" i="1"/>
  <c r="O31" i="1" s="1"/>
  <c r="H31" i="1"/>
  <c r="N30" i="1"/>
  <c r="O30" i="1" s="1"/>
  <c r="K30" i="1"/>
  <c r="H30" i="1"/>
  <c r="O29" i="1"/>
  <c r="V62" i="1" s="1"/>
  <c r="V63" i="1" s="1"/>
  <c r="N29" i="1"/>
  <c r="K29" i="1"/>
  <c r="H29" i="1"/>
  <c r="B29" i="1"/>
  <c r="N28" i="1"/>
  <c r="O28" i="1" s="1"/>
  <c r="K28" i="1"/>
  <c r="H28" i="1"/>
  <c r="N27" i="1"/>
  <c r="K27" i="1"/>
  <c r="O27" i="1" s="1"/>
  <c r="H27" i="1"/>
  <c r="N26" i="1"/>
  <c r="O26" i="1" s="1"/>
  <c r="K26" i="1"/>
  <c r="H26" i="1"/>
  <c r="O25" i="1"/>
  <c r="R62" i="1" s="1"/>
  <c r="R63" i="1" s="1"/>
  <c r="N25" i="1"/>
  <c r="K25" i="1"/>
  <c r="H25" i="1"/>
  <c r="B25" i="1"/>
  <c r="N24" i="1"/>
  <c r="O24" i="1" s="1"/>
  <c r="K24" i="1"/>
  <c r="H24" i="1"/>
  <c r="N23" i="1"/>
  <c r="K23" i="1"/>
  <c r="O23" i="1" s="1"/>
  <c r="H23" i="1"/>
  <c r="N22" i="1"/>
  <c r="O22" i="1" s="1"/>
  <c r="K22" i="1"/>
  <c r="H22" i="1"/>
  <c r="O21" i="1"/>
  <c r="N62" i="1" s="1"/>
  <c r="N63" i="1" s="1"/>
  <c r="N21" i="1"/>
  <c r="K21" i="1"/>
  <c r="H21" i="1"/>
  <c r="B21" i="1"/>
  <c r="N20" i="1"/>
  <c r="O20" i="1" s="1"/>
  <c r="K20" i="1"/>
  <c r="H20" i="1"/>
  <c r="N19" i="1"/>
  <c r="K19" i="1"/>
  <c r="O19" i="1" s="1"/>
  <c r="H19" i="1"/>
  <c r="N18" i="1"/>
  <c r="O18" i="1" s="1"/>
  <c r="K18" i="1"/>
  <c r="H18" i="1"/>
  <c r="O17" i="1"/>
  <c r="J62" i="1" s="1"/>
  <c r="J63" i="1" s="1"/>
  <c r="N17" i="1"/>
  <c r="K17" i="1"/>
  <c r="H17" i="1"/>
  <c r="B17" i="1"/>
  <c r="N16" i="1"/>
  <c r="O16" i="1" s="1"/>
  <c r="K16" i="1"/>
  <c r="H16" i="1"/>
  <c r="N15" i="1"/>
  <c r="K15" i="1"/>
  <c r="O15" i="1" s="1"/>
  <c r="H15" i="1"/>
  <c r="N14" i="1"/>
  <c r="O14" i="1" s="1"/>
  <c r="K14" i="1"/>
  <c r="H14" i="1"/>
  <c r="O13" i="1"/>
  <c r="F62" i="1" s="1"/>
  <c r="F63" i="1" s="1"/>
  <c r="N13" i="1"/>
  <c r="K13" i="1"/>
  <c r="H13" i="1"/>
  <c r="B13" i="1"/>
  <c r="B15" i="1" l="1"/>
  <c r="H62" i="1"/>
  <c r="H63" i="1" s="1"/>
  <c r="B16" i="1"/>
  <c r="I62" i="1"/>
  <c r="I63" i="1" s="1"/>
  <c r="K62" i="1"/>
  <c r="K63" i="1" s="1"/>
  <c r="B18" i="1"/>
  <c r="B23" i="1"/>
  <c r="P62" i="1"/>
  <c r="P63" i="1" s="1"/>
  <c r="B24" i="1"/>
  <c r="Q62" i="1"/>
  <c r="Q63" i="1" s="1"/>
  <c r="S62" i="1"/>
  <c r="S63" i="1" s="1"/>
  <c r="B26" i="1"/>
  <c r="B31" i="1"/>
  <c r="X62" i="1"/>
  <c r="X63" i="1" s="1"/>
  <c r="AL62" i="1"/>
  <c r="AL63" i="1" s="1"/>
  <c r="B45" i="1"/>
  <c r="AA62" i="1"/>
  <c r="AA63" i="1" s="1"/>
  <c r="B34" i="1"/>
  <c r="B35" i="1"/>
  <c r="AB62" i="1"/>
  <c r="AB63" i="1" s="1"/>
  <c r="AD62" i="1"/>
  <c r="AD63" i="1" s="1"/>
  <c r="B37" i="1"/>
  <c r="AI62" i="1"/>
  <c r="AI63" i="1" s="1"/>
  <c r="B42" i="1"/>
  <c r="B43" i="1"/>
  <c r="AJ62" i="1"/>
  <c r="AJ63" i="1" s="1"/>
  <c r="AP62" i="1"/>
  <c r="AP63" i="1" s="1"/>
  <c r="B49" i="1"/>
  <c r="AU62" i="1"/>
  <c r="AU63" i="1" s="1"/>
  <c r="B54" i="1"/>
  <c r="B55" i="1"/>
  <c r="AV62" i="1"/>
  <c r="AV63" i="1" s="1"/>
  <c r="AX62" i="1"/>
  <c r="AX63" i="1" s="1"/>
  <c r="B57" i="1"/>
  <c r="G62" i="1"/>
  <c r="G63" i="1" s="1"/>
  <c r="B14" i="1"/>
  <c r="B19" i="1"/>
  <c r="L62" i="1"/>
  <c r="L63" i="1" s="1"/>
  <c r="B20" i="1"/>
  <c r="M62" i="1"/>
  <c r="M63" i="1" s="1"/>
  <c r="O62" i="1"/>
  <c r="O63" i="1" s="1"/>
  <c r="B22" i="1"/>
  <c r="B27" i="1"/>
  <c r="T62" i="1"/>
  <c r="T63" i="1" s="1"/>
  <c r="B28" i="1"/>
  <c r="U62" i="1"/>
  <c r="U63" i="1" s="1"/>
  <c r="W62" i="1"/>
  <c r="W63" i="1" s="1"/>
  <c r="B30" i="1"/>
  <c r="B32" i="1"/>
  <c r="Y62" i="1"/>
  <c r="Y63" i="1" s="1"/>
  <c r="AM62" i="1"/>
  <c r="AM63" i="1" s="1"/>
  <c r="B46" i="1"/>
  <c r="B47" i="1"/>
  <c r="AN62" i="1"/>
  <c r="AN63" i="1" s="1"/>
  <c r="Z62" i="1"/>
  <c r="Z63" i="1" s="1"/>
  <c r="B33" i="1"/>
  <c r="AE62" i="1"/>
  <c r="AE63" i="1" s="1"/>
  <c r="B38" i="1"/>
  <c r="B39" i="1"/>
  <c r="AF62" i="1"/>
  <c r="AF63" i="1" s="1"/>
  <c r="AH62" i="1"/>
  <c r="AH63" i="1" s="1"/>
  <c r="B41" i="1"/>
  <c r="AQ62" i="1"/>
  <c r="AQ63" i="1" s="1"/>
  <c r="B50" i="1"/>
  <c r="B51" i="1"/>
  <c r="AR62" i="1"/>
  <c r="AR63" i="1" s="1"/>
  <c r="AT62" i="1"/>
  <c r="AT63" i="1" s="1"/>
  <c r="B53" i="1"/>
  <c r="AK62" i="1"/>
  <c r="AK63" i="1" s="1"/>
  <c r="AO62" i="1"/>
  <c r="AO63" i="1" s="1"/>
</calcChain>
</file>

<file path=xl/sharedStrings.xml><?xml version="1.0" encoding="utf-8"?>
<sst xmlns="http://schemas.openxmlformats.org/spreadsheetml/2006/main" count="208" uniqueCount="79">
  <si>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PREESCOLAR INTEGRAL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</si>
  <si>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</si>
  <si>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 edad preescolar</t>
  </si>
  <si>
    <t>TIPO DE ALIMENTO A SUMINISTRAR</t>
  </si>
  <si>
    <t xml:space="preserve">TOTAL NECESIDAD MENSUAL  </t>
  </si>
  <si>
    <t>UNIDAD DE MEDIDA</t>
  </si>
  <si>
    <t>PREESCOLAR INTEGRAL</t>
  </si>
  <si>
    <t>TOTAL ESTIMADO POR CUPO ASIGNADO (g/cc/unid)</t>
  </si>
  <si>
    <t>Rango etario</t>
  </si>
  <si>
    <t>JORNADA ÚNICA PARA PREPARAR CON PAE ALMUERZO (15%)</t>
  </si>
  <si>
    <t>REFIGERIO PARA PREPARAR 25%</t>
  </si>
  <si>
    <t>DESAYUNO PARA PREPARAR 25%</t>
  </si>
  <si>
    <t>Participación % de beneficiarios del rango etario en la ocupación de cupos asignados</t>
  </si>
  <si>
    <t>ALIMENTO A SUMINISTRAR</t>
  </si>
  <si>
    <t>REFRIGERIO MAÑANA</t>
  </si>
  <si>
    <t>TOTAL/MES-CUPO</t>
  </si>
  <si>
    <t>REFRIGERIO 25%</t>
  </si>
  <si>
    <t>DESAYUNO 25%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</si>
  <si>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</si>
  <si>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</si>
  <si>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</si>
  <si>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</si>
  <si>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</si>
  <si>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</si>
  <si>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</si>
  <si>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AREPA, ENVUELTOS DE MAZORCA O ALMOJÁBANA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</si>
  <si>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</si>
  <si>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</si>
  <si>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</si>
  <si>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</si>
  <si>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</si>
  <si>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</si>
  <si>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</si>
  <si>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</si>
  <si>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</si>
  <si>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</si>
  <si>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</si>
  <si>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</si>
  <si>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</si>
  <si>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</si>
  <si>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FRIJOL EMPACADO</t>
  </si>
  <si>
    <t>FRUTOS SECOS Y SEMILLAS</t>
  </si>
  <si>
    <t xml:space="preserve">FRUTA </t>
  </si>
  <si>
    <t>GALLETERÍA</t>
  </si>
  <si>
    <t>GELATINA</t>
  </si>
  <si>
    <t xml:space="preserve">HARINA DE MAIZ </t>
  </si>
  <si>
    <t>HARINA DE TRIGO</t>
  </si>
  <si>
    <t>HARINA DE PLÁTANO</t>
  </si>
  <si>
    <t>HIGADO</t>
  </si>
  <si>
    <t>HÍGADO</t>
  </si>
  <si>
    <t>HUEVO (unid)</t>
  </si>
  <si>
    <t>Un.</t>
  </si>
  <si>
    <t xml:space="preserve">HUEVO </t>
  </si>
  <si>
    <t xml:space="preserve">KUMIS, Yogourt  </t>
  </si>
  <si>
    <t>KUMIS, Yogourt</t>
  </si>
  <si>
    <t xml:space="preserve">LECHE CONTINUACIÓN FORTIFICADA CON Fe </t>
  </si>
  <si>
    <t>LECHE CONTINUACIÓN</t>
  </si>
  <si>
    <t>LECHE ENTERA EN POLVO</t>
  </si>
  <si>
    <t>LECHE LIQUIDA O EN POLVO (se calcula líquida)</t>
  </si>
  <si>
    <t>LECHE LIQUIDA O EN POLVO (se calcula liquida ml)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</si>
  <si>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</si>
  <si>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</si>
  <si>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</si>
  <si>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</si>
  <si>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</si>
  <si>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</si>
  <si>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</si>
  <si>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</si>
  <si>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</si>
  <si>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</si>
  <si>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</si>
  <si>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</si>
  <si>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</si>
  <si>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</si>
  <si>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</si>
  <si>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</si>
  <si>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>FRUTA</t>
  </si>
  <si>
    <t>CONSUMO EN GRAMOS, ML O UNIDADES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</si>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</sst>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4" borderId="4" xfId="0" applyFill="1" applyBorder="1"/>
    <xf numFmtId="0" fontId="0" fillId="4" borderId="7" xfId="0" applyFill="1" applyBorder="1"/>
    <xf numFmtId="0" fontId="10" fillId="4" borderId="19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/>
    </xf>
    <xf numFmtId="0" fontId="0" fillId="0" borderId="4" xfId="0" applyBorder="1"/>
    <xf numFmtId="0" fontId="0" fillId="0" borderId="30" xfId="0" applyBorder="1"/>
    <xf numFmtId="0" fontId="0" fillId="0" borderId="28" xfId="0" applyBorder="1"/>
    <xf numFmtId="0" fontId="0" fillId="5" borderId="23" xfId="0" applyFill="1" applyBorder="1"/>
    <xf numFmtId="0" fontId="0" fillId="0" borderId="23" xfId="0" applyBorder="1"/>
    <xf numFmtId="0" fontId="12" fillId="5" borderId="23" xfId="0" applyFont="1" applyFill="1" applyBorder="1"/>
    <xf numFmtId="0" fontId="0" fillId="6" borderId="23" xfId="0" applyFill="1" applyBorder="1"/>
    <xf numFmtId="0" fontId="0" fillId="0" borderId="7" xfId="0" applyBorder="1" applyAlignment="1">
      <alignment wrapText="1"/>
    </xf>
    <xf numFmtId="0" fontId="0" fillId="4" borderId="23" xfId="0" applyFill="1" applyBorder="1"/>
    <xf numFmtId="0" fontId="0" fillId="0" borderId="31" xfId="0" applyBorder="1"/>
    <xf numFmtId="0" fontId="0" fillId="0" borderId="23" xfId="0" applyBorder="1" applyAlignment="1">
      <alignment wrapText="1"/>
    </xf>
    <xf numFmtId="0" fontId="0" fillId="0" borderId="7" xfId="0" applyBorder="1"/>
    <xf numFmtId="0" fontId="0" fillId="0" borderId="32" xfId="0" applyBorder="1" applyAlignment="1">
      <alignment wrapText="1"/>
    </xf>
    <xf numFmtId="0" fontId="0" fillId="4" borderId="33" xfId="0" applyFill="1" applyBorder="1"/>
    <xf numFmtId="0" fontId="0" fillId="0" borderId="34" xfId="0" applyBorder="1"/>
    <xf numFmtId="9" fontId="13" fillId="0" borderId="23" xfId="1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0" fontId="10" fillId="4" borderId="8" xfId="1" applyNumberFormat="1" applyFont="1" applyFill="1" applyBorder="1" applyAlignment="1">
      <alignment horizontal="center" vertical="center"/>
    </xf>
    <xf numFmtId="10" fontId="10" fillId="4" borderId="20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>
      <alignment horizontal="center" vertical="top" wrapText="1"/>
    </xf>
    <xf numFmtId="0" fontId="9" fillId="2" borderId="2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justify" vertical="top" wrapText="1"/>
    </xf>
    <xf numFmtId="0" fontId="5" fillId="3" borderId="3" xfId="0" applyFont="1" applyFill="1" applyBorder="1" applyAlignment="1">
      <alignment horizontal="justify" vertical="top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4" borderId="29" xfId="0" applyFill="1" applyBorder="1" applyProtection="1">
      <protection hidden="1"/>
    </xf>
    <xf numFmtId="0" fontId="0" fillId="4" borderId="23" xfId="0" applyFill="1" applyBorder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C47F-3A7C-4CB2-8DBC-F1A481AB0A89}">
  <sheetPr>
    <tabColor theme="4" tint="-0.499984740745262"/>
    <pageSetUpPr fitToPage="1"/>
  </sheetPr>
  <dimension ref="A1:AX63"/>
  <sheetViews>
    <sheetView tabSelected="1" view="pageBreakPreview" zoomScaleNormal="100" zoomScaleSheetLayoutView="100" workbookViewId="0">
      <selection activeCell="A2" sqref="A2:C2"/>
    </sheetView>
  </sheetViews>
  <sheetFormatPr baseColWidth="10" defaultRowHeight="15" x14ac:dyDescent="0.25"/>
  <cols>
    <col min="1" max="1" width="63.85546875" customWidth="1"/>
    <col min="2" max="2" width="18" customWidth="1"/>
    <col min="3" max="3" width="16.140625" customWidth="1"/>
    <col min="4" max="4" width="16.7109375" hidden="1" customWidth="1"/>
    <col min="5" max="5" width="45.7109375" hidden="1" customWidth="1"/>
    <col min="6" max="6" width="18.85546875" hidden="1" customWidth="1"/>
    <col min="7" max="7" width="17.85546875" hidden="1" customWidth="1"/>
    <col min="8" max="8" width="20.85546875" hidden="1" customWidth="1"/>
    <col min="9" max="9" width="20.140625" hidden="1" customWidth="1"/>
    <col min="10" max="10" width="23.140625" hidden="1" customWidth="1"/>
    <col min="11" max="13" width="20.42578125" hidden="1" customWidth="1"/>
    <col min="14" max="14" width="18.42578125" hidden="1" customWidth="1"/>
    <col min="15" max="15" width="16.42578125" hidden="1" customWidth="1"/>
    <col min="16" max="52" width="0" hidden="1" customWidth="1"/>
  </cols>
  <sheetData>
    <row r="1" spans="1:15" ht="78.75" customHeight="1" thickBot="1" x14ac:dyDescent="0.35">
      <c r="A1" s="45" t="s">
        <v>0</v>
      </c>
      <c r="B1" s="46"/>
      <c r="C1" s="47"/>
    </row>
    <row r="2" spans="1:15" ht="194.25" customHeight="1" thickBot="1" x14ac:dyDescent="0.3">
      <c r="A2" s="48" t="s">
        <v>1</v>
      </c>
      <c r="B2" s="49"/>
      <c r="C2" s="50"/>
    </row>
    <row r="3" spans="1:15" ht="15.75" thickBot="1" x14ac:dyDescent="0.3">
      <c r="A3" s="1" t="s">
        <v>2</v>
      </c>
      <c r="B3" s="51">
        <v>0</v>
      </c>
      <c r="C3" s="52"/>
    </row>
    <row r="4" spans="1:15" ht="15.75" hidden="1" thickBot="1" x14ac:dyDescent="0.3">
      <c r="A4" s="2"/>
      <c r="B4" s="53"/>
      <c r="C4" s="54"/>
    </row>
    <row r="5" spans="1:15" ht="15.75" hidden="1" thickBot="1" x14ac:dyDescent="0.3">
      <c r="A5" s="2"/>
      <c r="B5" s="53"/>
      <c r="C5" s="54"/>
    </row>
    <row r="6" spans="1:15" ht="15.75" hidden="1" thickBot="1" x14ac:dyDescent="0.3">
      <c r="A6" s="2"/>
      <c r="B6" s="55"/>
      <c r="C6" s="56"/>
    </row>
    <row r="7" spans="1:15" ht="15" customHeight="1" x14ac:dyDescent="0.25">
      <c r="A7" s="30" t="s">
        <v>3</v>
      </c>
      <c r="B7" s="33" t="s">
        <v>4</v>
      </c>
      <c r="C7" s="36" t="s">
        <v>5</v>
      </c>
      <c r="E7" s="39" t="s">
        <v>6</v>
      </c>
      <c r="F7" s="39"/>
      <c r="G7" s="39"/>
      <c r="H7" s="39"/>
      <c r="I7" s="39"/>
      <c r="J7" s="39"/>
      <c r="K7" s="39"/>
      <c r="L7" s="39"/>
      <c r="M7" s="39"/>
      <c r="N7" s="39"/>
    </row>
    <row r="8" spans="1:15" ht="15" customHeight="1" x14ac:dyDescent="0.25">
      <c r="A8" s="31"/>
      <c r="B8" s="34"/>
      <c r="C8" s="37"/>
      <c r="E8" s="39"/>
      <c r="F8" s="39"/>
      <c r="G8" s="39"/>
      <c r="H8" s="39"/>
      <c r="I8" s="39"/>
      <c r="J8" s="39"/>
      <c r="K8" s="39"/>
      <c r="L8" s="39"/>
      <c r="M8" s="39"/>
      <c r="N8" s="39"/>
      <c r="O8" s="40" t="s">
        <v>7</v>
      </c>
    </row>
    <row r="9" spans="1:15" ht="15.75" x14ac:dyDescent="0.25">
      <c r="A9" s="31"/>
      <c r="B9" s="34"/>
      <c r="C9" s="37"/>
      <c r="E9" s="3" t="s">
        <v>8</v>
      </c>
      <c r="F9" s="42" t="s">
        <v>9</v>
      </c>
      <c r="G9" s="43"/>
      <c r="H9" s="44"/>
      <c r="I9" s="42" t="s">
        <v>10</v>
      </c>
      <c r="J9" s="43"/>
      <c r="K9" s="44"/>
      <c r="L9" s="42" t="s">
        <v>11</v>
      </c>
      <c r="M9" s="43"/>
      <c r="N9" s="44"/>
      <c r="O9" s="41"/>
    </row>
    <row r="10" spans="1:15" ht="32.25" customHeight="1" x14ac:dyDescent="0.25">
      <c r="A10" s="31"/>
      <c r="B10" s="34"/>
      <c r="C10" s="37"/>
      <c r="E10" s="4" t="s">
        <v>12</v>
      </c>
      <c r="F10" s="24">
        <v>1</v>
      </c>
      <c r="G10" s="25"/>
      <c r="H10" s="26"/>
      <c r="I10" s="24">
        <v>1</v>
      </c>
      <c r="J10" s="25"/>
      <c r="K10" s="26"/>
      <c r="L10" s="24">
        <v>1</v>
      </c>
      <c r="M10" s="25"/>
      <c r="N10" s="26"/>
      <c r="O10" s="41"/>
    </row>
    <row r="11" spans="1:15" ht="24.75" customHeight="1" x14ac:dyDescent="0.25">
      <c r="A11" s="31"/>
      <c r="B11" s="34"/>
      <c r="C11" s="37"/>
      <c r="E11" s="5" t="s">
        <v>13</v>
      </c>
      <c r="F11" s="27" t="s">
        <v>14</v>
      </c>
      <c r="G11" s="27"/>
      <c r="H11" s="28" t="s">
        <v>15</v>
      </c>
      <c r="I11" s="27" t="s">
        <v>16</v>
      </c>
      <c r="J11" s="27"/>
      <c r="K11" s="27" t="s">
        <v>15</v>
      </c>
      <c r="L11" s="27" t="s">
        <v>17</v>
      </c>
      <c r="M11" s="27"/>
      <c r="N11" s="28" t="s">
        <v>15</v>
      </c>
      <c r="O11" s="41"/>
    </row>
    <row r="12" spans="1:15" ht="16.5" thickBot="1" x14ac:dyDescent="0.3">
      <c r="A12" s="32"/>
      <c r="B12" s="35"/>
      <c r="C12" s="38"/>
      <c r="E12" s="5"/>
      <c r="F12" s="5" t="s">
        <v>18</v>
      </c>
      <c r="G12" s="5" t="s">
        <v>19</v>
      </c>
      <c r="H12" s="29"/>
      <c r="I12" s="5" t="s">
        <v>18</v>
      </c>
      <c r="J12" s="5" t="s">
        <v>19</v>
      </c>
      <c r="K12" s="27"/>
      <c r="L12" s="5" t="s">
        <v>18</v>
      </c>
      <c r="M12" s="5" t="s">
        <v>19</v>
      </c>
      <c r="N12" s="29"/>
      <c r="O12" s="41"/>
    </row>
    <row r="13" spans="1:15" x14ac:dyDescent="0.25">
      <c r="A13" s="6" t="s">
        <v>20</v>
      </c>
      <c r="B13" s="57">
        <f>ROUNDUP(+B$3*O13/1000,1)</f>
        <v>0</v>
      </c>
      <c r="C13" s="7" t="s">
        <v>21</v>
      </c>
      <c r="E13" s="8" t="s">
        <v>20</v>
      </c>
      <c r="F13" s="9"/>
      <c r="G13" s="9"/>
      <c r="H13" s="9">
        <f>(+F13*G13)*$F$10</f>
        <v>0</v>
      </c>
      <c r="I13" s="10">
        <v>5</v>
      </c>
      <c r="J13" s="10">
        <v>20</v>
      </c>
      <c r="K13" s="10">
        <f>(+I13*J13)*I$10</f>
        <v>100</v>
      </c>
      <c r="L13" s="11">
        <v>5</v>
      </c>
      <c r="M13" s="11">
        <v>20</v>
      </c>
      <c r="N13" s="9">
        <f>(+L13*M13)*L$10</f>
        <v>100</v>
      </c>
      <c r="O13" s="12">
        <f t="shared" ref="O13:O57" si="0">+N13+K13+H13</f>
        <v>200</v>
      </c>
    </row>
    <row r="14" spans="1:15" hidden="1" x14ac:dyDescent="0.25">
      <c r="A14" s="13" t="s">
        <v>22</v>
      </c>
      <c r="B14" s="58">
        <f t="shared" ref="B14:B57" si="1">+B$3*O14/1000</f>
        <v>0</v>
      </c>
      <c r="C14" s="15" t="s">
        <v>23</v>
      </c>
      <c r="E14" s="16" t="s">
        <v>22</v>
      </c>
      <c r="F14" s="9"/>
      <c r="G14" s="9"/>
      <c r="H14" s="9">
        <f t="shared" ref="H14:H57" si="2">(+F14*G14)*$F$10</f>
        <v>0</v>
      </c>
      <c r="I14" s="10"/>
      <c r="J14" s="10"/>
      <c r="K14" s="10">
        <f t="shared" ref="K14:K57" si="3">(+I14*J14)*I$10</f>
        <v>0</v>
      </c>
      <c r="L14" s="11"/>
      <c r="M14" s="11"/>
      <c r="N14" s="9">
        <f t="shared" ref="N14:N57" si="4">(+L14*M14)*L$10</f>
        <v>0</v>
      </c>
      <c r="O14" s="12">
        <f t="shared" si="0"/>
        <v>0</v>
      </c>
    </row>
    <row r="15" spans="1:15" ht="15.75" customHeight="1" x14ac:dyDescent="0.25">
      <c r="A15" s="13" t="s">
        <v>24</v>
      </c>
      <c r="B15" s="58">
        <f t="shared" ref="B15:B54" si="5">ROUNDUP(+B$3*O15/1000,1)</f>
        <v>0</v>
      </c>
      <c r="C15" s="15" t="s">
        <v>23</v>
      </c>
      <c r="E15" s="16" t="s">
        <v>25</v>
      </c>
      <c r="F15" s="9">
        <v>36.5</v>
      </c>
      <c r="G15" s="9">
        <v>8</v>
      </c>
      <c r="H15" s="9">
        <f t="shared" si="2"/>
        <v>292</v>
      </c>
      <c r="I15" s="10">
        <v>36.5</v>
      </c>
      <c r="J15" s="10">
        <v>8</v>
      </c>
      <c r="K15" s="10">
        <f t="shared" si="3"/>
        <v>292</v>
      </c>
      <c r="L15" s="11">
        <v>36.5</v>
      </c>
      <c r="M15" s="11">
        <v>8</v>
      </c>
      <c r="N15" s="9">
        <f t="shared" si="4"/>
        <v>292</v>
      </c>
      <c r="O15" s="12">
        <f t="shared" si="0"/>
        <v>876</v>
      </c>
    </row>
    <row r="16" spans="1:15" hidden="1" x14ac:dyDescent="0.25">
      <c r="A16" s="17" t="s">
        <v>26</v>
      </c>
      <c r="B16" s="58">
        <f t="shared" si="5"/>
        <v>0</v>
      </c>
      <c r="C16" s="15" t="s">
        <v>23</v>
      </c>
      <c r="E16" s="10" t="s">
        <v>26</v>
      </c>
      <c r="F16" s="9"/>
      <c r="G16" s="9"/>
      <c r="H16" s="9">
        <f t="shared" si="2"/>
        <v>0</v>
      </c>
      <c r="I16" s="10"/>
      <c r="J16" s="10"/>
      <c r="K16" s="10">
        <f t="shared" si="3"/>
        <v>0</v>
      </c>
      <c r="L16" s="11"/>
      <c r="M16" s="11"/>
      <c r="N16" s="9">
        <f t="shared" si="4"/>
        <v>0</v>
      </c>
      <c r="O16" s="12">
        <f t="shared" si="0"/>
        <v>0</v>
      </c>
    </row>
    <row r="17" spans="1:15" hidden="1" x14ac:dyDescent="0.25">
      <c r="A17" s="17" t="s">
        <v>27</v>
      </c>
      <c r="B17" s="58">
        <f t="shared" si="5"/>
        <v>0</v>
      </c>
      <c r="C17" s="15" t="s">
        <v>23</v>
      </c>
      <c r="E17" s="10" t="s">
        <v>27</v>
      </c>
      <c r="F17" s="9"/>
      <c r="G17" s="9"/>
      <c r="H17" s="9">
        <f t="shared" si="2"/>
        <v>0</v>
      </c>
      <c r="I17" s="10"/>
      <c r="J17" s="10"/>
      <c r="K17" s="10">
        <f t="shared" si="3"/>
        <v>0</v>
      </c>
      <c r="L17" s="11"/>
      <c r="M17" s="11"/>
      <c r="N17" s="9">
        <f t="shared" si="4"/>
        <v>0</v>
      </c>
      <c r="O17" s="12">
        <f t="shared" si="0"/>
        <v>0</v>
      </c>
    </row>
    <row r="18" spans="1:15" ht="16.5" hidden="1" customHeight="1" x14ac:dyDescent="0.25">
      <c r="A18" s="13" t="s">
        <v>28</v>
      </c>
      <c r="B18" s="58">
        <f t="shared" si="5"/>
        <v>0</v>
      </c>
      <c r="C18" s="15" t="s">
        <v>23</v>
      </c>
      <c r="E18" s="16" t="s">
        <v>28</v>
      </c>
      <c r="F18" s="9"/>
      <c r="G18" s="9"/>
      <c r="H18" s="9">
        <f t="shared" si="2"/>
        <v>0</v>
      </c>
      <c r="I18" s="10"/>
      <c r="J18" s="10"/>
      <c r="K18" s="10">
        <f t="shared" si="3"/>
        <v>0</v>
      </c>
      <c r="L18" s="11"/>
      <c r="M18" s="11"/>
      <c r="N18" s="9">
        <f t="shared" si="4"/>
        <v>0</v>
      </c>
      <c r="O18" s="12">
        <f t="shared" si="0"/>
        <v>0</v>
      </c>
    </row>
    <row r="19" spans="1:15" hidden="1" x14ac:dyDescent="0.25">
      <c r="A19" s="17" t="s">
        <v>29</v>
      </c>
      <c r="B19" s="58">
        <f t="shared" si="5"/>
        <v>0</v>
      </c>
      <c r="C19" s="15" t="s">
        <v>23</v>
      </c>
      <c r="E19" s="16" t="s">
        <v>29</v>
      </c>
      <c r="F19" s="9"/>
      <c r="G19" s="9"/>
      <c r="H19" s="9">
        <f t="shared" si="2"/>
        <v>0</v>
      </c>
      <c r="I19" s="10"/>
      <c r="J19" s="10"/>
      <c r="K19" s="10">
        <f t="shared" si="3"/>
        <v>0</v>
      </c>
      <c r="L19" s="11"/>
      <c r="M19" s="11"/>
      <c r="N19" s="9">
        <f t="shared" si="4"/>
        <v>0</v>
      </c>
      <c r="O19" s="12">
        <f t="shared" si="0"/>
        <v>0</v>
      </c>
    </row>
    <row r="20" spans="1:15" hidden="1" x14ac:dyDescent="0.25">
      <c r="A20" s="17" t="s">
        <v>30</v>
      </c>
      <c r="B20" s="58">
        <f t="shared" si="5"/>
        <v>0</v>
      </c>
      <c r="C20" s="15" t="s">
        <v>23</v>
      </c>
      <c r="E20" s="10" t="s">
        <v>30</v>
      </c>
      <c r="F20" s="9"/>
      <c r="G20" s="9"/>
      <c r="H20" s="9">
        <f t="shared" si="2"/>
        <v>0</v>
      </c>
      <c r="I20" s="10"/>
      <c r="J20" s="10"/>
      <c r="K20" s="10">
        <f t="shared" si="3"/>
        <v>0</v>
      </c>
      <c r="L20" s="11"/>
      <c r="M20" s="11"/>
      <c r="N20" s="9">
        <f t="shared" si="4"/>
        <v>0</v>
      </c>
      <c r="O20" s="12">
        <f t="shared" si="0"/>
        <v>0</v>
      </c>
    </row>
    <row r="21" spans="1:15" ht="15" customHeight="1" x14ac:dyDescent="0.25">
      <c r="A21" s="13" t="s">
        <v>31</v>
      </c>
      <c r="B21" s="58">
        <f t="shared" si="5"/>
        <v>0</v>
      </c>
      <c r="C21" s="15" t="s">
        <v>23</v>
      </c>
      <c r="E21" s="16" t="s">
        <v>31</v>
      </c>
      <c r="F21" s="9"/>
      <c r="G21" s="9"/>
      <c r="H21" s="9">
        <f t="shared" si="2"/>
        <v>0</v>
      </c>
      <c r="I21" s="10">
        <v>5</v>
      </c>
      <c r="J21" s="10">
        <v>20</v>
      </c>
      <c r="K21" s="10">
        <f t="shared" si="3"/>
        <v>100</v>
      </c>
      <c r="L21" s="11">
        <v>5</v>
      </c>
      <c r="M21" s="11">
        <v>20</v>
      </c>
      <c r="N21" s="9">
        <f t="shared" si="4"/>
        <v>100</v>
      </c>
      <c r="O21" s="12">
        <f t="shared" si="0"/>
        <v>200</v>
      </c>
    </row>
    <row r="22" spans="1:15" hidden="1" x14ac:dyDescent="0.25">
      <c r="A22" s="13" t="s">
        <v>32</v>
      </c>
      <c r="B22" s="58">
        <f t="shared" si="5"/>
        <v>0</v>
      </c>
      <c r="C22" s="15" t="s">
        <v>23</v>
      </c>
      <c r="E22" s="16" t="s">
        <v>32</v>
      </c>
      <c r="F22" s="9"/>
      <c r="G22" s="9"/>
      <c r="H22" s="9">
        <f t="shared" si="2"/>
        <v>0</v>
      </c>
      <c r="I22" s="10"/>
      <c r="J22" s="10"/>
      <c r="K22" s="10">
        <f t="shared" si="3"/>
        <v>0</v>
      </c>
      <c r="L22" s="11"/>
      <c r="M22" s="11"/>
      <c r="N22" s="9">
        <f t="shared" si="4"/>
        <v>0</v>
      </c>
      <c r="O22" s="12">
        <f t="shared" si="0"/>
        <v>0</v>
      </c>
    </row>
    <row r="23" spans="1:15" hidden="1" x14ac:dyDescent="0.25">
      <c r="A23" s="13" t="s">
        <v>33</v>
      </c>
      <c r="B23" s="58">
        <f t="shared" si="5"/>
        <v>0</v>
      </c>
      <c r="C23" s="15" t="s">
        <v>23</v>
      </c>
      <c r="E23" s="16" t="s">
        <v>33</v>
      </c>
      <c r="F23" s="9"/>
      <c r="G23" s="9"/>
      <c r="H23" s="9">
        <f t="shared" si="2"/>
        <v>0</v>
      </c>
      <c r="I23" s="10"/>
      <c r="J23" s="10"/>
      <c r="K23" s="10">
        <f t="shared" si="3"/>
        <v>0</v>
      </c>
      <c r="L23" s="11"/>
      <c r="M23" s="11"/>
      <c r="N23" s="9">
        <f t="shared" si="4"/>
        <v>0</v>
      </c>
      <c r="O23" s="12">
        <f t="shared" si="0"/>
        <v>0</v>
      </c>
    </row>
    <row r="24" spans="1:15" hidden="1" x14ac:dyDescent="0.25">
      <c r="A24" s="17" t="s">
        <v>34</v>
      </c>
      <c r="B24" s="58">
        <f t="shared" si="5"/>
        <v>0</v>
      </c>
      <c r="C24" s="15" t="s">
        <v>23</v>
      </c>
      <c r="E24" s="16" t="s">
        <v>34</v>
      </c>
      <c r="F24" s="9"/>
      <c r="G24" s="9"/>
      <c r="H24" s="9">
        <f t="shared" si="2"/>
        <v>0</v>
      </c>
      <c r="I24" s="10"/>
      <c r="J24" s="10"/>
      <c r="K24" s="10">
        <f t="shared" si="3"/>
        <v>0</v>
      </c>
      <c r="L24" s="11"/>
      <c r="M24" s="11"/>
      <c r="N24" s="9">
        <f t="shared" si="4"/>
        <v>0</v>
      </c>
      <c r="O24" s="12">
        <f t="shared" si="0"/>
        <v>0</v>
      </c>
    </row>
    <row r="25" spans="1:15" ht="15" hidden="1" customHeight="1" x14ac:dyDescent="0.25">
      <c r="A25" s="13" t="s">
        <v>35</v>
      </c>
      <c r="B25" s="58">
        <f t="shared" si="5"/>
        <v>0</v>
      </c>
      <c r="C25" s="15" t="s">
        <v>23</v>
      </c>
      <c r="E25" s="16" t="s">
        <v>35</v>
      </c>
      <c r="F25" s="9"/>
      <c r="G25" s="9"/>
      <c r="H25" s="9">
        <f t="shared" si="2"/>
        <v>0</v>
      </c>
      <c r="I25" s="10"/>
      <c r="J25" s="10"/>
      <c r="K25" s="10">
        <f t="shared" si="3"/>
        <v>0</v>
      </c>
      <c r="L25" s="11"/>
      <c r="M25" s="11"/>
      <c r="N25" s="9">
        <f t="shared" si="4"/>
        <v>0</v>
      </c>
      <c r="O25" s="12">
        <f t="shared" si="0"/>
        <v>0</v>
      </c>
    </row>
    <row r="26" spans="1:15" hidden="1" x14ac:dyDescent="0.25">
      <c r="A26" s="17" t="s">
        <v>36</v>
      </c>
      <c r="B26" s="58">
        <f t="shared" si="5"/>
        <v>0</v>
      </c>
      <c r="C26" s="15" t="s">
        <v>23</v>
      </c>
      <c r="E26" s="10" t="s">
        <v>36</v>
      </c>
      <c r="F26" s="9"/>
      <c r="G26" s="9"/>
      <c r="H26" s="9">
        <f t="shared" si="2"/>
        <v>0</v>
      </c>
      <c r="I26" s="10"/>
      <c r="J26" s="10"/>
      <c r="K26" s="10">
        <f t="shared" si="3"/>
        <v>0</v>
      </c>
      <c r="L26" s="11"/>
      <c r="M26" s="11"/>
      <c r="N26" s="9">
        <f t="shared" si="4"/>
        <v>0</v>
      </c>
      <c r="O26" s="12">
        <f t="shared" si="0"/>
        <v>0</v>
      </c>
    </row>
    <row r="27" spans="1:15" hidden="1" x14ac:dyDescent="0.25">
      <c r="A27" s="13" t="s">
        <v>37</v>
      </c>
      <c r="B27" s="58">
        <f t="shared" si="5"/>
        <v>0</v>
      </c>
      <c r="C27" s="15" t="s">
        <v>23</v>
      </c>
      <c r="E27" s="16" t="s">
        <v>37</v>
      </c>
      <c r="F27" s="9"/>
      <c r="G27" s="9"/>
      <c r="H27" s="9">
        <f t="shared" si="2"/>
        <v>0</v>
      </c>
      <c r="I27" s="10"/>
      <c r="J27" s="10"/>
      <c r="K27" s="10">
        <f t="shared" si="3"/>
        <v>0</v>
      </c>
      <c r="L27" s="11"/>
      <c r="M27" s="11"/>
      <c r="N27" s="9">
        <f t="shared" si="4"/>
        <v>0</v>
      </c>
      <c r="O27" s="12">
        <f t="shared" si="0"/>
        <v>0</v>
      </c>
    </row>
    <row r="28" spans="1:15" hidden="1" x14ac:dyDescent="0.25">
      <c r="A28" s="17" t="s">
        <v>38</v>
      </c>
      <c r="B28" s="58">
        <f t="shared" si="5"/>
        <v>0</v>
      </c>
      <c r="C28" s="15" t="s">
        <v>23</v>
      </c>
      <c r="E28" s="10" t="s">
        <v>38</v>
      </c>
      <c r="F28" s="9"/>
      <c r="G28" s="9"/>
      <c r="H28" s="9">
        <f t="shared" si="2"/>
        <v>0</v>
      </c>
      <c r="I28" s="10"/>
      <c r="J28" s="10"/>
      <c r="K28" s="10">
        <f t="shared" si="3"/>
        <v>0</v>
      </c>
      <c r="L28" s="11"/>
      <c r="M28" s="11"/>
      <c r="N28" s="9">
        <f t="shared" si="4"/>
        <v>0</v>
      </c>
      <c r="O28" s="12">
        <f t="shared" si="0"/>
        <v>0</v>
      </c>
    </row>
    <row r="29" spans="1:15" hidden="1" x14ac:dyDescent="0.25">
      <c r="A29" s="17" t="s">
        <v>39</v>
      </c>
      <c r="B29" s="58">
        <f t="shared" si="5"/>
        <v>0</v>
      </c>
      <c r="C29" s="15" t="s">
        <v>23</v>
      </c>
      <c r="E29" s="10" t="s">
        <v>39</v>
      </c>
      <c r="F29" s="9"/>
      <c r="G29" s="9"/>
      <c r="H29" s="9">
        <f t="shared" si="2"/>
        <v>0</v>
      </c>
      <c r="I29" s="10"/>
      <c r="J29" s="10"/>
      <c r="K29" s="10">
        <f t="shared" si="3"/>
        <v>0</v>
      </c>
      <c r="L29" s="11"/>
      <c r="M29" s="11"/>
      <c r="N29" s="9">
        <f t="shared" si="4"/>
        <v>0</v>
      </c>
      <c r="O29" s="12">
        <f t="shared" si="0"/>
        <v>0</v>
      </c>
    </row>
    <row r="30" spans="1:15" hidden="1" x14ac:dyDescent="0.25">
      <c r="A30" s="13" t="s">
        <v>40</v>
      </c>
      <c r="B30" s="58">
        <f t="shared" si="5"/>
        <v>0</v>
      </c>
      <c r="C30" s="15" t="s">
        <v>23</v>
      </c>
      <c r="E30" s="16" t="s">
        <v>40</v>
      </c>
      <c r="F30" s="9"/>
      <c r="G30" s="9"/>
      <c r="H30" s="9">
        <f t="shared" si="2"/>
        <v>0</v>
      </c>
      <c r="I30" s="10"/>
      <c r="J30" s="10"/>
      <c r="K30" s="10">
        <f t="shared" si="3"/>
        <v>0</v>
      </c>
      <c r="L30" s="11"/>
      <c r="M30" s="11"/>
      <c r="N30" s="9">
        <f t="shared" si="4"/>
        <v>0</v>
      </c>
      <c r="O30" s="12">
        <f t="shared" si="0"/>
        <v>0</v>
      </c>
    </row>
    <row r="31" spans="1:15" hidden="1" x14ac:dyDescent="0.25">
      <c r="A31" s="13" t="s">
        <v>41</v>
      </c>
      <c r="B31" s="58">
        <f t="shared" si="5"/>
        <v>0</v>
      </c>
      <c r="C31" s="15" t="s">
        <v>23</v>
      </c>
      <c r="E31" s="16" t="s">
        <v>41</v>
      </c>
      <c r="F31" s="9"/>
      <c r="G31" s="9"/>
      <c r="H31" s="9">
        <f t="shared" si="2"/>
        <v>0</v>
      </c>
      <c r="I31" s="10"/>
      <c r="J31" s="10"/>
      <c r="K31" s="10">
        <f t="shared" si="3"/>
        <v>0</v>
      </c>
      <c r="L31" s="11"/>
      <c r="M31" s="11"/>
      <c r="N31" s="9">
        <f t="shared" si="4"/>
        <v>0</v>
      </c>
      <c r="O31" s="12">
        <f t="shared" si="0"/>
        <v>0</v>
      </c>
    </row>
    <row r="32" spans="1:15" x14ac:dyDescent="0.25">
      <c r="A32" s="17" t="s">
        <v>42</v>
      </c>
      <c r="B32" s="58">
        <f t="shared" si="5"/>
        <v>0</v>
      </c>
      <c r="C32" s="15" t="s">
        <v>23</v>
      </c>
      <c r="E32" s="10" t="s">
        <v>42</v>
      </c>
      <c r="F32" s="9">
        <f>392/4</f>
        <v>98</v>
      </c>
      <c r="G32" s="9">
        <v>20</v>
      </c>
      <c r="H32" s="9">
        <f t="shared" si="2"/>
        <v>1960</v>
      </c>
      <c r="I32" s="10">
        <v>98</v>
      </c>
      <c r="J32" s="10">
        <v>20</v>
      </c>
      <c r="K32" s="10">
        <f t="shared" si="3"/>
        <v>1960</v>
      </c>
      <c r="L32" s="11">
        <v>98</v>
      </c>
      <c r="M32" s="11">
        <v>20</v>
      </c>
      <c r="N32" s="9">
        <f t="shared" si="4"/>
        <v>1960</v>
      </c>
      <c r="O32" s="12">
        <f t="shared" si="0"/>
        <v>5880</v>
      </c>
    </row>
    <row r="33" spans="1:15" x14ac:dyDescent="0.25">
      <c r="A33" s="17" t="s">
        <v>43</v>
      </c>
      <c r="B33" s="58">
        <f t="shared" si="5"/>
        <v>0</v>
      </c>
      <c r="C33" s="15" t="s">
        <v>23</v>
      </c>
      <c r="E33" s="10" t="s">
        <v>43</v>
      </c>
      <c r="F33" s="9">
        <v>40</v>
      </c>
      <c r="G33" s="9">
        <v>4</v>
      </c>
      <c r="H33" s="9">
        <f t="shared" si="2"/>
        <v>160</v>
      </c>
      <c r="I33" s="10">
        <v>40</v>
      </c>
      <c r="J33" s="10">
        <v>4</v>
      </c>
      <c r="K33" s="10">
        <f t="shared" si="3"/>
        <v>160</v>
      </c>
      <c r="L33" s="11">
        <v>40</v>
      </c>
      <c r="M33" s="11">
        <v>4</v>
      </c>
      <c r="N33" s="9">
        <f t="shared" si="4"/>
        <v>160</v>
      </c>
      <c r="O33" s="12">
        <f t="shared" si="0"/>
        <v>480</v>
      </c>
    </row>
    <row r="34" spans="1:15" hidden="1" x14ac:dyDescent="0.25">
      <c r="A34" s="17" t="s">
        <v>44</v>
      </c>
      <c r="B34" s="58">
        <f t="shared" si="5"/>
        <v>0</v>
      </c>
      <c r="C34" s="15" t="s">
        <v>23</v>
      </c>
      <c r="E34" s="10" t="s">
        <v>44</v>
      </c>
      <c r="F34" s="9"/>
      <c r="G34" s="9"/>
      <c r="H34" s="9">
        <f t="shared" si="2"/>
        <v>0</v>
      </c>
      <c r="I34" s="10"/>
      <c r="J34" s="10"/>
      <c r="K34" s="10">
        <f t="shared" si="3"/>
        <v>0</v>
      </c>
      <c r="L34" s="11"/>
      <c r="M34" s="11"/>
      <c r="N34" s="9">
        <f t="shared" si="4"/>
        <v>0</v>
      </c>
      <c r="O34" s="12">
        <f t="shared" si="0"/>
        <v>0</v>
      </c>
    </row>
    <row r="35" spans="1:15" hidden="1" x14ac:dyDescent="0.25">
      <c r="A35" s="17" t="s">
        <v>45</v>
      </c>
      <c r="B35" s="58">
        <f t="shared" si="5"/>
        <v>0</v>
      </c>
      <c r="C35" s="15" t="s">
        <v>23</v>
      </c>
      <c r="E35" s="10" t="s">
        <v>45</v>
      </c>
      <c r="F35" s="9"/>
      <c r="G35" s="9"/>
      <c r="H35" s="9">
        <f t="shared" si="2"/>
        <v>0</v>
      </c>
      <c r="I35" s="10"/>
      <c r="J35" s="10"/>
      <c r="K35" s="10">
        <f t="shared" si="3"/>
        <v>0</v>
      </c>
      <c r="L35" s="11"/>
      <c r="M35" s="11"/>
      <c r="N35" s="9">
        <f t="shared" si="4"/>
        <v>0</v>
      </c>
      <c r="O35" s="12">
        <f t="shared" si="0"/>
        <v>0</v>
      </c>
    </row>
    <row r="36" spans="1:15" hidden="1" x14ac:dyDescent="0.25">
      <c r="A36" s="17" t="s">
        <v>46</v>
      </c>
      <c r="B36" s="58">
        <f t="shared" si="5"/>
        <v>0</v>
      </c>
      <c r="C36" s="15" t="s">
        <v>23</v>
      </c>
      <c r="E36" s="10" t="s">
        <v>46</v>
      </c>
      <c r="F36" s="9"/>
      <c r="G36" s="9"/>
      <c r="H36" s="9">
        <f t="shared" si="2"/>
        <v>0</v>
      </c>
      <c r="I36" s="10"/>
      <c r="J36" s="10"/>
      <c r="K36" s="10">
        <f t="shared" si="3"/>
        <v>0</v>
      </c>
      <c r="L36" s="11"/>
      <c r="M36" s="11"/>
      <c r="N36" s="9">
        <f t="shared" si="4"/>
        <v>0</v>
      </c>
      <c r="O36" s="12">
        <f t="shared" si="0"/>
        <v>0</v>
      </c>
    </row>
    <row r="37" spans="1:15" hidden="1" x14ac:dyDescent="0.25">
      <c r="A37" s="17" t="s">
        <v>47</v>
      </c>
      <c r="B37" s="58">
        <f t="shared" si="5"/>
        <v>0</v>
      </c>
      <c r="C37" s="15" t="s">
        <v>23</v>
      </c>
      <c r="E37" s="10" t="s">
        <v>47</v>
      </c>
      <c r="F37" s="9"/>
      <c r="G37" s="9"/>
      <c r="H37" s="9">
        <f t="shared" si="2"/>
        <v>0</v>
      </c>
      <c r="I37" s="10"/>
      <c r="J37" s="10"/>
      <c r="K37" s="10">
        <f t="shared" si="3"/>
        <v>0</v>
      </c>
      <c r="L37" s="11"/>
      <c r="M37" s="11"/>
      <c r="N37" s="9">
        <f t="shared" si="4"/>
        <v>0</v>
      </c>
      <c r="O37" s="12">
        <f t="shared" si="0"/>
        <v>0</v>
      </c>
    </row>
    <row r="38" spans="1:15" hidden="1" x14ac:dyDescent="0.25">
      <c r="A38" s="13" t="s">
        <v>48</v>
      </c>
      <c r="B38" s="58">
        <f t="shared" si="5"/>
        <v>0</v>
      </c>
      <c r="C38" s="15" t="s">
        <v>23</v>
      </c>
      <c r="E38" s="10" t="s">
        <v>49</v>
      </c>
      <c r="F38" s="9"/>
      <c r="G38" s="9"/>
      <c r="H38" s="9">
        <f t="shared" si="2"/>
        <v>0</v>
      </c>
      <c r="I38" s="10"/>
      <c r="J38" s="10"/>
      <c r="K38" s="10">
        <f t="shared" si="3"/>
        <v>0</v>
      </c>
      <c r="L38" s="11"/>
      <c r="M38" s="11"/>
      <c r="N38" s="9">
        <f t="shared" si="4"/>
        <v>0</v>
      </c>
      <c r="O38" s="12">
        <f t="shared" si="0"/>
        <v>0</v>
      </c>
    </row>
    <row r="39" spans="1:15" x14ac:dyDescent="0.25">
      <c r="A39" s="13" t="s">
        <v>50</v>
      </c>
      <c r="B39" s="58">
        <f>ROUNDUP(+B$3*O39,0)</f>
        <v>0</v>
      </c>
      <c r="C39" s="15" t="s">
        <v>51</v>
      </c>
      <c r="E39" s="16" t="s">
        <v>52</v>
      </c>
      <c r="F39" s="9"/>
      <c r="G39" s="9"/>
      <c r="H39" s="9">
        <f t="shared" si="2"/>
        <v>0</v>
      </c>
      <c r="I39" s="10">
        <v>1</v>
      </c>
      <c r="J39" s="10">
        <v>10</v>
      </c>
      <c r="K39" s="10">
        <f t="shared" si="3"/>
        <v>10</v>
      </c>
      <c r="L39" s="11">
        <v>1</v>
      </c>
      <c r="M39" s="11">
        <v>10</v>
      </c>
      <c r="N39" s="9">
        <f t="shared" si="4"/>
        <v>10</v>
      </c>
      <c r="O39" s="12">
        <f t="shared" si="0"/>
        <v>20</v>
      </c>
    </row>
    <row r="40" spans="1:15" x14ac:dyDescent="0.25">
      <c r="A40" s="13" t="s">
        <v>53</v>
      </c>
      <c r="B40" s="58">
        <f t="shared" si="5"/>
        <v>0</v>
      </c>
      <c r="C40" s="15" t="s">
        <v>21</v>
      </c>
      <c r="E40" s="16" t="s">
        <v>54</v>
      </c>
      <c r="F40" s="9">
        <v>200</v>
      </c>
      <c r="G40" s="9">
        <v>10</v>
      </c>
      <c r="H40" s="9">
        <f t="shared" si="2"/>
        <v>2000</v>
      </c>
      <c r="I40" s="10"/>
      <c r="J40" s="10"/>
      <c r="K40" s="10">
        <f t="shared" si="3"/>
        <v>0</v>
      </c>
      <c r="L40" s="11"/>
      <c r="M40" s="11"/>
      <c r="N40" s="9">
        <f t="shared" si="4"/>
        <v>0</v>
      </c>
      <c r="O40" s="12">
        <f t="shared" si="0"/>
        <v>2000</v>
      </c>
    </row>
    <row r="41" spans="1:15" hidden="1" x14ac:dyDescent="0.25">
      <c r="A41" s="17" t="s">
        <v>55</v>
      </c>
      <c r="B41" s="58">
        <f t="shared" si="5"/>
        <v>0</v>
      </c>
      <c r="C41" s="15" t="s">
        <v>23</v>
      </c>
      <c r="E41" s="10" t="s">
        <v>56</v>
      </c>
      <c r="F41" s="9"/>
      <c r="G41" s="9"/>
      <c r="H41" s="9">
        <f t="shared" si="2"/>
        <v>0</v>
      </c>
      <c r="I41" s="10"/>
      <c r="J41" s="10"/>
      <c r="K41" s="10">
        <f t="shared" si="3"/>
        <v>0</v>
      </c>
      <c r="L41" s="11"/>
      <c r="M41" s="11"/>
      <c r="N41" s="9">
        <f t="shared" si="4"/>
        <v>0</v>
      </c>
      <c r="O41" s="12">
        <f t="shared" si="0"/>
        <v>0</v>
      </c>
    </row>
    <row r="42" spans="1:15" x14ac:dyDescent="0.25">
      <c r="A42" s="17" t="s">
        <v>57</v>
      </c>
      <c r="B42" s="58">
        <f t="shared" si="5"/>
        <v>0</v>
      </c>
      <c r="C42" s="15" t="s">
        <v>23</v>
      </c>
      <c r="E42" s="10" t="s">
        <v>57</v>
      </c>
      <c r="F42" s="9">
        <v>200</v>
      </c>
      <c r="G42" s="9">
        <v>10</v>
      </c>
      <c r="H42" s="9">
        <f t="shared" si="2"/>
        <v>2000</v>
      </c>
      <c r="I42" s="10">
        <v>200</v>
      </c>
      <c r="J42" s="10">
        <v>20</v>
      </c>
      <c r="K42" s="10">
        <f t="shared" si="3"/>
        <v>4000</v>
      </c>
      <c r="L42" s="11">
        <v>200</v>
      </c>
      <c r="M42" s="11">
        <v>20</v>
      </c>
      <c r="N42" s="9">
        <f t="shared" si="4"/>
        <v>4000</v>
      </c>
      <c r="O42" s="12">
        <f t="shared" si="0"/>
        <v>10000</v>
      </c>
    </row>
    <row r="43" spans="1:15" hidden="1" x14ac:dyDescent="0.25">
      <c r="A43" s="17" t="s">
        <v>58</v>
      </c>
      <c r="B43" s="58">
        <f t="shared" si="5"/>
        <v>0</v>
      </c>
      <c r="C43" s="15" t="s">
        <v>21</v>
      </c>
      <c r="E43" s="10" t="s">
        <v>59</v>
      </c>
      <c r="F43" s="9"/>
      <c r="G43" s="9"/>
      <c r="H43" s="9">
        <f t="shared" si="2"/>
        <v>0</v>
      </c>
      <c r="I43" s="10"/>
      <c r="J43" s="10"/>
      <c r="K43" s="10">
        <f t="shared" si="3"/>
        <v>0</v>
      </c>
      <c r="L43" s="11"/>
      <c r="M43" s="11"/>
      <c r="N43" s="9">
        <f t="shared" si="4"/>
        <v>0</v>
      </c>
      <c r="O43" s="12">
        <f t="shared" si="0"/>
        <v>0</v>
      </c>
    </row>
    <row r="44" spans="1:15" hidden="1" x14ac:dyDescent="0.25">
      <c r="A44" s="13" t="s">
        <v>60</v>
      </c>
      <c r="B44" s="58">
        <f t="shared" si="5"/>
        <v>0</v>
      </c>
      <c r="C44" s="15" t="s">
        <v>23</v>
      </c>
      <c r="E44" s="16" t="s">
        <v>61</v>
      </c>
      <c r="F44" s="9"/>
      <c r="G44" s="9"/>
      <c r="H44" s="9">
        <f t="shared" si="2"/>
        <v>0</v>
      </c>
      <c r="I44" s="10"/>
      <c r="J44" s="10"/>
      <c r="K44" s="10">
        <f t="shared" si="3"/>
        <v>0</v>
      </c>
      <c r="L44" s="11"/>
      <c r="M44" s="11"/>
      <c r="N44" s="9">
        <f t="shared" si="4"/>
        <v>0</v>
      </c>
      <c r="O44" s="12">
        <f t="shared" si="0"/>
        <v>0</v>
      </c>
    </row>
    <row r="45" spans="1:15" hidden="1" x14ac:dyDescent="0.25">
      <c r="A45" s="17" t="s">
        <v>62</v>
      </c>
      <c r="B45" s="58">
        <f t="shared" si="5"/>
        <v>0</v>
      </c>
      <c r="C45" s="15" t="s">
        <v>23</v>
      </c>
      <c r="E45" s="10" t="s">
        <v>62</v>
      </c>
      <c r="F45" s="9"/>
      <c r="G45" s="9"/>
      <c r="H45" s="9">
        <f t="shared" si="2"/>
        <v>0</v>
      </c>
      <c r="I45" s="10"/>
      <c r="J45" s="10"/>
      <c r="K45" s="10">
        <f t="shared" si="3"/>
        <v>0</v>
      </c>
      <c r="L45" s="11"/>
      <c r="M45" s="11"/>
      <c r="N45" s="9">
        <f t="shared" si="4"/>
        <v>0</v>
      </c>
      <c r="O45" s="12">
        <f t="shared" si="0"/>
        <v>0</v>
      </c>
    </row>
    <row r="46" spans="1:15" hidden="1" x14ac:dyDescent="0.25">
      <c r="A46" s="17" t="s">
        <v>63</v>
      </c>
      <c r="B46" s="58">
        <f t="shared" si="5"/>
        <v>0</v>
      </c>
      <c r="C46" s="15" t="s">
        <v>23</v>
      </c>
      <c r="E46" s="10" t="s">
        <v>63</v>
      </c>
      <c r="F46" s="9"/>
      <c r="G46" s="9"/>
      <c r="H46" s="9">
        <f t="shared" si="2"/>
        <v>0</v>
      </c>
      <c r="I46" s="10"/>
      <c r="J46" s="10"/>
      <c r="K46" s="10">
        <f t="shared" si="3"/>
        <v>0</v>
      </c>
      <c r="L46" s="11"/>
      <c r="M46" s="11"/>
      <c r="N46" s="9">
        <f t="shared" si="4"/>
        <v>0</v>
      </c>
      <c r="O46" s="12">
        <f t="shared" si="0"/>
        <v>0</v>
      </c>
    </row>
    <row r="47" spans="1:15" hidden="1" x14ac:dyDescent="0.25">
      <c r="A47" s="17" t="s">
        <v>64</v>
      </c>
      <c r="B47" s="58">
        <f t="shared" si="5"/>
        <v>0</v>
      </c>
      <c r="C47" s="15" t="s">
        <v>23</v>
      </c>
      <c r="E47" s="10" t="s">
        <v>64</v>
      </c>
      <c r="F47" s="9"/>
      <c r="G47" s="9"/>
      <c r="H47" s="9">
        <f t="shared" si="2"/>
        <v>0</v>
      </c>
      <c r="I47" s="10"/>
      <c r="J47" s="10"/>
      <c r="K47" s="10">
        <f t="shared" si="3"/>
        <v>0</v>
      </c>
      <c r="L47" s="11"/>
      <c r="M47" s="11"/>
      <c r="N47" s="9">
        <f t="shared" si="4"/>
        <v>0</v>
      </c>
      <c r="O47" s="12">
        <f t="shared" si="0"/>
        <v>0</v>
      </c>
    </row>
    <row r="48" spans="1:15" hidden="1" x14ac:dyDescent="0.25">
      <c r="A48" s="17" t="s">
        <v>65</v>
      </c>
      <c r="B48" s="58">
        <f t="shared" si="5"/>
        <v>0</v>
      </c>
      <c r="C48" s="15" t="s">
        <v>23</v>
      </c>
      <c r="E48" s="10" t="s">
        <v>65</v>
      </c>
      <c r="F48" s="9"/>
      <c r="G48" s="9"/>
      <c r="H48" s="9">
        <f t="shared" si="2"/>
        <v>0</v>
      </c>
      <c r="I48" s="10"/>
      <c r="J48" s="10"/>
      <c r="K48" s="10">
        <f t="shared" si="3"/>
        <v>0</v>
      </c>
      <c r="L48" s="11"/>
      <c r="M48" s="11"/>
      <c r="N48" s="9">
        <f t="shared" si="4"/>
        <v>0</v>
      </c>
      <c r="O48" s="12">
        <f t="shared" si="0"/>
        <v>0</v>
      </c>
    </row>
    <row r="49" spans="1:50" x14ac:dyDescent="0.25">
      <c r="A49" s="13" t="s">
        <v>66</v>
      </c>
      <c r="B49" s="58">
        <f t="shared" si="5"/>
        <v>0</v>
      </c>
      <c r="C49" s="15" t="s">
        <v>23</v>
      </c>
      <c r="E49" s="16" t="s">
        <v>66</v>
      </c>
      <c r="F49" s="9">
        <v>47.5</v>
      </c>
      <c r="G49" s="9">
        <v>8</v>
      </c>
      <c r="H49" s="9">
        <f t="shared" si="2"/>
        <v>380</v>
      </c>
      <c r="I49" s="10">
        <v>47.5</v>
      </c>
      <c r="J49" s="10">
        <v>8</v>
      </c>
      <c r="K49" s="10">
        <f t="shared" si="3"/>
        <v>380</v>
      </c>
      <c r="L49" s="11">
        <v>47.5</v>
      </c>
      <c r="M49" s="11">
        <v>8</v>
      </c>
      <c r="N49" s="9">
        <f t="shared" si="4"/>
        <v>380</v>
      </c>
      <c r="O49" s="12">
        <f t="shared" si="0"/>
        <v>1140</v>
      </c>
    </row>
    <row r="50" spans="1:50" hidden="1" x14ac:dyDescent="0.25">
      <c r="A50" s="17" t="s">
        <v>67</v>
      </c>
      <c r="B50" s="58">
        <f t="shared" si="5"/>
        <v>0</v>
      </c>
      <c r="C50" s="15" t="s">
        <v>23</v>
      </c>
      <c r="E50" s="10" t="s">
        <v>67</v>
      </c>
      <c r="F50" s="9"/>
      <c r="G50" s="9"/>
      <c r="H50" s="9">
        <f t="shared" si="2"/>
        <v>0</v>
      </c>
      <c r="I50" s="10"/>
      <c r="J50" s="10"/>
      <c r="K50" s="10">
        <f t="shared" si="3"/>
        <v>0</v>
      </c>
      <c r="L50" s="11"/>
      <c r="M50" s="11"/>
      <c r="N50" s="9">
        <f t="shared" si="4"/>
        <v>0</v>
      </c>
      <c r="O50" s="12">
        <f t="shared" si="0"/>
        <v>0</v>
      </c>
    </row>
    <row r="51" spans="1:50" hidden="1" x14ac:dyDescent="0.25">
      <c r="A51" s="17" t="s">
        <v>68</v>
      </c>
      <c r="B51" s="58">
        <f t="shared" si="5"/>
        <v>0</v>
      </c>
      <c r="C51" s="15" t="s">
        <v>23</v>
      </c>
      <c r="E51" s="10" t="s">
        <v>68</v>
      </c>
      <c r="F51" s="9"/>
      <c r="G51" s="9"/>
      <c r="H51" s="9">
        <f t="shared" si="2"/>
        <v>0</v>
      </c>
      <c r="I51" s="10"/>
      <c r="J51" s="10"/>
      <c r="K51" s="10">
        <f t="shared" si="3"/>
        <v>0</v>
      </c>
      <c r="L51" s="11"/>
      <c r="M51" s="11"/>
      <c r="N51" s="9">
        <f t="shared" si="4"/>
        <v>0</v>
      </c>
      <c r="O51" s="12">
        <f t="shared" si="0"/>
        <v>0</v>
      </c>
    </row>
    <row r="52" spans="1:50" hidden="1" x14ac:dyDescent="0.25">
      <c r="A52" s="17" t="s">
        <v>69</v>
      </c>
      <c r="B52" s="58">
        <f t="shared" si="5"/>
        <v>0</v>
      </c>
      <c r="C52" s="15" t="s">
        <v>23</v>
      </c>
      <c r="E52" s="10" t="s">
        <v>69</v>
      </c>
      <c r="F52" s="9"/>
      <c r="G52" s="9"/>
      <c r="H52" s="9">
        <f t="shared" si="2"/>
        <v>0</v>
      </c>
      <c r="I52" s="10"/>
      <c r="J52" s="10"/>
      <c r="K52" s="10">
        <f t="shared" si="3"/>
        <v>0</v>
      </c>
      <c r="L52" s="11"/>
      <c r="M52" s="11"/>
      <c r="N52" s="9">
        <f t="shared" si="4"/>
        <v>0</v>
      </c>
      <c r="O52" s="12">
        <f t="shared" si="0"/>
        <v>0</v>
      </c>
    </row>
    <row r="53" spans="1:50" hidden="1" x14ac:dyDescent="0.25">
      <c r="A53" s="17" t="s">
        <v>70</v>
      </c>
      <c r="B53" s="58">
        <f t="shared" si="5"/>
        <v>0</v>
      </c>
      <c r="C53" s="15" t="s">
        <v>23</v>
      </c>
      <c r="E53" s="10" t="s">
        <v>70</v>
      </c>
      <c r="F53" s="9"/>
      <c r="G53" s="9"/>
      <c r="H53" s="9">
        <f t="shared" si="2"/>
        <v>0</v>
      </c>
      <c r="I53" s="10"/>
      <c r="J53" s="10"/>
      <c r="K53" s="10">
        <f t="shared" si="3"/>
        <v>0</v>
      </c>
      <c r="L53" s="11"/>
      <c r="M53" s="11"/>
      <c r="N53" s="9">
        <f t="shared" si="4"/>
        <v>0</v>
      </c>
      <c r="O53" s="12">
        <f t="shared" si="0"/>
        <v>0</v>
      </c>
    </row>
    <row r="54" spans="1:50" x14ac:dyDescent="0.25">
      <c r="A54" s="17" t="s">
        <v>71</v>
      </c>
      <c r="B54" s="58">
        <f t="shared" si="5"/>
        <v>0</v>
      </c>
      <c r="C54" s="15" t="s">
        <v>23</v>
      </c>
      <c r="E54" s="10" t="s">
        <v>72</v>
      </c>
      <c r="F54" s="9"/>
      <c r="G54" s="9"/>
      <c r="H54" s="9">
        <f t="shared" si="2"/>
        <v>0</v>
      </c>
      <c r="I54" s="10">
        <v>23</v>
      </c>
      <c r="J54" s="10">
        <v>10</v>
      </c>
      <c r="K54" s="10">
        <f t="shared" si="3"/>
        <v>230</v>
      </c>
      <c r="L54" s="11">
        <v>23</v>
      </c>
      <c r="M54" s="11">
        <v>10</v>
      </c>
      <c r="N54" s="9">
        <f t="shared" si="4"/>
        <v>230</v>
      </c>
      <c r="O54" s="12">
        <f t="shared" si="0"/>
        <v>460</v>
      </c>
    </row>
    <row r="55" spans="1:50" hidden="1" x14ac:dyDescent="0.25">
      <c r="A55" s="13" t="s">
        <v>73</v>
      </c>
      <c r="B55" s="14">
        <f t="shared" si="1"/>
        <v>0</v>
      </c>
      <c r="C55" s="15" t="s">
        <v>23</v>
      </c>
      <c r="E55" s="16" t="s">
        <v>73</v>
      </c>
      <c r="F55" s="9"/>
      <c r="G55" s="9"/>
      <c r="H55" s="9">
        <f t="shared" si="2"/>
        <v>0</v>
      </c>
      <c r="I55" s="10"/>
      <c r="J55" s="10"/>
      <c r="K55" s="10">
        <f t="shared" si="3"/>
        <v>0</v>
      </c>
      <c r="L55" s="11"/>
      <c r="M55" s="11"/>
      <c r="N55" s="9">
        <f t="shared" si="4"/>
        <v>0</v>
      </c>
      <c r="O55" s="12">
        <f t="shared" si="0"/>
        <v>0</v>
      </c>
    </row>
    <row r="56" spans="1:50" hidden="1" x14ac:dyDescent="0.25">
      <c r="A56" s="13" t="s">
        <v>74</v>
      </c>
      <c r="B56" s="14">
        <f t="shared" si="1"/>
        <v>0</v>
      </c>
      <c r="C56" s="15" t="s">
        <v>23</v>
      </c>
      <c r="E56" s="16" t="s">
        <v>74</v>
      </c>
      <c r="F56" s="9"/>
      <c r="G56" s="9"/>
      <c r="H56" s="9">
        <f t="shared" si="2"/>
        <v>0</v>
      </c>
      <c r="I56" s="10"/>
      <c r="J56" s="10"/>
      <c r="K56" s="10">
        <f t="shared" si="3"/>
        <v>0</v>
      </c>
      <c r="L56" s="11"/>
      <c r="M56" s="11"/>
      <c r="N56" s="9">
        <f t="shared" si="4"/>
        <v>0</v>
      </c>
      <c r="O56" s="12">
        <f t="shared" si="0"/>
        <v>0</v>
      </c>
    </row>
    <row r="57" spans="1:50" ht="15.75" hidden="1" thickBot="1" x14ac:dyDescent="0.3">
      <c r="A57" s="18" t="s">
        <v>75</v>
      </c>
      <c r="B57" s="19">
        <f t="shared" si="1"/>
        <v>0</v>
      </c>
      <c r="C57" s="20" t="s">
        <v>23</v>
      </c>
      <c r="E57" s="16" t="s">
        <v>75</v>
      </c>
      <c r="F57" s="9"/>
      <c r="G57" s="9"/>
      <c r="H57" s="9">
        <f t="shared" si="2"/>
        <v>0</v>
      </c>
      <c r="I57" s="10"/>
      <c r="J57" s="10"/>
      <c r="K57" s="10">
        <f t="shared" si="3"/>
        <v>0</v>
      </c>
      <c r="L57" s="11"/>
      <c r="M57" s="11"/>
      <c r="N57" s="9">
        <f t="shared" si="4"/>
        <v>0</v>
      </c>
      <c r="O57" s="12">
        <f t="shared" si="0"/>
        <v>0</v>
      </c>
    </row>
    <row r="60" spans="1:50" x14ac:dyDescent="0.25"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3"/>
    </row>
    <row r="61" spans="1:50" ht="90" x14ac:dyDescent="0.25">
      <c r="F61" s="21" t="s">
        <v>20</v>
      </c>
      <c r="G61" s="21" t="s">
        <v>22</v>
      </c>
      <c r="H61" s="21" t="s">
        <v>24</v>
      </c>
      <c r="I61" s="21" t="s">
        <v>26</v>
      </c>
      <c r="J61" s="21" t="s">
        <v>27</v>
      </c>
      <c r="K61" s="21" t="s">
        <v>28</v>
      </c>
      <c r="L61" s="21" t="s">
        <v>29</v>
      </c>
      <c r="M61" s="21" t="s">
        <v>30</v>
      </c>
      <c r="N61" s="21" t="s">
        <v>31</v>
      </c>
      <c r="O61" s="21" t="s">
        <v>32</v>
      </c>
      <c r="P61" s="21" t="s">
        <v>33</v>
      </c>
      <c r="Q61" s="21" t="s">
        <v>34</v>
      </c>
      <c r="R61" s="21" t="s">
        <v>35</v>
      </c>
      <c r="S61" s="21" t="s">
        <v>36</v>
      </c>
      <c r="T61" s="21" t="s">
        <v>37</v>
      </c>
      <c r="U61" s="21" t="s">
        <v>38</v>
      </c>
      <c r="V61" s="21" t="s">
        <v>39</v>
      </c>
      <c r="W61" s="21" t="s">
        <v>40</v>
      </c>
      <c r="X61" s="21" t="s">
        <v>41</v>
      </c>
      <c r="Y61" s="21" t="s">
        <v>76</v>
      </c>
      <c r="Z61" s="21" t="s">
        <v>43</v>
      </c>
      <c r="AA61" s="21" t="s">
        <v>44</v>
      </c>
      <c r="AB61" s="21" t="s">
        <v>45</v>
      </c>
      <c r="AC61" s="21" t="s">
        <v>46</v>
      </c>
      <c r="AD61" s="21" t="s">
        <v>47</v>
      </c>
      <c r="AE61" s="21" t="s">
        <v>49</v>
      </c>
      <c r="AF61" s="21" t="s">
        <v>52</v>
      </c>
      <c r="AG61" s="21" t="s">
        <v>54</v>
      </c>
      <c r="AH61" s="21" t="s">
        <v>56</v>
      </c>
      <c r="AI61" s="21" t="s">
        <v>57</v>
      </c>
      <c r="AJ61" s="21" t="s">
        <v>59</v>
      </c>
      <c r="AK61" s="21" t="s">
        <v>61</v>
      </c>
      <c r="AL61" s="21" t="s">
        <v>62</v>
      </c>
      <c r="AM61" s="21" t="s">
        <v>63</v>
      </c>
      <c r="AN61" s="21" t="s">
        <v>64</v>
      </c>
      <c r="AO61" s="21" t="s">
        <v>65</v>
      </c>
      <c r="AP61" s="21" t="s">
        <v>66</v>
      </c>
      <c r="AQ61" s="21" t="s">
        <v>67</v>
      </c>
      <c r="AR61" s="21" t="s">
        <v>68</v>
      </c>
      <c r="AS61" s="21" t="s">
        <v>69</v>
      </c>
      <c r="AT61" s="21" t="s">
        <v>70</v>
      </c>
      <c r="AU61" s="21" t="s">
        <v>72</v>
      </c>
      <c r="AV61" s="21" t="s">
        <v>73</v>
      </c>
      <c r="AW61" s="21" t="s">
        <v>74</v>
      </c>
      <c r="AX61" s="21" t="s">
        <v>75</v>
      </c>
    </row>
    <row r="62" spans="1:50" x14ac:dyDescent="0.25">
      <c r="E62" s="10" t="s">
        <v>77</v>
      </c>
      <c r="F62" s="9">
        <f>+$O13</f>
        <v>200</v>
      </c>
      <c r="G62" s="9">
        <f>+$O14</f>
        <v>0</v>
      </c>
      <c r="H62" s="9">
        <f>+$O15</f>
        <v>876</v>
      </c>
      <c r="I62" s="9">
        <f>+$O16</f>
        <v>0</v>
      </c>
      <c r="J62" s="9">
        <f>+$O17</f>
        <v>0</v>
      </c>
      <c r="K62" s="9">
        <f>+$O18</f>
        <v>0</v>
      </c>
      <c r="L62" s="9">
        <f>+$O19</f>
        <v>0</v>
      </c>
      <c r="M62" s="9">
        <f>+$O20</f>
        <v>0</v>
      </c>
      <c r="N62" s="9">
        <f>+$O21</f>
        <v>200</v>
      </c>
      <c r="O62" s="9">
        <f>+$O22</f>
        <v>0</v>
      </c>
      <c r="P62" s="9">
        <f>+$O23</f>
        <v>0</v>
      </c>
      <c r="Q62" s="9">
        <f>+$O24</f>
        <v>0</v>
      </c>
      <c r="R62" s="9">
        <f>+$O25</f>
        <v>0</v>
      </c>
      <c r="S62" s="9">
        <f>+$O26</f>
        <v>0</v>
      </c>
      <c r="T62" s="9">
        <f>+$O27</f>
        <v>0</v>
      </c>
      <c r="U62" s="9">
        <f>+$O28</f>
        <v>0</v>
      </c>
      <c r="V62" s="9">
        <f>+$O29</f>
        <v>0</v>
      </c>
      <c r="W62" s="9">
        <f>+$O30</f>
        <v>0</v>
      </c>
      <c r="X62" s="9">
        <f>+$O31</f>
        <v>0</v>
      </c>
      <c r="Y62" s="9">
        <f>+$O32</f>
        <v>5880</v>
      </c>
      <c r="Z62" s="9">
        <f>+$O33</f>
        <v>480</v>
      </c>
      <c r="AA62" s="9">
        <f>+$O34</f>
        <v>0</v>
      </c>
      <c r="AB62" s="9">
        <f>+$O35</f>
        <v>0</v>
      </c>
      <c r="AC62" s="9">
        <f>+$O36</f>
        <v>0</v>
      </c>
      <c r="AD62" s="9">
        <f>+$O37</f>
        <v>0</v>
      </c>
      <c r="AE62" s="9">
        <f>+$O38</f>
        <v>0</v>
      </c>
      <c r="AF62" s="9">
        <f>+$O39</f>
        <v>20</v>
      </c>
      <c r="AG62" s="9">
        <f>+$O40</f>
        <v>2000</v>
      </c>
      <c r="AH62" s="9">
        <f>+$O41</f>
        <v>0</v>
      </c>
      <c r="AI62" s="9">
        <f>+$O42</f>
        <v>10000</v>
      </c>
      <c r="AJ62" s="9">
        <f>+$O43</f>
        <v>0</v>
      </c>
      <c r="AK62" s="9">
        <f>+$O44</f>
        <v>0</v>
      </c>
      <c r="AL62" s="9">
        <f>+$O45</f>
        <v>0</v>
      </c>
      <c r="AM62" s="9">
        <f>+$O46</f>
        <v>0</v>
      </c>
      <c r="AN62" s="9">
        <f>+$O47</f>
        <v>0</v>
      </c>
      <c r="AO62" s="9">
        <f>+$O48</f>
        <v>0</v>
      </c>
      <c r="AP62" s="9">
        <f>+$O49</f>
        <v>1140</v>
      </c>
      <c r="AQ62" s="9">
        <f>+$O50</f>
        <v>0</v>
      </c>
      <c r="AR62" s="9">
        <f>+$O51</f>
        <v>0</v>
      </c>
      <c r="AS62" s="9">
        <f>+$O52</f>
        <v>0</v>
      </c>
      <c r="AT62" s="9">
        <f>+$O53</f>
        <v>0</v>
      </c>
      <c r="AU62" s="9">
        <f>+$O54</f>
        <v>460</v>
      </c>
      <c r="AV62" s="9">
        <f>+$O55</f>
        <v>0</v>
      </c>
      <c r="AW62" s="9">
        <f>+$O56</f>
        <v>0</v>
      </c>
      <c r="AX62" s="9">
        <f>+$O57</f>
        <v>0</v>
      </c>
    </row>
    <row r="63" spans="1:50" x14ac:dyDescent="0.25">
      <c r="E63" s="10" t="s">
        <v>78</v>
      </c>
      <c r="F63" s="10">
        <f>+F62/1000</f>
        <v>0.2</v>
      </c>
      <c r="G63" s="10">
        <f t="shared" ref="G63:AX63" si="6">+G62/1000</f>
        <v>0</v>
      </c>
      <c r="H63" s="10">
        <f t="shared" si="6"/>
        <v>0.876</v>
      </c>
      <c r="I63" s="10">
        <f t="shared" si="6"/>
        <v>0</v>
      </c>
      <c r="J63" s="10">
        <f t="shared" si="6"/>
        <v>0</v>
      </c>
      <c r="K63" s="10">
        <f t="shared" si="6"/>
        <v>0</v>
      </c>
      <c r="L63" s="10">
        <f t="shared" si="6"/>
        <v>0</v>
      </c>
      <c r="M63" s="10">
        <f t="shared" si="6"/>
        <v>0</v>
      </c>
      <c r="N63" s="10">
        <f t="shared" si="6"/>
        <v>0.2</v>
      </c>
      <c r="O63" s="10">
        <f t="shared" si="6"/>
        <v>0</v>
      </c>
      <c r="P63" s="10">
        <f t="shared" si="6"/>
        <v>0</v>
      </c>
      <c r="Q63" s="10">
        <f t="shared" si="6"/>
        <v>0</v>
      </c>
      <c r="R63" s="10">
        <f t="shared" si="6"/>
        <v>0</v>
      </c>
      <c r="S63" s="10">
        <f t="shared" si="6"/>
        <v>0</v>
      </c>
      <c r="T63" s="10">
        <f t="shared" si="6"/>
        <v>0</v>
      </c>
      <c r="U63" s="10">
        <f t="shared" si="6"/>
        <v>0</v>
      </c>
      <c r="V63" s="10">
        <f t="shared" si="6"/>
        <v>0</v>
      </c>
      <c r="W63" s="10">
        <f t="shared" si="6"/>
        <v>0</v>
      </c>
      <c r="X63" s="10">
        <f t="shared" si="6"/>
        <v>0</v>
      </c>
      <c r="Y63" s="10">
        <f t="shared" si="6"/>
        <v>5.88</v>
      </c>
      <c r="Z63" s="10">
        <f t="shared" si="6"/>
        <v>0.48</v>
      </c>
      <c r="AA63" s="10">
        <f t="shared" si="6"/>
        <v>0</v>
      </c>
      <c r="AB63" s="10">
        <f t="shared" si="6"/>
        <v>0</v>
      </c>
      <c r="AC63" s="10">
        <f t="shared" si="6"/>
        <v>0</v>
      </c>
      <c r="AD63" s="10">
        <f t="shared" si="6"/>
        <v>0</v>
      </c>
      <c r="AE63" s="10">
        <f t="shared" si="6"/>
        <v>0</v>
      </c>
      <c r="AF63" s="10">
        <f>+AF62</f>
        <v>20</v>
      </c>
      <c r="AG63" s="10">
        <f t="shared" si="6"/>
        <v>2</v>
      </c>
      <c r="AH63" s="10">
        <f t="shared" si="6"/>
        <v>0</v>
      </c>
      <c r="AI63" s="10">
        <f t="shared" si="6"/>
        <v>10</v>
      </c>
      <c r="AJ63" s="10">
        <f t="shared" si="6"/>
        <v>0</v>
      </c>
      <c r="AK63" s="10">
        <f t="shared" si="6"/>
        <v>0</v>
      </c>
      <c r="AL63" s="10">
        <f t="shared" si="6"/>
        <v>0</v>
      </c>
      <c r="AM63" s="10">
        <f t="shared" si="6"/>
        <v>0</v>
      </c>
      <c r="AN63" s="10">
        <f t="shared" si="6"/>
        <v>0</v>
      </c>
      <c r="AO63" s="10">
        <f t="shared" si="6"/>
        <v>0</v>
      </c>
      <c r="AP63" s="10">
        <f t="shared" si="6"/>
        <v>1.1399999999999999</v>
      </c>
      <c r="AQ63" s="10">
        <f t="shared" si="6"/>
        <v>0</v>
      </c>
      <c r="AR63" s="10">
        <f t="shared" si="6"/>
        <v>0</v>
      </c>
      <c r="AS63" s="10">
        <f t="shared" si="6"/>
        <v>0</v>
      </c>
      <c r="AT63" s="10">
        <f t="shared" si="6"/>
        <v>0</v>
      </c>
      <c r="AU63" s="10">
        <f t="shared" si="6"/>
        <v>0.46</v>
      </c>
      <c r="AV63" s="10">
        <f t="shared" si="6"/>
        <v>0</v>
      </c>
      <c r="AW63" s="10">
        <f t="shared" si="6"/>
        <v>0</v>
      </c>
      <c r="AX63" s="10">
        <f t="shared" si="6"/>
        <v>0</v>
      </c>
    </row>
  </sheetData>
  <sheetProtection algorithmName="SHA-512" hashValue="sVEdIiwumq459xDQcq+P/DF62iWS2lwm1Zicu/vmdAbFrcuu2a/NulNJeTralJ0NGEf98csSQ0SShwvAazlfhw==" saltValue="oheswUaRjOu1MlemVGUKbQ==" spinCount="100000" sheet="1" objects="1" scenarios="1"/>
  <mergeCells count="24">
    <mergeCell ref="B6:C6"/>
    <mergeCell ref="A1:C1"/>
    <mergeCell ref="A2:C2"/>
    <mergeCell ref="B3:C3"/>
    <mergeCell ref="B4:C4"/>
    <mergeCell ref="B5:C5"/>
    <mergeCell ref="A7:A12"/>
    <mergeCell ref="B7:B12"/>
    <mergeCell ref="C7:C12"/>
    <mergeCell ref="E7:N8"/>
    <mergeCell ref="O8:O12"/>
    <mergeCell ref="F9:H9"/>
    <mergeCell ref="I9:K9"/>
    <mergeCell ref="L9:N9"/>
    <mergeCell ref="F10:H10"/>
    <mergeCell ref="I10:K10"/>
    <mergeCell ref="F60:P60"/>
    <mergeCell ref="L10:N10"/>
    <mergeCell ref="F11:G11"/>
    <mergeCell ref="H11:H12"/>
    <mergeCell ref="I11:J11"/>
    <mergeCell ref="K11:K12"/>
    <mergeCell ref="L11:M11"/>
    <mergeCell ref="N11:N12"/>
  </mergeCells>
  <pageMargins left="0.70866141732283472" right="0.70866141732283472" top="0.74803149606299213" bottom="0.74803149606299213" header="0.31496062992125984" footer="0.31496062992125984"/>
  <pageSetup scale="9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PREESCOLAR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2020-01-31T19:19:56Z</dcterms:created>
  <dcterms:modified xsi:type="dcterms:W3CDTF">2020-01-31T19:51:48Z</dcterms:modified>
</cp:coreProperties>
</file>