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8_{AC1C47B2-FF97-4BEC-A8E8-EE4D3FBBF3D6}" xr6:coauthVersionLast="40" xr6:coauthVersionMax="40" xr10:uidLastSave="{00000000-0000-0000-0000-000000000000}"/>
  <bookViews>
    <workbookView xWindow="-120" yWindow="-120" windowWidth="24240" windowHeight="13140" xr2:uid="{DFBA3B0A-0ED3-42C2-B341-D430752E08E9}"/>
  </bookViews>
  <sheets>
    <sheet name="ATENC PROP INTERC (15 dias-20%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64" i="1" l="1"/>
  <c r="AS63" i="1"/>
  <c r="AS67" i="1" s="1"/>
  <c r="AS68" i="1" s="1"/>
  <c r="T58" i="1"/>
  <c r="Q58" i="1"/>
  <c r="N58" i="1"/>
  <c r="K58" i="1"/>
  <c r="H58" i="1"/>
  <c r="T57" i="1"/>
  <c r="Q57" i="1"/>
  <c r="N57" i="1"/>
  <c r="K57" i="1"/>
  <c r="U57" i="1" s="1"/>
  <c r="AW63" i="1" s="1"/>
  <c r="H57" i="1"/>
  <c r="B57" i="1" s="1"/>
  <c r="T56" i="1"/>
  <c r="Q56" i="1"/>
  <c r="N56" i="1"/>
  <c r="K56" i="1"/>
  <c r="H56" i="1"/>
  <c r="B56" i="1" s="1"/>
  <c r="T55" i="1"/>
  <c r="U55" i="1" s="1"/>
  <c r="AU63" i="1" s="1"/>
  <c r="Q55" i="1"/>
  <c r="N55" i="1"/>
  <c r="K55" i="1"/>
  <c r="H55" i="1"/>
  <c r="B55" i="1"/>
  <c r="T54" i="1"/>
  <c r="U54" i="1" s="1"/>
  <c r="AT63" i="1" s="1"/>
  <c r="Q54" i="1"/>
  <c r="N54" i="1"/>
  <c r="K54" i="1"/>
  <c r="H54" i="1"/>
  <c r="B54" i="1" s="1"/>
  <c r="T53" i="1"/>
  <c r="Q53" i="1"/>
  <c r="N53" i="1"/>
  <c r="K53" i="1"/>
  <c r="U53" i="1" s="1"/>
  <c r="H53" i="1"/>
  <c r="B53" i="1" s="1"/>
  <c r="T52" i="1"/>
  <c r="Q52" i="1"/>
  <c r="N52" i="1"/>
  <c r="K52" i="1"/>
  <c r="H52" i="1"/>
  <c r="B52" i="1" s="1"/>
  <c r="T51" i="1"/>
  <c r="U51" i="1" s="1"/>
  <c r="AQ63" i="1" s="1"/>
  <c r="Q51" i="1"/>
  <c r="N51" i="1"/>
  <c r="K51" i="1"/>
  <c r="H51" i="1"/>
  <c r="B51" i="1"/>
  <c r="T50" i="1"/>
  <c r="Q50" i="1"/>
  <c r="N50" i="1"/>
  <c r="U50" i="1" s="1"/>
  <c r="AP63" i="1" s="1"/>
  <c r="K50" i="1"/>
  <c r="H50" i="1"/>
  <c r="T49" i="1"/>
  <c r="Q49" i="1"/>
  <c r="N49" i="1"/>
  <c r="K49" i="1"/>
  <c r="U49" i="1" s="1"/>
  <c r="AO63" i="1" s="1"/>
  <c r="H49" i="1"/>
  <c r="B49" i="1" s="1"/>
  <c r="T48" i="1"/>
  <c r="Q48" i="1"/>
  <c r="N48" i="1"/>
  <c r="K48" i="1"/>
  <c r="H48" i="1"/>
  <c r="B48" i="1" s="1"/>
  <c r="T47" i="1"/>
  <c r="U47" i="1" s="1"/>
  <c r="AM63" i="1" s="1"/>
  <c r="Q47" i="1"/>
  <c r="N47" i="1"/>
  <c r="K47" i="1"/>
  <c r="H47" i="1"/>
  <c r="B47" i="1"/>
  <c r="T46" i="1"/>
  <c r="U46" i="1" s="1"/>
  <c r="AL63" i="1" s="1"/>
  <c r="Q46" i="1"/>
  <c r="N46" i="1"/>
  <c r="K46" i="1"/>
  <c r="H46" i="1"/>
  <c r="B46" i="1" s="1"/>
  <c r="T45" i="1"/>
  <c r="Q45" i="1"/>
  <c r="N45" i="1"/>
  <c r="K45" i="1"/>
  <c r="U45" i="1" s="1"/>
  <c r="AK63" i="1" s="1"/>
  <c r="H45" i="1"/>
  <c r="B45" i="1" s="1"/>
  <c r="T44" i="1"/>
  <c r="Q44" i="1"/>
  <c r="N44" i="1"/>
  <c r="K44" i="1"/>
  <c r="H44" i="1"/>
  <c r="B44" i="1" s="1"/>
  <c r="T43" i="1"/>
  <c r="U43" i="1" s="1"/>
  <c r="AI63" i="1" s="1"/>
  <c r="Q43" i="1"/>
  <c r="N43" i="1"/>
  <c r="K43" i="1"/>
  <c r="H43" i="1"/>
  <c r="B43" i="1"/>
  <c r="T42" i="1"/>
  <c r="Q42" i="1"/>
  <c r="N42" i="1"/>
  <c r="U42" i="1" s="1"/>
  <c r="AH63" i="1" s="1"/>
  <c r="K42" i="1"/>
  <c r="H42" i="1"/>
  <c r="T41" i="1"/>
  <c r="Q41" i="1"/>
  <c r="N41" i="1"/>
  <c r="K41" i="1"/>
  <c r="B41" i="1" s="1"/>
  <c r="H41" i="1"/>
  <c r="T40" i="1"/>
  <c r="Q40" i="1"/>
  <c r="N40" i="1"/>
  <c r="K40" i="1"/>
  <c r="H40" i="1"/>
  <c r="B40" i="1" s="1"/>
  <c r="T39" i="1"/>
  <c r="U39" i="1" s="1"/>
  <c r="AE63" i="1" s="1"/>
  <c r="Q39" i="1"/>
  <c r="N39" i="1"/>
  <c r="K39" i="1"/>
  <c r="H39" i="1"/>
  <c r="B39" i="1"/>
  <c r="T38" i="1"/>
  <c r="U38" i="1" s="1"/>
  <c r="AD63" i="1" s="1"/>
  <c r="Q38" i="1"/>
  <c r="N38" i="1"/>
  <c r="K38" i="1"/>
  <c r="H38" i="1"/>
  <c r="B38" i="1" s="1"/>
  <c r="T37" i="1"/>
  <c r="Q37" i="1"/>
  <c r="N37" i="1"/>
  <c r="K37" i="1"/>
  <c r="U37" i="1" s="1"/>
  <c r="AC63" i="1" s="1"/>
  <c r="H37" i="1"/>
  <c r="B37" i="1" s="1"/>
  <c r="T36" i="1"/>
  <c r="Q36" i="1"/>
  <c r="N36" i="1"/>
  <c r="K36" i="1"/>
  <c r="H36" i="1"/>
  <c r="B36" i="1" s="1"/>
  <c r="T35" i="1"/>
  <c r="U35" i="1" s="1"/>
  <c r="AA63" i="1" s="1"/>
  <c r="Q35" i="1"/>
  <c r="N35" i="1"/>
  <c r="K35" i="1"/>
  <c r="H35" i="1"/>
  <c r="B35" i="1"/>
  <c r="T34" i="1"/>
  <c r="Q34" i="1"/>
  <c r="N34" i="1"/>
  <c r="K34" i="1"/>
  <c r="H34" i="1"/>
  <c r="T33" i="1"/>
  <c r="Q33" i="1"/>
  <c r="N33" i="1"/>
  <c r="K33" i="1"/>
  <c r="B33" i="1" s="1"/>
  <c r="H33" i="1"/>
  <c r="T32" i="1"/>
  <c r="Q32" i="1"/>
  <c r="N32" i="1"/>
  <c r="K32" i="1"/>
  <c r="H32" i="1"/>
  <c r="B32" i="1" s="1"/>
  <c r="T31" i="1"/>
  <c r="U31" i="1" s="1"/>
  <c r="W63" i="1" s="1"/>
  <c r="Q31" i="1"/>
  <c r="N31" i="1"/>
  <c r="K31" i="1"/>
  <c r="H31" i="1"/>
  <c r="B31" i="1"/>
  <c r="T30" i="1"/>
  <c r="U30" i="1" s="1"/>
  <c r="V63" i="1" s="1"/>
  <c r="Q30" i="1"/>
  <c r="N30" i="1"/>
  <c r="K30" i="1"/>
  <c r="H30" i="1"/>
  <c r="B30" i="1" s="1"/>
  <c r="T29" i="1"/>
  <c r="Q29" i="1"/>
  <c r="N29" i="1"/>
  <c r="K29" i="1"/>
  <c r="B29" i="1" s="1"/>
  <c r="H29" i="1"/>
  <c r="T28" i="1"/>
  <c r="Q28" i="1"/>
  <c r="N28" i="1"/>
  <c r="K28" i="1"/>
  <c r="H28" i="1"/>
  <c r="B28" i="1" s="1"/>
  <c r="T27" i="1"/>
  <c r="U27" i="1" s="1"/>
  <c r="S63" i="1" s="1"/>
  <c r="Q27" i="1"/>
  <c r="N27" i="1"/>
  <c r="K27" i="1"/>
  <c r="H27" i="1"/>
  <c r="B27" i="1"/>
  <c r="T26" i="1"/>
  <c r="Q26" i="1"/>
  <c r="N26" i="1"/>
  <c r="B26" i="1" s="1"/>
  <c r="K26" i="1"/>
  <c r="H26" i="1"/>
  <c r="T25" i="1"/>
  <c r="Q25" i="1"/>
  <c r="N25" i="1"/>
  <c r="K25" i="1"/>
  <c r="B25" i="1" s="1"/>
  <c r="H25" i="1"/>
  <c r="T24" i="1"/>
  <c r="Q24" i="1"/>
  <c r="N24" i="1"/>
  <c r="K24" i="1"/>
  <c r="H24" i="1"/>
  <c r="B24" i="1" s="1"/>
  <c r="T23" i="1"/>
  <c r="U23" i="1" s="1"/>
  <c r="O63" i="1" s="1"/>
  <c r="Q23" i="1"/>
  <c r="N23" i="1"/>
  <c r="K23" i="1"/>
  <c r="H23" i="1"/>
  <c r="B23" i="1"/>
  <c r="T22" i="1"/>
  <c r="U22" i="1" s="1"/>
  <c r="N63" i="1" s="1"/>
  <c r="Q22" i="1"/>
  <c r="N22" i="1"/>
  <c r="B22" i="1" s="1"/>
  <c r="K22" i="1"/>
  <c r="H22" i="1"/>
  <c r="T21" i="1"/>
  <c r="Q21" i="1"/>
  <c r="N21" i="1"/>
  <c r="K21" i="1"/>
  <c r="B21" i="1" s="1"/>
  <c r="H21" i="1"/>
  <c r="T20" i="1"/>
  <c r="Q20" i="1"/>
  <c r="N20" i="1"/>
  <c r="K20" i="1"/>
  <c r="H20" i="1"/>
  <c r="B20" i="1" s="1"/>
  <c r="T19" i="1"/>
  <c r="U19" i="1" s="1"/>
  <c r="K63" i="1" s="1"/>
  <c r="Q19" i="1"/>
  <c r="N19" i="1"/>
  <c r="K19" i="1"/>
  <c r="H19" i="1"/>
  <c r="B19" i="1"/>
  <c r="T18" i="1"/>
  <c r="Q18" i="1"/>
  <c r="N18" i="1"/>
  <c r="B18" i="1" s="1"/>
  <c r="K18" i="1"/>
  <c r="H18" i="1"/>
  <c r="T17" i="1"/>
  <c r="Q17" i="1"/>
  <c r="N17" i="1"/>
  <c r="K17" i="1"/>
  <c r="B17" i="1" s="1"/>
  <c r="H17" i="1"/>
  <c r="T16" i="1"/>
  <c r="Q16" i="1"/>
  <c r="N16" i="1"/>
  <c r="K16" i="1"/>
  <c r="H16" i="1"/>
  <c r="B16" i="1" s="1"/>
  <c r="T15" i="1"/>
  <c r="U15" i="1" s="1"/>
  <c r="G63" i="1" s="1"/>
  <c r="Q15" i="1"/>
  <c r="N15" i="1"/>
  <c r="K15" i="1"/>
  <c r="H15" i="1"/>
  <c r="B15" i="1"/>
  <c r="T14" i="1"/>
  <c r="U14" i="1" s="1"/>
  <c r="F63" i="1" s="1"/>
  <c r="Q14" i="1"/>
  <c r="N14" i="1"/>
  <c r="B14" i="1" s="1"/>
  <c r="K14" i="1"/>
  <c r="H14" i="1"/>
  <c r="F67" i="1" l="1"/>
  <c r="F68" i="1" s="1"/>
  <c r="F64" i="1"/>
  <c r="V67" i="1"/>
  <c r="V68" i="1" s="1"/>
  <c r="V64" i="1"/>
  <c r="AK64" i="1"/>
  <c r="AK67" i="1"/>
  <c r="AK68" i="1" s="1"/>
  <c r="AL67" i="1"/>
  <c r="AL68" i="1" s="1"/>
  <c r="AL64" i="1"/>
  <c r="AH67" i="1"/>
  <c r="AH68" i="1" s="1"/>
  <c r="AH64" i="1"/>
  <c r="AO64" i="1"/>
  <c r="AO67" i="1"/>
  <c r="AO68" i="1" s="1"/>
  <c r="N67" i="1"/>
  <c r="N68" i="1" s="1"/>
  <c r="N64" i="1"/>
  <c r="AC64" i="1"/>
  <c r="AC67" i="1"/>
  <c r="AC68" i="1" s="1"/>
  <c r="AD67" i="1"/>
  <c r="AD68" i="1" s="1"/>
  <c r="AD64" i="1"/>
  <c r="AT67" i="1"/>
  <c r="AT68" i="1" s="1"/>
  <c r="AT64" i="1"/>
  <c r="AP67" i="1"/>
  <c r="AP68" i="1" s="1"/>
  <c r="AP64" i="1"/>
  <c r="AW64" i="1"/>
  <c r="AW67" i="1"/>
  <c r="AW68" i="1" s="1"/>
  <c r="U20" i="1"/>
  <c r="L63" i="1" s="1"/>
  <c r="U44" i="1"/>
  <c r="AJ63" i="1" s="1"/>
  <c r="G67" i="1"/>
  <c r="G68" i="1" s="1"/>
  <c r="G64" i="1"/>
  <c r="U18" i="1"/>
  <c r="J63" i="1" s="1"/>
  <c r="O67" i="1"/>
  <c r="O68" i="1" s="1"/>
  <c r="O64" i="1"/>
  <c r="U26" i="1"/>
  <c r="R63" i="1" s="1"/>
  <c r="W67" i="1"/>
  <c r="W68" i="1" s="1"/>
  <c r="W64" i="1"/>
  <c r="B34" i="1"/>
  <c r="U34" i="1"/>
  <c r="Z63" i="1" s="1"/>
  <c r="AE67" i="1"/>
  <c r="AE68" i="1" s="1"/>
  <c r="AE64" i="1"/>
  <c r="B42" i="1"/>
  <c r="AM67" i="1"/>
  <c r="AM68" i="1" s="1"/>
  <c r="AM64" i="1"/>
  <c r="B50" i="1"/>
  <c r="AU67" i="1"/>
  <c r="AU68" i="1" s="1"/>
  <c r="AU64" i="1"/>
  <c r="B58" i="1"/>
  <c r="U58" i="1"/>
  <c r="AX63" i="1" s="1"/>
  <c r="U16" i="1"/>
  <c r="H63" i="1" s="1"/>
  <c r="U21" i="1"/>
  <c r="M63" i="1" s="1"/>
  <c r="U24" i="1"/>
  <c r="P63" i="1" s="1"/>
  <c r="U29" i="1"/>
  <c r="U63" i="1" s="1"/>
  <c r="U32" i="1"/>
  <c r="X63" i="1" s="1"/>
  <c r="U40" i="1"/>
  <c r="AF63" i="1" s="1"/>
  <c r="U48" i="1"/>
  <c r="AN63" i="1" s="1"/>
  <c r="U56" i="1"/>
  <c r="AV63" i="1" s="1"/>
  <c r="AA67" i="1"/>
  <c r="AA68" i="1" s="1"/>
  <c r="AA64" i="1"/>
  <c r="AI67" i="1"/>
  <c r="AI68" i="1" s="1"/>
  <c r="AI64" i="1"/>
  <c r="AQ67" i="1"/>
  <c r="AQ68" i="1" s="1"/>
  <c r="AQ64" i="1"/>
  <c r="K67" i="1"/>
  <c r="K68" i="1" s="1"/>
  <c r="K64" i="1"/>
  <c r="S67" i="1"/>
  <c r="S68" i="1" s="1"/>
  <c r="S64" i="1"/>
  <c r="U17" i="1"/>
  <c r="I63" i="1" s="1"/>
  <c r="U25" i="1"/>
  <c r="Q63" i="1" s="1"/>
  <c r="U28" i="1"/>
  <c r="T63" i="1" s="1"/>
  <c r="U33" i="1"/>
  <c r="Y63" i="1" s="1"/>
  <c r="U36" i="1"/>
  <c r="AB63" i="1" s="1"/>
  <c r="U41" i="1"/>
  <c r="AG63" i="1" s="1"/>
  <c r="U52" i="1"/>
  <c r="AR63" i="1" s="1"/>
  <c r="AB64" i="1" l="1"/>
  <c r="AB67" i="1"/>
  <c r="AB68" i="1" s="1"/>
  <c r="I67" i="1"/>
  <c r="I68" i="1" s="1"/>
  <c r="I64" i="1"/>
  <c r="J67" i="1"/>
  <c r="J68" i="1" s="1"/>
  <c r="J64" i="1"/>
  <c r="L64" i="1"/>
  <c r="L67" i="1"/>
  <c r="L68" i="1" s="1"/>
  <c r="Y67" i="1"/>
  <c r="Y68" i="1" s="1"/>
  <c r="Y64" i="1"/>
  <c r="AF64" i="1"/>
  <c r="AF67" i="1"/>
  <c r="AF68" i="1" s="1"/>
  <c r="M67" i="1"/>
  <c r="M68" i="1" s="1"/>
  <c r="M64" i="1"/>
  <c r="Z67" i="1"/>
  <c r="Z68" i="1" s="1"/>
  <c r="Z64" i="1"/>
  <c r="R67" i="1"/>
  <c r="R68" i="1" s="1"/>
  <c r="R64" i="1"/>
  <c r="AR64" i="1"/>
  <c r="AR67" i="1"/>
  <c r="AR68" i="1" s="1"/>
  <c r="T64" i="1"/>
  <c r="T67" i="1"/>
  <c r="T68" i="1" s="1"/>
  <c r="X64" i="1"/>
  <c r="X67" i="1"/>
  <c r="X68" i="1" s="1"/>
  <c r="H64" i="1"/>
  <c r="H67" i="1"/>
  <c r="H68" i="1" s="1"/>
  <c r="AG64" i="1"/>
  <c r="AG67" i="1"/>
  <c r="AG68" i="1" s="1"/>
  <c r="AV64" i="1"/>
  <c r="AV67" i="1"/>
  <c r="AV68" i="1" s="1"/>
  <c r="U67" i="1"/>
  <c r="U68" i="1" s="1"/>
  <c r="U64" i="1"/>
  <c r="AX67" i="1"/>
  <c r="AX68" i="1" s="1"/>
  <c r="AX64" i="1"/>
  <c r="AJ64" i="1"/>
  <c r="AJ67" i="1"/>
  <c r="AJ68" i="1" s="1"/>
  <c r="Q67" i="1"/>
  <c r="Q68" i="1" s="1"/>
  <c r="Q64" i="1"/>
  <c r="AN64" i="1"/>
  <c r="AN67" i="1"/>
  <c r="AN68" i="1" s="1"/>
  <c r="P64" i="1"/>
  <c r="P67" i="1"/>
  <c r="P68" i="1" s="1"/>
</calcChain>
</file>

<file path=xl/sharedStrings.xml><?xml version="1.0" encoding="utf-8"?>
<sst xmlns="http://schemas.openxmlformats.org/spreadsheetml/2006/main" count="269" uniqueCount="84">
  <si>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
 </t>
    </r>
    <r>
      <rPr>
        <b/>
        <sz val="14"/>
        <color rgb="FFFFFF00"/>
        <rFont val="Calibri"/>
        <family val="2"/>
        <scheme val="minor"/>
      </rPr>
      <t>ATENCIÓN PROPIA E INTERCULTURAL- 15 días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</si>
  <si>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</si>
  <si>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niños entre 6 meses y 11 meses, 29 días</t>
  </si>
  <si>
    <t>Número de niños entre 1 año y  2 año,11 meses, 29 días</t>
  </si>
  <si>
    <t>Número de niños entre 3 años y 5 años,11 meses, 29 días</t>
  </si>
  <si>
    <t>Número de niños entre 6 años y 9 años,11 meses, 29 días</t>
  </si>
  <si>
    <t>Mujeres gestantes y madres en período de lactancia</t>
  </si>
  <si>
    <t>TIPO DE ALIMENTO A SUMINISTRAR</t>
  </si>
  <si>
    <t xml:space="preserve">TOTAL NECESIDAD MENSUAL  </t>
  </si>
  <si>
    <t>UNIDAD DE MEDIDA</t>
  </si>
  <si>
    <t>ATENCIÓN PROPIA E INTERCULTURAL - 15 DÍAS . EL 20% DE LOS CONTRATOS API  SE ATIENDEN CON PAQUETES</t>
  </si>
  <si>
    <t>TOTAL ESTIMADO POR CUPO ASIGNADO (g/cc/unid)</t>
  </si>
  <si>
    <t>Rango etario</t>
  </si>
  <si>
    <t>6-11 meses</t>
  </si>
  <si>
    <t>1 A 2 AÑOS</t>
  </si>
  <si>
    <t>3 A 5 AÑOS</t>
  </si>
  <si>
    <t>6 AÑOS A 9 AÑOS 11 MESES</t>
  </si>
  <si>
    <t>MUJERES GESTANTES Y MADRES LACTANTES</t>
  </si>
  <si>
    <t>Participación % de beneficiarios del rango etario en la ocupación de cupos asignados</t>
  </si>
  <si>
    <t>ALIMENTO A SUMINISTRAR</t>
  </si>
  <si>
    <t>RACIÓN PARA PREPARAR</t>
  </si>
  <si>
    <t>TOTAL/MES-CUPO</t>
  </si>
  <si>
    <t>TOTAL/MES.CUPO</t>
  </si>
  <si>
    <t>Ración</t>
  </si>
  <si>
    <t>Frec/mes</t>
  </si>
  <si>
    <t>ACEITES Y GRASAS</t>
  </si>
  <si>
    <t>Lts</t>
  </si>
  <si>
    <t>ACEITES (ml)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</si>
  <si>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</si>
  <si>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</si>
  <si>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</si>
  <si>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</si>
  <si>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</si>
  <si>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</si>
  <si>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</si>
  <si>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</si>
  <si>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</si>
  <si>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</si>
  <si>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</si>
  <si>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</si>
  <si>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</si>
  <si>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</si>
  <si>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</si>
  <si>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</si>
  <si>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</si>
  <si>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FRIJOL EMPACADO</t>
  </si>
  <si>
    <t>FRUTOS SECOS Y SEMILLAS</t>
  </si>
  <si>
    <t xml:space="preserve">FRUTA </t>
  </si>
  <si>
    <t>GALLETERÍA</t>
  </si>
  <si>
    <t>GELATINA</t>
  </si>
  <si>
    <t xml:space="preserve">HARINA DE MAIZ </t>
  </si>
  <si>
    <t>HARINA DE TRIGO</t>
  </si>
  <si>
    <t>HARINA DE PLÁTANO</t>
  </si>
  <si>
    <t>HIGADO</t>
  </si>
  <si>
    <t>HUEVO (unid)</t>
  </si>
  <si>
    <t>Un.</t>
  </si>
  <si>
    <t xml:space="preserve">KUMIS, Yogourt  </t>
  </si>
  <si>
    <t>KUMIS, Yogourt  (ml)</t>
  </si>
  <si>
    <t xml:space="preserve">LECHE CONTINUACIÓN FORTIFICADA CON Fe </t>
  </si>
  <si>
    <t>LECHE CONTINUACIÓN FORTIFICADA CON Fe (g)</t>
  </si>
  <si>
    <t>LECHE ENTERA EN POLVO</t>
  </si>
  <si>
    <t>LECHE LIQUIDA O EN POLVO (se calcula líquida)</t>
  </si>
  <si>
    <t>LECHE LIQUIDA O EN POLVO (se calcula líquida)(ml)</t>
  </si>
  <si>
    <t>LEGUMINOSA SECA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</si>
  <si>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</si>
  <si>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</si>
  <si>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</si>
  <si>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</si>
  <si>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</si>
  <si>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</si>
  <si>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</si>
  <si>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</si>
  <si>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</si>
  <si>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</si>
  <si>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</si>
  <si>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</si>
  <si>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</si>
  <si>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</si>
  <si>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</si>
  <si>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TOTAL ESTIMADO UCA 15 DÍAS</t>
  </si>
  <si>
    <t>FRUTA</t>
  </si>
  <si>
    <t>CONSUMO EN GRAMOS, ML O UNIDADES</t>
  </si>
  <si>
    <t>CONSUMO EN KG, L O UNIDADES</t>
  </si>
  <si>
    <t>TOTAL 100% UCAS (80%+20%)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</si>
</sst>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4" borderId="7" xfId="0" applyFill="1" applyBorder="1" applyProtection="1">
      <protection hidden="1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9" fillId="2" borderId="17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>
      <alignment horizontal="center" vertical="top" wrapText="1"/>
    </xf>
    <xf numFmtId="0" fontId="10" fillId="4" borderId="19" xfId="0" applyFont="1" applyFill="1" applyBorder="1" applyAlignment="1">
      <alignment vertical="center"/>
    </xf>
    <xf numFmtId="0" fontId="10" fillId="4" borderId="8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9" fillId="2" borderId="25" xfId="0" applyFont="1" applyFill="1" applyBorder="1" applyAlignment="1">
      <alignment horizontal="center" vertical="top" wrapText="1"/>
    </xf>
    <xf numFmtId="0" fontId="10" fillId="4" borderId="26" xfId="0" applyFont="1" applyFill="1" applyBorder="1" applyAlignment="1">
      <alignment vertical="center" wrapText="1"/>
    </xf>
    <xf numFmtId="10" fontId="10" fillId="4" borderId="8" xfId="1" applyNumberFormat="1" applyFont="1" applyFill="1" applyBorder="1" applyAlignment="1">
      <alignment horizontal="center" vertical="center"/>
    </xf>
    <xf numFmtId="10" fontId="10" fillId="4" borderId="20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 wrapText="1"/>
      <protection hidden="1"/>
    </xf>
    <xf numFmtId="0" fontId="9" fillId="2" borderId="30" xfId="0" applyFont="1" applyFill="1" applyBorder="1" applyAlignment="1" applyProtection="1">
      <alignment horizontal="center" vertical="center" wrapText="1"/>
      <protection hidden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0" fillId="0" borderId="4" xfId="0" applyBorder="1" applyProtection="1">
      <protection hidden="1"/>
    </xf>
    <xf numFmtId="0" fontId="0" fillId="4" borderId="32" xfId="0" applyFill="1" applyBorder="1" applyProtection="1">
      <protection hidden="1"/>
    </xf>
    <xf numFmtId="0" fontId="0" fillId="0" borderId="33" xfId="0" applyBorder="1" applyProtection="1">
      <protection hidden="1"/>
    </xf>
    <xf numFmtId="0" fontId="0" fillId="0" borderId="31" xfId="0" applyBorder="1"/>
    <xf numFmtId="0" fontId="0" fillId="5" borderId="26" xfId="0" applyFill="1" applyBorder="1"/>
    <xf numFmtId="0" fontId="0" fillId="0" borderId="26" xfId="0" applyBorder="1"/>
    <xf numFmtId="0" fontId="11" fillId="5" borderId="26" xfId="0" applyFont="1" applyFill="1" applyBorder="1"/>
    <xf numFmtId="0" fontId="11" fillId="0" borderId="26" xfId="0" applyFont="1" applyBorder="1"/>
    <xf numFmtId="0" fontId="0" fillId="6" borderId="26" xfId="0" applyFill="1" applyBorder="1"/>
    <xf numFmtId="0" fontId="0" fillId="0" borderId="7" xfId="0" applyBorder="1" applyAlignment="1" applyProtection="1">
      <alignment wrapText="1"/>
      <protection hidden="1"/>
    </xf>
    <xf numFmtId="0" fontId="0" fillId="4" borderId="26" xfId="0" applyFill="1" applyBorder="1" applyProtection="1">
      <protection hidden="1"/>
    </xf>
    <xf numFmtId="0" fontId="0" fillId="0" borderId="34" xfId="0" applyBorder="1" applyProtection="1">
      <protection hidden="1"/>
    </xf>
    <xf numFmtId="0" fontId="0" fillId="0" borderId="26" xfId="0" applyBorder="1" applyAlignment="1">
      <alignment wrapText="1"/>
    </xf>
    <xf numFmtId="0" fontId="0" fillId="0" borderId="7" xfId="0" applyBorder="1" applyProtection="1">
      <protection hidden="1"/>
    </xf>
    <xf numFmtId="0" fontId="0" fillId="0" borderId="35" xfId="0" applyBorder="1" applyAlignment="1">
      <alignment wrapText="1"/>
    </xf>
    <xf numFmtId="0" fontId="0" fillId="4" borderId="36" xfId="0" applyFill="1" applyBorder="1"/>
    <xf numFmtId="0" fontId="0" fillId="0" borderId="37" xfId="0" applyBorder="1"/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9" fontId="12" fillId="0" borderId="26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11" fillId="7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.Navas\Documents\DIRECCION%20DE%20ABASTECIMIENTO\2020\C&#193;LCULO%20DEMANDA\HOJAS%20DE%20C&#193;LCULO%20POR%20SERVICIO\2020-02-04-%20CALCULO%20DEMANDA%20POR%20SERVICIO-MES-BENEFICIA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ARR INF EN ESTABL DE RECL"/>
      <sheetName val="CDI,HI,JS,HCB Y UBA"/>
      <sheetName val="PREESCOLAR INTEGRAL"/>
      <sheetName val="HC FAMI"/>
      <sheetName val="DI- MEDIO FAMILIAR"/>
      <sheetName val="ATENC PROP INTERC (80%)"/>
      <sheetName val="ATENC PROP INTERC (15 dias-20%)"/>
      <sheetName val="CRN INTRAMURAL"/>
      <sheetName val="1000 DÍAS"/>
      <sheetName val="CASA UNIVERSITARIA"/>
      <sheetName val="INTERNADO VIDA INDEP."/>
      <sheetName val="EMERGENCIA-CASA HOGAR"/>
      <sheetName val="INTERNADO 0 A 8 AÑOS"/>
      <sheetName val="INTERNADO G&amp;L-VIOLENC SEXUAL"/>
      <sheetName val="CENTRO TRANSIT-PREVENT-AT-ESP"/>
      <sheetName val="HOGAR SUSTITUTO ONG"/>
      <sheetName val="EXTERNADO JORNADA COMPLETA"/>
      <sheetName val="EXTERNADO MEDIA JORNADA "/>
      <sheetName val="INTERNADO SPA - CALLE"/>
      <sheetName val="INTERNADO CASA ACOGIDA-PROT"/>
      <sheetName val="SEMICERRADO EXTERNADO"/>
      <sheetName val="SEMICERRADO-SEMIINTERNADO"/>
      <sheetName val="PROGRAMACIÓN 2019"/>
      <sheetName val="PROGRAMA 2019 fijo"/>
      <sheetName val="subtotales municipio"/>
      <sheetName val="Hoja2"/>
    </sheetNames>
    <sheetDataSet>
      <sheetData sheetId="0"/>
      <sheetData sheetId="1"/>
      <sheetData sheetId="2"/>
      <sheetData sheetId="3"/>
      <sheetData sheetId="4"/>
      <sheetData sheetId="5">
        <row r="63">
          <cell r="F63">
            <v>1375</v>
          </cell>
          <cell r="G63">
            <v>0</v>
          </cell>
          <cell r="H63">
            <v>0</v>
          </cell>
          <cell r="I63">
            <v>746.66666666666652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575</v>
          </cell>
          <cell r="O63">
            <v>0</v>
          </cell>
          <cell r="P63">
            <v>2500</v>
          </cell>
          <cell r="Q63">
            <v>840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600</v>
          </cell>
          <cell r="Y63">
            <v>16102.5</v>
          </cell>
          <cell r="Z63">
            <v>653.33333333333326</v>
          </cell>
          <cell r="AA63">
            <v>0</v>
          </cell>
          <cell r="AB63">
            <v>777.77777777777783</v>
          </cell>
          <cell r="AC63">
            <v>0</v>
          </cell>
          <cell r="AD63">
            <v>746.66666666666652</v>
          </cell>
          <cell r="AE63">
            <v>0</v>
          </cell>
          <cell r="AF63">
            <v>41.666666666666671</v>
          </cell>
          <cell r="AG63">
            <v>9250</v>
          </cell>
          <cell r="AH63">
            <v>0</v>
          </cell>
          <cell r="AI63">
            <v>0</v>
          </cell>
          <cell r="AJ63">
            <v>12333.333333333332</v>
          </cell>
          <cell r="AK63">
            <v>1250</v>
          </cell>
          <cell r="AL63">
            <v>1250</v>
          </cell>
          <cell r="AM63">
            <v>0</v>
          </cell>
          <cell r="AN63">
            <v>725</v>
          </cell>
          <cell r="AO63">
            <v>0</v>
          </cell>
          <cell r="AP63">
            <v>933.33333333333326</v>
          </cell>
          <cell r="AQ63">
            <v>0</v>
          </cell>
          <cell r="AR63">
            <v>1991.1111111111113</v>
          </cell>
          <cell r="AS63">
            <v>2500</v>
          </cell>
          <cell r="AT63">
            <v>2500</v>
          </cell>
          <cell r="AU63">
            <v>1400</v>
          </cell>
          <cell r="AV63">
            <v>2706.666666666667</v>
          </cell>
          <cell r="AW63">
            <v>10782.5</v>
          </cell>
          <cell r="AX63">
            <v>2916.666666666667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816F-A742-42B6-8930-BBE09CA13F53}">
  <sheetPr>
    <tabColor theme="4" tint="-0.499984740745262"/>
    <pageSetUpPr fitToPage="1"/>
  </sheetPr>
  <dimension ref="A1:AY68"/>
  <sheetViews>
    <sheetView tabSelected="1" view="pageBreakPreview" zoomScale="60" zoomScaleNormal="100" workbookViewId="0">
      <selection activeCell="BB14" sqref="BB14"/>
    </sheetView>
  </sheetViews>
  <sheetFormatPr baseColWidth="10" defaultRowHeight="15" x14ac:dyDescent="0.25"/>
  <cols>
    <col min="1" max="1" width="63" customWidth="1"/>
    <col min="2" max="2" width="17.85546875" customWidth="1"/>
    <col min="3" max="3" width="15.140625" customWidth="1"/>
    <col min="4" max="4" width="0" hidden="1" customWidth="1"/>
    <col min="5" max="5" width="45.7109375" hidden="1" customWidth="1"/>
    <col min="6" max="6" width="13.5703125" hidden="1" customWidth="1"/>
    <col min="7" max="7" width="13.85546875" hidden="1" customWidth="1"/>
    <col min="8" max="8" width="15.140625" hidden="1" customWidth="1"/>
    <col min="9" max="9" width="13.28515625" hidden="1" customWidth="1"/>
    <col min="10" max="10" width="12.28515625" hidden="1" customWidth="1"/>
    <col min="11" max="11" width="13.5703125" hidden="1" customWidth="1"/>
    <col min="12" max="12" width="14.5703125" hidden="1" customWidth="1"/>
    <col min="13" max="13" width="0" hidden="1" customWidth="1"/>
    <col min="14" max="14" width="15" hidden="1" customWidth="1"/>
    <col min="15" max="15" width="14.28515625" hidden="1" customWidth="1"/>
    <col min="16" max="16" width="14.85546875" hidden="1" customWidth="1"/>
    <col min="17" max="17" width="17.5703125" hidden="1" customWidth="1"/>
    <col min="18" max="18" width="16.42578125" hidden="1" customWidth="1"/>
    <col min="19" max="26" width="0" hidden="1" customWidth="1"/>
    <col min="27" max="27" width="18.85546875" hidden="1" customWidth="1"/>
    <col min="28" max="37" width="0" hidden="1" customWidth="1"/>
    <col min="38" max="38" width="18.42578125" hidden="1" customWidth="1"/>
    <col min="39" max="39" width="11" hidden="1" customWidth="1"/>
    <col min="40" max="40" width="12.140625" hidden="1" customWidth="1"/>
    <col min="41" max="41" width="11.7109375" hidden="1" customWidth="1"/>
    <col min="42" max="42" width="13.85546875" hidden="1" customWidth="1"/>
    <col min="43" max="43" width="11.140625" hidden="1" customWidth="1"/>
    <col min="44" max="44" width="13.42578125" hidden="1" customWidth="1"/>
    <col min="45" max="45" width="11.5703125" hidden="1" customWidth="1"/>
    <col min="46" max="46" width="11.7109375" hidden="1" customWidth="1"/>
    <col min="47" max="47" width="11.5703125" hidden="1" customWidth="1"/>
    <col min="48" max="48" width="10.28515625" hidden="1" customWidth="1"/>
    <col min="49" max="49" width="18.42578125" hidden="1" customWidth="1"/>
    <col min="50" max="50" width="16.42578125" hidden="1" customWidth="1"/>
  </cols>
  <sheetData>
    <row r="1" spans="1:50" ht="84" customHeight="1" thickBot="1" x14ac:dyDescent="0.35">
      <c r="A1" s="1" t="s">
        <v>0</v>
      </c>
      <c r="B1" s="2"/>
      <c r="C1" s="3"/>
    </row>
    <row r="2" spans="1:50" ht="191.25" customHeight="1" thickBot="1" x14ac:dyDescent="0.3">
      <c r="A2" s="4" t="s">
        <v>1</v>
      </c>
      <c r="B2" s="5"/>
      <c r="C2" s="6"/>
    </row>
    <row r="3" spans="1:50" x14ac:dyDescent="0.25">
      <c r="A3" s="7" t="s">
        <v>2</v>
      </c>
      <c r="B3" s="8">
        <v>0</v>
      </c>
      <c r="C3" s="9"/>
    </row>
    <row r="4" spans="1:50" x14ac:dyDescent="0.25">
      <c r="A4" s="10" t="s">
        <v>3</v>
      </c>
      <c r="B4" s="11">
        <v>0</v>
      </c>
      <c r="C4" s="12"/>
    </row>
    <row r="5" spans="1:50" x14ac:dyDescent="0.25">
      <c r="A5" s="10" t="s">
        <v>4</v>
      </c>
      <c r="B5" s="11">
        <v>0</v>
      </c>
      <c r="C5" s="12"/>
    </row>
    <row r="6" spans="1:50" x14ac:dyDescent="0.25">
      <c r="A6" s="10" t="s">
        <v>5</v>
      </c>
      <c r="B6" s="11">
        <v>0</v>
      </c>
      <c r="C6" s="12"/>
    </row>
    <row r="7" spans="1:50" ht="15.75" thickBot="1" x14ac:dyDescent="0.3">
      <c r="A7" s="10" t="s">
        <v>6</v>
      </c>
      <c r="B7" s="13">
        <v>0</v>
      </c>
      <c r="C7" s="14"/>
    </row>
    <row r="8" spans="1:50" ht="15" customHeight="1" x14ac:dyDescent="0.25">
      <c r="A8" s="15" t="s">
        <v>7</v>
      </c>
      <c r="B8" s="16" t="s">
        <v>8</v>
      </c>
      <c r="C8" s="17" t="s">
        <v>9</v>
      </c>
      <c r="E8" s="18" t="s">
        <v>10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</row>
    <row r="9" spans="1:50" ht="15" customHeight="1" x14ac:dyDescent="0.25">
      <c r="A9" s="21"/>
      <c r="B9" s="22"/>
      <c r="C9" s="2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4" t="s">
        <v>11</v>
      </c>
    </row>
    <row r="10" spans="1:50" ht="15.75" x14ac:dyDescent="0.25">
      <c r="A10" s="21"/>
      <c r="B10" s="22"/>
      <c r="C10" s="23"/>
      <c r="E10" s="25" t="s">
        <v>12</v>
      </c>
      <c r="F10" s="26" t="s">
        <v>13</v>
      </c>
      <c r="G10" s="27"/>
      <c r="H10" s="28"/>
      <c r="I10" s="29" t="s">
        <v>14</v>
      </c>
      <c r="J10" s="30"/>
      <c r="K10" s="31"/>
      <c r="L10" s="32" t="s">
        <v>15</v>
      </c>
      <c r="M10" s="33"/>
      <c r="N10" s="34"/>
      <c r="O10" s="32" t="s">
        <v>16</v>
      </c>
      <c r="P10" s="33"/>
      <c r="Q10" s="34"/>
      <c r="R10" s="35" t="s">
        <v>17</v>
      </c>
      <c r="S10" s="36"/>
      <c r="T10" s="36"/>
      <c r="U10" s="37"/>
    </row>
    <row r="11" spans="1:50" ht="32.25" customHeight="1" x14ac:dyDescent="0.25">
      <c r="A11" s="21"/>
      <c r="B11" s="22"/>
      <c r="C11" s="23"/>
      <c r="E11" s="38" t="s">
        <v>18</v>
      </c>
      <c r="F11" s="39">
        <v>1</v>
      </c>
      <c r="G11" s="40"/>
      <c r="H11" s="41"/>
      <c r="I11" s="39">
        <v>1</v>
      </c>
      <c r="J11" s="40"/>
      <c r="K11" s="41"/>
      <c r="L11" s="39">
        <v>1</v>
      </c>
      <c r="M11" s="40"/>
      <c r="N11" s="41"/>
      <c r="O11" s="39">
        <v>1</v>
      </c>
      <c r="P11" s="40"/>
      <c r="Q11" s="41"/>
      <c r="R11" s="39">
        <v>1</v>
      </c>
      <c r="S11" s="40"/>
      <c r="T11" s="41"/>
      <c r="U11" s="37"/>
    </row>
    <row r="12" spans="1:50" ht="39" customHeight="1" x14ac:dyDescent="0.25">
      <c r="A12" s="21"/>
      <c r="B12" s="22"/>
      <c r="C12" s="23"/>
      <c r="E12" s="42" t="s">
        <v>19</v>
      </c>
      <c r="F12" s="43" t="s">
        <v>20</v>
      </c>
      <c r="G12" s="43"/>
      <c r="H12" s="44" t="s">
        <v>21</v>
      </c>
      <c r="I12" s="43" t="s">
        <v>20</v>
      </c>
      <c r="J12" s="43"/>
      <c r="K12" s="45" t="s">
        <v>21</v>
      </c>
      <c r="L12" s="43" t="s">
        <v>20</v>
      </c>
      <c r="M12" s="43"/>
      <c r="N12" s="44" t="s">
        <v>21</v>
      </c>
      <c r="O12" s="46"/>
      <c r="P12" s="46"/>
      <c r="Q12" s="46"/>
      <c r="R12" s="29" t="s">
        <v>20</v>
      </c>
      <c r="S12" s="31"/>
      <c r="T12" s="44" t="s">
        <v>21</v>
      </c>
      <c r="U12" s="37" t="s">
        <v>22</v>
      </c>
    </row>
    <row r="13" spans="1:50" ht="16.5" thickBot="1" x14ac:dyDescent="0.3">
      <c r="A13" s="47"/>
      <c r="B13" s="48"/>
      <c r="C13" s="49"/>
      <c r="E13" s="42"/>
      <c r="F13" s="42" t="s">
        <v>23</v>
      </c>
      <c r="G13" s="42" t="s">
        <v>24</v>
      </c>
      <c r="H13" s="50"/>
      <c r="I13" s="42" t="s">
        <v>23</v>
      </c>
      <c r="J13" s="42" t="s">
        <v>24</v>
      </c>
      <c r="K13" s="45"/>
      <c r="L13" s="42" t="s">
        <v>23</v>
      </c>
      <c r="M13" s="42" t="s">
        <v>24</v>
      </c>
      <c r="N13" s="50"/>
      <c r="O13" s="51"/>
      <c r="P13" s="51"/>
      <c r="Q13" s="51"/>
      <c r="R13" s="42" t="s">
        <v>23</v>
      </c>
      <c r="S13" s="42" t="s">
        <v>24</v>
      </c>
      <c r="T13" s="50"/>
      <c r="U13" s="37"/>
    </row>
    <row r="14" spans="1:50" x14ac:dyDescent="0.25">
      <c r="A14" s="52" t="s">
        <v>25</v>
      </c>
      <c r="B14" s="53">
        <f>ROUNDUP((+B$3*H14+B$4*K14+B$5*N14+B$6*Q14+ B$7*T14)/1000,1)</f>
        <v>0</v>
      </c>
      <c r="C14" s="54" t="s">
        <v>26</v>
      </c>
      <c r="E14" s="55" t="s">
        <v>27</v>
      </c>
      <c r="F14" s="56">
        <v>250</v>
      </c>
      <c r="G14" s="56">
        <v>1</v>
      </c>
      <c r="H14" s="56">
        <f t="shared" ref="H14:H41" si="0">(+F14*G14)*F$11</f>
        <v>250</v>
      </c>
      <c r="I14" s="57">
        <v>250</v>
      </c>
      <c r="J14" s="57">
        <v>1</v>
      </c>
      <c r="K14" s="57">
        <f>(+I14*J14)*I$11</f>
        <v>250</v>
      </c>
      <c r="L14" s="58">
        <v>250</v>
      </c>
      <c r="M14" s="58">
        <v>1</v>
      </c>
      <c r="N14" s="56">
        <f>(+L14*M14)*L$11</f>
        <v>250</v>
      </c>
      <c r="O14" s="59">
        <v>500</v>
      </c>
      <c r="P14" s="59">
        <v>1</v>
      </c>
      <c r="Q14" s="57">
        <f>(+O14*P14)*O$11</f>
        <v>500</v>
      </c>
      <c r="R14" s="58">
        <v>500</v>
      </c>
      <c r="S14" s="58">
        <v>1</v>
      </c>
      <c r="T14" s="56">
        <f>(+R14*S14)*R$11</f>
        <v>500</v>
      </c>
      <c r="U14" s="60">
        <f t="shared" ref="U14:U58" si="1">+T14+N14+K14+H14</f>
        <v>1250</v>
      </c>
    </row>
    <row r="15" spans="1:50" hidden="1" x14ac:dyDescent="0.25">
      <c r="A15" s="61" t="s">
        <v>28</v>
      </c>
      <c r="B15" s="62">
        <f t="shared" ref="B15:B58" si="2">ROUNDUP((+B$3*H15+B$4*K15+B$5*N15+B$6*Q15+ B$7*T15)/1000,1)</f>
        <v>0</v>
      </c>
      <c r="C15" s="63" t="s">
        <v>29</v>
      </c>
      <c r="E15" s="64" t="s">
        <v>28</v>
      </c>
      <c r="F15" s="56"/>
      <c r="G15" s="56"/>
      <c r="H15" s="56">
        <f t="shared" si="0"/>
        <v>0</v>
      </c>
      <c r="I15" s="57"/>
      <c r="J15" s="57"/>
      <c r="K15" s="57">
        <f t="shared" ref="K15:K58" si="3">(+I15*J15)*I$11</f>
        <v>0</v>
      </c>
      <c r="L15" s="58"/>
      <c r="M15" s="58"/>
      <c r="N15" s="56">
        <f t="shared" ref="N15:N58" si="4">(+L15*M15)*L$11</f>
        <v>0</v>
      </c>
      <c r="O15" s="59"/>
      <c r="P15" s="59"/>
      <c r="Q15" s="57">
        <f t="shared" ref="Q15:Q58" si="5">(+O15*P15)*O$11</f>
        <v>0</v>
      </c>
      <c r="R15" s="58"/>
      <c r="S15" s="58"/>
      <c r="T15" s="56">
        <f t="shared" ref="T15:T58" si="6">(+R15*S15)*R$11</f>
        <v>0</v>
      </c>
      <c r="U15" s="60">
        <f t="shared" si="1"/>
        <v>0</v>
      </c>
    </row>
    <row r="16" spans="1:50" ht="15.75" hidden="1" customHeight="1" x14ac:dyDescent="0.25">
      <c r="A16" s="61" t="s">
        <v>30</v>
      </c>
      <c r="B16" s="62">
        <f t="shared" si="2"/>
        <v>0</v>
      </c>
      <c r="C16" s="63" t="s">
        <v>29</v>
      </c>
      <c r="E16" s="64" t="s">
        <v>30</v>
      </c>
      <c r="F16" s="56"/>
      <c r="G16" s="56"/>
      <c r="H16" s="56">
        <f t="shared" si="0"/>
        <v>0</v>
      </c>
      <c r="I16" s="57"/>
      <c r="J16" s="57"/>
      <c r="K16" s="57">
        <f t="shared" si="3"/>
        <v>0</v>
      </c>
      <c r="L16" s="58"/>
      <c r="M16" s="58"/>
      <c r="N16" s="56">
        <f t="shared" si="4"/>
        <v>0</v>
      </c>
      <c r="O16" s="59"/>
      <c r="P16" s="59"/>
      <c r="Q16" s="57">
        <f t="shared" si="5"/>
        <v>0</v>
      </c>
      <c r="R16" s="58"/>
      <c r="S16" s="58"/>
      <c r="T16" s="56">
        <f t="shared" si="6"/>
        <v>0</v>
      </c>
      <c r="U16" s="60">
        <f t="shared" si="1"/>
        <v>0</v>
      </c>
    </row>
    <row r="17" spans="1:21" x14ac:dyDescent="0.25">
      <c r="A17" s="65" t="s">
        <v>31</v>
      </c>
      <c r="B17" s="62">
        <f t="shared" si="2"/>
        <v>0</v>
      </c>
      <c r="C17" s="63" t="s">
        <v>29</v>
      </c>
      <c r="E17" s="57" t="s">
        <v>31</v>
      </c>
      <c r="F17" s="56">
        <v>500</v>
      </c>
      <c r="G17" s="56">
        <v>1</v>
      </c>
      <c r="H17" s="56">
        <f t="shared" si="0"/>
        <v>500</v>
      </c>
      <c r="I17" s="57">
        <v>500</v>
      </c>
      <c r="J17" s="57">
        <v>1</v>
      </c>
      <c r="K17" s="57">
        <f t="shared" si="3"/>
        <v>500</v>
      </c>
      <c r="L17" s="58">
        <v>500</v>
      </c>
      <c r="M17" s="58">
        <v>1</v>
      </c>
      <c r="N17" s="56">
        <f t="shared" si="4"/>
        <v>500</v>
      </c>
      <c r="O17" s="59">
        <v>500</v>
      </c>
      <c r="P17" s="59">
        <v>1</v>
      </c>
      <c r="Q17" s="57">
        <f t="shared" si="5"/>
        <v>500</v>
      </c>
      <c r="R17" s="58">
        <v>500</v>
      </c>
      <c r="S17" s="58">
        <v>1</v>
      </c>
      <c r="T17" s="56">
        <f t="shared" si="6"/>
        <v>500</v>
      </c>
      <c r="U17" s="60">
        <f t="shared" si="1"/>
        <v>2000</v>
      </c>
    </row>
    <row r="18" spans="1:21" hidden="1" x14ac:dyDescent="0.25">
      <c r="A18" s="65" t="s">
        <v>32</v>
      </c>
      <c r="B18" s="62">
        <f t="shared" si="2"/>
        <v>0</v>
      </c>
      <c r="C18" s="63" t="s">
        <v>29</v>
      </c>
      <c r="E18" s="57" t="s">
        <v>32</v>
      </c>
      <c r="F18" s="56"/>
      <c r="G18" s="56"/>
      <c r="H18" s="56">
        <f t="shared" si="0"/>
        <v>0</v>
      </c>
      <c r="I18" s="57"/>
      <c r="J18" s="57"/>
      <c r="K18" s="57">
        <f t="shared" si="3"/>
        <v>0</v>
      </c>
      <c r="L18" s="58"/>
      <c r="M18" s="58"/>
      <c r="N18" s="56">
        <f t="shared" si="4"/>
        <v>0</v>
      </c>
      <c r="O18" s="59"/>
      <c r="P18" s="59"/>
      <c r="Q18" s="57">
        <f t="shared" si="5"/>
        <v>0</v>
      </c>
      <c r="R18" s="58"/>
      <c r="S18" s="58"/>
      <c r="T18" s="56">
        <f t="shared" si="6"/>
        <v>0</v>
      </c>
      <c r="U18" s="60">
        <f t="shared" si="1"/>
        <v>0</v>
      </c>
    </row>
    <row r="19" spans="1:21" ht="16.5" hidden="1" customHeight="1" x14ac:dyDescent="0.25">
      <c r="A19" s="61" t="s">
        <v>33</v>
      </c>
      <c r="B19" s="62">
        <f t="shared" si="2"/>
        <v>0</v>
      </c>
      <c r="C19" s="63" t="s">
        <v>29</v>
      </c>
      <c r="E19" s="64" t="s">
        <v>33</v>
      </c>
      <c r="F19" s="56"/>
      <c r="G19" s="56"/>
      <c r="H19" s="56">
        <f t="shared" si="0"/>
        <v>0</v>
      </c>
      <c r="I19" s="57"/>
      <c r="J19" s="57"/>
      <c r="K19" s="57">
        <f t="shared" si="3"/>
        <v>0</v>
      </c>
      <c r="L19" s="58"/>
      <c r="M19" s="58"/>
      <c r="N19" s="56">
        <f t="shared" si="4"/>
        <v>0</v>
      </c>
      <c r="O19" s="59">
        <v>525</v>
      </c>
      <c r="P19" s="59"/>
      <c r="Q19" s="57">
        <f t="shared" si="5"/>
        <v>0</v>
      </c>
      <c r="R19" s="58">
        <v>525</v>
      </c>
      <c r="S19" s="58"/>
      <c r="T19" s="56">
        <f t="shared" si="6"/>
        <v>0</v>
      </c>
      <c r="U19" s="60">
        <f t="shared" si="1"/>
        <v>0</v>
      </c>
    </row>
    <row r="20" spans="1:21" hidden="1" x14ac:dyDescent="0.25">
      <c r="A20" s="65" t="s">
        <v>34</v>
      </c>
      <c r="B20" s="62">
        <f t="shared" si="2"/>
        <v>0</v>
      </c>
      <c r="C20" s="63" t="s">
        <v>29</v>
      </c>
      <c r="E20" s="57" t="s">
        <v>34</v>
      </c>
      <c r="F20" s="56"/>
      <c r="G20" s="56"/>
      <c r="H20" s="56">
        <f t="shared" si="0"/>
        <v>0</v>
      </c>
      <c r="I20" s="57"/>
      <c r="J20" s="57"/>
      <c r="K20" s="57">
        <f t="shared" si="3"/>
        <v>0</v>
      </c>
      <c r="L20" s="58"/>
      <c r="M20" s="58"/>
      <c r="N20" s="56">
        <f t="shared" si="4"/>
        <v>0</v>
      </c>
      <c r="O20" s="59"/>
      <c r="P20" s="59"/>
      <c r="Q20" s="57">
        <f t="shared" si="5"/>
        <v>0</v>
      </c>
      <c r="R20" s="58"/>
      <c r="S20" s="58"/>
      <c r="T20" s="56">
        <f t="shared" si="6"/>
        <v>0</v>
      </c>
      <c r="U20" s="60">
        <f t="shared" si="1"/>
        <v>0</v>
      </c>
    </row>
    <row r="21" spans="1:21" x14ac:dyDescent="0.25">
      <c r="A21" s="65" t="s">
        <v>35</v>
      </c>
      <c r="B21" s="62">
        <f t="shared" si="2"/>
        <v>0</v>
      </c>
      <c r="C21" s="63" t="s">
        <v>29</v>
      </c>
      <c r="E21" s="57" t="s">
        <v>35</v>
      </c>
      <c r="F21" s="56">
        <v>250</v>
      </c>
      <c r="G21" s="56">
        <v>1</v>
      </c>
      <c r="H21" s="56">
        <f t="shared" si="0"/>
        <v>250</v>
      </c>
      <c r="I21" s="57">
        <v>500</v>
      </c>
      <c r="J21" s="57">
        <v>1</v>
      </c>
      <c r="K21" s="57">
        <f t="shared" si="3"/>
        <v>500</v>
      </c>
      <c r="L21" s="58">
        <v>250</v>
      </c>
      <c r="M21" s="58">
        <v>1</v>
      </c>
      <c r="N21" s="56">
        <f t="shared" si="4"/>
        <v>250</v>
      </c>
      <c r="O21" s="59">
        <v>1000</v>
      </c>
      <c r="P21" s="59">
        <v>1</v>
      </c>
      <c r="Q21" s="57">
        <f t="shared" si="5"/>
        <v>1000</v>
      </c>
      <c r="R21" s="58">
        <v>1000</v>
      </c>
      <c r="S21" s="58">
        <v>1</v>
      </c>
      <c r="T21" s="56">
        <f t="shared" si="6"/>
        <v>1000</v>
      </c>
      <c r="U21" s="60">
        <f t="shared" si="1"/>
        <v>2000</v>
      </c>
    </row>
    <row r="22" spans="1:21" ht="15" hidden="1" customHeight="1" x14ac:dyDescent="0.25">
      <c r="A22" s="61" t="s">
        <v>36</v>
      </c>
      <c r="B22" s="62">
        <f t="shared" si="2"/>
        <v>0</v>
      </c>
      <c r="C22" s="63" t="s">
        <v>29</v>
      </c>
      <c r="E22" s="64" t="s">
        <v>36</v>
      </c>
      <c r="F22" s="56"/>
      <c r="G22" s="56"/>
      <c r="H22" s="56">
        <f t="shared" si="0"/>
        <v>0</v>
      </c>
      <c r="I22" s="57"/>
      <c r="J22" s="57"/>
      <c r="K22" s="57">
        <f t="shared" si="3"/>
        <v>0</v>
      </c>
      <c r="L22" s="58"/>
      <c r="M22" s="58"/>
      <c r="N22" s="56">
        <f t="shared" si="4"/>
        <v>0</v>
      </c>
      <c r="O22" s="59"/>
      <c r="P22" s="59"/>
      <c r="Q22" s="57">
        <f t="shared" si="5"/>
        <v>0</v>
      </c>
      <c r="R22" s="58"/>
      <c r="S22" s="58"/>
      <c r="T22" s="56">
        <f t="shared" si="6"/>
        <v>0</v>
      </c>
      <c r="U22" s="60">
        <f t="shared" si="1"/>
        <v>0</v>
      </c>
    </row>
    <row r="23" spans="1:21" hidden="1" x14ac:dyDescent="0.25">
      <c r="A23" s="61" t="s">
        <v>37</v>
      </c>
      <c r="B23" s="62">
        <f t="shared" si="2"/>
        <v>0</v>
      </c>
      <c r="C23" s="63" t="s">
        <v>29</v>
      </c>
      <c r="E23" s="64" t="s">
        <v>37</v>
      </c>
      <c r="F23" s="56"/>
      <c r="G23" s="56"/>
      <c r="H23" s="56">
        <f t="shared" si="0"/>
        <v>0</v>
      </c>
      <c r="I23" s="57"/>
      <c r="J23" s="57"/>
      <c r="K23" s="57">
        <f t="shared" si="3"/>
        <v>0</v>
      </c>
      <c r="L23" s="58"/>
      <c r="M23" s="58"/>
      <c r="N23" s="56">
        <f t="shared" si="4"/>
        <v>0</v>
      </c>
      <c r="O23" s="59"/>
      <c r="P23" s="59"/>
      <c r="Q23" s="57">
        <f t="shared" si="5"/>
        <v>0</v>
      </c>
      <c r="R23" s="58"/>
      <c r="S23" s="58"/>
      <c r="T23" s="56">
        <f t="shared" si="6"/>
        <v>0</v>
      </c>
      <c r="U23" s="60">
        <f t="shared" si="1"/>
        <v>0</v>
      </c>
    </row>
    <row r="24" spans="1:21" hidden="1" x14ac:dyDescent="0.25">
      <c r="A24" s="61" t="s">
        <v>38</v>
      </c>
      <c r="B24" s="62">
        <f t="shared" si="2"/>
        <v>0</v>
      </c>
      <c r="C24" s="63" t="s">
        <v>29</v>
      </c>
      <c r="E24" s="64" t="s">
        <v>38</v>
      </c>
      <c r="F24" s="56"/>
      <c r="G24" s="56"/>
      <c r="H24" s="56">
        <f t="shared" si="0"/>
        <v>0</v>
      </c>
      <c r="I24" s="57"/>
      <c r="J24" s="57"/>
      <c r="K24" s="57">
        <f t="shared" si="3"/>
        <v>0</v>
      </c>
      <c r="L24" s="58"/>
      <c r="M24" s="58"/>
      <c r="N24" s="56">
        <f t="shared" si="4"/>
        <v>0</v>
      </c>
      <c r="O24" s="59"/>
      <c r="P24" s="59"/>
      <c r="Q24" s="57">
        <f t="shared" si="5"/>
        <v>0</v>
      </c>
      <c r="R24" s="58"/>
      <c r="S24" s="58"/>
      <c r="T24" s="56">
        <f t="shared" si="6"/>
        <v>0</v>
      </c>
      <c r="U24" s="60">
        <f t="shared" si="1"/>
        <v>0</v>
      </c>
    </row>
    <row r="25" spans="1:21" hidden="1" x14ac:dyDescent="0.25">
      <c r="A25" s="65" t="s">
        <v>39</v>
      </c>
      <c r="B25" s="62">
        <f t="shared" si="2"/>
        <v>0</v>
      </c>
      <c r="C25" s="63" t="s">
        <v>29</v>
      </c>
      <c r="E25" s="57" t="s">
        <v>39</v>
      </c>
      <c r="F25" s="56"/>
      <c r="G25" s="56"/>
      <c r="H25" s="56">
        <f t="shared" si="0"/>
        <v>0</v>
      </c>
      <c r="I25" s="57"/>
      <c r="J25" s="57"/>
      <c r="K25" s="57">
        <f t="shared" si="3"/>
        <v>0</v>
      </c>
      <c r="L25" s="58"/>
      <c r="M25" s="58"/>
      <c r="N25" s="56">
        <f t="shared" si="4"/>
        <v>0</v>
      </c>
      <c r="O25" s="59"/>
      <c r="P25" s="59"/>
      <c r="Q25" s="57">
        <f t="shared" si="5"/>
        <v>0</v>
      </c>
      <c r="R25" s="58"/>
      <c r="S25" s="58"/>
      <c r="T25" s="56">
        <f t="shared" si="6"/>
        <v>0</v>
      </c>
      <c r="U25" s="60">
        <f t="shared" si="1"/>
        <v>0</v>
      </c>
    </row>
    <row r="26" spans="1:21" ht="15" hidden="1" customHeight="1" x14ac:dyDescent="0.25">
      <c r="A26" s="61" t="s">
        <v>40</v>
      </c>
      <c r="B26" s="62">
        <f t="shared" si="2"/>
        <v>0</v>
      </c>
      <c r="C26" s="63" t="s">
        <v>29</v>
      </c>
      <c r="E26" s="64" t="s">
        <v>40</v>
      </c>
      <c r="F26" s="56"/>
      <c r="G26" s="56"/>
      <c r="H26" s="56">
        <f t="shared" si="0"/>
        <v>0</v>
      </c>
      <c r="I26" s="57"/>
      <c r="J26" s="57"/>
      <c r="K26" s="57">
        <f t="shared" si="3"/>
        <v>0</v>
      </c>
      <c r="L26" s="58"/>
      <c r="M26" s="58"/>
      <c r="N26" s="56">
        <f t="shared" si="4"/>
        <v>0</v>
      </c>
      <c r="O26" s="59"/>
      <c r="P26" s="59"/>
      <c r="Q26" s="57">
        <f t="shared" si="5"/>
        <v>0</v>
      </c>
      <c r="R26" s="58"/>
      <c r="S26" s="58"/>
      <c r="T26" s="56">
        <f t="shared" si="6"/>
        <v>0</v>
      </c>
      <c r="U26" s="60">
        <f t="shared" si="1"/>
        <v>0</v>
      </c>
    </row>
    <row r="27" spans="1:21" hidden="1" x14ac:dyDescent="0.25">
      <c r="A27" s="65" t="s">
        <v>41</v>
      </c>
      <c r="B27" s="62">
        <f t="shared" si="2"/>
        <v>0</v>
      </c>
      <c r="C27" s="63" t="s">
        <v>29</v>
      </c>
      <c r="E27" s="57" t="s">
        <v>41</v>
      </c>
      <c r="F27" s="56"/>
      <c r="G27" s="56"/>
      <c r="H27" s="56">
        <f t="shared" si="0"/>
        <v>0</v>
      </c>
      <c r="I27" s="57"/>
      <c r="J27" s="57"/>
      <c r="K27" s="57">
        <f t="shared" si="3"/>
        <v>0</v>
      </c>
      <c r="L27" s="58"/>
      <c r="M27" s="58"/>
      <c r="N27" s="56">
        <f t="shared" si="4"/>
        <v>0</v>
      </c>
      <c r="O27" s="59"/>
      <c r="P27" s="59"/>
      <c r="Q27" s="57">
        <f t="shared" si="5"/>
        <v>0</v>
      </c>
      <c r="R27" s="58"/>
      <c r="S27" s="58"/>
      <c r="T27" s="56">
        <f t="shared" si="6"/>
        <v>0</v>
      </c>
      <c r="U27" s="60">
        <f t="shared" si="1"/>
        <v>0</v>
      </c>
    </row>
    <row r="28" spans="1:21" hidden="1" x14ac:dyDescent="0.25">
      <c r="A28" s="61" t="s">
        <v>42</v>
      </c>
      <c r="B28" s="62">
        <f t="shared" si="2"/>
        <v>0</v>
      </c>
      <c r="C28" s="63" t="s">
        <v>29</v>
      </c>
      <c r="E28" s="64" t="s">
        <v>42</v>
      </c>
      <c r="F28" s="56"/>
      <c r="G28" s="56"/>
      <c r="H28" s="56">
        <f t="shared" si="0"/>
        <v>0</v>
      </c>
      <c r="I28" s="57"/>
      <c r="J28" s="57"/>
      <c r="K28" s="57">
        <f t="shared" si="3"/>
        <v>0</v>
      </c>
      <c r="L28" s="58"/>
      <c r="M28" s="58"/>
      <c r="N28" s="56">
        <f t="shared" si="4"/>
        <v>0</v>
      </c>
      <c r="O28" s="59"/>
      <c r="P28" s="59"/>
      <c r="Q28" s="57">
        <f t="shared" si="5"/>
        <v>0</v>
      </c>
      <c r="R28" s="58"/>
      <c r="S28" s="58"/>
      <c r="T28" s="56">
        <f t="shared" si="6"/>
        <v>0</v>
      </c>
      <c r="U28" s="60">
        <f t="shared" si="1"/>
        <v>0</v>
      </c>
    </row>
    <row r="29" spans="1:21" hidden="1" x14ac:dyDescent="0.25">
      <c r="A29" s="65" t="s">
        <v>43</v>
      </c>
      <c r="B29" s="62">
        <f t="shared" si="2"/>
        <v>0</v>
      </c>
      <c r="C29" s="63" t="s">
        <v>29</v>
      </c>
      <c r="E29" s="57" t="s">
        <v>43</v>
      </c>
      <c r="F29" s="56"/>
      <c r="G29" s="56"/>
      <c r="H29" s="56">
        <f t="shared" si="0"/>
        <v>0</v>
      </c>
      <c r="I29" s="57"/>
      <c r="J29" s="57"/>
      <c r="K29" s="57">
        <f t="shared" si="3"/>
        <v>0</v>
      </c>
      <c r="L29" s="58"/>
      <c r="M29" s="58"/>
      <c r="N29" s="56">
        <f t="shared" si="4"/>
        <v>0</v>
      </c>
      <c r="O29" s="59"/>
      <c r="P29" s="59"/>
      <c r="Q29" s="57">
        <f t="shared" si="5"/>
        <v>0</v>
      </c>
      <c r="R29" s="58"/>
      <c r="S29" s="58"/>
      <c r="T29" s="56">
        <f t="shared" si="6"/>
        <v>0</v>
      </c>
      <c r="U29" s="60">
        <f t="shared" si="1"/>
        <v>0</v>
      </c>
    </row>
    <row r="30" spans="1:21" hidden="1" x14ac:dyDescent="0.25">
      <c r="A30" s="65" t="s">
        <v>44</v>
      </c>
      <c r="B30" s="62">
        <f t="shared" si="2"/>
        <v>0</v>
      </c>
      <c r="C30" s="63" t="s">
        <v>29</v>
      </c>
      <c r="E30" s="57" t="s">
        <v>44</v>
      </c>
      <c r="F30" s="56"/>
      <c r="G30" s="56"/>
      <c r="H30" s="56">
        <f t="shared" si="0"/>
        <v>0</v>
      </c>
      <c r="I30" s="57"/>
      <c r="J30" s="57"/>
      <c r="K30" s="57">
        <f t="shared" si="3"/>
        <v>0</v>
      </c>
      <c r="L30" s="58"/>
      <c r="M30" s="58"/>
      <c r="N30" s="56">
        <f t="shared" si="4"/>
        <v>0</v>
      </c>
      <c r="O30" s="59"/>
      <c r="P30" s="59"/>
      <c r="Q30" s="57">
        <f t="shared" si="5"/>
        <v>0</v>
      </c>
      <c r="R30" s="58"/>
      <c r="S30" s="58"/>
      <c r="T30" s="56">
        <f t="shared" si="6"/>
        <v>0</v>
      </c>
      <c r="U30" s="60">
        <f t="shared" si="1"/>
        <v>0</v>
      </c>
    </row>
    <row r="31" spans="1:21" x14ac:dyDescent="0.25">
      <c r="A31" s="61" t="s">
        <v>45</v>
      </c>
      <c r="B31" s="62">
        <f t="shared" si="2"/>
        <v>0</v>
      </c>
      <c r="C31" s="63" t="s">
        <v>29</v>
      </c>
      <c r="E31" s="64" t="s">
        <v>45</v>
      </c>
      <c r="F31" s="56"/>
      <c r="G31" s="56"/>
      <c r="H31" s="56">
        <f t="shared" si="0"/>
        <v>0</v>
      </c>
      <c r="I31" s="57"/>
      <c r="J31" s="57"/>
      <c r="K31" s="57">
        <f t="shared" si="3"/>
        <v>0</v>
      </c>
      <c r="L31" s="58"/>
      <c r="M31" s="58"/>
      <c r="N31" s="56">
        <f t="shared" si="4"/>
        <v>0</v>
      </c>
      <c r="O31" s="59">
        <v>500</v>
      </c>
      <c r="P31" s="59">
        <v>1</v>
      </c>
      <c r="Q31" s="57">
        <f t="shared" si="5"/>
        <v>500</v>
      </c>
      <c r="R31" s="58">
        <v>500</v>
      </c>
      <c r="S31" s="58">
        <v>1</v>
      </c>
      <c r="T31" s="56">
        <f t="shared" si="6"/>
        <v>500</v>
      </c>
      <c r="U31" s="60">
        <f t="shared" si="1"/>
        <v>500</v>
      </c>
    </row>
    <row r="32" spans="1:21" hidden="1" x14ac:dyDescent="0.25">
      <c r="A32" s="61" t="s">
        <v>46</v>
      </c>
      <c r="B32" s="62">
        <f t="shared" si="2"/>
        <v>0</v>
      </c>
      <c r="C32" s="63" t="s">
        <v>29</v>
      </c>
      <c r="E32" s="64" t="s">
        <v>46</v>
      </c>
      <c r="F32" s="56"/>
      <c r="G32" s="56"/>
      <c r="H32" s="56">
        <f t="shared" si="0"/>
        <v>0</v>
      </c>
      <c r="I32" s="57"/>
      <c r="J32" s="57"/>
      <c r="K32" s="57">
        <f t="shared" si="3"/>
        <v>0</v>
      </c>
      <c r="L32" s="58"/>
      <c r="M32" s="58"/>
      <c r="N32" s="56">
        <f t="shared" si="4"/>
        <v>0</v>
      </c>
      <c r="O32" s="59"/>
      <c r="P32" s="59"/>
      <c r="Q32" s="57">
        <f t="shared" si="5"/>
        <v>0</v>
      </c>
      <c r="R32" s="58"/>
      <c r="S32" s="58"/>
      <c r="T32" s="56">
        <f t="shared" si="6"/>
        <v>0</v>
      </c>
      <c r="U32" s="60">
        <f t="shared" si="1"/>
        <v>0</v>
      </c>
    </row>
    <row r="33" spans="1:21" hidden="1" x14ac:dyDescent="0.25">
      <c r="A33" s="65" t="s">
        <v>47</v>
      </c>
      <c r="B33" s="62">
        <f t="shared" si="2"/>
        <v>0</v>
      </c>
      <c r="C33" s="63" t="s">
        <v>29</v>
      </c>
      <c r="E33" s="57" t="s">
        <v>47</v>
      </c>
      <c r="F33" s="56"/>
      <c r="G33" s="56"/>
      <c r="H33" s="56">
        <f t="shared" si="0"/>
        <v>0</v>
      </c>
      <c r="I33" s="57"/>
      <c r="J33" s="57"/>
      <c r="K33" s="57">
        <f t="shared" si="3"/>
        <v>0</v>
      </c>
      <c r="L33" s="58"/>
      <c r="M33" s="58"/>
      <c r="N33" s="56">
        <f t="shared" si="4"/>
        <v>0</v>
      </c>
      <c r="O33" s="59"/>
      <c r="P33" s="59"/>
      <c r="Q33" s="57">
        <f t="shared" si="5"/>
        <v>0</v>
      </c>
      <c r="R33" s="58"/>
      <c r="S33" s="58"/>
      <c r="T33" s="56">
        <f t="shared" si="6"/>
        <v>0</v>
      </c>
      <c r="U33" s="60">
        <f t="shared" si="1"/>
        <v>0</v>
      </c>
    </row>
    <row r="34" spans="1:21" hidden="1" x14ac:dyDescent="0.25">
      <c r="A34" s="65" t="s">
        <v>48</v>
      </c>
      <c r="B34" s="62">
        <f t="shared" si="2"/>
        <v>0</v>
      </c>
      <c r="C34" s="63" t="s">
        <v>29</v>
      </c>
      <c r="E34" s="57" t="s">
        <v>48</v>
      </c>
      <c r="F34" s="56"/>
      <c r="G34" s="56"/>
      <c r="H34" s="56">
        <f t="shared" si="0"/>
        <v>0</v>
      </c>
      <c r="I34" s="57"/>
      <c r="J34" s="57"/>
      <c r="K34" s="57">
        <f t="shared" si="3"/>
        <v>0</v>
      </c>
      <c r="L34" s="58"/>
      <c r="M34" s="58"/>
      <c r="N34" s="56">
        <f t="shared" si="4"/>
        <v>0</v>
      </c>
      <c r="O34" s="59"/>
      <c r="P34" s="59"/>
      <c r="Q34" s="57">
        <f t="shared" si="5"/>
        <v>0</v>
      </c>
      <c r="R34" s="58"/>
      <c r="S34" s="58"/>
      <c r="T34" s="56">
        <f t="shared" si="6"/>
        <v>0</v>
      </c>
      <c r="U34" s="60">
        <f t="shared" si="1"/>
        <v>0</v>
      </c>
    </row>
    <row r="35" spans="1:21" hidden="1" x14ac:dyDescent="0.25">
      <c r="A35" s="65" t="s">
        <v>49</v>
      </c>
      <c r="B35" s="62">
        <f t="shared" si="2"/>
        <v>0</v>
      </c>
      <c r="C35" s="63" t="s">
        <v>29</v>
      </c>
      <c r="E35" s="57" t="s">
        <v>49</v>
      </c>
      <c r="F35" s="56"/>
      <c r="G35" s="56"/>
      <c r="H35" s="56">
        <f t="shared" si="0"/>
        <v>0</v>
      </c>
      <c r="I35" s="57"/>
      <c r="J35" s="57"/>
      <c r="K35" s="57">
        <f t="shared" si="3"/>
        <v>0</v>
      </c>
      <c r="L35" s="58"/>
      <c r="M35" s="58"/>
      <c r="N35" s="56">
        <f t="shared" si="4"/>
        <v>0</v>
      </c>
      <c r="O35" s="59"/>
      <c r="P35" s="59"/>
      <c r="Q35" s="57">
        <f t="shared" si="5"/>
        <v>0</v>
      </c>
      <c r="R35" s="58"/>
      <c r="S35" s="58"/>
      <c r="T35" s="56">
        <f t="shared" si="6"/>
        <v>0</v>
      </c>
      <c r="U35" s="60">
        <f t="shared" si="1"/>
        <v>0</v>
      </c>
    </row>
    <row r="36" spans="1:21" x14ac:dyDescent="0.25">
      <c r="A36" s="65" t="s">
        <v>50</v>
      </c>
      <c r="B36" s="62">
        <f t="shared" si="2"/>
        <v>0</v>
      </c>
      <c r="C36" s="63" t="s">
        <v>29</v>
      </c>
      <c r="E36" s="57" t="s">
        <v>50</v>
      </c>
      <c r="F36" s="56"/>
      <c r="G36" s="56"/>
      <c r="H36" s="56">
        <f t="shared" si="0"/>
        <v>0</v>
      </c>
      <c r="I36" s="57"/>
      <c r="J36" s="57"/>
      <c r="K36" s="57">
        <f t="shared" si="3"/>
        <v>0</v>
      </c>
      <c r="L36" s="58">
        <v>500</v>
      </c>
      <c r="M36" s="58">
        <v>1</v>
      </c>
      <c r="N36" s="56">
        <f t="shared" si="4"/>
        <v>500</v>
      </c>
      <c r="O36" s="59"/>
      <c r="P36" s="59"/>
      <c r="Q36" s="57">
        <f t="shared" si="5"/>
        <v>0</v>
      </c>
      <c r="R36" s="58"/>
      <c r="S36" s="58"/>
      <c r="T36" s="56">
        <f t="shared" si="6"/>
        <v>0</v>
      </c>
      <c r="U36" s="60">
        <f t="shared" si="1"/>
        <v>500</v>
      </c>
    </row>
    <row r="37" spans="1:21" hidden="1" x14ac:dyDescent="0.25">
      <c r="A37" s="65" t="s">
        <v>51</v>
      </c>
      <c r="B37" s="62">
        <f t="shared" si="2"/>
        <v>0</v>
      </c>
      <c r="C37" s="63" t="s">
        <v>29</v>
      </c>
      <c r="E37" s="57" t="s">
        <v>51</v>
      </c>
      <c r="F37" s="56"/>
      <c r="G37" s="56"/>
      <c r="H37" s="56">
        <f t="shared" si="0"/>
        <v>0</v>
      </c>
      <c r="I37" s="57"/>
      <c r="J37" s="57"/>
      <c r="K37" s="57">
        <f t="shared" si="3"/>
        <v>0</v>
      </c>
      <c r="L37" s="58"/>
      <c r="M37" s="58"/>
      <c r="N37" s="56">
        <f t="shared" si="4"/>
        <v>0</v>
      </c>
      <c r="O37" s="59"/>
      <c r="P37" s="59"/>
      <c r="Q37" s="57">
        <f t="shared" si="5"/>
        <v>0</v>
      </c>
      <c r="R37" s="58"/>
      <c r="S37" s="58"/>
      <c r="T37" s="56">
        <f t="shared" si="6"/>
        <v>0</v>
      </c>
      <c r="U37" s="60">
        <f t="shared" si="1"/>
        <v>0</v>
      </c>
    </row>
    <row r="38" spans="1:21" hidden="1" x14ac:dyDescent="0.25">
      <c r="A38" s="65" t="s">
        <v>52</v>
      </c>
      <c r="B38" s="62">
        <f t="shared" si="2"/>
        <v>0</v>
      </c>
      <c r="C38" s="63" t="s">
        <v>29</v>
      </c>
      <c r="E38" s="57" t="s">
        <v>52</v>
      </c>
      <c r="F38" s="56"/>
      <c r="G38" s="56"/>
      <c r="H38" s="56">
        <f t="shared" si="0"/>
        <v>0</v>
      </c>
      <c r="I38" s="57"/>
      <c r="J38" s="57"/>
      <c r="K38" s="57">
        <f t="shared" si="3"/>
        <v>0</v>
      </c>
      <c r="L38" s="58"/>
      <c r="M38" s="58"/>
      <c r="N38" s="56">
        <f t="shared" si="4"/>
        <v>0</v>
      </c>
      <c r="O38" s="59"/>
      <c r="P38" s="59"/>
      <c r="Q38" s="57">
        <f t="shared" si="5"/>
        <v>0</v>
      </c>
      <c r="R38" s="58"/>
      <c r="S38" s="58"/>
      <c r="T38" s="56">
        <f t="shared" si="6"/>
        <v>0</v>
      </c>
      <c r="U38" s="60">
        <f t="shared" si="1"/>
        <v>0</v>
      </c>
    </row>
    <row r="39" spans="1:21" hidden="1" x14ac:dyDescent="0.25">
      <c r="A39" s="61" t="s">
        <v>53</v>
      </c>
      <c r="B39" s="62">
        <f t="shared" si="2"/>
        <v>0</v>
      </c>
      <c r="C39" s="63" t="s">
        <v>29</v>
      </c>
      <c r="E39" s="64" t="s">
        <v>53</v>
      </c>
      <c r="F39" s="56"/>
      <c r="G39" s="56"/>
      <c r="H39" s="56">
        <f t="shared" si="0"/>
        <v>0</v>
      </c>
      <c r="I39" s="57"/>
      <c r="J39" s="57"/>
      <c r="K39" s="57">
        <f t="shared" si="3"/>
        <v>0</v>
      </c>
      <c r="L39" s="58"/>
      <c r="M39" s="58"/>
      <c r="N39" s="56">
        <f t="shared" si="4"/>
        <v>0</v>
      </c>
      <c r="O39" s="59"/>
      <c r="P39" s="59"/>
      <c r="Q39" s="57">
        <f t="shared" si="5"/>
        <v>0</v>
      </c>
      <c r="R39" s="58"/>
      <c r="S39" s="58"/>
      <c r="T39" s="56">
        <f t="shared" si="6"/>
        <v>0</v>
      </c>
      <c r="U39" s="60">
        <f t="shared" si="1"/>
        <v>0</v>
      </c>
    </row>
    <row r="40" spans="1:21" x14ac:dyDescent="0.25">
      <c r="A40" s="61" t="s">
        <v>54</v>
      </c>
      <c r="B40" s="62">
        <f>ROUNDUP((+B$3*H40+B$4*K40+B$5*N40+B$6*Q40+ B$7*T40),0)</f>
        <v>0</v>
      </c>
      <c r="C40" s="63" t="s">
        <v>55</v>
      </c>
      <c r="E40" s="64" t="s">
        <v>54</v>
      </c>
      <c r="F40" s="56">
        <v>30</v>
      </c>
      <c r="G40" s="56">
        <v>1</v>
      </c>
      <c r="H40" s="56">
        <f t="shared" si="0"/>
        <v>30</v>
      </c>
      <c r="I40" s="57">
        <v>15</v>
      </c>
      <c r="J40" s="57">
        <v>1</v>
      </c>
      <c r="K40" s="57">
        <f t="shared" si="3"/>
        <v>15</v>
      </c>
      <c r="L40" s="58">
        <v>15</v>
      </c>
      <c r="M40" s="58">
        <v>1</v>
      </c>
      <c r="N40" s="56">
        <f t="shared" si="4"/>
        <v>15</v>
      </c>
      <c r="O40" s="59">
        <v>15</v>
      </c>
      <c r="P40" s="59">
        <v>1</v>
      </c>
      <c r="Q40" s="57">
        <f t="shared" si="5"/>
        <v>15</v>
      </c>
      <c r="R40" s="58">
        <v>15</v>
      </c>
      <c r="S40" s="58">
        <v>1</v>
      </c>
      <c r="T40" s="56">
        <f t="shared" si="6"/>
        <v>15</v>
      </c>
      <c r="U40" s="60">
        <f t="shared" si="1"/>
        <v>75</v>
      </c>
    </row>
    <row r="41" spans="1:21" hidden="1" x14ac:dyDescent="0.25">
      <c r="A41" s="61" t="s">
        <v>56</v>
      </c>
      <c r="B41" s="62">
        <f t="shared" si="2"/>
        <v>0</v>
      </c>
      <c r="C41" s="63" t="s">
        <v>26</v>
      </c>
      <c r="E41" s="64" t="s">
        <v>57</v>
      </c>
      <c r="F41" s="56"/>
      <c r="G41" s="56"/>
      <c r="H41" s="56">
        <f t="shared" si="0"/>
        <v>0</v>
      </c>
      <c r="I41" s="57"/>
      <c r="J41" s="57"/>
      <c r="K41" s="57">
        <f t="shared" si="3"/>
        <v>0</v>
      </c>
      <c r="L41" s="58"/>
      <c r="M41" s="58"/>
      <c r="N41" s="56">
        <f t="shared" si="4"/>
        <v>0</v>
      </c>
      <c r="O41" s="59"/>
      <c r="P41" s="59"/>
      <c r="Q41" s="57">
        <f t="shared" si="5"/>
        <v>0</v>
      </c>
      <c r="R41" s="58"/>
      <c r="S41" s="58"/>
      <c r="T41" s="56">
        <f t="shared" si="6"/>
        <v>0</v>
      </c>
      <c r="U41" s="60">
        <f t="shared" si="1"/>
        <v>0</v>
      </c>
    </row>
    <row r="42" spans="1:21" hidden="1" x14ac:dyDescent="0.25">
      <c r="A42" s="65" t="s">
        <v>58</v>
      </c>
      <c r="B42" s="62">
        <f t="shared" si="2"/>
        <v>0</v>
      </c>
      <c r="C42" s="63" t="s">
        <v>29</v>
      </c>
      <c r="E42" s="57" t="s">
        <v>59</v>
      </c>
      <c r="F42" s="56"/>
      <c r="G42" s="56"/>
      <c r="H42" s="56">
        <f>(+F42*G42)*F$11</f>
        <v>0</v>
      </c>
      <c r="I42" s="57"/>
      <c r="J42" s="57"/>
      <c r="K42" s="57">
        <f t="shared" si="3"/>
        <v>0</v>
      </c>
      <c r="L42" s="58"/>
      <c r="M42" s="58"/>
      <c r="N42" s="56">
        <f t="shared" si="4"/>
        <v>0</v>
      </c>
      <c r="O42" s="59"/>
      <c r="P42" s="59"/>
      <c r="Q42" s="57">
        <f t="shared" si="5"/>
        <v>0</v>
      </c>
      <c r="R42" s="58"/>
      <c r="S42" s="58"/>
      <c r="T42" s="56">
        <f t="shared" si="6"/>
        <v>0</v>
      </c>
      <c r="U42" s="60">
        <f t="shared" si="1"/>
        <v>0</v>
      </c>
    </row>
    <row r="43" spans="1:21" x14ac:dyDescent="0.25">
      <c r="A43" s="65" t="s">
        <v>60</v>
      </c>
      <c r="B43" s="62">
        <f t="shared" si="2"/>
        <v>0</v>
      </c>
      <c r="C43" s="63" t="s">
        <v>29</v>
      </c>
      <c r="E43" s="57" t="s">
        <v>60</v>
      </c>
      <c r="F43" s="56"/>
      <c r="G43" s="56"/>
      <c r="H43" s="56">
        <f t="shared" ref="H43:H58" si="7">(+F43*G43)*F$11</f>
        <v>0</v>
      </c>
      <c r="I43" s="57">
        <v>400</v>
      </c>
      <c r="J43" s="57">
        <v>1</v>
      </c>
      <c r="K43" s="57">
        <f t="shared" si="3"/>
        <v>400</v>
      </c>
      <c r="L43" s="58">
        <v>800</v>
      </c>
      <c r="M43" s="58">
        <v>1</v>
      </c>
      <c r="N43" s="56">
        <f t="shared" si="4"/>
        <v>800</v>
      </c>
      <c r="O43" s="59">
        <v>800</v>
      </c>
      <c r="P43" s="59">
        <v>1</v>
      </c>
      <c r="Q43" s="57">
        <f t="shared" si="5"/>
        <v>800</v>
      </c>
      <c r="R43" s="58">
        <v>800</v>
      </c>
      <c r="S43" s="58">
        <v>1</v>
      </c>
      <c r="T43" s="56">
        <f t="shared" si="6"/>
        <v>800</v>
      </c>
      <c r="U43" s="60">
        <f t="shared" si="1"/>
        <v>2000</v>
      </c>
    </row>
    <row r="44" spans="1:21" hidden="1" x14ac:dyDescent="0.25">
      <c r="A44" s="65" t="s">
        <v>61</v>
      </c>
      <c r="B44" s="62">
        <f t="shared" si="2"/>
        <v>0</v>
      </c>
      <c r="C44" s="63" t="s">
        <v>26</v>
      </c>
      <c r="E44" s="57" t="s">
        <v>62</v>
      </c>
      <c r="F44" s="56"/>
      <c r="G44" s="56"/>
      <c r="H44" s="56">
        <f t="shared" si="7"/>
        <v>0</v>
      </c>
      <c r="I44" s="57"/>
      <c r="J44" s="57"/>
      <c r="K44" s="57">
        <f t="shared" si="3"/>
        <v>0</v>
      </c>
      <c r="L44" s="58"/>
      <c r="M44" s="58"/>
      <c r="N44" s="56">
        <f t="shared" si="4"/>
        <v>0</v>
      </c>
      <c r="O44" s="59"/>
      <c r="P44" s="59"/>
      <c r="Q44" s="57">
        <f t="shared" si="5"/>
        <v>0</v>
      </c>
      <c r="R44" s="58"/>
      <c r="S44" s="58"/>
      <c r="T44" s="56">
        <f t="shared" si="6"/>
        <v>0</v>
      </c>
      <c r="U44" s="60">
        <f t="shared" si="1"/>
        <v>0</v>
      </c>
    </row>
    <row r="45" spans="1:21" hidden="1" x14ac:dyDescent="0.25">
      <c r="A45" s="61" t="s">
        <v>63</v>
      </c>
      <c r="B45" s="62">
        <f t="shared" si="2"/>
        <v>0</v>
      </c>
      <c r="C45" s="63" t="s">
        <v>29</v>
      </c>
      <c r="E45" s="64" t="s">
        <v>63</v>
      </c>
      <c r="F45" s="56"/>
      <c r="G45" s="56"/>
      <c r="H45" s="56">
        <f t="shared" si="7"/>
        <v>0</v>
      </c>
      <c r="I45" s="57"/>
      <c r="J45" s="57"/>
      <c r="K45" s="57">
        <f t="shared" si="3"/>
        <v>0</v>
      </c>
      <c r="L45" s="58"/>
      <c r="M45" s="58"/>
      <c r="N45" s="56">
        <f t="shared" si="4"/>
        <v>0</v>
      </c>
      <c r="O45" s="59"/>
      <c r="P45" s="59"/>
      <c r="Q45" s="57">
        <f t="shared" si="5"/>
        <v>0</v>
      </c>
      <c r="R45" s="58"/>
      <c r="S45" s="58"/>
      <c r="T45" s="56">
        <f t="shared" si="6"/>
        <v>0</v>
      </c>
      <c r="U45" s="60">
        <f t="shared" si="1"/>
        <v>0</v>
      </c>
    </row>
    <row r="46" spans="1:21" x14ac:dyDescent="0.25">
      <c r="A46" s="65" t="s">
        <v>64</v>
      </c>
      <c r="B46" s="62">
        <f t="shared" si="2"/>
        <v>0</v>
      </c>
      <c r="C46" s="63" t="s">
        <v>29</v>
      </c>
      <c r="E46" s="57" t="s">
        <v>64</v>
      </c>
      <c r="F46" s="56"/>
      <c r="G46" s="56"/>
      <c r="H46" s="56">
        <f t="shared" si="7"/>
        <v>0</v>
      </c>
      <c r="I46" s="57"/>
      <c r="J46" s="57"/>
      <c r="K46" s="57">
        <f t="shared" si="3"/>
        <v>0</v>
      </c>
      <c r="L46" s="58"/>
      <c r="M46" s="58"/>
      <c r="N46" s="56">
        <f t="shared" si="4"/>
        <v>0</v>
      </c>
      <c r="O46" s="59">
        <v>500</v>
      </c>
      <c r="P46" s="59">
        <v>1</v>
      </c>
      <c r="Q46" s="57">
        <f t="shared" si="5"/>
        <v>500</v>
      </c>
      <c r="R46" s="58">
        <v>500</v>
      </c>
      <c r="S46" s="58">
        <v>1</v>
      </c>
      <c r="T46" s="56">
        <f t="shared" si="6"/>
        <v>500</v>
      </c>
      <c r="U46" s="60">
        <f t="shared" si="1"/>
        <v>500</v>
      </c>
    </row>
    <row r="47" spans="1:21" hidden="1" x14ac:dyDescent="0.25">
      <c r="A47" s="65" t="s">
        <v>65</v>
      </c>
      <c r="B47" s="62">
        <f t="shared" si="2"/>
        <v>0</v>
      </c>
      <c r="C47" s="63" t="s">
        <v>29</v>
      </c>
      <c r="E47" s="57" t="s">
        <v>65</v>
      </c>
      <c r="F47" s="56"/>
      <c r="G47" s="56"/>
      <c r="H47" s="56">
        <f t="shared" si="7"/>
        <v>0</v>
      </c>
      <c r="I47" s="57"/>
      <c r="J47" s="57"/>
      <c r="K47" s="57">
        <f t="shared" si="3"/>
        <v>0</v>
      </c>
      <c r="L47" s="58"/>
      <c r="M47" s="58"/>
      <c r="N47" s="56">
        <f t="shared" si="4"/>
        <v>0</v>
      </c>
      <c r="O47" s="59"/>
      <c r="P47" s="59"/>
      <c r="Q47" s="57">
        <f t="shared" si="5"/>
        <v>0</v>
      </c>
      <c r="R47" s="58"/>
      <c r="S47" s="58"/>
      <c r="T47" s="56">
        <f t="shared" si="6"/>
        <v>0</v>
      </c>
      <c r="U47" s="60">
        <f t="shared" si="1"/>
        <v>0</v>
      </c>
    </row>
    <row r="48" spans="1:21" x14ac:dyDescent="0.25">
      <c r="A48" s="65" t="s">
        <v>66</v>
      </c>
      <c r="B48" s="62">
        <f t="shared" si="2"/>
        <v>0</v>
      </c>
      <c r="C48" s="63" t="s">
        <v>29</v>
      </c>
      <c r="E48" s="57" t="s">
        <v>66</v>
      </c>
      <c r="F48" s="56"/>
      <c r="G48" s="56"/>
      <c r="H48" s="56">
        <f t="shared" si="7"/>
        <v>0</v>
      </c>
      <c r="I48" s="57"/>
      <c r="J48" s="57"/>
      <c r="K48" s="57">
        <f t="shared" si="3"/>
        <v>0</v>
      </c>
      <c r="L48" s="58"/>
      <c r="M48" s="58"/>
      <c r="N48" s="56">
        <f t="shared" si="4"/>
        <v>0</v>
      </c>
      <c r="O48" s="59">
        <v>500</v>
      </c>
      <c r="P48" s="59">
        <v>1</v>
      </c>
      <c r="Q48" s="57">
        <f t="shared" si="5"/>
        <v>500</v>
      </c>
      <c r="R48" s="58">
        <v>500</v>
      </c>
      <c r="S48" s="58">
        <v>1</v>
      </c>
      <c r="T48" s="56">
        <f t="shared" si="6"/>
        <v>500</v>
      </c>
      <c r="U48" s="60">
        <f t="shared" si="1"/>
        <v>500</v>
      </c>
    </row>
    <row r="49" spans="1:51" hidden="1" x14ac:dyDescent="0.25">
      <c r="A49" s="65" t="s">
        <v>67</v>
      </c>
      <c r="B49" s="62">
        <f t="shared" si="2"/>
        <v>0</v>
      </c>
      <c r="C49" s="63" t="s">
        <v>29</v>
      </c>
      <c r="E49" s="57" t="s">
        <v>67</v>
      </c>
      <c r="F49" s="56"/>
      <c r="G49" s="56"/>
      <c r="H49" s="56">
        <f t="shared" si="7"/>
        <v>0</v>
      </c>
      <c r="I49" s="57"/>
      <c r="J49" s="57"/>
      <c r="K49" s="57">
        <f t="shared" si="3"/>
        <v>0</v>
      </c>
      <c r="L49" s="58"/>
      <c r="M49" s="58"/>
      <c r="N49" s="56">
        <f t="shared" si="4"/>
        <v>0</v>
      </c>
      <c r="O49" s="59"/>
      <c r="P49" s="59"/>
      <c r="Q49" s="57">
        <f t="shared" si="5"/>
        <v>0</v>
      </c>
      <c r="R49" s="58"/>
      <c r="S49" s="58"/>
      <c r="T49" s="56">
        <f t="shared" si="6"/>
        <v>0</v>
      </c>
      <c r="U49" s="60">
        <f t="shared" si="1"/>
        <v>0</v>
      </c>
    </row>
    <row r="50" spans="1:51" hidden="1" x14ac:dyDescent="0.25">
      <c r="A50" s="61" t="s">
        <v>68</v>
      </c>
      <c r="B50" s="62">
        <f t="shared" si="2"/>
        <v>0</v>
      </c>
      <c r="C50" s="63" t="s">
        <v>29</v>
      </c>
      <c r="E50" s="64" t="s">
        <v>68</v>
      </c>
      <c r="F50" s="56"/>
      <c r="G50" s="56"/>
      <c r="H50" s="56">
        <f t="shared" si="7"/>
        <v>0</v>
      </c>
      <c r="I50" s="57"/>
      <c r="J50" s="57"/>
      <c r="K50" s="57">
        <f t="shared" si="3"/>
        <v>0</v>
      </c>
      <c r="L50" s="58"/>
      <c r="M50" s="58"/>
      <c r="N50" s="56">
        <f t="shared" si="4"/>
        <v>0</v>
      </c>
      <c r="O50" s="59"/>
      <c r="P50" s="59"/>
      <c r="Q50" s="57">
        <f t="shared" si="5"/>
        <v>0</v>
      </c>
      <c r="R50" s="58"/>
      <c r="S50" s="58"/>
      <c r="T50" s="56">
        <f t="shared" si="6"/>
        <v>0</v>
      </c>
      <c r="U50" s="60">
        <f t="shared" si="1"/>
        <v>0</v>
      </c>
    </row>
    <row r="51" spans="1:51" hidden="1" x14ac:dyDescent="0.25">
      <c r="A51" s="65" t="s">
        <v>69</v>
      </c>
      <c r="B51" s="62">
        <f t="shared" si="2"/>
        <v>0</v>
      </c>
      <c r="C51" s="63" t="s">
        <v>29</v>
      </c>
      <c r="E51" s="57" t="s">
        <v>69</v>
      </c>
      <c r="F51" s="56"/>
      <c r="G51" s="56"/>
      <c r="H51" s="56">
        <f t="shared" si="7"/>
        <v>0</v>
      </c>
      <c r="I51" s="57"/>
      <c r="J51" s="57"/>
      <c r="K51" s="57">
        <f t="shared" si="3"/>
        <v>0</v>
      </c>
      <c r="L51" s="58"/>
      <c r="M51" s="58"/>
      <c r="N51" s="56">
        <f t="shared" si="4"/>
        <v>0</v>
      </c>
      <c r="O51" s="59"/>
      <c r="P51" s="59"/>
      <c r="Q51" s="57">
        <f t="shared" si="5"/>
        <v>0</v>
      </c>
      <c r="R51" s="58"/>
      <c r="S51" s="58"/>
      <c r="T51" s="56">
        <f t="shared" si="6"/>
        <v>0</v>
      </c>
      <c r="U51" s="60">
        <f t="shared" si="1"/>
        <v>0</v>
      </c>
    </row>
    <row r="52" spans="1:51" x14ac:dyDescent="0.25">
      <c r="A52" s="65" t="s">
        <v>70</v>
      </c>
      <c r="B52" s="62">
        <f t="shared" si="2"/>
        <v>0</v>
      </c>
      <c r="C52" s="63" t="s">
        <v>29</v>
      </c>
      <c r="E52" s="57" t="s">
        <v>70</v>
      </c>
      <c r="F52" s="56">
        <v>500</v>
      </c>
      <c r="G52" s="56">
        <v>1</v>
      </c>
      <c r="H52" s="56">
        <f t="shared" si="7"/>
        <v>500</v>
      </c>
      <c r="I52" s="57">
        <v>250</v>
      </c>
      <c r="J52" s="57">
        <v>1</v>
      </c>
      <c r="K52" s="57">
        <f t="shared" si="3"/>
        <v>250</v>
      </c>
      <c r="L52" s="58">
        <v>500</v>
      </c>
      <c r="M52" s="58">
        <v>1</v>
      </c>
      <c r="N52" s="56">
        <f t="shared" si="4"/>
        <v>500</v>
      </c>
      <c r="O52" s="59">
        <v>750</v>
      </c>
      <c r="P52" s="59">
        <v>1</v>
      </c>
      <c r="Q52" s="57">
        <f t="shared" si="5"/>
        <v>750</v>
      </c>
      <c r="R52" s="58">
        <v>750</v>
      </c>
      <c r="S52" s="58">
        <v>1</v>
      </c>
      <c r="T52" s="56">
        <f t="shared" si="6"/>
        <v>750</v>
      </c>
      <c r="U52" s="60">
        <f t="shared" si="1"/>
        <v>2000</v>
      </c>
    </row>
    <row r="53" spans="1:51" hidden="1" x14ac:dyDescent="0.25">
      <c r="A53" s="65" t="s">
        <v>71</v>
      </c>
      <c r="B53" s="62">
        <f t="shared" si="2"/>
        <v>0</v>
      </c>
      <c r="C53" s="63" t="s">
        <v>29</v>
      </c>
      <c r="E53" s="57" t="s">
        <v>71</v>
      </c>
      <c r="F53" s="56"/>
      <c r="G53" s="56"/>
      <c r="H53" s="56">
        <f t="shared" si="7"/>
        <v>0</v>
      </c>
      <c r="I53" s="57"/>
      <c r="J53" s="57"/>
      <c r="K53" s="57">
        <f t="shared" si="3"/>
        <v>0</v>
      </c>
      <c r="L53" s="58"/>
      <c r="M53" s="58"/>
      <c r="N53" s="56">
        <f t="shared" si="4"/>
        <v>0</v>
      </c>
      <c r="O53" s="59"/>
      <c r="P53" s="59"/>
      <c r="Q53" s="57">
        <f t="shared" si="5"/>
        <v>0</v>
      </c>
      <c r="R53" s="58"/>
      <c r="S53" s="58"/>
      <c r="T53" s="56">
        <f t="shared" si="6"/>
        <v>0</v>
      </c>
      <c r="U53" s="60">
        <f t="shared" si="1"/>
        <v>0</v>
      </c>
    </row>
    <row r="54" spans="1:51" hidden="1" x14ac:dyDescent="0.25">
      <c r="A54" s="65" t="s">
        <v>72</v>
      </c>
      <c r="B54" s="62">
        <f t="shared" si="2"/>
        <v>0</v>
      </c>
      <c r="C54" s="63" t="s">
        <v>29</v>
      </c>
      <c r="E54" s="57" t="s">
        <v>72</v>
      </c>
      <c r="F54" s="56"/>
      <c r="G54" s="56"/>
      <c r="H54" s="56">
        <f t="shared" si="7"/>
        <v>0</v>
      </c>
      <c r="I54" s="57"/>
      <c r="J54" s="57"/>
      <c r="K54" s="57">
        <f t="shared" si="3"/>
        <v>0</v>
      </c>
      <c r="L54" s="58"/>
      <c r="M54" s="58"/>
      <c r="N54" s="56">
        <f t="shared" si="4"/>
        <v>0</v>
      </c>
      <c r="O54" s="59"/>
      <c r="P54" s="59"/>
      <c r="Q54" s="57">
        <f t="shared" si="5"/>
        <v>0</v>
      </c>
      <c r="R54" s="58"/>
      <c r="S54" s="58"/>
      <c r="T54" s="56">
        <f t="shared" si="6"/>
        <v>0</v>
      </c>
      <c r="U54" s="60">
        <f t="shared" si="1"/>
        <v>0</v>
      </c>
    </row>
    <row r="55" spans="1:51" hidden="1" x14ac:dyDescent="0.25">
      <c r="A55" s="65" t="s">
        <v>73</v>
      </c>
      <c r="B55" s="62">
        <f t="shared" si="2"/>
        <v>0</v>
      </c>
      <c r="C55" s="63" t="s">
        <v>29</v>
      </c>
      <c r="E55" s="57" t="s">
        <v>74</v>
      </c>
      <c r="F55" s="56"/>
      <c r="G55" s="56"/>
      <c r="H55" s="56">
        <f t="shared" si="7"/>
        <v>0</v>
      </c>
      <c r="I55" s="57"/>
      <c r="J55" s="57"/>
      <c r="K55" s="57">
        <f t="shared" si="3"/>
        <v>0</v>
      </c>
      <c r="L55" s="58"/>
      <c r="M55" s="58"/>
      <c r="N55" s="56">
        <f t="shared" si="4"/>
        <v>0</v>
      </c>
      <c r="O55" s="59"/>
      <c r="P55" s="59"/>
      <c r="Q55" s="57">
        <f t="shared" si="5"/>
        <v>0</v>
      </c>
      <c r="R55" s="58"/>
      <c r="S55" s="58"/>
      <c r="T55" s="56">
        <f t="shared" si="6"/>
        <v>0</v>
      </c>
      <c r="U55" s="60">
        <f t="shared" si="1"/>
        <v>0</v>
      </c>
    </row>
    <row r="56" spans="1:51" hidden="1" x14ac:dyDescent="0.25">
      <c r="A56" s="61" t="s">
        <v>75</v>
      </c>
      <c r="B56" s="62">
        <f t="shared" si="2"/>
        <v>0</v>
      </c>
      <c r="C56" s="63" t="s">
        <v>29</v>
      </c>
      <c r="E56" s="64" t="s">
        <v>75</v>
      </c>
      <c r="F56" s="56"/>
      <c r="G56" s="56"/>
      <c r="H56" s="56">
        <f t="shared" si="7"/>
        <v>0</v>
      </c>
      <c r="I56" s="57"/>
      <c r="J56" s="57"/>
      <c r="K56" s="57">
        <f t="shared" si="3"/>
        <v>0</v>
      </c>
      <c r="L56" s="58"/>
      <c r="M56" s="58"/>
      <c r="N56" s="56">
        <f t="shared" si="4"/>
        <v>0</v>
      </c>
      <c r="O56" s="59"/>
      <c r="P56" s="59"/>
      <c r="Q56" s="57">
        <f t="shared" si="5"/>
        <v>0</v>
      </c>
      <c r="R56" s="58"/>
      <c r="S56" s="58"/>
      <c r="T56" s="56">
        <f t="shared" si="6"/>
        <v>0</v>
      </c>
      <c r="U56" s="60">
        <f t="shared" si="1"/>
        <v>0</v>
      </c>
    </row>
    <row r="57" spans="1:51" hidden="1" x14ac:dyDescent="0.25">
      <c r="A57" s="61" t="s">
        <v>76</v>
      </c>
      <c r="B57" s="62">
        <f t="shared" si="2"/>
        <v>0</v>
      </c>
      <c r="C57" s="63" t="s">
        <v>29</v>
      </c>
      <c r="E57" s="64" t="s">
        <v>76</v>
      </c>
      <c r="F57" s="56"/>
      <c r="G57" s="56"/>
      <c r="H57" s="56">
        <f t="shared" si="7"/>
        <v>0</v>
      </c>
      <c r="I57" s="57"/>
      <c r="J57" s="57"/>
      <c r="K57" s="57">
        <f t="shared" si="3"/>
        <v>0</v>
      </c>
      <c r="L57" s="58"/>
      <c r="M57" s="58"/>
      <c r="N57" s="56">
        <f t="shared" si="4"/>
        <v>0</v>
      </c>
      <c r="O57" s="59"/>
      <c r="P57" s="59"/>
      <c r="Q57" s="57">
        <f t="shared" si="5"/>
        <v>0</v>
      </c>
      <c r="R57" s="58"/>
      <c r="S57" s="58"/>
      <c r="T57" s="56">
        <f t="shared" si="6"/>
        <v>0</v>
      </c>
      <c r="U57" s="60">
        <f t="shared" si="1"/>
        <v>0</v>
      </c>
    </row>
    <row r="58" spans="1:51" ht="15.75" hidden="1" thickBot="1" x14ac:dyDescent="0.3">
      <c r="A58" s="66" t="s">
        <v>77</v>
      </c>
      <c r="B58" s="67">
        <f t="shared" si="2"/>
        <v>0</v>
      </c>
      <c r="C58" s="68" t="s">
        <v>29</v>
      </c>
      <c r="E58" s="64" t="s">
        <v>77</v>
      </c>
      <c r="F58" s="56"/>
      <c r="G58" s="56"/>
      <c r="H58" s="56">
        <f t="shared" si="7"/>
        <v>0</v>
      </c>
      <c r="I58" s="57"/>
      <c r="J58" s="57"/>
      <c r="K58" s="57">
        <f t="shared" si="3"/>
        <v>0</v>
      </c>
      <c r="L58" s="58"/>
      <c r="M58" s="58"/>
      <c r="N58" s="56">
        <f t="shared" si="4"/>
        <v>0</v>
      </c>
      <c r="O58" s="59"/>
      <c r="P58" s="59"/>
      <c r="Q58" s="57">
        <f t="shared" si="5"/>
        <v>0</v>
      </c>
      <c r="R58" s="58"/>
      <c r="S58" s="58"/>
      <c r="T58" s="56">
        <f t="shared" si="6"/>
        <v>0</v>
      </c>
      <c r="U58" s="60">
        <f t="shared" si="1"/>
        <v>0</v>
      </c>
    </row>
    <row r="61" spans="1:51" x14ac:dyDescent="0.25">
      <c r="F61" s="69" t="s">
        <v>78</v>
      </c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1"/>
    </row>
    <row r="62" spans="1:51" ht="90" x14ac:dyDescent="0.25">
      <c r="E62" t="s">
        <v>79</v>
      </c>
      <c r="F62" s="72" t="s">
        <v>27</v>
      </c>
      <c r="G62" s="72" t="s">
        <v>28</v>
      </c>
      <c r="H62" s="72" t="s">
        <v>30</v>
      </c>
      <c r="I62" s="72" t="s">
        <v>31</v>
      </c>
      <c r="J62" s="72" t="s">
        <v>32</v>
      </c>
      <c r="K62" s="72" t="s">
        <v>33</v>
      </c>
      <c r="L62" s="72" t="s">
        <v>34</v>
      </c>
      <c r="M62" s="72" t="s">
        <v>35</v>
      </c>
      <c r="N62" s="72" t="s">
        <v>36</v>
      </c>
      <c r="O62" s="72" t="s">
        <v>37</v>
      </c>
      <c r="P62" s="72" t="s">
        <v>38</v>
      </c>
      <c r="Q62" s="72" t="s">
        <v>39</v>
      </c>
      <c r="R62" s="72" t="s">
        <v>40</v>
      </c>
      <c r="S62" s="72" t="s">
        <v>41</v>
      </c>
      <c r="T62" s="72" t="s">
        <v>42</v>
      </c>
      <c r="U62" s="72" t="s">
        <v>43</v>
      </c>
      <c r="V62" s="72" t="s">
        <v>44</v>
      </c>
      <c r="W62" s="72" t="s">
        <v>45</v>
      </c>
      <c r="X62" s="72" t="s">
        <v>46</v>
      </c>
      <c r="Y62" s="72" t="s">
        <v>80</v>
      </c>
      <c r="Z62" s="72" t="s">
        <v>48</v>
      </c>
      <c r="AA62" s="72" t="s">
        <v>49</v>
      </c>
      <c r="AB62" s="72" t="s">
        <v>50</v>
      </c>
      <c r="AC62" s="72" t="s">
        <v>51</v>
      </c>
      <c r="AD62" s="72" t="s">
        <v>52</v>
      </c>
      <c r="AE62" s="72" t="s">
        <v>53</v>
      </c>
      <c r="AF62" s="72" t="s">
        <v>54</v>
      </c>
      <c r="AG62" s="72" t="s">
        <v>57</v>
      </c>
      <c r="AH62" s="72" t="s">
        <v>59</v>
      </c>
      <c r="AI62" s="72" t="s">
        <v>60</v>
      </c>
      <c r="AJ62" s="72" t="s">
        <v>62</v>
      </c>
      <c r="AK62" s="72" t="s">
        <v>63</v>
      </c>
      <c r="AL62" s="72" t="s">
        <v>64</v>
      </c>
      <c r="AM62" s="72" t="s">
        <v>65</v>
      </c>
      <c r="AN62" s="72" t="s">
        <v>66</v>
      </c>
      <c r="AO62" s="72" t="s">
        <v>67</v>
      </c>
      <c r="AP62" s="72" t="s">
        <v>68</v>
      </c>
      <c r="AQ62" s="72" t="s">
        <v>69</v>
      </c>
      <c r="AR62" s="72" t="s">
        <v>70</v>
      </c>
      <c r="AS62" s="72" t="s">
        <v>71</v>
      </c>
      <c r="AT62" s="72" t="s">
        <v>72</v>
      </c>
      <c r="AU62" s="72" t="s">
        <v>74</v>
      </c>
      <c r="AV62" s="72" t="s">
        <v>75</v>
      </c>
      <c r="AW62" s="72" t="s">
        <v>76</v>
      </c>
      <c r="AX62" s="72" t="s">
        <v>77</v>
      </c>
      <c r="AY62" s="73"/>
    </row>
    <row r="63" spans="1:51" x14ac:dyDescent="0.25">
      <c r="E63" s="57" t="s">
        <v>81</v>
      </c>
      <c r="F63" s="56">
        <f>+U14</f>
        <v>1250</v>
      </c>
      <c r="G63" s="56">
        <f>+U15</f>
        <v>0</v>
      </c>
      <c r="H63" s="56">
        <f>+U16</f>
        <v>0</v>
      </c>
      <c r="I63" s="56">
        <f>+U17</f>
        <v>2000</v>
      </c>
      <c r="J63" s="56">
        <f>+U18</f>
        <v>0</v>
      </c>
      <c r="K63" s="56">
        <f>+U19</f>
        <v>0</v>
      </c>
      <c r="L63" s="56">
        <f>+U20</f>
        <v>0</v>
      </c>
      <c r="M63" s="56">
        <f>+U21</f>
        <v>2000</v>
      </c>
      <c r="N63" s="56">
        <f>+U22</f>
        <v>0</v>
      </c>
      <c r="O63" s="56">
        <f>+U23</f>
        <v>0</v>
      </c>
      <c r="P63" s="56">
        <f>+U24</f>
        <v>0</v>
      </c>
      <c r="Q63" s="56">
        <f>+U25</f>
        <v>0</v>
      </c>
      <c r="R63" s="56">
        <f>+U26</f>
        <v>0</v>
      </c>
      <c r="S63" s="56">
        <f>+U27</f>
        <v>0</v>
      </c>
      <c r="T63" s="56">
        <f>+U28</f>
        <v>0</v>
      </c>
      <c r="U63" s="56">
        <f>+U29</f>
        <v>0</v>
      </c>
      <c r="V63" s="56">
        <f>+U30</f>
        <v>0</v>
      </c>
      <c r="W63" s="56">
        <f>+U31</f>
        <v>500</v>
      </c>
      <c r="X63" s="56">
        <f>+U32</f>
        <v>0</v>
      </c>
      <c r="Y63" s="56">
        <f>+U33</f>
        <v>0</v>
      </c>
      <c r="Z63" s="56">
        <f>+U34</f>
        <v>0</v>
      </c>
      <c r="AA63" s="56">
        <f>+U35</f>
        <v>0</v>
      </c>
      <c r="AB63" s="56">
        <f>+U36</f>
        <v>500</v>
      </c>
      <c r="AC63" s="56">
        <f>+U37</f>
        <v>0</v>
      </c>
      <c r="AD63" s="56">
        <f>+U38</f>
        <v>0</v>
      </c>
      <c r="AE63" s="56">
        <f>+U39</f>
        <v>0</v>
      </c>
      <c r="AF63" s="56">
        <f>+U40</f>
        <v>75</v>
      </c>
      <c r="AG63" s="56">
        <f>+U41</f>
        <v>0</v>
      </c>
      <c r="AH63" s="56">
        <f>+U42</f>
        <v>0</v>
      </c>
      <c r="AI63" s="56">
        <f>+U43</f>
        <v>2000</v>
      </c>
      <c r="AJ63" s="56">
        <f>+U44</f>
        <v>0</v>
      </c>
      <c r="AK63" s="56">
        <f>+U45</f>
        <v>0</v>
      </c>
      <c r="AL63" s="56">
        <f>+U46</f>
        <v>500</v>
      </c>
      <c r="AM63" s="56">
        <f>+U47</f>
        <v>0</v>
      </c>
      <c r="AN63" s="56">
        <f>+$U48</f>
        <v>500</v>
      </c>
      <c r="AO63" s="56">
        <f>+$U49</f>
        <v>0</v>
      </c>
      <c r="AP63" s="56">
        <f>+$U50</f>
        <v>0</v>
      </c>
      <c r="AQ63" s="56">
        <f>+$U51</f>
        <v>0</v>
      </c>
      <c r="AR63" s="56">
        <f>+$U52</f>
        <v>2000</v>
      </c>
      <c r="AS63" s="56">
        <f>+$AX53</f>
        <v>0</v>
      </c>
      <c r="AT63" s="56">
        <f>+$U54</f>
        <v>0</v>
      </c>
      <c r="AU63" s="56">
        <f>+$U55</f>
        <v>0</v>
      </c>
      <c r="AV63" s="56">
        <f>+$U56</f>
        <v>0</v>
      </c>
      <c r="AW63" s="56">
        <f>+$U57</f>
        <v>0</v>
      </c>
      <c r="AX63" s="56">
        <f>+$U58</f>
        <v>0</v>
      </c>
    </row>
    <row r="64" spans="1:51" x14ac:dyDescent="0.25">
      <c r="E64" s="57" t="s">
        <v>82</v>
      </c>
      <c r="F64" s="57">
        <f>+F63/1000</f>
        <v>1.25</v>
      </c>
      <c r="G64" s="57">
        <f t="shared" ref="G64:AX64" si="8">+G63/1000</f>
        <v>0</v>
      </c>
      <c r="H64" s="57">
        <f t="shared" si="8"/>
        <v>0</v>
      </c>
      <c r="I64" s="57">
        <f t="shared" si="8"/>
        <v>2</v>
      </c>
      <c r="J64" s="57">
        <f t="shared" si="8"/>
        <v>0</v>
      </c>
      <c r="K64" s="57">
        <f t="shared" si="8"/>
        <v>0</v>
      </c>
      <c r="L64" s="57">
        <f t="shared" si="8"/>
        <v>0</v>
      </c>
      <c r="M64" s="57">
        <f t="shared" si="8"/>
        <v>2</v>
      </c>
      <c r="N64" s="57">
        <f t="shared" si="8"/>
        <v>0</v>
      </c>
      <c r="O64" s="57">
        <f t="shared" si="8"/>
        <v>0</v>
      </c>
      <c r="P64" s="57">
        <f t="shared" si="8"/>
        <v>0</v>
      </c>
      <c r="Q64" s="57">
        <f t="shared" si="8"/>
        <v>0</v>
      </c>
      <c r="R64" s="57">
        <f t="shared" si="8"/>
        <v>0</v>
      </c>
      <c r="S64" s="57">
        <f t="shared" si="8"/>
        <v>0</v>
      </c>
      <c r="T64" s="57">
        <f t="shared" si="8"/>
        <v>0</v>
      </c>
      <c r="U64" s="57">
        <f t="shared" si="8"/>
        <v>0</v>
      </c>
      <c r="V64" s="57">
        <f t="shared" si="8"/>
        <v>0</v>
      </c>
      <c r="W64" s="57">
        <f t="shared" si="8"/>
        <v>0.5</v>
      </c>
      <c r="X64" s="57">
        <f t="shared" si="8"/>
        <v>0</v>
      </c>
      <c r="Y64" s="57">
        <f t="shared" si="8"/>
        <v>0</v>
      </c>
      <c r="Z64" s="57">
        <f t="shared" si="8"/>
        <v>0</v>
      </c>
      <c r="AA64" s="57">
        <f t="shared" si="8"/>
        <v>0</v>
      </c>
      <c r="AB64" s="57">
        <f t="shared" si="8"/>
        <v>0.5</v>
      </c>
      <c r="AC64" s="57">
        <f t="shared" si="8"/>
        <v>0</v>
      </c>
      <c r="AD64" s="57">
        <f t="shared" si="8"/>
        <v>0</v>
      </c>
      <c r="AE64" s="57">
        <f t="shared" si="8"/>
        <v>0</v>
      </c>
      <c r="AF64" s="57">
        <f>+AF63</f>
        <v>75</v>
      </c>
      <c r="AG64" s="57">
        <f t="shared" si="8"/>
        <v>0</v>
      </c>
      <c r="AH64" s="57">
        <f t="shared" si="8"/>
        <v>0</v>
      </c>
      <c r="AI64" s="57">
        <f t="shared" si="8"/>
        <v>2</v>
      </c>
      <c r="AJ64" s="57">
        <f t="shared" si="8"/>
        <v>0</v>
      </c>
      <c r="AK64" s="57">
        <f t="shared" si="8"/>
        <v>0</v>
      </c>
      <c r="AL64" s="57">
        <f t="shared" si="8"/>
        <v>0.5</v>
      </c>
      <c r="AM64" s="57">
        <f t="shared" si="8"/>
        <v>0</v>
      </c>
      <c r="AN64" s="57">
        <f t="shared" si="8"/>
        <v>0.5</v>
      </c>
      <c r="AO64" s="57">
        <f t="shared" si="8"/>
        <v>0</v>
      </c>
      <c r="AP64" s="57">
        <f t="shared" si="8"/>
        <v>0</v>
      </c>
      <c r="AQ64" s="57">
        <f t="shared" si="8"/>
        <v>0</v>
      </c>
      <c r="AR64" s="57">
        <f t="shared" si="8"/>
        <v>2</v>
      </c>
      <c r="AS64" s="57">
        <f t="shared" si="8"/>
        <v>0</v>
      </c>
      <c r="AT64" s="57">
        <f t="shared" si="8"/>
        <v>0</v>
      </c>
      <c r="AU64" s="57">
        <f t="shared" si="8"/>
        <v>0</v>
      </c>
      <c r="AV64" s="57">
        <f t="shared" si="8"/>
        <v>0</v>
      </c>
      <c r="AW64" s="57">
        <f t="shared" si="8"/>
        <v>0</v>
      </c>
      <c r="AX64" s="57">
        <f t="shared" si="8"/>
        <v>0</v>
      </c>
    </row>
    <row r="65" spans="5:50" s="74" customFormat="1" x14ac:dyDescent="0.25"/>
    <row r="66" spans="5:50" ht="90" x14ac:dyDescent="0.25">
      <c r="E66" t="s">
        <v>83</v>
      </c>
      <c r="F66" s="72" t="s">
        <v>27</v>
      </c>
      <c r="G66" s="72" t="s">
        <v>28</v>
      </c>
      <c r="H66" s="72" t="s">
        <v>30</v>
      </c>
      <c r="I66" s="72" t="s">
        <v>31</v>
      </c>
      <c r="J66" s="72" t="s">
        <v>32</v>
      </c>
      <c r="K66" s="72" t="s">
        <v>33</v>
      </c>
      <c r="L66" s="72" t="s">
        <v>34</v>
      </c>
      <c r="M66" s="72" t="s">
        <v>35</v>
      </c>
      <c r="N66" s="72" t="s">
        <v>36</v>
      </c>
      <c r="O66" s="72" t="s">
        <v>37</v>
      </c>
      <c r="P66" s="72" t="s">
        <v>38</v>
      </c>
      <c r="Q66" s="72" t="s">
        <v>39</v>
      </c>
      <c r="R66" s="72" t="s">
        <v>40</v>
      </c>
      <c r="S66" s="72" t="s">
        <v>41</v>
      </c>
      <c r="T66" s="72" t="s">
        <v>42</v>
      </c>
      <c r="U66" s="72" t="s">
        <v>43</v>
      </c>
      <c r="V66" s="72" t="s">
        <v>44</v>
      </c>
      <c r="W66" s="72" t="s">
        <v>45</v>
      </c>
      <c r="X66" s="72" t="s">
        <v>46</v>
      </c>
      <c r="Y66" s="72" t="s">
        <v>80</v>
      </c>
      <c r="Z66" s="72" t="s">
        <v>48</v>
      </c>
      <c r="AA66" s="72" t="s">
        <v>49</v>
      </c>
      <c r="AB66" s="72" t="s">
        <v>50</v>
      </c>
      <c r="AC66" s="72" t="s">
        <v>51</v>
      </c>
      <c r="AD66" s="72" t="s">
        <v>52</v>
      </c>
      <c r="AE66" s="72" t="s">
        <v>53</v>
      </c>
      <c r="AF66" s="72" t="s">
        <v>54</v>
      </c>
      <c r="AG66" s="72" t="s">
        <v>57</v>
      </c>
      <c r="AH66" s="72" t="s">
        <v>59</v>
      </c>
      <c r="AI66" s="72" t="s">
        <v>60</v>
      </c>
      <c r="AJ66" s="72" t="s">
        <v>62</v>
      </c>
      <c r="AK66" s="72" t="s">
        <v>63</v>
      </c>
      <c r="AL66" s="72" t="s">
        <v>64</v>
      </c>
      <c r="AM66" s="72" t="s">
        <v>65</v>
      </c>
      <c r="AN66" s="72" t="s">
        <v>66</v>
      </c>
      <c r="AO66" s="72" t="s">
        <v>67</v>
      </c>
      <c r="AP66" s="72" t="s">
        <v>68</v>
      </c>
      <c r="AQ66" s="72" t="s">
        <v>69</v>
      </c>
      <c r="AR66" s="72" t="s">
        <v>70</v>
      </c>
      <c r="AS66" s="72" t="s">
        <v>71</v>
      </c>
      <c r="AT66" s="72" t="s">
        <v>72</v>
      </c>
      <c r="AU66" s="72" t="s">
        <v>74</v>
      </c>
      <c r="AV66" s="72" t="s">
        <v>75</v>
      </c>
      <c r="AW66" s="72" t="s">
        <v>76</v>
      </c>
      <c r="AX66" s="72" t="s">
        <v>77</v>
      </c>
    </row>
    <row r="67" spans="5:50" x14ac:dyDescent="0.25">
      <c r="E67" s="57" t="s">
        <v>81</v>
      </c>
      <c r="F67" s="56">
        <f>+F63*0.2+'[1]ATENC PROP INTERC (80%)'!F63*0.8</f>
        <v>1350</v>
      </c>
      <c r="G67" s="56">
        <f>+G63*0.2+'[1]ATENC PROP INTERC (80%)'!G63*0.8</f>
        <v>0</v>
      </c>
      <c r="H67" s="56">
        <f>+H63*0.2+'[1]ATENC PROP INTERC (80%)'!H63*0.8</f>
        <v>0</v>
      </c>
      <c r="I67" s="56">
        <f>+I63*0.2+'[1]ATENC PROP INTERC (80%)'!I63*0.8</f>
        <v>997.33333333333326</v>
      </c>
      <c r="J67" s="56">
        <f>+J63*0.2+'[1]ATENC PROP INTERC (80%)'!J63*0.8</f>
        <v>0</v>
      </c>
      <c r="K67" s="56">
        <f>+K63*0.2+'[1]ATENC PROP INTERC (80%)'!K63*0.8</f>
        <v>0</v>
      </c>
      <c r="L67" s="56">
        <f>+L63*0.2+'[1]ATENC PROP INTERC (80%)'!L63*0.8</f>
        <v>0</v>
      </c>
      <c r="M67" s="56">
        <f>+M63*0.2+'[1]ATENC PROP INTERC (80%)'!M63*0.8</f>
        <v>400</v>
      </c>
      <c r="N67" s="56">
        <f>+N63*0.2+'[1]ATENC PROP INTERC (80%)'!N63*0.8</f>
        <v>460</v>
      </c>
      <c r="O67" s="56">
        <f>+O63*0.2+'[1]ATENC PROP INTERC (80%)'!O63*0.8</f>
        <v>0</v>
      </c>
      <c r="P67" s="56">
        <f>+P63*0.2+'[1]ATENC PROP INTERC (80%)'!P63*0.8</f>
        <v>2000</v>
      </c>
      <c r="Q67" s="56">
        <f>+Q63*0.2+'[1]ATENC PROP INTERC (80%)'!Q63*0.8</f>
        <v>672</v>
      </c>
      <c r="R67" s="56">
        <f>+R63*0.2+'[1]ATENC PROP INTERC (80%)'!R63*0.8</f>
        <v>0</v>
      </c>
      <c r="S67" s="56">
        <f>+S63*0.2+'[1]ATENC PROP INTERC (80%)'!S63*0.8</f>
        <v>0</v>
      </c>
      <c r="T67" s="56">
        <f>+T63*0.2+'[1]ATENC PROP INTERC (80%)'!T63*0.8</f>
        <v>0</v>
      </c>
      <c r="U67" s="56">
        <f>+U63*0.2+'[1]ATENC PROP INTERC (80%)'!U63*0.8</f>
        <v>0</v>
      </c>
      <c r="V67" s="56">
        <f>+V63*0.2+'[1]ATENC PROP INTERC (80%)'!V63*0.8</f>
        <v>0</v>
      </c>
      <c r="W67" s="56">
        <f>+W63*0.2+'[1]ATENC PROP INTERC (80%)'!W63*0.8</f>
        <v>100</v>
      </c>
      <c r="X67" s="56">
        <f>+X63*0.2+'[1]ATENC PROP INTERC (80%)'!X63*0.8</f>
        <v>480</v>
      </c>
      <c r="Y67" s="56">
        <f>+Y63*0.2+'[1]ATENC PROP INTERC (80%)'!Y63*0.8</f>
        <v>12882</v>
      </c>
      <c r="Z67" s="56">
        <f>+Z63*0.2+'[1]ATENC PROP INTERC (80%)'!Z63*0.8</f>
        <v>522.66666666666663</v>
      </c>
      <c r="AA67" s="56">
        <f>+AA63*0.2+'[1]ATENC PROP INTERC (80%)'!AA63*0.8</f>
        <v>0</v>
      </c>
      <c r="AB67" s="56">
        <f>+AB63*0.2+'[1]ATENC PROP INTERC (80%)'!AB63*0.8</f>
        <v>722.22222222222229</v>
      </c>
      <c r="AC67" s="56">
        <f>+AC63*0.2+'[1]ATENC PROP INTERC (80%)'!AC63*0.8</f>
        <v>0</v>
      </c>
      <c r="AD67" s="56">
        <f>+AD63*0.2+'[1]ATENC PROP INTERC (80%)'!AD63*0.8</f>
        <v>597.33333333333326</v>
      </c>
      <c r="AE67" s="56">
        <f>+AE63*0.2+'[1]ATENC PROP INTERC (80%)'!AE63*0.8</f>
        <v>0</v>
      </c>
      <c r="AF67" s="56">
        <f>+AF63*0.2+'[1]ATENC PROP INTERC (80%)'!AF63*0.8</f>
        <v>48.333333333333336</v>
      </c>
      <c r="AG67" s="56">
        <f>+AG63*0.2+'[1]ATENC PROP INTERC (80%)'!AG63*0.8</f>
        <v>7400</v>
      </c>
      <c r="AH67" s="56">
        <f>+AH63*0.2+'[1]ATENC PROP INTERC (80%)'!AH63*0.8</f>
        <v>0</v>
      </c>
      <c r="AI67" s="56">
        <f>+AI63*0.2+'[1]ATENC PROP INTERC (80%)'!AI63*0.8</f>
        <v>400</v>
      </c>
      <c r="AJ67" s="56">
        <f>+AJ63*0.2+'[1]ATENC PROP INTERC (80%)'!AJ63*0.8</f>
        <v>9866.6666666666661</v>
      </c>
      <c r="AK67" s="56">
        <f>+AK63*0.2+'[1]ATENC PROP INTERC (80%)'!AK63*0.8</f>
        <v>1000</v>
      </c>
      <c r="AL67" s="56">
        <f>+AL63*0.2+'[1]ATENC PROP INTERC (80%)'!AL63*0.8</f>
        <v>1100</v>
      </c>
      <c r="AM67" s="56">
        <f>+AM63*0.2+'[1]ATENC PROP INTERC (80%)'!AM63*0.8</f>
        <v>0</v>
      </c>
      <c r="AN67" s="56">
        <f>+AN63*0.2+'[1]ATENC PROP INTERC (80%)'!AN63*0.8</f>
        <v>680</v>
      </c>
      <c r="AO67" s="56">
        <f>+AO63*0.2+'[1]ATENC PROP INTERC (80%)'!AO63*0.8</f>
        <v>0</v>
      </c>
      <c r="AP67" s="56">
        <f>+AP63*0.2+'[1]ATENC PROP INTERC (80%)'!AP63*0.8</f>
        <v>746.66666666666663</v>
      </c>
      <c r="AQ67" s="56">
        <f>+AQ63*0.2+'[1]ATENC PROP INTERC (80%)'!AQ63*0.8</f>
        <v>0</v>
      </c>
      <c r="AR67" s="56">
        <f>+AR63*0.2+'[1]ATENC PROP INTERC (80%)'!AR63*0.8</f>
        <v>1992.8888888888891</v>
      </c>
      <c r="AS67" s="56">
        <f>+AS63*0.2+'[1]ATENC PROP INTERC (80%)'!AS63*0.8</f>
        <v>2000</v>
      </c>
      <c r="AT67" s="56">
        <f>+AT63*0.2+'[1]ATENC PROP INTERC (80%)'!AT63*0.8</f>
        <v>2000</v>
      </c>
      <c r="AU67" s="56">
        <f>+AU63*0.2+'[1]ATENC PROP INTERC (80%)'!AU63*0.8</f>
        <v>1120</v>
      </c>
      <c r="AV67" s="56">
        <f>+AV63*0.2+'[1]ATENC PROP INTERC (80%)'!AV63*0.8</f>
        <v>2165.3333333333335</v>
      </c>
      <c r="AW67" s="56">
        <f>+AW63*0.2+'[1]ATENC PROP INTERC (80%)'!AW63*0.8</f>
        <v>8626</v>
      </c>
      <c r="AX67" s="56">
        <f>+AX63*0.2+'[1]ATENC PROP INTERC (80%)'!AX63*0.8</f>
        <v>2333.3333333333335</v>
      </c>
    </row>
    <row r="68" spans="5:50" x14ac:dyDescent="0.25">
      <c r="E68" s="57" t="s">
        <v>82</v>
      </c>
      <c r="F68" s="57">
        <f>+F67/1000</f>
        <v>1.35</v>
      </c>
      <c r="G68" s="57">
        <f t="shared" ref="G68:AE68" si="9">+G67/1000</f>
        <v>0</v>
      </c>
      <c r="H68" s="57">
        <f t="shared" si="9"/>
        <v>0</v>
      </c>
      <c r="I68" s="57">
        <f t="shared" si="9"/>
        <v>0.99733333333333329</v>
      </c>
      <c r="J68" s="57">
        <f t="shared" si="9"/>
        <v>0</v>
      </c>
      <c r="K68" s="57">
        <f t="shared" si="9"/>
        <v>0</v>
      </c>
      <c r="L68" s="57">
        <f t="shared" si="9"/>
        <v>0</v>
      </c>
      <c r="M68" s="57">
        <f t="shared" si="9"/>
        <v>0.4</v>
      </c>
      <c r="N68" s="57">
        <f t="shared" si="9"/>
        <v>0.46</v>
      </c>
      <c r="O68" s="57">
        <f t="shared" si="9"/>
        <v>0</v>
      </c>
      <c r="P68" s="57">
        <f t="shared" si="9"/>
        <v>2</v>
      </c>
      <c r="Q68" s="57">
        <f t="shared" si="9"/>
        <v>0.67200000000000004</v>
      </c>
      <c r="R68" s="57">
        <f t="shared" si="9"/>
        <v>0</v>
      </c>
      <c r="S68" s="57">
        <f t="shared" si="9"/>
        <v>0</v>
      </c>
      <c r="T68" s="57">
        <f t="shared" si="9"/>
        <v>0</v>
      </c>
      <c r="U68" s="57">
        <f t="shared" si="9"/>
        <v>0</v>
      </c>
      <c r="V68" s="57">
        <f t="shared" si="9"/>
        <v>0</v>
      </c>
      <c r="W68" s="57">
        <f t="shared" si="9"/>
        <v>0.1</v>
      </c>
      <c r="X68" s="57">
        <f t="shared" si="9"/>
        <v>0.48</v>
      </c>
      <c r="Y68" s="57">
        <f t="shared" si="9"/>
        <v>12.882</v>
      </c>
      <c r="Z68" s="57">
        <f t="shared" si="9"/>
        <v>0.52266666666666661</v>
      </c>
      <c r="AA68" s="57">
        <f t="shared" si="9"/>
        <v>0</v>
      </c>
      <c r="AB68" s="57">
        <f t="shared" si="9"/>
        <v>0.72222222222222232</v>
      </c>
      <c r="AC68" s="57">
        <f t="shared" si="9"/>
        <v>0</v>
      </c>
      <c r="AD68" s="57">
        <f t="shared" si="9"/>
        <v>0.59733333333333327</v>
      </c>
      <c r="AE68" s="57">
        <f t="shared" si="9"/>
        <v>0</v>
      </c>
      <c r="AF68" s="57">
        <f>+AF67</f>
        <v>48.333333333333336</v>
      </c>
      <c r="AG68" s="57">
        <f t="shared" ref="AG68:AX68" si="10">+AG67/1000</f>
        <v>7.4</v>
      </c>
      <c r="AH68" s="57">
        <f t="shared" si="10"/>
        <v>0</v>
      </c>
      <c r="AI68" s="57">
        <f t="shared" si="10"/>
        <v>0.4</v>
      </c>
      <c r="AJ68" s="57">
        <f t="shared" si="10"/>
        <v>9.8666666666666654</v>
      </c>
      <c r="AK68" s="57">
        <f t="shared" si="10"/>
        <v>1</v>
      </c>
      <c r="AL68" s="57">
        <f t="shared" si="10"/>
        <v>1.1000000000000001</v>
      </c>
      <c r="AM68" s="57">
        <f t="shared" si="10"/>
        <v>0</v>
      </c>
      <c r="AN68" s="57">
        <f t="shared" si="10"/>
        <v>0.68</v>
      </c>
      <c r="AO68" s="57">
        <f t="shared" si="10"/>
        <v>0</v>
      </c>
      <c r="AP68" s="57">
        <f t="shared" si="10"/>
        <v>0.74666666666666659</v>
      </c>
      <c r="AQ68" s="57">
        <f t="shared" si="10"/>
        <v>0</v>
      </c>
      <c r="AR68" s="57">
        <f t="shared" si="10"/>
        <v>1.9928888888888892</v>
      </c>
      <c r="AS68" s="57">
        <f t="shared" si="10"/>
        <v>2</v>
      </c>
      <c r="AT68" s="57">
        <f t="shared" si="10"/>
        <v>2</v>
      </c>
      <c r="AU68" s="57">
        <f t="shared" si="10"/>
        <v>1.1200000000000001</v>
      </c>
      <c r="AV68" s="57">
        <f t="shared" si="10"/>
        <v>2.1653333333333333</v>
      </c>
      <c r="AW68" s="57">
        <f t="shared" si="10"/>
        <v>8.6259999999999994</v>
      </c>
      <c r="AX68" s="57">
        <f t="shared" si="10"/>
        <v>2.3333333333333335</v>
      </c>
    </row>
  </sheetData>
  <sheetProtection algorithmName="SHA-512" hashValue="0TQMj6mD9rnhab6j6cmQtac3Um3FmcrBhRQr3UIo/Kbuwn/OlPAiyjDh7Q/67gCwefy4D5UP6Ys3tmkyxqnQHQ==" saltValue="FckoLgukYDg6lBTwDkjS+Q==" spinCount="100000" sheet="1" objects="1" scenarios="1"/>
  <mergeCells count="29">
    <mergeCell ref="R12:S12"/>
    <mergeCell ref="T12:T13"/>
    <mergeCell ref="F61:AN61"/>
    <mergeCell ref="I11:K11"/>
    <mergeCell ref="L11:N11"/>
    <mergeCell ref="O11:Q11"/>
    <mergeCell ref="R11:T11"/>
    <mergeCell ref="F12:G12"/>
    <mergeCell ref="H12:H13"/>
    <mergeCell ref="I12:J12"/>
    <mergeCell ref="K12:K13"/>
    <mergeCell ref="L12:M12"/>
    <mergeCell ref="N12:N13"/>
    <mergeCell ref="B7:C7"/>
    <mergeCell ref="A8:A13"/>
    <mergeCell ref="B8:B13"/>
    <mergeCell ref="C8:C13"/>
    <mergeCell ref="E8:U9"/>
    <mergeCell ref="F10:H10"/>
    <mergeCell ref="I10:K10"/>
    <mergeCell ref="L10:N10"/>
    <mergeCell ref="O10:Q10"/>
    <mergeCell ref="F11:H11"/>
    <mergeCell ref="A1:C1"/>
    <mergeCell ref="A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scale="9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ATENC PROP INTERC (15 dias-20%)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2020-01-31T20:13:11Z</dcterms:created>
  <dcterms:modified xsi:type="dcterms:W3CDTF">2020-01-31T20:14:21Z</dcterms:modified>
</cp:coreProperties>
</file>