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showInkAnnotation="0" codeName="ThisWorkbook" defaultThemeVersion="124226"/>
  <mc:AlternateContent xmlns:mc="http://schemas.openxmlformats.org/markup-compatibility/2006">
    <mc:Choice Requires="x15">
      <x15ac:absPath xmlns:x15ac="http://schemas.microsoft.com/office/spreadsheetml/2010/11/ac" url="Z:\Evidencias_RPC_y_MP_2022\CÓRDOBA\RPC\10_Resultados\"/>
    </mc:Choice>
  </mc:AlternateContent>
  <xr:revisionPtr revIDLastSave="0" documentId="8_{52FE8C3B-A392-4D98-A38A-DB3A24F1DCBA}" xr6:coauthVersionLast="31" xr6:coauthVersionMax="31" xr10:uidLastSave="{00000000-0000-0000-0000-000000000000}"/>
  <bookViews>
    <workbookView xWindow="0" yWindow="0" windowWidth="28800" windowHeight="11325" firstSheet="1" activeTab="2" xr2:uid="{00000000-000D-0000-FFFF-FFFF00000000}"/>
  </bookViews>
  <sheets>
    <sheet name="Listas" sheetId="2" state="hidden" r:id="rId1"/>
    <sheet name="DATOS" sheetId="1" r:id="rId2"/>
    <sheet name="TABULACIÓN" sheetId="3" r:id="rId3"/>
  </sheets>
  <definedNames>
    <definedName name="_xlnm._FilterDatabase" localSheetId="1" hidden="1">DATOS!$A$11:$W$212</definedName>
    <definedName name="_xlnm._FilterDatabase" localSheetId="0" hidden="1">Listas!$A$290:$B$506</definedName>
    <definedName name="_xlnm._FilterDatabase" localSheetId="2" hidden="1">TABULACIÓN!#REF!</definedName>
    <definedName name="Amazonas">Listas!$B$291</definedName>
    <definedName name="Antioquia">Listas!$B$292:$B$309</definedName>
    <definedName name="Arauca">Listas!$B$310:$B$312</definedName>
    <definedName name="_xlnm.Print_Area" localSheetId="1">DATOS!$A$4:$W$212</definedName>
    <definedName name="Atlántico">Listas!$B$313:$B$319</definedName>
    <definedName name="Bogotá">Listas!$B$320:$B$505</definedName>
    <definedName name="Bolivar">Listas!$B$339:$B$346</definedName>
    <definedName name="Boyacá">Listas!$B$347:$B$358</definedName>
    <definedName name="Caldas">Listas!$B$359:$B$365</definedName>
    <definedName name="Caquetá">Listas!$B$366:$B$369</definedName>
    <definedName name="Casanare">Listas!$B$370:$B$372</definedName>
    <definedName name="Cauca">Listas!$B$373:$B$379</definedName>
    <definedName name="Cesar">Listas!$B$380:$B$384</definedName>
    <definedName name="Choco">Listas!$B$385:$B$389</definedName>
    <definedName name="Cordoba">Listas!$B$390:$B$397</definedName>
    <definedName name="Cundinamarca">Listas!$B$398:$B$411</definedName>
    <definedName name="Guainía">Listas!$B$412</definedName>
    <definedName name="Guajira">Listas!$B$413:$B$418</definedName>
    <definedName name="Guaviare">Listas!$B$419</definedName>
    <definedName name="Huila">Listas!$B$420:$B$424</definedName>
    <definedName name="Magdalena">Listas!$B$425:$B$432</definedName>
    <definedName name="Meta">Listas!$B$433:$B$437</definedName>
    <definedName name="Nariño">Listas!$B$438:$B$445</definedName>
    <definedName name="Norte_de_Santander">Listas!$B$446:$B$451</definedName>
    <definedName name="Putumayo">Listas!$B$452:$B$455</definedName>
    <definedName name="Quindío">Listas!$B$456:$B$458</definedName>
    <definedName name="Risaralda">Listas!$B$459:$B$463</definedName>
    <definedName name="San_Andres">Listas!$B$464</definedName>
    <definedName name="Santander">Listas!$B$465:$B$475</definedName>
    <definedName name="Sucre">Listas!$B$476:$B$479</definedName>
    <definedName name="Tolima">Listas!$B$480:$B$489</definedName>
    <definedName name="Valle">Listas!$B$490:$B$504</definedName>
    <definedName name="Vaupés">Listas!$B$505</definedName>
    <definedName name="Vichada">Listas!$B$506</definedName>
  </definedNames>
  <calcPr calcId="179017"/>
</workbook>
</file>

<file path=xl/calcChain.xml><?xml version="1.0" encoding="utf-8"?>
<calcChain xmlns="http://schemas.openxmlformats.org/spreadsheetml/2006/main">
  <c r="P28" i="3" l="1"/>
  <c r="P27" i="3"/>
  <c r="D26" i="3"/>
  <c r="D21" i="3"/>
  <c r="C15" i="1" l="1"/>
  <c r="B15" i="1"/>
  <c r="C14" i="1"/>
  <c r="B14" i="1"/>
  <c r="C13" i="1"/>
  <c r="B13" i="1"/>
  <c r="C327" i="2"/>
  <c r="C291" i="2" l="1"/>
  <c r="C295" i="2"/>
  <c r="C292" i="2"/>
  <c r="C293" i="2"/>
  <c r="C294"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D67" i="3"/>
  <c r="P61" i="3"/>
  <c r="D100" i="3"/>
  <c r="D99" i="3"/>
  <c r="D103" i="3"/>
  <c r="D104" i="3"/>
  <c r="D105" i="3"/>
  <c r="D94" i="3"/>
  <c r="D95" i="3"/>
  <c r="D96" i="3"/>
  <c r="D97" i="3"/>
  <c r="D93" i="3"/>
  <c r="D91" i="3"/>
  <c r="D90" i="3"/>
  <c r="D88" i="3"/>
  <c r="D87" i="3"/>
  <c r="D83" i="3"/>
  <c r="D84" i="3"/>
  <c r="D85" i="3"/>
  <c r="D82" i="3"/>
  <c r="D77" i="3"/>
  <c r="D78" i="3"/>
  <c r="D79" i="3"/>
  <c r="D80" i="3"/>
  <c r="D76" i="3"/>
  <c r="D72" i="3"/>
  <c r="D73" i="3"/>
  <c r="D74" i="3"/>
  <c r="D75" i="3"/>
  <c r="D71" i="3"/>
  <c r="D68" i="3"/>
  <c r="D69" i="3"/>
  <c r="D70" i="3"/>
  <c r="D66" i="3"/>
  <c r="D65" i="3"/>
  <c r="D64" i="3"/>
  <c r="D63" i="3"/>
  <c r="D62" i="3"/>
  <c r="D61" i="3"/>
  <c r="D58" i="3"/>
  <c r="D57" i="3"/>
  <c r="D55" i="3"/>
  <c r="D54" i="3"/>
  <c r="D50" i="3"/>
  <c r="D51" i="3"/>
  <c r="D52" i="3"/>
  <c r="D49" i="3"/>
  <c r="D45" i="3"/>
  <c r="D44" i="3"/>
  <c r="D40" i="3"/>
  <c r="D39" i="3"/>
  <c r="B6" i="3"/>
  <c r="D34" i="3"/>
  <c r="D35" i="3"/>
  <c r="D36" i="3"/>
  <c r="D33" i="3"/>
  <c r="D31" i="3"/>
  <c r="D30" i="3"/>
  <c r="D22" i="3"/>
  <c r="D23" i="3"/>
  <c r="D24" i="3"/>
  <c r="D25" i="3"/>
  <c r="D27" i="3"/>
  <c r="D14" i="3"/>
  <c r="D15" i="3"/>
  <c r="D16" i="3"/>
  <c r="D17" i="3"/>
  <c r="D18" i="3"/>
  <c r="D13" i="3"/>
  <c r="P102" i="3"/>
  <c r="D102" i="3"/>
  <c r="P99" i="3"/>
  <c r="P97" i="3"/>
  <c r="P93" i="3"/>
  <c r="P90" i="3"/>
  <c r="P87" i="3"/>
  <c r="P82" i="3"/>
  <c r="P57" i="3"/>
  <c r="P54" i="3"/>
  <c r="P49" i="3"/>
  <c r="C211" i="1" l="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P30" i="3"/>
  <c r="B510" i="2" l="1"/>
  <c r="P14" i="3" l="1"/>
  <c r="P15" i="3"/>
  <c r="P16" i="3"/>
  <c r="P17" i="3"/>
  <c r="P18" i="3"/>
  <c r="Q28" i="3" l="1"/>
  <c r="P36" i="3" l="1"/>
  <c r="Q38" i="3"/>
  <c r="P31" i="3"/>
  <c r="Q32" i="3"/>
  <c r="P21" i="3"/>
  <c r="P22" i="3"/>
  <c r="P23" i="3"/>
  <c r="P24" i="3"/>
  <c r="P25" i="3"/>
  <c r="P26" i="3"/>
  <c r="Q29" i="3"/>
  <c r="P39" i="3"/>
  <c r="P40" i="3"/>
  <c r="Q43" i="3"/>
  <c r="P44" i="3"/>
  <c r="P45" i="3"/>
  <c r="Q47" i="3"/>
  <c r="Q12" i="3"/>
  <c r="P13" i="3"/>
  <c r="G9" i="3" l="1"/>
  <c r="A108" i="3" s="1"/>
  <c r="D9" i="3"/>
  <c r="E27" i="3" s="1"/>
  <c r="Q27" i="3" s="1"/>
  <c r="E67" i="3" l="1"/>
  <c r="E13" i="3"/>
  <c r="Q13" i="3" s="1"/>
  <c r="E16" i="3"/>
  <c r="Q16" i="3" s="1"/>
  <c r="E14" i="3"/>
  <c r="Q14" i="3" s="1"/>
  <c r="E105" i="3"/>
  <c r="E104" i="3"/>
  <c r="E103" i="3"/>
  <c r="E74" i="3"/>
  <c r="E70" i="3"/>
  <c r="E84" i="3"/>
  <c r="E69" i="3"/>
  <c r="E83" i="3"/>
  <c r="E76" i="3"/>
  <c r="E77" i="3"/>
  <c r="E73" i="3"/>
  <c r="E72" i="3"/>
  <c r="E71" i="3"/>
  <c r="E79" i="3"/>
  <c r="E65" i="3"/>
  <c r="E78" i="3"/>
  <c r="E68" i="3"/>
  <c r="E80" i="3"/>
  <c r="E64" i="3"/>
  <c r="E85" i="3"/>
  <c r="E75" i="3"/>
  <c r="E62" i="3"/>
  <c r="E63" i="3"/>
  <c r="E66" i="3"/>
  <c r="E52" i="3"/>
  <c r="E49" i="3"/>
  <c r="Q49" i="3" s="1"/>
  <c r="E90" i="3"/>
  <c r="Q90" i="3" s="1"/>
  <c r="E102" i="3"/>
  <c r="Q102" i="3" s="1"/>
  <c r="E99" i="3"/>
  <c r="Q99" i="3" s="1"/>
  <c r="E51" i="3"/>
  <c r="E93" i="3"/>
  <c r="Q93" i="3" s="1"/>
  <c r="E58" i="3"/>
  <c r="E55" i="3"/>
  <c r="E96" i="3"/>
  <c r="E97" i="3"/>
  <c r="Q97" i="3" s="1"/>
  <c r="E54" i="3"/>
  <c r="Q54" i="3" s="1"/>
  <c r="E94" i="3"/>
  <c r="E91" i="3"/>
  <c r="E88" i="3"/>
  <c r="E57" i="3"/>
  <c r="Q57" i="3" s="1"/>
  <c r="E100" i="3"/>
  <c r="E87" i="3"/>
  <c r="Q87" i="3" s="1"/>
  <c r="E50" i="3"/>
  <c r="E82" i="3"/>
  <c r="Q82" i="3" s="1"/>
  <c r="E95" i="3"/>
  <c r="E61" i="3"/>
  <c r="Q61" i="3" s="1"/>
  <c r="E30" i="3"/>
  <c r="Q30" i="3" s="1"/>
  <c r="E36" i="3"/>
  <c r="Q36" i="3" s="1"/>
  <c r="E35" i="3"/>
  <c r="E34" i="3"/>
  <c r="E18" i="3"/>
  <c r="Q18" i="3" s="1"/>
  <c r="E17" i="3"/>
  <c r="Q17" i="3" s="1"/>
  <c r="E15" i="3"/>
  <c r="Q15" i="3" s="1"/>
  <c r="E22" i="3"/>
  <c r="Q22" i="3" s="1"/>
  <c r="E26" i="3"/>
  <c r="Q26" i="3" s="1"/>
  <c r="E24" i="3"/>
  <c r="Q24" i="3" s="1"/>
  <c r="E23" i="3"/>
  <c r="Q23" i="3" s="1"/>
  <c r="E25" i="3"/>
  <c r="Q25" i="3" s="1"/>
  <c r="E39" i="3"/>
  <c r="Q39" i="3" s="1"/>
  <c r="E31" i="3"/>
  <c r="Q31" i="3" s="1"/>
  <c r="E40" i="3"/>
  <c r="Q40" i="3" s="1"/>
  <c r="E45" i="3"/>
  <c r="Q45" i="3" s="1"/>
  <c r="E21" i="3"/>
  <c r="Q21" i="3" s="1"/>
  <c r="E33" i="3"/>
  <c r="E44" i="3"/>
  <c r="Q44" i="3" s="1"/>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11" i="2"/>
</calcChain>
</file>

<file path=xl/sharedStrings.xml><?xml version="1.0" encoding="utf-8"?>
<sst xmlns="http://schemas.openxmlformats.org/spreadsheetml/2006/main" count="2001" uniqueCount="411">
  <si>
    <t xml:space="preserve">No </t>
  </si>
  <si>
    <t>Regional</t>
  </si>
  <si>
    <t>Centro Zonal</t>
  </si>
  <si>
    <t>#</t>
  </si>
  <si>
    <t>Tema</t>
  </si>
  <si>
    <t>NO</t>
  </si>
  <si>
    <t>Codigo Regional</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</si>
  <si>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</si>
  <si>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</si>
  <si>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</si>
  <si>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</si>
  <si>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</si>
  <si>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</si>
  <si>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</si>
  <si>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</si>
  <si>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</si>
  <si>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</si>
  <si>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</si>
  <si>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</si>
  <si>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</si>
  <si>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</si>
  <si>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</si>
  <si>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</si>
  <si>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</si>
  <si>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</si>
  <si>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</si>
  <si>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</si>
  <si>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</si>
  <si>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</si>
  <si>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</si>
  <si>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</si>
  <si>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</si>
  <si>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</si>
  <si>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</si>
  <si>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</si>
  <si>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</si>
  <si>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</si>
  <si>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</si>
  <si>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</si>
  <si>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</si>
  <si>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</si>
  <si>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</si>
  <si>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</si>
  <si>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</si>
  <si>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</si>
  <si>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</si>
  <si>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</si>
  <si>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</si>
  <si>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</si>
  <si>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</si>
  <si>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</si>
  <si>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</si>
  <si>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</si>
  <si>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</si>
  <si>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</si>
  <si>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</si>
  <si>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</si>
  <si>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</si>
  <si>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</si>
  <si>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</si>
  <si>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</si>
  <si>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</si>
  <si>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</si>
  <si>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</si>
  <si>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</si>
  <si>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</si>
  <si>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</si>
  <si>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</si>
  <si>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</si>
  <si>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</si>
  <si>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</si>
  <si>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</si>
  <si>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</si>
  <si>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</si>
  <si>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</si>
  <si>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</si>
  <si>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</si>
  <si>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</si>
  <si>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</si>
  <si>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</si>
  <si>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</si>
  <si>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</si>
  <si>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</si>
  <si>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</si>
  <si>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</si>
  <si>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</si>
  <si>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</si>
  <si>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</si>
  <si>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</si>
  <si>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</si>
  <si>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</si>
  <si>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</si>
  <si>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</si>
  <si>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</si>
  <si>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</si>
  <si>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</si>
  <si>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</si>
  <si>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</si>
  <si>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</si>
  <si>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</si>
  <si>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</si>
  <si>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</si>
  <si>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</si>
  <si>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</si>
  <si>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</si>
  <si>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</si>
  <si>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</si>
  <si>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</si>
  <si>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</si>
  <si>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</si>
  <si>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</si>
  <si>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</si>
  <si>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</si>
  <si>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</si>
  <si>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</si>
  <si>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</si>
  <si>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</si>
  <si>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</si>
  <si>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</si>
  <si>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</si>
  <si>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</si>
  <si>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</si>
  <si>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</si>
  <si>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</si>
  <si>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</si>
  <si>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</si>
  <si>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</si>
  <si>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</si>
  <si>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</si>
  <si>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</si>
  <si>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</si>
  <si>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</si>
  <si>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</si>
  <si>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</si>
  <si>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</si>
  <si>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</si>
  <si>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</si>
  <si>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</si>
  <si>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</si>
  <si>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</si>
  <si>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</si>
  <si>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</si>
  <si>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</si>
  <si>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</si>
  <si>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</si>
  <si>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</si>
  <si>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</si>
  <si>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</si>
  <si>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</si>
  <si>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</si>
  <si>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</si>
  <si>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</si>
  <si>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</si>
  <si>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</si>
  <si>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</si>
  <si>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</si>
  <si>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</si>
  <si>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</si>
  <si>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</si>
  <si>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</si>
  <si>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</si>
  <si>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</si>
  <si>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</si>
  <si>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</si>
  <si>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</si>
  <si>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</si>
  <si>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</si>
  <si>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</si>
  <si>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</si>
  <si>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</si>
  <si>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</si>
  <si>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</si>
  <si>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</si>
  <si>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</si>
  <si>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</si>
  <si>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</si>
  <si>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</si>
  <si>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</si>
  <si>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</si>
  <si>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</si>
  <si>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</si>
  <si>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</si>
  <si>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</si>
  <si>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</si>
  <si>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</si>
  <si>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</si>
  <si>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</si>
  <si>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</si>
  <si>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</si>
  <si>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</si>
  <si>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</si>
  <si>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</si>
  <si>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</si>
  <si>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</si>
  <si>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</si>
  <si>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</si>
  <si>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</si>
  <si>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</si>
  <si>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</si>
  <si>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</si>
  <si>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</si>
  <si>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</si>
  <si>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</si>
  <si>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</si>
  <si>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</si>
  <si>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</si>
  <si>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</si>
  <si>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</si>
  <si>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</si>
  <si>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</si>
  <si>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</si>
  <si>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</si>
  <si>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</si>
  <si>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</si>
  <si>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</si>
  <si>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</si>
  <si>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</si>
  <si>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</si>
  <si>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</si>
  <si>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</si>
  <si>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</si>
  <si>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</si>
  <si>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</si>
  <si>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</si>
  <si>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</si>
  <si>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</si>
  <si>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</si>
  <si>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</si>
  <si>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</si>
  <si>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</si>
  <si>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</si>
  <si>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</si>
  <si>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</si>
  <si>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</si>
  <si>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</si>
  <si>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</si>
  <si>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</si>
  <si>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</si>
  <si>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</si>
  <si>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</si>
  <si>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</si>
  <si>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</si>
  <si>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</si>
  <si>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</si>
  <si>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</si>
  <si>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</si>
  <si>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</si>
  <si>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</si>
  <si>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</si>
  <si>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</si>
  <si>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</si>
  <si>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</si>
  <si>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</si>
  <si>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</si>
  <si>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</si>
  <si>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</si>
  <si>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</si>
  <si>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</si>
  <si>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</si>
  <si>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</si>
  <si>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</si>
  <si>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</si>
  <si>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</si>
  <si>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</si>
  <si>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</si>
  <si>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</si>
  <si>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</si>
  <si>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</si>
  <si>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</si>
  <si>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</si>
  <si>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</si>
  <si>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</si>
  <si>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</si>
  <si>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</si>
  <si>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</si>
  <si>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</si>
  <si>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</si>
  <si>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</si>
  <si>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</si>
  <si>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</si>
  <si>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</si>
  <si>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</si>
  <si>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</si>
  <si>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</si>
  <si>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</si>
  <si>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</si>
  <si>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</si>
  <si>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r>
      <rPr>
        <b/>
        <sz val="12"/>
        <rFont val="Tempus Sans ITC"/>
        <family val="5"/>
      </rPr>
      <t xml:space="preserve">Antes de imprimir este documento… piense en el medio ambiente!
</t>
    </r>
    <r>
      <rPr>
        <b/>
        <sz val="6"/>
        <rFont val="Arial"/>
        <family val="2"/>
      </rPr>
      <t>Cualquier copia impresa de este documento se considera como COPIA NO CONTROLADA.</t>
    </r>
  </si>
  <si>
    <t>Correo Electrónico</t>
  </si>
  <si>
    <t>Tipo de Organización a la cual pertenece</t>
  </si>
  <si>
    <t>Nombre de la Organización a la cual pertenece</t>
  </si>
  <si>
    <t>Nombre(s)</t>
  </si>
  <si>
    <t>Apellidos(s)</t>
  </si>
  <si>
    <t>Organización Gubernamental</t>
  </si>
  <si>
    <t>Organización No Gubernamental</t>
  </si>
  <si>
    <t>Veedurías ciudadanas</t>
  </si>
  <si>
    <t>Ninguna</t>
  </si>
  <si>
    <t>Otra</t>
  </si>
  <si>
    <t>Frecuencia</t>
  </si>
  <si>
    <t>%</t>
  </si>
  <si>
    <t>Clasificación de la Información: PÚBLICA</t>
  </si>
  <si>
    <t>Regional:</t>
  </si>
  <si>
    <t>Fecha Analisis</t>
  </si>
  <si>
    <t>Página 2 de 2</t>
  </si>
  <si>
    <t>MESA PÚBLICA</t>
  </si>
  <si>
    <t>Evaluación de:</t>
  </si>
  <si>
    <t>PREGUNTA</t>
  </si>
  <si>
    <t>RESPUESTA</t>
  </si>
  <si>
    <t xml:space="preserve">Prensa, TV, Radio </t>
  </si>
  <si>
    <t xml:space="preserve">Comunidad  </t>
  </si>
  <si>
    <t xml:space="preserve">Boletín  </t>
  </si>
  <si>
    <t xml:space="preserve">Página Web  </t>
  </si>
  <si>
    <t>Clara</t>
  </si>
  <si>
    <t>No</t>
  </si>
  <si>
    <t>Si</t>
  </si>
  <si>
    <t>Encuestas evaluación diligenciadas</t>
  </si>
  <si>
    <t>Pregunta</t>
  </si>
  <si>
    <t>Respuesta</t>
  </si>
  <si>
    <t>Tipo de organización</t>
  </si>
  <si>
    <t>Difusión</t>
  </si>
  <si>
    <t>Canal</t>
  </si>
  <si>
    <t>Explicación inicial</t>
  </si>
  <si>
    <t>Oportunidad de opinar</t>
  </si>
  <si>
    <t>Información de calidad</t>
  </si>
  <si>
    <t>Consolido:</t>
  </si>
  <si>
    <t>Cómo se enteró de la realización del evento:</t>
  </si>
  <si>
    <r>
      <t>Antes de imprimir este documento… piense en el medio ambiente!</t>
    </r>
    <r>
      <rPr>
        <b/>
        <sz val="11"/>
        <rFont val="Tempus Sans ITC"/>
        <family val="5"/>
      </rPr>
      <t xml:space="preserve">
</t>
    </r>
    <r>
      <rPr>
        <sz val="6"/>
        <rFont val="Arial"/>
        <family val="2"/>
      </rPr>
      <t>Cualquier copia impresa de este documento se considera como COPIA NO CONTROLADA</t>
    </r>
    <r>
      <rPr>
        <sz val="12"/>
        <rFont val="Tempus Sans ITC"/>
        <family val="5"/>
      </rPr>
      <t xml:space="preserve">
</t>
    </r>
    <r>
      <rPr>
        <sz val="6"/>
        <rFont val="Arial"/>
        <family val="2"/>
      </rPr>
      <t>LOS DATOS PROPORCIONADOS SERAN TRATADOS DE ACUERDO A LA POLITICA DE TRATAMIENTO DE DATOS PERSONALES DEL ICBF Y A LA LEY 1581 DE 2012</t>
    </r>
  </si>
  <si>
    <t>F10.P2.MS</t>
  </si>
  <si>
    <t>PROCESO
MONITOREO Y SEGUIMIENTO A LA GESTIÓN
ANÁLISIS ENCUESTAS DE EVALUACIÓN RPC Y MP</t>
  </si>
  <si>
    <t>Parte interesada a la que representa (Toda persona u organización que puede afectar, verse afectada o percibirse afectada por una decisión o actividad).</t>
  </si>
  <si>
    <t>¿Cómo se enteró de la realización del evento?</t>
  </si>
  <si>
    <t>Usuarios</t>
  </si>
  <si>
    <t>Estado</t>
  </si>
  <si>
    <t>Proveedores</t>
  </si>
  <si>
    <t>Aliados estratégicos</t>
  </si>
  <si>
    <t>Comunidad</t>
  </si>
  <si>
    <t>Sociedad (veedurías-medios de comunicación)</t>
  </si>
  <si>
    <t>Por aviso en sitio público</t>
  </si>
  <si>
    <t>Imprecisa</t>
  </si>
  <si>
    <t>Logística</t>
  </si>
  <si>
    <t>Presentación</t>
  </si>
  <si>
    <t>Conectividad</t>
  </si>
  <si>
    <t>CZ Rosales</t>
  </si>
  <si>
    <t>La explicación dada por la entidad acerca de los temas de: ¿Participación, transparencia institucional y ley anticorrupción en el evento fue?</t>
  </si>
  <si>
    <t>Regional Antioquia</t>
  </si>
  <si>
    <t>Regional Atlantico</t>
  </si>
  <si>
    <t xml:space="preserve">Parte interesada a la que representa </t>
  </si>
  <si>
    <t>En su opinión la información brindada es adecuada para hacer seguimiento y control a la gestión del ICBF</t>
  </si>
  <si>
    <t>¿Considera que en el desarrollo del evento se abrieron espacios de diálogo que facilitaron reflexiones y discusiones en torno a los temas tratados?</t>
  </si>
  <si>
    <t>¿La información presentada en la jornada de diálogo responde a sus intereses?</t>
  </si>
  <si>
    <t>De 1 a 5; como califica las gestiones y programas adelantados por el ICBF para atender a los usuarios de los servicios en época de Pandemia (Covid-19).</t>
  </si>
  <si>
    <t>¿El lenguaje utilizado en la audiencia pública fue?</t>
  </si>
  <si>
    <t>Como participante de la MP o RPC está de acuerdo con las conclusiones y observaciones.</t>
  </si>
  <si>
    <t>Como participante de la MP o RPC está de acuerdo con los compromisos que quedaron establecidos.</t>
  </si>
  <si>
    <t xml:space="preserve">De los siguientes aspectos, por favor califique de 1 a 5 
Excelente 5
Buena 4
Aceptable 3
Deficiente 2
Muy deficiente1 
</t>
  </si>
  <si>
    <t>Según su experiencia, primordialmente, la jornada de diálogo permite a ciudadanos o usuarios de los servicios de la entidad:</t>
  </si>
  <si>
    <t>Volvería a participar en otra jornada de diálogo de esta entidad:</t>
  </si>
  <si>
    <t>Conoció en la jornada las gestiones y programas adelantados por el ICBF para atender a los beneficiarios de los programas en época de Pandemia (Covid-19).</t>
  </si>
  <si>
    <t>De 1 a 5 califique la gestión del ICBF en el año de gestión frente al cual se rinden cuentas (2020); siendo</t>
  </si>
  <si>
    <t xml:space="preserve">Por favor proponga un tema de su interés sobre la gestión de esta entidad para próximas jornadas de diálogo:
</t>
  </si>
  <si>
    <t>Totalmente adecuada</t>
  </si>
  <si>
    <t>Adecuada</t>
  </si>
  <si>
    <t>Poco adecuada</t>
  </si>
  <si>
    <t>Nada adecuada</t>
  </si>
  <si>
    <t>Totalmente claro</t>
  </si>
  <si>
    <t>Claro</t>
  </si>
  <si>
    <t>Poco claro</t>
  </si>
  <si>
    <t>Para nada claro</t>
  </si>
  <si>
    <t>Como participante de la MP o RPC está de acuerdo con las conclusiones y observaciones</t>
  </si>
  <si>
    <t>Tiempo del evento</t>
  </si>
  <si>
    <t>Evaluar la gestión</t>
  </si>
  <si>
    <t>Informarse de la gestión anual</t>
  </si>
  <si>
    <t>Proponer mejoras a los servicios</t>
  </si>
  <si>
    <t>Presentar quejas</t>
  </si>
  <si>
    <t>Por qué?</t>
  </si>
  <si>
    <t>¿La jornada de diálogo dio a conocer los resultados de la gestión de la entidad?</t>
  </si>
  <si>
    <t>Invitación directa y/o correo electrónico</t>
  </si>
  <si>
    <t xml:space="preserve">Redes  Sociales </t>
  </si>
  <si>
    <t>¿La jornada de diálogo dio a conocer los resultados de la gestión  de la entidad?</t>
  </si>
  <si>
    <t xml:space="preserve">De los siguientes aspectos, por favor califique de 1 a 5 </t>
  </si>
  <si>
    <r>
      <t>Según su experiencia, primordialmente, la jornada de diálogo</t>
    </r>
    <r>
      <rPr>
        <b/>
        <sz val="10"/>
        <color rgb="FF000000"/>
        <rFont val="Arial"/>
        <family val="2"/>
      </rPr>
      <t xml:space="preserve"> permite</t>
    </r>
    <r>
      <rPr>
        <sz val="10"/>
        <color rgb="FF000000"/>
        <rFont val="Arial"/>
        <family val="2"/>
      </rPr>
      <t xml:space="preserve"> a ciudadanos o usuarios de los servicios de la entidad:</t>
    </r>
  </si>
  <si>
    <t>5. Excelente</t>
  </si>
  <si>
    <t>4. Buena</t>
  </si>
  <si>
    <t>3. Aceptable</t>
  </si>
  <si>
    <t>2. Deficiente</t>
  </si>
  <si>
    <t>1. Muy deficiente</t>
  </si>
  <si>
    <t>¿La jornada de diálogo dio a conocer los resultados de la gestión de la entidad? ¿Por qué?</t>
  </si>
  <si>
    <t>¿Por qué?</t>
  </si>
  <si>
    <t>Toempo de Evento</t>
  </si>
  <si>
    <t>Volvería a participar en otra jornada de diálogo de esta entidad ¿Si/No y Por qué?:</t>
  </si>
  <si>
    <t>Clara / Imprecisa</t>
  </si>
  <si>
    <t xml:space="preserve">Por favor proponga un tema de su interés sobre la gestión de esta entidad para próximas jornadas de diálogo (Seleccionar los 4 temas más mencionados):
</t>
  </si>
  <si>
    <t>Crear clasificación según respuestas</t>
  </si>
  <si>
    <t>17. Por favor proponga un tema de su interés sobre la gestión de esta entidad para próximas jornadas de diálogo:</t>
  </si>
  <si>
    <t>CZ Kennedy Central</t>
  </si>
  <si>
    <t>RENDICIÓN PÚBLICA DE CUENTAS 1</t>
  </si>
  <si>
    <t>Página 1 de 2</t>
  </si>
  <si>
    <t>De 1 a 5 califique la gestión del ICBF en el año de gestión frente al cual se rinden cuentas (2021); siendo</t>
  </si>
  <si>
    <t>Versión 5</t>
  </si>
  <si>
    <t>Cobertura rural</t>
  </si>
  <si>
    <t>Contratación y supervisión.</t>
  </si>
  <si>
    <t>.</t>
  </si>
  <si>
    <t>Servicios de protección</t>
  </si>
  <si>
    <t>Impactos servicios ICBF en la comunidad</t>
  </si>
  <si>
    <t>Componentes de calidad</t>
  </si>
  <si>
    <t>5. Excelente. Excelente</t>
  </si>
  <si>
    <t>4. Buena. Buena</t>
  </si>
  <si>
    <t>3. Aceptable. Aceptable</t>
  </si>
  <si>
    <t>Director Regional</t>
  </si>
  <si>
    <t>José Doria Argumedo</t>
  </si>
  <si>
    <t xml:space="preserve">En la rendición publica de cuentas se registraron 107 asistentes de los 140 que ingresaron a la sala de conferencias TEAMS. la encuesta de evaluación del evento, en términos generales, fué satisfactoria y se cumple con el objetivo de informar a las partes interesadas de la gestión adelantada por la Regional Córdoba en la vigencia 2021. 
Según la encuesta realizada durante el evento podemos concluir lo siguiente:
• La información fue clara y adecuada, asi como el lenguaje usado por los expositores.
• Los participantes reconocen la importancia de los eventos de rendición pública de cuentas.
Los asistentes se enteraron de la RPC, en su mayoría, por la invitación de correo electrónico y acudieron a la cita en un porcentaje mayor los aliados estratégicos. Se dieron espacios de diálogos para que los asistentes emitieran sus inquietudes, además, se socializó el link de PQRS para que realizaran su petición (solicitud).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</si>
</sst>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b/>
      <sz val="10"/>
      <name val="Arial"/>
      <family val="2"/>
    </font>
    <font>
      <b/>
      <sz val="10"/>
      <color theme="0"/>
      <name val="Arial"/>
      <family val="2"/>
    </font>
    <font>
      <b/>
      <sz val="10"/>
      <name val="Arial"/>
      <family val="5"/>
    </font>
    <font>
      <b/>
      <sz val="12"/>
      <name val="Tempus Sans ITC"/>
      <family val="5"/>
    </font>
    <font>
      <b/>
      <sz val="6"/>
      <name val="Arial"/>
      <family val="2"/>
    </font>
    <font>
      <sz val="10"/>
      <name val="Zurich BT"/>
    </font>
    <font>
      <b/>
      <sz val="10"/>
      <color theme="1"/>
      <name val="Arial"/>
      <family val="2"/>
    </font>
    <font>
      <b/>
      <u/>
      <sz val="10"/>
      <color theme="1"/>
      <name val="Arial"/>
      <family val="2"/>
    </font>
    <font>
      <sz val="10"/>
      <color theme="1"/>
      <name val="Arial"/>
      <family val="2"/>
    </font>
    <font>
      <sz val="9.5"/>
      <name val="Arial"/>
      <family val="2"/>
    </font>
    <font>
      <b/>
      <sz val="9.5"/>
      <color theme="0"/>
      <name val="Arial"/>
      <family val="2"/>
    </font>
    <font>
      <b/>
      <sz val="10"/>
      <color theme="0" tint="-0.499984740745262"/>
      <name val="Arial"/>
      <family val="2"/>
    </font>
    <font>
      <b/>
      <sz val="10"/>
      <color theme="0"/>
      <name val="Zurich BT"/>
    </font>
    <font>
      <b/>
      <sz val="9"/>
      <name val="Arial"/>
      <family val="2"/>
    </font>
    <font>
      <sz val="9"/>
      <name val="Arial"/>
      <family val="2"/>
    </font>
    <font>
      <b/>
      <sz val="11"/>
      <name val="Tempus Sans ITC"/>
      <family val="5"/>
    </font>
    <font>
      <sz val="6"/>
      <name val="Arial"/>
      <family val="2"/>
    </font>
    <font>
      <sz val="12"/>
      <name val="Tempus Sans ITC"/>
      <family val="5"/>
    </font>
    <font>
      <sz val="10"/>
      <name val="Arial"/>
      <family val="2"/>
    </font>
    <font>
      <b/>
      <sz val="8"/>
      <color theme="0"/>
      <name val="Arial"/>
      <family val="2"/>
    </font>
    <font>
      <sz val="11"/>
      <color theme="0"/>
      <name val="Calibri"/>
      <family val="2"/>
      <scheme val="minor"/>
    </font>
    <font>
      <sz val="11"/>
      <color theme="0"/>
      <name val="Arial"/>
      <family val="2"/>
    </font>
    <font>
      <sz val="10"/>
      <color rgb="FF000000"/>
      <name val="Arial"/>
      <family val="2"/>
    </font>
    <font>
      <b/>
      <sz val="10"/>
      <color rgb="FF000000"/>
      <name val="Arial"/>
      <family val="2"/>
    </font>
    <font>
      <sz val="12"/>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4" tint="0.79998168889431442"/>
        <bgColor theme="4" tint="0.79998168889431442"/>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6" tint="0.39994506668294322"/>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right/>
      <top style="thin">
        <color theme="0"/>
      </top>
      <bottom/>
      <diagonal/>
    </border>
    <border>
      <left/>
      <right/>
      <top/>
      <bottom style="thin">
        <color theme="0"/>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7" fillId="0" borderId="0"/>
    <xf numFmtId="9" fontId="14" fillId="0" borderId="0" applyFont="0" applyFill="0" applyBorder="0" applyAlignment="0" applyProtection="0"/>
  </cellStyleXfs>
  <cellXfs count="173">
    <xf numFmtId="0" fontId="0" fillId="0" borderId="0" xfId="0"/>
    <xf numFmtId="0" fontId="7" fillId="0" borderId="1" xfId="1" applyBorder="1"/>
    <xf numFmtId="0" fontId="7" fillId="0" borderId="2" xfId="1" applyBorder="1"/>
    <xf numFmtId="0" fontId="7" fillId="0" borderId="0" xfId="1"/>
    <xf numFmtId="0" fontId="7" fillId="0" borderId="3" xfId="1" applyBorder="1"/>
    <xf numFmtId="0" fontId="7" fillId="0" borderId="5" xfId="1" applyBorder="1"/>
    <xf numFmtId="0" fontId="7" fillId="0" borderId="4" xfId="1" applyBorder="1"/>
    <xf numFmtId="0" fontId="7" fillId="0" borderId="6" xfId="1" applyBorder="1"/>
    <xf numFmtId="0" fontId="7" fillId="0" borderId="7" xfId="1" applyBorder="1" applyAlignment="1">
      <alignment horizontal="center" vertical="center"/>
    </xf>
    <xf numFmtId="0" fontId="7" fillId="0" borderId="8" xfId="1" applyBorder="1" applyAlignment="1">
      <alignment horizontal="center" vertical="center"/>
    </xf>
    <xf numFmtId="0" fontId="7" fillId="0" borderId="9" xfId="1" applyBorder="1" applyAlignment="1">
      <alignment horizontal="center" vertical="center"/>
    </xf>
    <xf numFmtId="20" fontId="7" fillId="0" borderId="0" xfId="1" applyNumberFormat="1"/>
    <xf numFmtId="0" fontId="6" fillId="0" borderId="0" xfId="1" applyFont="1"/>
    <xf numFmtId="0" fontId="5" fillId="0" borderId="0" xfId="1" applyFont="1"/>
    <xf numFmtId="0" fontId="7" fillId="0" borderId="11" xfId="1" applyBorder="1"/>
    <xf numFmtId="0" fontId="7" fillId="0" borderId="0" xfId="1" applyBorder="1"/>
    <xf numFmtId="0" fontId="9" fillId="2" borderId="0"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protection hidden="1"/>
    </xf>
    <xf numFmtId="9" fontId="9" fillId="3" borderId="12" xfId="2" applyFont="1" applyFill="1" applyBorder="1" applyAlignment="1" applyProtection="1">
      <alignment horizontal="center" vertical="center" wrapText="1"/>
      <protection hidden="1"/>
    </xf>
    <xf numFmtId="0" fontId="0" fillId="2" borderId="0" xfId="0" applyFont="1" applyFill="1" applyProtection="1">
      <protection hidden="1"/>
    </xf>
    <xf numFmtId="0" fontId="0" fillId="2" borderId="0" xfId="0" applyFont="1" applyFill="1" applyAlignment="1" applyProtection="1">
      <protection hidden="1"/>
    </xf>
    <xf numFmtId="0" fontId="0" fillId="2" borderId="10" xfId="0" applyFont="1" applyFill="1" applyBorder="1" applyAlignment="1" applyProtection="1">
      <alignment vertical="top" wrapText="1"/>
      <protection hidden="1"/>
    </xf>
    <xf numFmtId="0" fontId="0" fillId="2" borderId="0" xfId="0" applyFont="1" applyFill="1" applyBorder="1" applyAlignment="1" applyProtection="1">
      <alignment vertical="top" wrapText="1"/>
      <protection hidden="1"/>
    </xf>
    <xf numFmtId="0" fontId="0" fillId="2" borderId="0" xfId="0" applyFont="1" applyFill="1" applyBorder="1" applyProtection="1">
      <protection hidden="1"/>
    </xf>
    <xf numFmtId="0" fontId="10" fillId="5" borderId="12" xfId="0" applyFont="1" applyFill="1" applyBorder="1" applyAlignment="1" applyProtection="1">
      <alignment vertical="center" wrapText="1"/>
      <protection hidden="1"/>
    </xf>
    <xf numFmtId="0" fontId="9" fillId="3" borderId="12" xfId="0"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protection hidden="1"/>
    </xf>
    <xf numFmtId="0" fontId="4" fillId="0" borderId="0" xfId="1" applyFont="1"/>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center" vertical="center" wrapText="1"/>
      <protection hidden="1"/>
    </xf>
    <xf numFmtId="0" fontId="16" fillId="2" borderId="0" xfId="0" applyFont="1" applyFill="1" applyBorder="1" applyAlignment="1" applyProtection="1">
      <alignment horizontal="center" vertical="center" wrapText="1"/>
      <protection hidden="1"/>
    </xf>
    <xf numFmtId="3" fontId="17" fillId="3" borderId="12" xfId="0" applyNumberFormat="1" applyFont="1" applyFill="1" applyBorder="1" applyAlignment="1" applyProtection="1">
      <alignment horizontal="center" vertical="center"/>
      <protection hidden="1"/>
    </xf>
    <xf numFmtId="0" fontId="17" fillId="3" borderId="12" xfId="0" applyFont="1" applyFill="1" applyBorder="1" applyAlignment="1" applyProtection="1">
      <alignment horizontal="center" vertical="center" wrapText="1"/>
      <protection hidden="1"/>
    </xf>
    <xf numFmtId="0" fontId="17" fillId="2" borderId="0" xfId="0" applyFont="1" applyFill="1" applyBorder="1" applyAlignment="1" applyProtection="1">
      <alignment horizontal="center" vertical="center"/>
      <protection hidden="1"/>
    </xf>
    <xf numFmtId="3" fontId="17" fillId="4" borderId="12" xfId="0" applyNumberFormat="1" applyFont="1" applyFill="1" applyBorder="1" applyAlignment="1" applyProtection="1">
      <alignment horizontal="center" vertical="center"/>
      <protection hidden="1"/>
    </xf>
    <xf numFmtId="0" fontId="17" fillId="4" borderId="12" xfId="0" applyFont="1" applyFill="1" applyBorder="1" applyAlignment="1" applyProtection="1">
      <alignment horizontal="center" vertical="center" wrapText="1"/>
      <protection hidden="1"/>
    </xf>
    <xf numFmtId="0" fontId="17" fillId="2" borderId="0" xfId="0" applyFont="1" applyFill="1" applyBorder="1" applyAlignment="1" applyProtection="1">
      <alignment horizontal="left" vertical="top" wrapText="1"/>
      <protection hidden="1"/>
    </xf>
    <xf numFmtId="0" fontId="9" fillId="4" borderId="12" xfId="0" applyFont="1" applyFill="1" applyBorder="1" applyAlignment="1" applyProtection="1">
      <alignment horizontal="center" vertical="center" wrapText="1"/>
      <protection hidden="1"/>
    </xf>
    <xf numFmtId="0" fontId="9" fillId="2" borderId="0" xfId="0" applyFont="1" applyFill="1" applyBorder="1" applyAlignment="1" applyProtection="1">
      <alignment horizontal="left" vertical="center"/>
      <protection hidden="1"/>
    </xf>
    <xf numFmtId="9" fontId="9" fillId="3" borderId="12" xfId="2" applyFont="1" applyFill="1" applyBorder="1" applyAlignment="1" applyProtection="1">
      <alignment horizontal="center" vertical="center"/>
      <protection hidden="1"/>
    </xf>
    <xf numFmtId="9" fontId="9" fillId="4" borderId="12" xfId="2" applyFont="1" applyFill="1" applyBorder="1" applyAlignment="1" applyProtection="1">
      <alignment horizontal="center" vertical="center"/>
      <protection hidden="1"/>
    </xf>
    <xf numFmtId="9" fontId="9" fillId="2" borderId="0" xfId="2" applyFont="1" applyFill="1" applyBorder="1" applyAlignment="1" applyProtection="1">
      <alignment horizontal="center" vertical="center"/>
      <protection hidden="1"/>
    </xf>
    <xf numFmtId="9" fontId="0" fillId="2" borderId="0" xfId="2" applyFont="1" applyFill="1" applyProtection="1">
      <protection hidden="1"/>
    </xf>
    <xf numFmtId="9" fontId="9" fillId="2" borderId="0" xfId="0" applyNumberFormat="1" applyFont="1" applyFill="1" applyBorder="1" applyAlignment="1" applyProtection="1">
      <alignment horizontal="center" vertical="center"/>
      <protection hidden="1"/>
    </xf>
    <xf numFmtId="0" fontId="20" fillId="2" borderId="0" xfId="0" applyFont="1" applyFill="1" applyBorder="1" applyAlignment="1" applyProtection="1">
      <alignment horizontal="center" vertical="center"/>
      <protection hidden="1"/>
    </xf>
    <xf numFmtId="9" fontId="20" fillId="2" borderId="0" xfId="2" applyFont="1" applyFill="1" applyBorder="1" applyAlignment="1" applyProtection="1">
      <alignment horizontal="center" vertical="center"/>
      <protection hidden="1"/>
    </xf>
    <xf numFmtId="0" fontId="20" fillId="2" borderId="0" xfId="0" applyFont="1" applyFill="1" applyBorder="1" applyAlignment="1" applyProtection="1">
      <alignment horizontal="left" vertical="center"/>
      <protection hidden="1"/>
    </xf>
    <xf numFmtId="0" fontId="19" fillId="5" borderId="12"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center" vertical="center"/>
      <protection hidden="1"/>
    </xf>
    <xf numFmtId="0" fontId="10" fillId="5" borderId="12" xfId="0" applyFont="1" applyFill="1" applyBorder="1" applyAlignment="1" applyProtection="1">
      <alignment horizontal="center" vertical="center" wrapText="1"/>
      <protection hidden="1"/>
    </xf>
    <xf numFmtId="0" fontId="23" fillId="0" borderId="0" xfId="0" applyFont="1" applyBorder="1" applyAlignment="1">
      <alignment vertical="center" wrapText="1"/>
    </xf>
    <xf numFmtId="0" fontId="27" fillId="2" borderId="0" xfId="0" applyFont="1" applyFill="1" applyBorder="1" applyAlignment="1" applyProtection="1">
      <alignment horizontal="center" vertical="center"/>
      <protection hidden="1"/>
    </xf>
    <xf numFmtId="0" fontId="23" fillId="0" borderId="0" xfId="0" applyFont="1" applyBorder="1" applyAlignment="1">
      <alignment vertical="center" wrapText="1"/>
    </xf>
    <xf numFmtId="0" fontId="18" fillId="4" borderId="13" xfId="0" applyFont="1" applyFill="1" applyBorder="1" applyAlignment="1" applyProtection="1">
      <alignment horizontal="center" vertical="center" wrapText="1"/>
      <protection hidden="1"/>
    </xf>
    <xf numFmtId="0" fontId="3" fillId="0" borderId="4" xfId="1" applyFont="1" applyBorder="1"/>
    <xf numFmtId="0" fontId="3" fillId="0" borderId="0" xfId="1" applyFont="1"/>
    <xf numFmtId="0" fontId="28" fillId="5" borderId="12" xfId="0" applyFont="1" applyFill="1" applyBorder="1" applyAlignment="1" applyProtection="1">
      <alignment horizontal="center" vertical="center" wrapText="1"/>
      <protection hidden="1"/>
    </xf>
    <xf numFmtId="3" fontId="28" fillId="5" borderId="12" xfId="0" applyNumberFormat="1" applyFont="1" applyFill="1" applyBorder="1" applyAlignment="1" applyProtection="1">
      <alignment horizontal="center" vertical="center" wrapText="1"/>
      <protection hidden="1"/>
    </xf>
    <xf numFmtId="0" fontId="2" fillId="0" borderId="4" xfId="1" applyFont="1" applyBorder="1"/>
    <xf numFmtId="0" fontId="29" fillId="0" borderId="3" xfId="1" applyFont="1" applyBorder="1"/>
    <xf numFmtId="0" fontId="30" fillId="0" borderId="4" xfId="1" applyFont="1" applyBorder="1" applyAlignment="1">
      <alignment horizontal="left" vertical="top"/>
    </xf>
    <xf numFmtId="0" fontId="29" fillId="0" borderId="0" xfId="1" applyFont="1"/>
    <xf numFmtId="0" fontId="29" fillId="0" borderId="5" xfId="1" applyFont="1" applyBorder="1"/>
    <xf numFmtId="0" fontId="30" fillId="0" borderId="6" xfId="1" applyFont="1" applyFill="1" applyBorder="1" applyAlignment="1">
      <alignment horizontal="left" vertical="top"/>
    </xf>
    <xf numFmtId="0" fontId="10" fillId="5" borderId="12" xfId="0" applyFont="1" applyFill="1" applyBorder="1" applyAlignment="1" applyProtection="1">
      <alignment horizontal="center" vertical="center" wrapText="1"/>
      <protection hidden="1"/>
    </xf>
    <xf numFmtId="0" fontId="9" fillId="0" borderId="19"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center" vertical="center" wrapText="1"/>
      <protection hidden="1"/>
    </xf>
    <xf numFmtId="0" fontId="9" fillId="0" borderId="23" xfId="0" applyFont="1" applyFill="1" applyBorder="1" applyAlignment="1" applyProtection="1">
      <alignment horizontal="center" vertical="center" wrapText="1"/>
      <protection hidden="1"/>
    </xf>
    <xf numFmtId="9" fontId="9" fillId="3" borderId="32" xfId="2"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wrapText="1"/>
      <protection hidden="1"/>
    </xf>
    <xf numFmtId="0" fontId="27" fillId="0" borderId="11" xfId="0" applyFont="1" applyBorder="1" applyAlignment="1">
      <alignment vertical="center" wrapText="1"/>
    </xf>
    <xf numFmtId="0" fontId="10" fillId="5" borderId="12" xfId="0" applyFont="1" applyFill="1" applyBorder="1" applyAlignment="1" applyProtection="1">
      <alignment horizontal="center" vertical="center" wrapText="1"/>
      <protection hidden="1"/>
    </xf>
    <xf numFmtId="0" fontId="18" fillId="3" borderId="12" xfId="0" applyFont="1" applyFill="1" applyBorder="1" applyAlignment="1" applyProtection="1">
      <alignment horizontal="center" vertical="center" wrapText="1"/>
      <protection hidden="1"/>
    </xf>
    <xf numFmtId="0" fontId="18" fillId="4" borderId="12" xfId="0"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0" fontId="18" fillId="3" borderId="0" xfId="0" applyFont="1" applyFill="1" applyBorder="1" applyAlignment="1" applyProtection="1">
      <alignment horizontal="center" vertical="center" wrapText="1"/>
      <protection hidden="1"/>
    </xf>
    <xf numFmtId="0" fontId="18" fillId="3" borderId="13" xfId="0" applyFont="1" applyFill="1" applyBorder="1" applyAlignment="1" applyProtection="1">
      <alignment horizontal="center" vertical="center" wrapText="1"/>
      <protection hidden="1"/>
    </xf>
    <xf numFmtId="9" fontId="9" fillId="4" borderId="32" xfId="2" applyFont="1" applyFill="1" applyBorder="1" applyAlignment="1" applyProtection="1">
      <alignment horizontal="center" vertical="center"/>
      <protection hidden="1"/>
    </xf>
    <xf numFmtId="0" fontId="27" fillId="0" borderId="11" xfId="0" applyFont="1" applyBorder="1" applyAlignment="1">
      <alignment horizontal="left" vertical="center" wrapText="1" indent="1"/>
    </xf>
    <xf numFmtId="0" fontId="22" fillId="0" borderId="11" xfId="0" applyFont="1" applyBorder="1" applyAlignment="1">
      <alignment horizontal="center" vertical="center" wrapText="1"/>
    </xf>
    <xf numFmtId="0" fontId="23" fillId="0" borderId="11" xfId="0" applyFont="1" applyBorder="1" applyAlignment="1">
      <alignment horizontal="left" vertical="center" wrapText="1" indent="1"/>
    </xf>
    <xf numFmtId="0" fontId="31" fillId="0" borderId="11" xfId="0" applyFont="1" applyBorder="1" applyAlignment="1">
      <alignment vertical="center" wrapText="1"/>
    </xf>
    <xf numFmtId="0" fontId="31" fillId="0" borderId="35" xfId="0" applyFont="1" applyBorder="1" applyAlignment="1">
      <alignment vertical="center" wrapText="1"/>
    </xf>
    <xf numFmtId="0" fontId="31" fillId="0" borderId="11" xfId="0" applyFont="1" applyBorder="1" applyAlignment="1">
      <alignment horizontal="left" vertical="center" wrapText="1" indent="1"/>
    </xf>
    <xf numFmtId="0" fontId="31" fillId="0" borderId="11" xfId="0" applyFont="1" applyBorder="1" applyAlignment="1">
      <alignment horizontal="center" vertical="center" wrapText="1"/>
    </xf>
    <xf numFmtId="0" fontId="31" fillId="0" borderId="11" xfId="0" applyFont="1" applyBorder="1" applyAlignment="1">
      <alignment vertical="center"/>
    </xf>
    <xf numFmtId="0" fontId="18" fillId="3" borderId="12" xfId="0" applyFont="1" applyFill="1" applyBorder="1" applyAlignment="1" applyProtection="1">
      <alignment vertical="center" wrapText="1"/>
      <protection hidden="1"/>
    </xf>
    <xf numFmtId="0" fontId="18" fillId="4" borderId="12" xfId="0" applyFont="1" applyFill="1" applyBorder="1" applyAlignment="1" applyProtection="1">
      <alignment vertical="center" wrapText="1"/>
      <protection hidden="1"/>
    </xf>
    <xf numFmtId="0" fontId="18" fillId="3" borderId="13" xfId="0" applyFont="1" applyFill="1" applyBorder="1" applyAlignment="1" applyProtection="1">
      <alignment vertical="center" wrapText="1"/>
      <protection hidden="1"/>
    </xf>
    <xf numFmtId="0" fontId="18" fillId="4" borderId="31" xfId="0" applyFont="1" applyFill="1" applyBorder="1" applyAlignment="1" applyProtection="1">
      <alignment vertical="center" wrapText="1"/>
      <protection hidden="1"/>
    </xf>
    <xf numFmtId="0" fontId="18" fillId="3" borderId="30" xfId="0" applyFont="1" applyFill="1" applyBorder="1" applyAlignment="1" applyProtection="1">
      <alignment vertical="center" wrapText="1"/>
      <protection hidden="1"/>
    </xf>
    <xf numFmtId="0" fontId="10" fillId="5" borderId="13" xfId="0" applyFont="1" applyFill="1" applyBorder="1" applyAlignment="1" applyProtection="1">
      <alignment horizontal="center" vertical="center" wrapText="1"/>
      <protection hidden="1"/>
    </xf>
    <xf numFmtId="0" fontId="19" fillId="5" borderId="13" xfId="0" applyFont="1" applyFill="1" applyBorder="1" applyAlignment="1" applyProtection="1">
      <alignment horizontal="center" vertical="center" wrapText="1"/>
      <protection hidden="1"/>
    </xf>
    <xf numFmtId="0" fontId="2" fillId="0" borderId="0" xfId="1" applyFont="1"/>
    <xf numFmtId="0" fontId="1" fillId="0" borderId="0" xfId="1" applyFont="1"/>
    <xf numFmtId="0" fontId="10" fillId="5" borderId="13" xfId="0" applyFont="1" applyFill="1" applyBorder="1" applyAlignment="1" applyProtection="1">
      <alignment horizontal="center" vertical="center" wrapText="1"/>
      <protection hidden="1"/>
    </xf>
    <xf numFmtId="0" fontId="28" fillId="5" borderId="13" xfId="0"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0" fontId="0" fillId="6" borderId="38" xfId="0" applyNumberFormat="1" applyFont="1" applyFill="1" applyBorder="1"/>
    <xf numFmtId="0" fontId="0" fillId="0" borderId="38" xfId="0" applyNumberFormat="1" applyFont="1" applyBorder="1"/>
    <xf numFmtId="0" fontId="0" fillId="6" borderId="38" xfId="0" applyFont="1" applyFill="1" applyBorder="1"/>
    <xf numFmtId="0" fontId="0" fillId="0" borderId="38" xfId="0" applyFont="1" applyBorder="1"/>
    <xf numFmtId="0" fontId="0" fillId="6" borderId="39" xfId="0" applyNumberFormat="1" applyFont="1" applyFill="1" applyBorder="1"/>
    <xf numFmtId="0" fontId="0" fillId="0" borderId="39" xfId="0" applyNumberFormat="1" applyFont="1" applyBorder="1"/>
    <xf numFmtId="0" fontId="0" fillId="6" borderId="39" xfId="0" quotePrefix="1" applyNumberFormat="1" applyFont="1" applyFill="1" applyBorder="1"/>
    <xf numFmtId="0" fontId="0" fillId="0" borderId="39" xfId="0" quotePrefix="1" applyNumberFormat="1" applyFont="1" applyBorder="1"/>
    <xf numFmtId="0" fontId="31" fillId="0" borderId="11" xfId="0" applyFont="1" applyBorder="1" applyAlignment="1">
      <alignment horizontal="center" vertical="center" wrapText="1"/>
    </xf>
    <xf numFmtId="0" fontId="27" fillId="0" borderId="11"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11" xfId="0" applyFont="1" applyBorder="1" applyAlignment="1">
      <alignment vertical="center" wrapText="1"/>
    </xf>
    <xf numFmtId="0" fontId="22" fillId="0" borderId="11" xfId="0" applyFont="1" applyBorder="1" applyAlignment="1">
      <alignment horizontal="center" vertical="center" wrapText="1"/>
    </xf>
    <xf numFmtId="0" fontId="27" fillId="0" borderId="11" xfId="0" applyFont="1" applyBorder="1" applyAlignment="1">
      <alignment vertical="center" wrapText="1"/>
    </xf>
    <xf numFmtId="14" fontId="9" fillId="0" borderId="16" xfId="0" applyNumberFormat="1" applyFont="1" applyFill="1" applyBorder="1" applyAlignment="1" applyProtection="1">
      <alignment horizontal="center" vertical="center" wrapText="1"/>
      <protection hidden="1"/>
    </xf>
    <xf numFmtId="0" fontId="9" fillId="0" borderId="16" xfId="0" applyFont="1" applyFill="1" applyBorder="1" applyAlignment="1" applyProtection="1">
      <alignment horizontal="center" vertical="center"/>
      <protection hidden="1"/>
    </xf>
    <xf numFmtId="0" fontId="12" fillId="4" borderId="0" xfId="0" applyFont="1" applyFill="1" applyBorder="1" applyAlignment="1" applyProtection="1">
      <alignment horizontal="center" vertical="center" wrapText="1"/>
      <protection hidden="1"/>
    </xf>
    <xf numFmtId="0" fontId="10" fillId="5" borderId="12" xfId="0" applyFont="1" applyFill="1" applyBorder="1" applyAlignment="1" applyProtection="1">
      <alignment horizontal="center" vertical="center" wrapText="1"/>
      <protection hidden="1"/>
    </xf>
    <xf numFmtId="0" fontId="15" fillId="3" borderId="13"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wrapText="1"/>
      <protection hidden="1"/>
    </xf>
    <xf numFmtId="0" fontId="9" fillId="0" borderId="18" xfId="0" applyFont="1" applyFill="1" applyBorder="1" applyAlignment="1" applyProtection="1">
      <alignment horizontal="center" vertical="center" wrapText="1"/>
      <protection hidden="1"/>
    </xf>
    <xf numFmtId="0" fontId="9" fillId="0" borderId="19" xfId="0" applyFont="1" applyFill="1" applyBorder="1" applyAlignment="1" applyProtection="1">
      <alignment horizontal="center" vertical="center" wrapText="1"/>
      <protection hidden="1"/>
    </xf>
    <xf numFmtId="0" fontId="9" fillId="0" borderId="2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center" wrapText="1"/>
      <protection hidden="1"/>
    </xf>
    <xf numFmtId="0" fontId="9" fillId="0" borderId="21" xfId="0" applyFont="1" applyFill="1" applyBorder="1" applyAlignment="1" applyProtection="1">
      <alignment horizontal="center" vertical="center" wrapText="1"/>
      <protection hidden="1"/>
    </xf>
    <xf numFmtId="0" fontId="9" fillId="0" borderId="22" xfId="0" applyFont="1" applyFill="1" applyBorder="1" applyAlignment="1" applyProtection="1">
      <alignment horizontal="center" vertical="center" wrapText="1"/>
      <protection hidden="1"/>
    </xf>
    <xf numFmtId="0" fontId="9" fillId="0" borderId="23" xfId="0" applyFont="1" applyFill="1" applyBorder="1" applyAlignment="1" applyProtection="1">
      <alignment horizontal="center" vertical="center" wrapText="1"/>
      <protection hidden="1"/>
    </xf>
    <xf numFmtId="0" fontId="9" fillId="0" borderId="24" xfId="0" applyFont="1" applyFill="1" applyBorder="1" applyAlignment="1" applyProtection="1">
      <alignment horizontal="center" vertical="center" wrapText="1"/>
      <protection hidden="1"/>
    </xf>
    <xf numFmtId="0" fontId="10" fillId="5" borderId="13" xfId="0" applyFont="1" applyFill="1" applyBorder="1" applyAlignment="1" applyProtection="1">
      <alignment horizontal="center" vertical="center" wrapText="1"/>
      <protection hidden="1"/>
    </xf>
    <xf numFmtId="0" fontId="10" fillId="5" borderId="15" xfId="0" applyFont="1" applyFill="1" applyBorder="1" applyAlignment="1" applyProtection="1">
      <alignment horizontal="center" vertical="center" wrapText="1"/>
      <protection hidden="1"/>
    </xf>
    <xf numFmtId="0" fontId="10" fillId="5" borderId="14" xfId="0" applyFont="1" applyFill="1" applyBorder="1" applyAlignment="1" applyProtection="1">
      <alignment horizontal="center" vertical="center" wrapText="1"/>
      <protection hidden="1"/>
    </xf>
    <xf numFmtId="0" fontId="28" fillId="5" borderId="13" xfId="0" applyFont="1" applyFill="1" applyBorder="1" applyAlignment="1" applyProtection="1">
      <alignment horizontal="center" vertical="center" wrapText="1"/>
      <protection hidden="1"/>
    </xf>
    <xf numFmtId="0" fontId="28" fillId="5" borderId="15" xfId="0" applyFont="1" applyFill="1" applyBorder="1" applyAlignment="1" applyProtection="1">
      <alignment horizontal="center" vertical="center" wrapText="1"/>
      <protection hidden="1"/>
    </xf>
    <xf numFmtId="0" fontId="28" fillId="5" borderId="14" xfId="0" applyFont="1" applyFill="1" applyBorder="1" applyAlignment="1" applyProtection="1">
      <alignment horizontal="center" vertical="center" wrapText="1"/>
      <protection hidden="1"/>
    </xf>
    <xf numFmtId="0" fontId="9" fillId="4" borderId="0" xfId="0" applyFont="1" applyFill="1" applyBorder="1" applyAlignment="1" applyProtection="1">
      <alignment horizontal="left" vertical="center"/>
      <protection hidden="1"/>
    </xf>
    <xf numFmtId="0" fontId="9" fillId="3" borderId="0" xfId="0" applyFont="1" applyFill="1" applyBorder="1" applyAlignment="1" applyProtection="1">
      <alignment horizontal="left" vertical="center"/>
      <protection locked="0"/>
    </xf>
    <xf numFmtId="0" fontId="11" fillId="4" borderId="0" xfId="0" applyFont="1" applyFill="1" applyBorder="1" applyAlignment="1" applyProtection="1">
      <alignment horizontal="center" vertical="center" wrapText="1"/>
      <protection hidden="1"/>
    </xf>
    <xf numFmtId="9" fontId="9" fillId="3" borderId="13" xfId="0" applyNumberFormat="1" applyFont="1" applyFill="1" applyBorder="1" applyAlignment="1" applyProtection="1">
      <alignment horizontal="center" vertical="center" wrapText="1"/>
      <protection hidden="1"/>
    </xf>
    <xf numFmtId="9" fontId="9" fillId="3" borderId="15" xfId="0" applyNumberFormat="1" applyFont="1" applyFill="1" applyBorder="1" applyAlignment="1" applyProtection="1">
      <alignment horizontal="center" vertical="center" wrapText="1"/>
      <protection hidden="1"/>
    </xf>
    <xf numFmtId="9" fontId="9" fillId="3" borderId="14" xfId="0" applyNumberFormat="1" applyFont="1" applyFill="1" applyBorder="1" applyAlignment="1" applyProtection="1">
      <alignment horizontal="center" vertical="center" wrapText="1"/>
      <protection hidden="1"/>
    </xf>
    <xf numFmtId="0" fontId="10" fillId="5" borderId="12" xfId="0" applyFont="1" applyFill="1" applyBorder="1" applyAlignment="1" applyProtection="1">
      <alignment horizontal="center" vertical="center"/>
      <protection hidden="1"/>
    </xf>
    <xf numFmtId="0" fontId="0" fillId="3" borderId="13"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left" vertical="center" wrapText="1"/>
      <protection hidden="1"/>
    </xf>
    <xf numFmtId="0" fontId="18" fillId="3" borderId="32" xfId="0" applyFont="1" applyFill="1" applyBorder="1" applyAlignment="1" applyProtection="1">
      <alignment horizontal="center" vertical="center" wrapText="1"/>
      <protection hidden="1"/>
    </xf>
    <xf numFmtId="0" fontId="18" fillId="3" borderId="34" xfId="0" applyFont="1" applyFill="1" applyBorder="1" applyAlignment="1" applyProtection="1">
      <alignment horizontal="center" vertical="center" wrapText="1"/>
      <protection hidden="1"/>
    </xf>
    <xf numFmtId="0" fontId="18" fillId="3" borderId="33" xfId="0" applyFont="1" applyFill="1" applyBorder="1" applyAlignment="1" applyProtection="1">
      <alignment horizontal="center" vertical="center" wrapText="1"/>
      <protection hidden="1"/>
    </xf>
    <xf numFmtId="0" fontId="18" fillId="4" borderId="32" xfId="0" applyFont="1" applyFill="1" applyBorder="1" applyAlignment="1" applyProtection="1">
      <alignment horizontal="center" vertical="center" wrapText="1"/>
      <protection hidden="1"/>
    </xf>
    <xf numFmtId="0" fontId="18" fillId="4" borderId="34" xfId="0" applyFont="1" applyFill="1" applyBorder="1" applyAlignment="1" applyProtection="1">
      <alignment horizontal="center" vertical="center" wrapText="1"/>
      <protection hidden="1"/>
    </xf>
    <xf numFmtId="0" fontId="18" fillId="4" borderId="33" xfId="0" applyFont="1" applyFill="1" applyBorder="1" applyAlignment="1" applyProtection="1">
      <alignment horizontal="center" vertical="center" wrapText="1"/>
      <protection hidden="1"/>
    </xf>
    <xf numFmtId="0" fontId="18" fillId="3" borderId="25" xfId="0" applyFont="1" applyFill="1" applyBorder="1" applyAlignment="1" applyProtection="1">
      <alignment horizontal="center" vertical="center" wrapText="1"/>
      <protection hidden="1"/>
    </xf>
    <xf numFmtId="0" fontId="18" fillId="3" borderId="0" xfId="0" applyFont="1" applyFill="1" applyBorder="1" applyAlignment="1" applyProtection="1">
      <alignment horizontal="center" vertical="center" wrapText="1"/>
      <protection hidden="1"/>
    </xf>
    <xf numFmtId="0" fontId="18" fillId="3" borderId="26" xfId="0" applyFont="1" applyFill="1" applyBorder="1" applyAlignment="1" applyProtection="1">
      <alignment horizontal="center" vertical="center" wrapText="1"/>
      <protection hidden="1"/>
    </xf>
    <xf numFmtId="0" fontId="18" fillId="3" borderId="27" xfId="0" applyFont="1" applyFill="1" applyBorder="1" applyAlignment="1" applyProtection="1">
      <alignment horizontal="left" vertical="center" wrapText="1"/>
      <protection hidden="1"/>
    </xf>
    <xf numFmtId="0" fontId="18" fillId="3" borderId="28" xfId="0" applyFont="1" applyFill="1" applyBorder="1" applyAlignment="1" applyProtection="1">
      <alignment horizontal="left" vertical="center" wrapText="1"/>
      <protection hidden="1"/>
    </xf>
    <xf numFmtId="0" fontId="18" fillId="3" borderId="29" xfId="0" applyFont="1" applyFill="1" applyBorder="1" applyAlignment="1" applyProtection="1">
      <alignment horizontal="left" vertical="center" wrapText="1"/>
      <protection hidden="1"/>
    </xf>
    <xf numFmtId="0" fontId="18" fillId="4" borderId="25" xfId="0" applyFont="1" applyFill="1" applyBorder="1" applyAlignment="1" applyProtection="1">
      <alignment horizontal="center" vertical="center" wrapText="1"/>
      <protection hidden="1"/>
    </xf>
    <xf numFmtId="0" fontId="18" fillId="4" borderId="0" xfId="0" applyFont="1" applyFill="1" applyBorder="1" applyAlignment="1" applyProtection="1">
      <alignment horizontal="center" vertical="center" wrapText="1"/>
      <protection hidden="1"/>
    </xf>
    <xf numFmtId="0" fontId="18" fillId="3" borderId="12" xfId="0" applyFont="1" applyFill="1" applyBorder="1" applyAlignment="1" applyProtection="1">
      <alignment horizontal="center" vertical="center" wrapText="1"/>
      <protection hidden="1"/>
    </xf>
    <xf numFmtId="0" fontId="9" fillId="0" borderId="16" xfId="0" applyFont="1" applyFill="1" applyBorder="1" applyAlignment="1" applyProtection="1">
      <alignment horizontal="center" vertical="center" wrapText="1"/>
      <protection hidden="1"/>
    </xf>
    <xf numFmtId="14" fontId="9" fillId="3" borderId="12" xfId="0" applyNumberFormat="1"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hidden="1"/>
    </xf>
    <xf numFmtId="0" fontId="21" fillId="5" borderId="13" xfId="0" applyFont="1" applyFill="1" applyBorder="1" applyAlignment="1" applyProtection="1">
      <alignment horizontal="center"/>
      <protection hidden="1"/>
    </xf>
    <xf numFmtId="0" fontId="21" fillId="5" borderId="15" xfId="0" applyFont="1" applyFill="1" applyBorder="1" applyAlignment="1" applyProtection="1">
      <alignment horizontal="center"/>
      <protection hidden="1"/>
    </xf>
    <xf numFmtId="0" fontId="21" fillId="5" borderId="14" xfId="0" applyFont="1" applyFill="1" applyBorder="1" applyAlignment="1" applyProtection="1">
      <alignment horizontal="center"/>
      <protection hidden="1"/>
    </xf>
    <xf numFmtId="0" fontId="18" fillId="4" borderId="12" xfId="0" applyFont="1" applyFill="1" applyBorder="1" applyAlignment="1" applyProtection="1">
      <alignment horizontal="center" vertical="center" wrapText="1"/>
      <protection hidden="1"/>
    </xf>
    <xf numFmtId="0" fontId="18" fillId="4" borderId="12" xfId="0" applyFont="1" applyFill="1" applyBorder="1" applyAlignment="1" applyProtection="1">
      <alignment horizontal="left" vertical="center" wrapText="1"/>
      <protection hidden="1"/>
    </xf>
    <xf numFmtId="0" fontId="18" fillId="3" borderId="28" xfId="0" applyFont="1" applyFill="1" applyBorder="1" applyAlignment="1" applyProtection="1">
      <alignment horizontal="center" vertical="center" wrapText="1"/>
      <protection hidden="1"/>
    </xf>
    <xf numFmtId="0" fontId="33" fillId="3" borderId="31" xfId="0" applyFont="1" applyFill="1" applyBorder="1" applyAlignment="1" applyProtection="1">
      <alignment horizontal="center" vertical="center" wrapText="1"/>
      <protection hidden="1"/>
    </xf>
    <xf numFmtId="0" fontId="33" fillId="3" borderId="26"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Porcentaje" xfId="2" builtinId="5"/>
  </cellStyles>
  <dxfs count="220">
    <dxf>
      <font>
        <color theme="0" tint="-0.499984740745262"/>
      </font>
      <fill>
        <patternFill>
          <bgColor theme="0" tint="-0.499984740745262"/>
        </patternFill>
      </fill>
      <border>
        <left/>
        <right/>
        <top/>
        <bottom/>
        <vertical/>
        <horizontal/>
      </border>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border>
        <left style="thin">
          <color theme="0"/>
        </left>
        <right style="thin">
          <color theme="0"/>
        </right>
        <top style="thin">
          <color theme="0"/>
        </top>
        <bottom style="thin">
          <color theme="0"/>
        </bottom>
      </border>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14996795556505021"/>
      </font>
      <fill>
        <patternFill>
          <bgColor theme="0" tint="-0.14996795556505021"/>
        </patternFill>
      </fill>
    </dxf>
    <dxf>
      <font>
        <color theme="0" tint="-0.24994659260841701"/>
      </font>
      <fill>
        <patternFill>
          <bgColor theme="0" tint="-0.24994659260841701"/>
        </patternFill>
      </fill>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ill>
        <patternFill>
          <bgColor rgb="FFFFFF00"/>
        </patternFill>
      </fill>
    </dxf>
    <dxf>
      <fill>
        <patternFill>
          <bgColor theme="0" tint="-0.24994659260841701"/>
        </patternFill>
      </fill>
    </dxf>
    <dxf>
      <fill>
        <patternFill>
          <bgColor rgb="FFFFFF00"/>
        </patternFill>
      </fill>
      <border>
        <left style="thin">
          <color theme="0"/>
        </left>
        <right style="thin">
          <color theme="0"/>
        </right>
        <top style="thin">
          <color theme="0"/>
        </top>
        <bottom style="thin">
          <color theme="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r>
              <a:rPr lang="en-US"/>
              <a:t>ASISTENCIA</a:t>
            </a:r>
            <a:r>
              <a:rPr lang="en-US" baseline="0"/>
              <a:t> DE LA PARTE INTERESADA</a:t>
            </a:r>
          </a:p>
          <a:p>
            <a:pPr>
              <a:defRPr/>
            </a:pPr>
            <a:endParaRPr lang="en-US"/>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s-CO"/>
        </a:p>
      </c:txPr>
    </c:title>
    <c:autoTitleDeleted val="0"/>
    <c:plotArea>
      <c:layout>
        <c:manualLayout>
          <c:layoutTarget val="inner"/>
          <c:xMode val="edge"/>
          <c:yMode val="edge"/>
          <c:x val="0.16100224677344752"/>
          <c:y val="0.23024255512024169"/>
          <c:w val="0.7960931682654574"/>
          <c:h val="0.65223436373192523"/>
        </c:manualLayout>
      </c:layout>
      <c:barChart>
        <c:barDir val="bar"/>
        <c:grouping val="clustered"/>
        <c:varyColors val="0"/>
        <c:ser>
          <c:idx val="0"/>
          <c:order val="0"/>
          <c:tx>
            <c:strRef>
              <c:f>TABULACIÓN!$Q$12</c:f>
              <c:strCache>
                <c:ptCount val="1"/>
                <c:pt idx="0">
                  <c:v>Tipo de organización</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TABULACIÓN!$P$13:$P$18</c:f>
              <c:strCache>
                <c:ptCount val="6"/>
                <c:pt idx="0">
                  <c:v>Usuarios</c:v>
                </c:pt>
                <c:pt idx="1">
                  <c:v>Estado</c:v>
                </c:pt>
                <c:pt idx="2">
                  <c:v>Proveedores</c:v>
                </c:pt>
                <c:pt idx="3">
                  <c:v>Aliados estratégicos</c:v>
                </c:pt>
                <c:pt idx="4">
                  <c:v>Comunidad</c:v>
                </c:pt>
                <c:pt idx="5">
                  <c:v>Sociedad (veedurías-medios de comunicación)</c:v>
                </c:pt>
              </c:strCache>
            </c:strRef>
          </c:cat>
          <c:val>
            <c:numRef>
              <c:f>TABULACIÓN!$Q$13:$Q$18</c:f>
              <c:numCache>
                <c:formatCode>0%</c:formatCode>
                <c:ptCount val="6"/>
                <c:pt idx="0">
                  <c:v>7.1428571428571425E-2</c:v>
                </c:pt>
                <c:pt idx="1">
                  <c:v>0.30357142857142855</c:v>
                </c:pt>
                <c:pt idx="2">
                  <c:v>1.7857142857142856E-2</c:v>
                </c:pt>
                <c:pt idx="3">
                  <c:v>0.35714285714285715</c:v>
                </c:pt>
                <c:pt idx="4">
                  <c:v>0.25</c:v>
                </c:pt>
                <c:pt idx="5">
                  <c:v>0</c:v>
                </c:pt>
              </c:numCache>
            </c:numRef>
          </c:val>
          <c:extLst>
            <c:ext xmlns:c16="http://schemas.microsoft.com/office/drawing/2014/chart" uri="{C3380CC4-5D6E-409C-BE32-E72D297353CC}">
              <c16:uniqueId val="{00000000-E914-4597-BD14-AAAF80A58C3F}"/>
            </c:ext>
          </c:extLst>
        </c:ser>
        <c:dLbls>
          <c:showLegendKey val="0"/>
          <c:showVal val="0"/>
          <c:showCatName val="0"/>
          <c:showSerName val="0"/>
          <c:showPercent val="0"/>
          <c:showBubbleSize val="0"/>
        </c:dLbls>
        <c:gapWidth val="115"/>
        <c:overlap val="-21"/>
        <c:axId val="133737856"/>
        <c:axId val="133850240"/>
      </c:barChart>
      <c:catAx>
        <c:axId val="133737856"/>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33850240"/>
        <c:crosses val="autoZero"/>
        <c:auto val="1"/>
        <c:lblAlgn val="ctr"/>
        <c:lblOffset val="100"/>
        <c:noMultiLvlLbl val="0"/>
      </c:catAx>
      <c:valAx>
        <c:axId val="1338502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33737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0">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INFORMACION</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TABULACIÓN!$C$30:$C$31</c:f>
              <c:strCache>
                <c:ptCount val="2"/>
                <c:pt idx="0">
                  <c:v>SI</c:v>
                </c:pt>
                <c:pt idx="1">
                  <c:v>No</c:v>
                </c:pt>
              </c:strCache>
            </c:strRef>
          </c:cat>
          <c:val>
            <c:numRef>
              <c:f>TABULACIÓN!$D$30:$D$31</c:f>
              <c:numCache>
                <c:formatCode>General</c:formatCode>
                <c:ptCount val="2"/>
                <c:pt idx="0">
                  <c:v>56</c:v>
                </c:pt>
                <c:pt idx="1">
                  <c:v>0</c:v>
                </c:pt>
              </c:numCache>
            </c:numRef>
          </c:val>
          <c:extLst>
            <c:ext xmlns:c16="http://schemas.microsoft.com/office/drawing/2014/chart" uri="{C3380CC4-5D6E-409C-BE32-E72D297353CC}">
              <c16:uniqueId val="{00000000-400A-554F-B65C-6F80B2A0FC56}"/>
            </c:ext>
          </c:extLst>
        </c:ser>
        <c:ser>
          <c:idx val="3"/>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TABULACIÓN!$C$30:$C$31</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01-400A-554F-B65C-6F80B2A0FC56}"/>
            </c:ext>
          </c:extLst>
        </c:ser>
        <c:ser>
          <c:idx val="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400A-554F-B65C-6F80B2A0FC56}"/>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400A-554F-B65C-6F80B2A0FC56}"/>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400A-554F-B65C-6F80B2A0FC56}"/>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400A-554F-B65C-6F80B2A0FC56}"/>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TABULACIÓN!$C$30:$C$31</c:f>
              <c:strCache>
                <c:ptCount val="2"/>
                <c:pt idx="0">
                  <c:v>SI</c:v>
                </c:pt>
                <c:pt idx="1">
                  <c:v>No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0A-400A-554F-B65C-6F80B2A0FC56}"/>
            </c:ext>
          </c:extLst>
        </c:ser>
        <c:ser>
          <c:idx val="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C-400A-554F-B65C-6F80B2A0FC56}"/>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E-400A-554F-B65C-6F80B2A0FC56}"/>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0-400A-554F-B65C-6F80B2A0FC56}"/>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400A-554F-B65C-6F80B2A0FC56}"/>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TABULACIÓN!$C$30:$C$31</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3-400A-554F-B65C-6F80B2A0FC56}"/>
            </c:ext>
          </c:extLst>
        </c:ser>
        <c:dLbls>
          <c:dLblPos val="inEnd"/>
          <c:showLegendKey val="0"/>
          <c:showVal val="0"/>
          <c:showCatName val="0"/>
          <c:showSerName val="0"/>
          <c:showPercent val="1"/>
          <c:showBubbleSize val="0"/>
          <c:showLeaderLines val="1"/>
        </c:dLbls>
      </c:pie3DChart>
      <c:spPr>
        <a:noFill/>
        <a:ln>
          <a:noFill/>
        </a:ln>
        <a:effectLst/>
      </c:spPr>
    </c:plotArea>
    <c:legend>
      <c:legendPos val="b"/>
      <c:legendEntry>
        <c:idx val="2"/>
        <c:delete val="1"/>
      </c:legendEntry>
      <c:legendEntry>
        <c:idx val="3"/>
        <c:delete val="1"/>
      </c:legendEntry>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CALIFICACIÓN DE LOGÍSTICA,</a:t>
            </a:r>
            <a:r>
              <a:rPr lang="es-MX" baseline="0"/>
              <a:t> PRESENTACIÓN, CONECTIVIDAD Y TIEMPO DEL EVENTO: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stacked"/>
        <c:varyColors val="0"/>
        <c:ser>
          <c:idx val="0"/>
          <c:order val="0"/>
          <c:spPr>
            <a:solidFill>
              <a:schemeClr val="accent1"/>
            </a:solidFill>
            <a:ln>
              <a:noFill/>
            </a:ln>
            <a:effectLst/>
          </c:spPr>
          <c:invertIfNegative val="0"/>
          <c:dPt>
            <c:idx val="1"/>
            <c:invertIfNegative val="0"/>
            <c:bubble3D val="0"/>
            <c:spPr>
              <a:solidFill>
                <a:schemeClr val="accent3"/>
              </a:solidFill>
              <a:ln>
                <a:noFill/>
              </a:ln>
              <a:effectLst/>
            </c:spPr>
            <c:extLst>
              <c:ext xmlns:c16="http://schemas.microsoft.com/office/drawing/2014/chart" uri="{C3380CC4-5D6E-409C-BE32-E72D297353CC}">
                <c16:uniqueId val="{00000006-C6ED-3A4C-BB9F-0B63CF381BB2}"/>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2-C6ED-3A4C-BB9F-0B63CF381BB2}"/>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A-C6ED-3A4C-BB9F-0B63CF381BB2}"/>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E-C6ED-3A4C-BB9F-0B63CF381BB2}"/>
              </c:ext>
            </c:extLst>
          </c:dPt>
          <c:dPt>
            <c:idx val="6"/>
            <c:invertIfNegative val="0"/>
            <c:bubble3D val="0"/>
            <c:spPr>
              <a:solidFill>
                <a:schemeClr val="accent3"/>
              </a:solidFill>
              <a:ln>
                <a:noFill/>
              </a:ln>
              <a:effectLst/>
            </c:spPr>
            <c:extLst>
              <c:ext xmlns:c16="http://schemas.microsoft.com/office/drawing/2014/chart" uri="{C3380CC4-5D6E-409C-BE32-E72D297353CC}">
                <c16:uniqueId val="{00000007-C6ED-3A4C-BB9F-0B63CF381BB2}"/>
              </c:ext>
            </c:extLst>
          </c:dPt>
          <c:dPt>
            <c:idx val="7"/>
            <c:invertIfNegative val="0"/>
            <c:bubble3D val="0"/>
            <c:spPr>
              <a:solidFill>
                <a:schemeClr val="accent4"/>
              </a:solidFill>
              <a:ln>
                <a:noFill/>
              </a:ln>
              <a:effectLst/>
            </c:spPr>
            <c:extLst>
              <c:ext xmlns:c16="http://schemas.microsoft.com/office/drawing/2014/chart" uri="{C3380CC4-5D6E-409C-BE32-E72D297353CC}">
                <c16:uniqueId val="{00000003-C6ED-3A4C-BB9F-0B63CF381BB2}"/>
              </c:ext>
            </c:extLst>
          </c:dPt>
          <c:dPt>
            <c:idx val="8"/>
            <c:invertIfNegative val="0"/>
            <c:bubble3D val="0"/>
            <c:spPr>
              <a:solidFill>
                <a:schemeClr val="accent6"/>
              </a:solidFill>
              <a:ln>
                <a:noFill/>
              </a:ln>
              <a:effectLst/>
            </c:spPr>
            <c:extLst>
              <c:ext xmlns:c16="http://schemas.microsoft.com/office/drawing/2014/chart" uri="{C3380CC4-5D6E-409C-BE32-E72D297353CC}">
                <c16:uniqueId val="{0000000B-C6ED-3A4C-BB9F-0B63CF381BB2}"/>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F-C6ED-3A4C-BB9F-0B63CF381BB2}"/>
              </c:ext>
            </c:extLst>
          </c:dPt>
          <c:dPt>
            <c:idx val="11"/>
            <c:invertIfNegative val="0"/>
            <c:bubble3D val="0"/>
            <c:spPr>
              <a:solidFill>
                <a:schemeClr val="accent3"/>
              </a:solidFill>
              <a:ln>
                <a:noFill/>
              </a:ln>
              <a:effectLst/>
            </c:spPr>
            <c:extLst>
              <c:ext xmlns:c16="http://schemas.microsoft.com/office/drawing/2014/chart" uri="{C3380CC4-5D6E-409C-BE32-E72D297353CC}">
                <c16:uniqueId val="{00000008-C6ED-3A4C-BB9F-0B63CF381BB2}"/>
              </c:ext>
            </c:extLst>
          </c:dPt>
          <c:dPt>
            <c:idx val="12"/>
            <c:invertIfNegative val="0"/>
            <c:bubble3D val="0"/>
            <c:spPr>
              <a:solidFill>
                <a:schemeClr val="accent4"/>
              </a:solidFill>
              <a:ln>
                <a:noFill/>
              </a:ln>
              <a:effectLst/>
            </c:spPr>
            <c:extLst>
              <c:ext xmlns:c16="http://schemas.microsoft.com/office/drawing/2014/chart" uri="{C3380CC4-5D6E-409C-BE32-E72D297353CC}">
                <c16:uniqueId val="{00000004-C6ED-3A4C-BB9F-0B63CF381BB2}"/>
              </c:ext>
            </c:extLst>
          </c:dPt>
          <c:dPt>
            <c:idx val="13"/>
            <c:invertIfNegative val="0"/>
            <c:bubble3D val="0"/>
            <c:spPr>
              <a:solidFill>
                <a:schemeClr val="accent6"/>
              </a:solidFill>
              <a:ln>
                <a:noFill/>
              </a:ln>
              <a:effectLst/>
            </c:spPr>
            <c:extLst>
              <c:ext xmlns:c16="http://schemas.microsoft.com/office/drawing/2014/chart" uri="{C3380CC4-5D6E-409C-BE32-E72D297353CC}">
                <c16:uniqueId val="{0000000C-C6ED-3A4C-BB9F-0B63CF381BB2}"/>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10-C6ED-3A4C-BB9F-0B63CF381BB2}"/>
              </c:ext>
            </c:extLst>
          </c:dPt>
          <c:dPt>
            <c:idx val="16"/>
            <c:invertIfNegative val="0"/>
            <c:bubble3D val="0"/>
            <c:spPr>
              <a:solidFill>
                <a:schemeClr val="accent3"/>
              </a:solidFill>
              <a:ln>
                <a:noFill/>
              </a:ln>
              <a:effectLst/>
            </c:spPr>
            <c:extLst>
              <c:ext xmlns:c16="http://schemas.microsoft.com/office/drawing/2014/chart" uri="{C3380CC4-5D6E-409C-BE32-E72D297353CC}">
                <c16:uniqueId val="{00000009-C6ED-3A4C-BB9F-0B63CF381BB2}"/>
              </c:ext>
            </c:extLst>
          </c:dPt>
          <c:dPt>
            <c:idx val="17"/>
            <c:invertIfNegative val="0"/>
            <c:bubble3D val="0"/>
            <c:spPr>
              <a:solidFill>
                <a:schemeClr val="accent4"/>
              </a:solidFill>
              <a:ln>
                <a:noFill/>
              </a:ln>
              <a:effectLst/>
            </c:spPr>
            <c:extLst>
              <c:ext xmlns:c16="http://schemas.microsoft.com/office/drawing/2014/chart" uri="{C3380CC4-5D6E-409C-BE32-E72D297353CC}">
                <c16:uniqueId val="{00000005-C6ED-3A4C-BB9F-0B63CF381BB2}"/>
              </c:ext>
            </c:extLst>
          </c:dPt>
          <c:dPt>
            <c:idx val="18"/>
            <c:invertIfNegative val="0"/>
            <c:bubble3D val="0"/>
            <c:spPr>
              <a:solidFill>
                <a:schemeClr val="accent6"/>
              </a:solidFill>
              <a:ln>
                <a:noFill/>
              </a:ln>
              <a:effectLst/>
            </c:spPr>
            <c:extLst>
              <c:ext xmlns:c16="http://schemas.microsoft.com/office/drawing/2014/chart" uri="{C3380CC4-5D6E-409C-BE32-E72D297353CC}">
                <c16:uniqueId val="{0000000D-C6ED-3A4C-BB9F-0B63CF381BB2}"/>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11-C6ED-3A4C-BB9F-0B63CF381BB2}"/>
              </c:ext>
            </c:extLst>
          </c:dPt>
          <c:cat>
            <c:multiLvlStrRef>
              <c:f>TABULACIÓN!$B$61:$C$80</c:f>
              <c:multiLvlStrCache>
                <c:ptCount val="20"/>
                <c:lvl>
                  <c:pt idx="0">
                    <c:v>5. Excelente</c:v>
                  </c:pt>
                  <c:pt idx="1">
                    <c:v>4. Buena</c:v>
                  </c:pt>
                  <c:pt idx="2">
                    <c:v>3. Aceptable</c:v>
                  </c:pt>
                  <c:pt idx="3">
                    <c:v>2. Deficiente</c:v>
                  </c:pt>
                  <c:pt idx="4">
                    <c:v>1. Muy deficiente</c:v>
                  </c:pt>
                  <c:pt idx="5">
                    <c:v>5. Excelente</c:v>
                  </c:pt>
                  <c:pt idx="6">
                    <c:v>4. Buena</c:v>
                  </c:pt>
                  <c:pt idx="7">
                    <c:v>3. Aceptable</c:v>
                  </c:pt>
                  <c:pt idx="8">
                    <c:v>2. Deficiente</c:v>
                  </c:pt>
                  <c:pt idx="9">
                    <c:v>1. Muy deficiente</c:v>
                  </c:pt>
                  <c:pt idx="10">
                    <c:v>5. Excelente</c:v>
                  </c:pt>
                  <c:pt idx="11">
                    <c:v>4. Buena</c:v>
                  </c:pt>
                  <c:pt idx="12">
                    <c:v>3. Aceptable</c:v>
                  </c:pt>
                  <c:pt idx="13">
                    <c:v>2. Deficiente</c:v>
                  </c:pt>
                  <c:pt idx="14">
                    <c:v>1. Muy deficiente</c:v>
                  </c:pt>
                  <c:pt idx="15">
                    <c:v>5. Excelente</c:v>
                  </c:pt>
                  <c:pt idx="16">
                    <c:v>4. Buena</c:v>
                  </c:pt>
                  <c:pt idx="17">
                    <c:v>3. Aceptable</c:v>
                  </c:pt>
                  <c:pt idx="18">
                    <c:v>2. Deficiente</c:v>
                  </c:pt>
                  <c:pt idx="19">
                    <c:v>1. Muy deficiente</c:v>
                  </c:pt>
                </c:lvl>
                <c:lvl>
                  <c:pt idx="0">
                    <c:v>Logística</c:v>
                  </c:pt>
                  <c:pt idx="5">
                    <c:v>Presentación</c:v>
                  </c:pt>
                  <c:pt idx="10">
                    <c:v>Conectividad</c:v>
                  </c:pt>
                  <c:pt idx="15">
                    <c:v>Tiempo del evento</c:v>
                  </c:pt>
                </c:lvl>
              </c:multiLvlStrCache>
            </c:multiLvlStrRef>
          </c:cat>
          <c:val>
            <c:numRef>
              <c:f>TABULACIÓN!$E$61:$E$80</c:f>
              <c:numCache>
                <c:formatCode>0%</c:formatCode>
                <c:ptCount val="20"/>
                <c:pt idx="0">
                  <c:v>0.48214285714285715</c:v>
                </c:pt>
                <c:pt idx="1">
                  <c:v>0.44642857142857145</c:v>
                </c:pt>
                <c:pt idx="2">
                  <c:v>5.3571428571428568E-2</c:v>
                </c:pt>
                <c:pt idx="3">
                  <c:v>0</c:v>
                </c:pt>
                <c:pt idx="4">
                  <c:v>0</c:v>
                </c:pt>
                <c:pt idx="5">
                  <c:v>0.5</c:v>
                </c:pt>
                <c:pt idx="6">
                  <c:v>0.42857142857142855</c:v>
                </c:pt>
                <c:pt idx="7">
                  <c:v>5.3571428571428568E-2</c:v>
                </c:pt>
                <c:pt idx="8">
                  <c:v>0</c:v>
                </c:pt>
                <c:pt idx="9">
                  <c:v>0</c:v>
                </c:pt>
                <c:pt idx="10">
                  <c:v>0.5</c:v>
                </c:pt>
                <c:pt idx="11">
                  <c:v>0.5</c:v>
                </c:pt>
                <c:pt idx="12">
                  <c:v>0</c:v>
                </c:pt>
                <c:pt idx="13">
                  <c:v>0</c:v>
                </c:pt>
                <c:pt idx="14">
                  <c:v>0</c:v>
                </c:pt>
                <c:pt idx="15">
                  <c:v>0.5178571428571429</c:v>
                </c:pt>
                <c:pt idx="16">
                  <c:v>0.4642857142857143</c:v>
                </c:pt>
                <c:pt idx="17">
                  <c:v>0</c:v>
                </c:pt>
                <c:pt idx="18">
                  <c:v>0</c:v>
                </c:pt>
                <c:pt idx="19">
                  <c:v>0</c:v>
                </c:pt>
              </c:numCache>
            </c:numRef>
          </c:val>
          <c:extLst>
            <c:ext xmlns:c16="http://schemas.microsoft.com/office/drawing/2014/chart" uri="{C3380CC4-5D6E-409C-BE32-E72D297353CC}">
              <c16:uniqueId val="{00000000-C6ED-3A4C-BB9F-0B63CF381BB2}"/>
            </c:ext>
          </c:extLst>
        </c:ser>
        <c:dLbls>
          <c:showLegendKey val="0"/>
          <c:showVal val="0"/>
          <c:showCatName val="0"/>
          <c:showSerName val="0"/>
          <c:showPercent val="0"/>
          <c:showBubbleSize val="0"/>
        </c:dLbls>
        <c:gapWidth val="150"/>
        <c:overlap val="100"/>
        <c:axId val="192750336"/>
        <c:axId val="192751872"/>
      </c:barChart>
      <c:catAx>
        <c:axId val="19275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751872"/>
        <c:crosses val="autoZero"/>
        <c:auto val="1"/>
        <c:lblAlgn val="ctr"/>
        <c:lblOffset val="100"/>
        <c:noMultiLvlLbl val="0"/>
      </c:catAx>
      <c:valAx>
        <c:axId val="192751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2750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LA JORNADA DE DIÁLOGO PERMITE A CIUDADANOS O USUARIOS</a:t>
            </a:r>
            <a:r>
              <a:rPr lang="en-US" baseline="0"/>
              <a:t> DE LOS SERVICIOS DE LA ENTIDAD:</a:t>
            </a:r>
            <a:endParaRPr lang="en-US"/>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4"/>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TABULACIÓN!$C$82:$C$85</c:f>
              <c:strCache>
                <c:ptCount val="4"/>
                <c:pt idx="0">
                  <c:v>Evaluar la gestión</c:v>
                </c:pt>
                <c:pt idx="1">
                  <c:v>Informarse de la gestión anual</c:v>
                </c:pt>
                <c:pt idx="2">
                  <c:v>Proponer mejoras a los servicios</c:v>
                </c:pt>
                <c:pt idx="3">
                  <c:v>Presentar quejas</c:v>
                </c:pt>
              </c:strCache>
            </c:strRef>
          </c:cat>
          <c:val>
            <c:numRef>
              <c:f>TABULACIÓN!$D$82:$D$85</c:f>
              <c:numCache>
                <c:formatCode>General</c:formatCode>
                <c:ptCount val="4"/>
                <c:pt idx="0">
                  <c:v>19</c:v>
                </c:pt>
                <c:pt idx="1">
                  <c:v>28</c:v>
                </c:pt>
                <c:pt idx="2">
                  <c:v>8</c:v>
                </c:pt>
                <c:pt idx="3">
                  <c:v>1</c:v>
                </c:pt>
              </c:numCache>
            </c:numRef>
          </c:val>
          <c:extLst>
            <c:ext xmlns:c16="http://schemas.microsoft.com/office/drawing/2014/chart" uri="{C3380CC4-5D6E-409C-BE32-E72D297353CC}">
              <c16:uniqueId val="{00000000-A445-1347-B3FB-716550C4F310}"/>
            </c:ext>
          </c:extLst>
        </c:ser>
        <c:ser>
          <c:idx val="5"/>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TABULACIÓN!$C$82:$C$85</c:f>
              <c:strCache>
                <c:ptCount val="4"/>
                <c:pt idx="0">
                  <c:v>Evaluar la gestión</c:v>
                </c:pt>
                <c:pt idx="1">
                  <c:v>Informarse de la gestión anual</c:v>
                </c:pt>
                <c:pt idx="2">
                  <c:v>Proponer mejoras a los servicios</c:v>
                </c:pt>
                <c:pt idx="3">
                  <c:v>Presentar quejas</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01-A445-1347-B3FB-716550C4F310}"/>
            </c:ext>
          </c:extLst>
        </c:ser>
        <c:ser>
          <c:idx val="6"/>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A445-1347-B3FB-716550C4F310}"/>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A445-1347-B3FB-716550C4F310}"/>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A445-1347-B3FB-716550C4F310}"/>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A445-1347-B3FB-716550C4F310}"/>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TABULACIÓN!$C$82:$C$85</c:f>
              <c:strCache>
                <c:ptCount val="4"/>
                <c:pt idx="0">
                  <c:v>Evaluar la gestión</c:v>
                </c:pt>
                <c:pt idx="1">
                  <c:v>Informarse de la gestión anual</c:v>
                </c:pt>
                <c:pt idx="2">
                  <c:v>Proponer mejoras a los servicios</c:v>
                </c:pt>
                <c:pt idx="3">
                  <c:v>Presentar quejas</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0A-A445-1347-B3FB-716550C4F310}"/>
            </c:ext>
          </c:extLst>
        </c:ser>
        <c:ser>
          <c:idx val="7"/>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C-A445-1347-B3FB-716550C4F310}"/>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E-A445-1347-B3FB-716550C4F310}"/>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0-A445-1347-B3FB-716550C4F310}"/>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A445-1347-B3FB-716550C4F310}"/>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TABULACIÓN!$C$82:$C$85</c:f>
              <c:strCache>
                <c:ptCount val="4"/>
                <c:pt idx="0">
                  <c:v>Evaluar la gestión</c:v>
                </c:pt>
                <c:pt idx="1">
                  <c:v>Informarse de la gestión anual</c:v>
                </c:pt>
                <c:pt idx="2">
                  <c:v>Proponer mejoras a los servicios</c:v>
                </c:pt>
                <c:pt idx="3">
                  <c:v>Presentar quejas</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3-A445-1347-B3FB-716550C4F310}"/>
            </c:ext>
          </c:extLst>
        </c:ser>
        <c:ser>
          <c:idx val="2"/>
          <c:order val="4"/>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TABULACIÓN!$C$82:$C$85</c:f>
              <c:strCache>
                <c:ptCount val="4"/>
                <c:pt idx="0">
                  <c:v>Evaluar la gestión</c:v>
                </c:pt>
                <c:pt idx="1">
                  <c:v>Informarse de la gestión anual</c:v>
                </c:pt>
                <c:pt idx="2">
                  <c:v>Proponer mejoras a los servicios</c:v>
                </c:pt>
                <c:pt idx="3">
                  <c:v>Presentar quejas</c:v>
                </c:pt>
              </c:strCache>
            </c:strRef>
          </c:cat>
          <c:val>
            <c:numRef>
              <c:f>TABULACIÓN!$D$49:$D$52</c:f>
              <c:numCache>
                <c:formatCode>General</c:formatCode>
                <c:ptCount val="4"/>
                <c:pt idx="0">
                  <c:v>30</c:v>
                </c:pt>
                <c:pt idx="1">
                  <c:v>26</c:v>
                </c:pt>
                <c:pt idx="2">
                  <c:v>0</c:v>
                </c:pt>
                <c:pt idx="3">
                  <c:v>0</c:v>
                </c:pt>
              </c:numCache>
            </c:numRef>
          </c:val>
          <c:extLst>
            <c:ext xmlns:c16="http://schemas.microsoft.com/office/drawing/2014/chart" uri="{C3380CC4-5D6E-409C-BE32-E72D297353CC}">
              <c16:uniqueId val="{00000014-A445-1347-B3FB-716550C4F310}"/>
            </c:ext>
          </c:extLst>
        </c:ser>
        <c:ser>
          <c:idx val="3"/>
          <c:order val="5"/>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TABULACIÓN!$C$82:$C$85</c:f>
              <c:strCache>
                <c:ptCount val="4"/>
                <c:pt idx="0">
                  <c:v>Evaluar la gestión</c:v>
                </c:pt>
                <c:pt idx="1">
                  <c:v>Informarse de la gestión anual</c:v>
                </c:pt>
                <c:pt idx="2">
                  <c:v>Proponer mejoras a los servicios</c:v>
                </c:pt>
                <c:pt idx="3">
                  <c:v>Presentar quejas</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5-A445-1347-B3FB-716550C4F310}"/>
            </c:ext>
          </c:extLst>
        </c:ser>
        <c:ser>
          <c:idx val="0"/>
          <c:order val="6"/>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A445-1347-B3FB-716550C4F310}"/>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A445-1347-B3FB-716550C4F310}"/>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A445-1347-B3FB-716550C4F310}"/>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A445-1347-B3FB-716550C4F310}"/>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TABULACIÓN!$C$82:$C$85</c:f>
              <c:strCache>
                <c:ptCount val="4"/>
                <c:pt idx="0">
                  <c:v>Evaluar la gestión</c:v>
                </c:pt>
                <c:pt idx="1">
                  <c:v>Informarse de la gestión anual</c:v>
                </c:pt>
                <c:pt idx="2">
                  <c:v>Proponer mejoras a los servicios</c:v>
                </c:pt>
                <c:pt idx="3">
                  <c:v>Presentar quejas</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1E-A445-1347-B3FB-716550C4F310}"/>
            </c:ext>
          </c:extLst>
        </c:ser>
        <c:ser>
          <c:idx val="1"/>
          <c:order val="7"/>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0-A445-1347-B3FB-716550C4F310}"/>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2-A445-1347-B3FB-716550C4F310}"/>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4-A445-1347-B3FB-716550C4F310}"/>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6-A445-1347-B3FB-716550C4F310}"/>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TABULACIÓN!$C$82:$C$85</c:f>
              <c:strCache>
                <c:ptCount val="4"/>
                <c:pt idx="0">
                  <c:v>Evaluar la gestión</c:v>
                </c:pt>
                <c:pt idx="1">
                  <c:v>Informarse de la gestión anual</c:v>
                </c:pt>
                <c:pt idx="2">
                  <c:v>Proponer mejoras a los servicios</c:v>
                </c:pt>
                <c:pt idx="3">
                  <c:v>Presentar quejas</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27-A445-1347-B3FB-716550C4F310}"/>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LA JORNADA DE DIÁLOGO PERMITE A CIUDADANOS O USUARIOS</a:t>
            </a:r>
            <a:r>
              <a:rPr lang="en-US" baseline="0"/>
              <a:t> DE LOS SERVICIOS DE LA ENTIDAD:</a:t>
            </a:r>
            <a:endParaRPr lang="en-US"/>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5FDC-6C44-A988-79A3EA7C1C7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5FDC-6C44-A988-79A3EA7C1C71}"/>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5FDC-6C44-A988-79A3EA7C1C71}"/>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5FDC-6C44-A988-79A3EA7C1C71}"/>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TABULACIÓN!$C$87:$C$88</c:f>
              <c:strCache>
                <c:ptCount val="2"/>
                <c:pt idx="0">
                  <c:v>Si</c:v>
                </c:pt>
                <c:pt idx="1">
                  <c:v>No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1E-5FDC-6C44-A988-79A3EA7C1C71}"/>
            </c:ext>
          </c:extLst>
        </c:ser>
        <c:ser>
          <c:idx val="1"/>
          <c:order val="1"/>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0-5FDC-6C44-A988-79A3EA7C1C71}"/>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2-5FDC-6C44-A988-79A3EA7C1C71}"/>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4-5FDC-6C44-A988-79A3EA7C1C71}"/>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6-5FDC-6C44-A988-79A3EA7C1C71}"/>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TABULACIÓN!$C$87:$C$88</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27-5FDC-6C44-A988-79A3EA7C1C71}"/>
            </c:ext>
          </c:extLst>
        </c:ser>
        <c:dLbls>
          <c:dLblPos val="inEnd"/>
          <c:showLegendKey val="0"/>
          <c:showVal val="0"/>
          <c:showCatName val="0"/>
          <c:showSerName val="0"/>
          <c:showPercent val="1"/>
          <c:showBubbleSize val="0"/>
          <c:showLeaderLines val="1"/>
        </c:dLbls>
      </c:pie3DChart>
      <c:spPr>
        <a:noFill/>
        <a:ln>
          <a:noFill/>
        </a:ln>
        <a:effectLst/>
      </c:spPr>
    </c:plotArea>
    <c:legend>
      <c:legendPos val="b"/>
      <c:legendEntry>
        <c:idx val="2"/>
        <c:delete val="1"/>
      </c:legendEntry>
      <c:legendEntry>
        <c:idx val="3"/>
        <c:delete val="1"/>
      </c:legendEntry>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CONOCIÓ EN LA JORNADA</a:t>
            </a:r>
            <a:r>
              <a:rPr lang="en-US" baseline="0"/>
              <a:t> LAS GESTIONES Y PROGRAMAS ADELANTADOS POR EL ICBF - PANDEMIA:</a:t>
            </a:r>
            <a:endParaRPr lang="en-US"/>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DE20-6740-BA78-C5DDD056EE60}"/>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DE20-6740-BA78-C5DDD056EE60}"/>
              </c:ext>
            </c:extLst>
          </c:dPt>
          <c:dLbls>
            <c:spPr>
              <a:noFill/>
              <a:ln>
                <a:noFill/>
              </a:ln>
              <a:effectLst/>
            </c:sp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TABULACIÓN!$C$90:$C$91</c15:sqref>
                  </c15:fullRef>
                </c:ext>
              </c:extLst>
              <c:f>TABULACIÓN!$C$90:$C$91</c:f>
              <c:strCache>
                <c:ptCount val="2"/>
                <c:pt idx="0">
                  <c:v>Si</c:v>
                </c:pt>
                <c:pt idx="1">
                  <c:v>No</c:v>
                </c:pt>
              </c:strCache>
            </c:strRef>
          </c:cat>
          <c:val>
            <c:numRef>
              <c:extLst>
                <c:ext xmlns:c15="http://schemas.microsoft.com/office/drawing/2012/chart" uri="{02D57815-91ED-43cb-92C2-25804820EDAC}">
                  <c15:fullRef>
                    <c15:sqref>TABULACIÓN!$D$33:$D$36</c15:sqref>
                  </c15:fullRef>
                </c:ext>
              </c:extLst>
              <c:f>TABULACIÓN!$D$33:$D$34</c:f>
              <c:numCache>
                <c:formatCode>General</c:formatCode>
                <c:ptCount val="2"/>
                <c:pt idx="0">
                  <c:v>38</c:v>
                </c:pt>
                <c:pt idx="1">
                  <c:v>18</c:v>
                </c:pt>
              </c:numCache>
            </c:numRef>
          </c:val>
          <c:extLst>
            <c:ext xmlns:c15="http://schemas.microsoft.com/office/drawing/2012/chart" uri="{02D57815-91ED-43cb-92C2-25804820EDAC}">
              <c15:categoryFilterExceptions>
                <c15:categoryFilterException>
                  <c15:sqref>TABULACIÓN!$D$35</c15:sqref>
                  <c15:spPr xmlns:c15="http://schemas.microsoft.com/office/drawing/2012/chart">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15:spPr>
                  <c15:bubble3D val="0"/>
                </c15:categoryFilterException>
                <c15:categoryFilterException>
                  <c15:sqref>TABULACIÓN!$D$36</c15:sqref>
                  <c15:spPr xmlns:c15="http://schemas.microsoft.com/office/drawing/2012/chart">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15:spPr>
                  <c15:bubble3D val="0"/>
                </c15:categoryFilterException>
              </c15:categoryFilterExceptions>
            </c:ext>
            <c:ext xmlns:c16="http://schemas.microsoft.com/office/drawing/2014/chart" uri="{C3380CC4-5D6E-409C-BE32-E72D297353CC}">
              <c16:uniqueId val="{0000001E-DE20-6740-BA78-C5DDD056EE60}"/>
            </c:ext>
          </c:extLst>
        </c:ser>
        <c:ser>
          <c:idx val="1"/>
          <c:order val="1"/>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0-DE20-6740-BA78-C5DDD056EE60}"/>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2-DE20-6740-BA78-C5DDD056EE60}"/>
              </c:ext>
            </c:extLst>
          </c:dPt>
          <c:dLbls>
            <c:spPr>
              <a:noFill/>
              <a:ln>
                <a:noFill/>
              </a:ln>
              <a:effectLst/>
            </c:sp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TABULACIÓN!$C$90:$C$91</c15:sqref>
                  </c15:fullRef>
                </c:ext>
              </c:extLst>
              <c:f>TABULACIÓN!$C$90:$C$91</c:f>
              <c:strCache>
                <c:ptCount val="2"/>
                <c:pt idx="0">
                  <c:v>Si</c:v>
                </c:pt>
                <c:pt idx="1">
                  <c:v>No</c:v>
                </c:pt>
              </c:strCache>
            </c:strRef>
          </c:cat>
          <c:val>
            <c:numRef>
              <c:extLst>
                <c:ext xmlns:c15="http://schemas.microsoft.com/office/drawing/2012/chart" uri="{02D57815-91ED-43cb-92C2-25804820EDAC}">
                  <c15:fullRef>
                    <c15:sqref>TABULACIÓN!$E$33:$E$36</c15:sqref>
                  </c15:fullRef>
                </c:ext>
              </c:extLst>
              <c:f>TABULACIÓN!$E$33:$E$34</c:f>
              <c:numCache>
                <c:formatCode>0%</c:formatCode>
                <c:ptCount val="2"/>
                <c:pt idx="0">
                  <c:v>0.6785714285714286</c:v>
                </c:pt>
                <c:pt idx="1">
                  <c:v>0.32142857142857145</c:v>
                </c:pt>
              </c:numCache>
            </c:numRef>
          </c:val>
          <c:extLst>
            <c:ext xmlns:c15="http://schemas.microsoft.com/office/drawing/2012/chart" uri="{02D57815-91ED-43cb-92C2-25804820EDAC}">
              <c15:categoryFilterExceptions>
                <c15:categoryFilterException>
                  <c15:sqref>TABULACIÓN!$E$35</c15:sqref>
                  <c15:spPr xmlns:c15="http://schemas.microsoft.com/office/drawing/2012/chart">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15:spPr>
                  <c15:bubble3D val="0"/>
                </c15:categoryFilterException>
                <c15:categoryFilterException>
                  <c15:sqref>TABULACIÓN!$E$36</c15:sqref>
                  <c15:spPr xmlns:c15="http://schemas.microsoft.com/office/drawing/2012/chart">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15:spPr>
                  <c15:bubble3D val="0"/>
                </c15:categoryFilterException>
              </c15:categoryFilterExceptions>
            </c:ext>
            <c:ext xmlns:c16="http://schemas.microsoft.com/office/drawing/2014/chart" uri="{C3380CC4-5D6E-409C-BE32-E72D297353CC}">
              <c16:uniqueId val="{00000027-DE20-6740-BA78-C5DDD056EE60}"/>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CALIFICACIÓN DE LA</a:t>
            </a:r>
            <a:r>
              <a:rPr lang="en-US" baseline="0"/>
              <a:t> GESTIÓN DEL ICBF - 2020</a:t>
            </a:r>
            <a:endParaRPr lang="en-US"/>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TABULACIÓN!$C$93:$C$97</c:f>
              <c:strCache>
                <c:ptCount val="5"/>
                <c:pt idx="0">
                  <c:v>5. Excelente</c:v>
                </c:pt>
                <c:pt idx="1">
                  <c:v>4. Buena</c:v>
                </c:pt>
                <c:pt idx="2">
                  <c:v>3. Aceptable</c:v>
                </c:pt>
                <c:pt idx="3">
                  <c:v>2. Deficiente</c:v>
                </c:pt>
                <c:pt idx="4">
                  <c:v>1. Muy deficiente</c:v>
                </c:pt>
              </c:strCache>
            </c:strRef>
          </c:cat>
          <c:val>
            <c:numRef>
              <c:f>TABULACIÓN!$D$93:$D$97</c:f>
              <c:numCache>
                <c:formatCode>General</c:formatCode>
                <c:ptCount val="5"/>
                <c:pt idx="0">
                  <c:v>27</c:v>
                </c:pt>
                <c:pt idx="1">
                  <c:v>29</c:v>
                </c:pt>
                <c:pt idx="2">
                  <c:v>0</c:v>
                </c:pt>
                <c:pt idx="3">
                  <c:v>0</c:v>
                </c:pt>
                <c:pt idx="4">
                  <c:v>0</c:v>
                </c:pt>
              </c:numCache>
            </c:numRef>
          </c:val>
          <c:extLst>
            <c:ext xmlns:c16="http://schemas.microsoft.com/office/drawing/2014/chart" uri="{C3380CC4-5D6E-409C-BE32-E72D297353CC}">
              <c16:uniqueId val="{00000000-603E-0E46-B35E-0E3805171927}"/>
            </c:ext>
          </c:extLst>
        </c:ser>
        <c:ser>
          <c:idx val="3"/>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TABULACIÓN!$C$93:$C$97</c:f>
              <c:strCache>
                <c:ptCount val="5"/>
                <c:pt idx="0">
                  <c:v>5. Excelente</c:v>
                </c:pt>
                <c:pt idx="1">
                  <c:v>4. Buena</c:v>
                </c:pt>
                <c:pt idx="2">
                  <c:v>3. Aceptable</c:v>
                </c:pt>
                <c:pt idx="3">
                  <c:v>2. Deficiente</c:v>
                </c:pt>
                <c:pt idx="4">
                  <c:v>1. Muy deficiente</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01-603E-0E46-B35E-0E3805171927}"/>
            </c:ext>
          </c:extLst>
        </c:ser>
        <c:ser>
          <c:idx val="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603E-0E46-B35E-0E3805171927}"/>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603E-0E46-B35E-0E3805171927}"/>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603E-0E46-B35E-0E3805171927}"/>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603E-0E46-B35E-0E3805171927}"/>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TABULACIÓN!$C$93:$C$97</c:f>
              <c:strCache>
                <c:ptCount val="5"/>
                <c:pt idx="0">
                  <c:v>5. Excelente</c:v>
                </c:pt>
                <c:pt idx="1">
                  <c:v>4. Buena</c:v>
                </c:pt>
                <c:pt idx="2">
                  <c:v>3. Aceptable</c:v>
                </c:pt>
                <c:pt idx="3">
                  <c:v>2. Deficiente</c:v>
                </c:pt>
                <c:pt idx="4">
                  <c:v>1. Muy deficiente</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0A-603E-0E46-B35E-0E3805171927}"/>
            </c:ext>
          </c:extLst>
        </c:ser>
        <c:ser>
          <c:idx val="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C-603E-0E46-B35E-0E3805171927}"/>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E-603E-0E46-B35E-0E3805171927}"/>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0-603E-0E46-B35E-0E3805171927}"/>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603E-0E46-B35E-0E3805171927}"/>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TABULACIÓN!$C$93:$C$97</c:f>
              <c:strCache>
                <c:ptCount val="5"/>
                <c:pt idx="0">
                  <c:v>5. Excelente</c:v>
                </c:pt>
                <c:pt idx="1">
                  <c:v>4. Buena</c:v>
                </c:pt>
                <c:pt idx="2">
                  <c:v>3. Aceptable</c:v>
                </c:pt>
                <c:pt idx="3">
                  <c:v>2. Deficiente</c:v>
                </c:pt>
                <c:pt idx="4">
                  <c:v>1. Muy deficiente</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3-603E-0E46-B35E-0E3805171927}"/>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EXPLICACIÓN DADA</a:t>
            </a:r>
            <a:r>
              <a:rPr lang="en-US" baseline="0"/>
              <a:t> (PARTICIPACIÓN, TRANSPARENCIA Y LEY ANTI-CORRUPCIÓN) FUE:</a:t>
            </a:r>
            <a:endParaRPr lang="en-US"/>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4"/>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TABULACIÓN!$C$99:$C$100</c:f>
              <c:strCache>
                <c:ptCount val="2"/>
                <c:pt idx="0">
                  <c:v>Clara</c:v>
                </c:pt>
                <c:pt idx="1">
                  <c:v>Imprecisa</c:v>
                </c:pt>
              </c:strCache>
            </c:strRef>
          </c:cat>
          <c:val>
            <c:numRef>
              <c:f>TABULACIÓN!$D$99:$D$100</c:f>
              <c:numCache>
                <c:formatCode>General</c:formatCode>
                <c:ptCount val="2"/>
                <c:pt idx="0">
                  <c:v>56</c:v>
                </c:pt>
                <c:pt idx="1">
                  <c:v>0</c:v>
                </c:pt>
              </c:numCache>
            </c:numRef>
          </c:val>
          <c:extLst>
            <c:ext xmlns:c16="http://schemas.microsoft.com/office/drawing/2014/chart" uri="{C3380CC4-5D6E-409C-BE32-E72D297353CC}">
              <c16:uniqueId val="{00000000-99F1-344C-B741-30425DD8D833}"/>
            </c:ext>
          </c:extLst>
        </c:ser>
        <c:ser>
          <c:idx val="5"/>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TABULACIÓN!$C$99:$C$100</c:f>
              <c:strCache>
                <c:ptCount val="2"/>
                <c:pt idx="0">
                  <c:v>Clara</c:v>
                </c:pt>
                <c:pt idx="1">
                  <c:v>Imprecisa</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01-99F1-344C-B741-30425DD8D833}"/>
            </c:ext>
          </c:extLst>
        </c:ser>
        <c:ser>
          <c:idx val="6"/>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99F1-344C-B741-30425DD8D833}"/>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99F1-344C-B741-30425DD8D833}"/>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99F1-344C-B741-30425DD8D833}"/>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99F1-344C-B741-30425DD8D833}"/>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TABULACIÓN!$C$99:$C$100</c:f>
              <c:strCache>
                <c:ptCount val="2"/>
                <c:pt idx="0">
                  <c:v>Clara</c:v>
                </c:pt>
                <c:pt idx="1">
                  <c:v>Imprecisa</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0A-99F1-344C-B741-30425DD8D833}"/>
            </c:ext>
          </c:extLst>
        </c:ser>
        <c:ser>
          <c:idx val="7"/>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C-99F1-344C-B741-30425DD8D833}"/>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E-99F1-344C-B741-30425DD8D833}"/>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0-99F1-344C-B741-30425DD8D833}"/>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99F1-344C-B741-30425DD8D833}"/>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TABULACIÓN!$C$99:$C$100</c:f>
              <c:strCache>
                <c:ptCount val="2"/>
                <c:pt idx="0">
                  <c:v>Clara</c:v>
                </c:pt>
                <c:pt idx="1">
                  <c:v>Imprecisa</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3-99F1-344C-B741-30425DD8D833}"/>
            </c:ext>
          </c:extLst>
        </c:ser>
        <c:ser>
          <c:idx val="2"/>
          <c:order val="4"/>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TABULACIÓN!$C$99:$C$100</c:f>
              <c:strCache>
                <c:ptCount val="2"/>
                <c:pt idx="0">
                  <c:v>Clara</c:v>
                </c:pt>
                <c:pt idx="1">
                  <c:v>Imprecisa</c:v>
                </c:pt>
              </c:strCache>
            </c:strRef>
          </c:cat>
          <c:val>
            <c:numRef>
              <c:f>TABULACIÓN!$D$49:$D$52</c:f>
              <c:numCache>
                <c:formatCode>General</c:formatCode>
                <c:ptCount val="4"/>
                <c:pt idx="0">
                  <c:v>30</c:v>
                </c:pt>
                <c:pt idx="1">
                  <c:v>26</c:v>
                </c:pt>
                <c:pt idx="2">
                  <c:v>0</c:v>
                </c:pt>
                <c:pt idx="3">
                  <c:v>0</c:v>
                </c:pt>
              </c:numCache>
            </c:numRef>
          </c:val>
          <c:extLst>
            <c:ext xmlns:c16="http://schemas.microsoft.com/office/drawing/2014/chart" uri="{C3380CC4-5D6E-409C-BE32-E72D297353CC}">
              <c16:uniqueId val="{00000014-99F1-344C-B741-30425DD8D833}"/>
            </c:ext>
          </c:extLst>
        </c:ser>
        <c:ser>
          <c:idx val="3"/>
          <c:order val="5"/>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TABULACIÓN!$C$99:$C$100</c:f>
              <c:strCache>
                <c:ptCount val="2"/>
                <c:pt idx="0">
                  <c:v>Clara</c:v>
                </c:pt>
                <c:pt idx="1">
                  <c:v>Imprecisa</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5-99F1-344C-B741-30425DD8D833}"/>
            </c:ext>
          </c:extLst>
        </c:ser>
        <c:ser>
          <c:idx val="0"/>
          <c:order val="6"/>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99F1-344C-B741-30425DD8D833}"/>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99F1-344C-B741-30425DD8D833}"/>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99F1-344C-B741-30425DD8D833}"/>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99F1-344C-B741-30425DD8D833}"/>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TABULACIÓN!$C$99:$C$100</c:f>
              <c:strCache>
                <c:ptCount val="2"/>
                <c:pt idx="0">
                  <c:v>Clara</c:v>
                </c:pt>
                <c:pt idx="1">
                  <c:v>Imprecisa</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1E-99F1-344C-B741-30425DD8D833}"/>
            </c:ext>
          </c:extLst>
        </c:ser>
        <c:ser>
          <c:idx val="1"/>
          <c:order val="7"/>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0-99F1-344C-B741-30425DD8D833}"/>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2-99F1-344C-B741-30425DD8D833}"/>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4-99F1-344C-B741-30425DD8D833}"/>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6-99F1-344C-B741-30425DD8D833}"/>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TABULACIÓN!$C$99:$C$100</c:f>
              <c:strCache>
                <c:ptCount val="2"/>
                <c:pt idx="0">
                  <c:v>Clara</c:v>
                </c:pt>
                <c:pt idx="1">
                  <c:v>Imprecisa</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27-99F1-344C-B741-30425DD8D833}"/>
            </c:ext>
          </c:extLst>
        </c:ser>
        <c:dLbls>
          <c:dLblPos val="inEnd"/>
          <c:showLegendKey val="0"/>
          <c:showVal val="0"/>
          <c:showCatName val="0"/>
          <c:showSerName val="0"/>
          <c:showPercent val="1"/>
          <c:showBubbleSize val="0"/>
          <c:showLeaderLines val="1"/>
        </c:dLbls>
      </c:pie3DChart>
      <c:spPr>
        <a:noFill/>
        <a:ln>
          <a:noFill/>
        </a:ln>
        <a:effectLst/>
      </c:spPr>
    </c:plotArea>
    <c:legend>
      <c:legendPos val="b"/>
      <c:legendEntry>
        <c:idx val="2"/>
        <c:delete val="1"/>
      </c:legendEntry>
      <c:legendEntry>
        <c:idx val="3"/>
        <c:delete val="1"/>
      </c:legendEntry>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TEMAS</a:t>
            </a:r>
            <a:r>
              <a:rPr lang="en-US" baseline="0"/>
              <a:t> DE INTERÉS PARA PRÓXIMAS JORNADAS DE DIÁLOGO</a:t>
            </a:r>
            <a:endParaRPr lang="en-US"/>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TABULACIÓN!$C$102:$C$105</c:f>
              <c:strCache>
                <c:ptCount val="4"/>
                <c:pt idx="0">
                  <c:v>Servicios de protección</c:v>
                </c:pt>
                <c:pt idx="1">
                  <c:v>Impactos servicios ICBF en la comunidad</c:v>
                </c:pt>
                <c:pt idx="2">
                  <c:v>Componentes de calidad</c:v>
                </c:pt>
                <c:pt idx="3">
                  <c:v>Cobertura rural</c:v>
                </c:pt>
              </c:strCache>
            </c:strRef>
          </c:cat>
          <c:val>
            <c:numRef>
              <c:f>TABULACIÓN!$D$102:$D$105</c:f>
              <c:numCache>
                <c:formatCode>General</c:formatCode>
                <c:ptCount val="4"/>
                <c:pt idx="0">
                  <c:v>4</c:v>
                </c:pt>
                <c:pt idx="1">
                  <c:v>3</c:v>
                </c:pt>
                <c:pt idx="2">
                  <c:v>3</c:v>
                </c:pt>
                <c:pt idx="3">
                  <c:v>1</c:v>
                </c:pt>
              </c:numCache>
            </c:numRef>
          </c:val>
          <c:extLst>
            <c:ext xmlns:c16="http://schemas.microsoft.com/office/drawing/2014/chart" uri="{C3380CC4-5D6E-409C-BE32-E72D297353CC}">
              <c16:uniqueId val="{00000000-86DE-884E-A092-467104A3B349}"/>
            </c:ext>
          </c:extLst>
        </c:ser>
        <c:ser>
          <c:idx val="3"/>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TABULACIÓN!$C$102:$C$105</c:f>
              <c:strCache>
                <c:ptCount val="4"/>
                <c:pt idx="0">
                  <c:v>Servicios de protección</c:v>
                </c:pt>
                <c:pt idx="1">
                  <c:v>Impactos servicios ICBF en la comunidad</c:v>
                </c:pt>
                <c:pt idx="2">
                  <c:v>Componentes de calidad</c:v>
                </c:pt>
                <c:pt idx="3">
                  <c:v>Cobertura rural</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01-86DE-884E-A092-467104A3B349}"/>
            </c:ext>
          </c:extLst>
        </c:ser>
        <c:ser>
          <c:idx val="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86DE-884E-A092-467104A3B349}"/>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86DE-884E-A092-467104A3B349}"/>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86DE-884E-A092-467104A3B349}"/>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86DE-884E-A092-467104A3B349}"/>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TABULACIÓN!$C$102:$C$105</c:f>
              <c:strCache>
                <c:ptCount val="4"/>
                <c:pt idx="0">
                  <c:v>Servicios de protección</c:v>
                </c:pt>
                <c:pt idx="1">
                  <c:v>Impactos servicios ICBF en la comunidad</c:v>
                </c:pt>
                <c:pt idx="2">
                  <c:v>Componentes de calidad</c:v>
                </c:pt>
                <c:pt idx="3">
                  <c:v>Cobertura rural</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0A-86DE-884E-A092-467104A3B349}"/>
            </c:ext>
          </c:extLst>
        </c:ser>
        <c:ser>
          <c:idx val="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C-86DE-884E-A092-467104A3B349}"/>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E-86DE-884E-A092-467104A3B349}"/>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0-86DE-884E-A092-467104A3B349}"/>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86DE-884E-A092-467104A3B349}"/>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TABULACIÓN!$C$102:$C$105</c:f>
              <c:strCache>
                <c:ptCount val="4"/>
                <c:pt idx="0">
                  <c:v>Servicios de protección</c:v>
                </c:pt>
                <c:pt idx="1">
                  <c:v>Impactos servicios ICBF en la comunidad</c:v>
                </c:pt>
                <c:pt idx="2">
                  <c:v>Componentes de calidad</c:v>
                </c:pt>
                <c:pt idx="3">
                  <c:v>Cobertura rural</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3-86DE-884E-A092-467104A3B349}"/>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INFORMACION</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TABULACIÓN!$C$33:$C$36</c:f>
              <c:strCache>
                <c:ptCount val="4"/>
                <c:pt idx="0">
                  <c:v>Totalmente adecuada</c:v>
                </c:pt>
                <c:pt idx="1">
                  <c:v>Adecuada</c:v>
                </c:pt>
                <c:pt idx="2">
                  <c:v>Poco adecuada</c:v>
                </c:pt>
                <c:pt idx="3">
                  <c:v>Nada adecuada</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24-A6A3-A74B-9491-1CCAF2362AC2}"/>
            </c:ext>
          </c:extLst>
        </c:ser>
        <c:ser>
          <c:idx val="3"/>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TABULACIÓN!$C$33:$C$36</c:f>
              <c:strCache>
                <c:ptCount val="4"/>
                <c:pt idx="0">
                  <c:v>Totalmente adecuada</c:v>
                </c:pt>
                <c:pt idx="1">
                  <c:v>Adecuada</c:v>
                </c:pt>
                <c:pt idx="2">
                  <c:v>Poco adecuada</c:v>
                </c:pt>
                <c:pt idx="3">
                  <c:v>Nada adecuada</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25-A6A3-A74B-9491-1CCAF2362AC2}"/>
            </c:ext>
          </c:extLst>
        </c:ser>
        <c:ser>
          <c:idx val="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A6A3-A74B-9491-1CCAF2362AC2}"/>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4-A6A3-A74B-9491-1CCAF2362AC2}"/>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6-A6A3-A74B-9491-1CCAF2362AC2}"/>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8-A6A3-A74B-9491-1CCAF2362AC2}"/>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TABULACIÓN!$C$33:$C$36</c:f>
              <c:strCache>
                <c:ptCount val="4"/>
                <c:pt idx="0">
                  <c:v>Totalmente adecuada</c:v>
                </c:pt>
                <c:pt idx="1">
                  <c:v>Adecuada</c:v>
                </c:pt>
                <c:pt idx="2">
                  <c:v>Poco adecuada</c:v>
                </c:pt>
                <c:pt idx="3">
                  <c:v>Nada adecuada</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19-A6A3-A74B-9491-1CCAF2362AC2}"/>
            </c:ext>
          </c:extLst>
        </c:ser>
        <c:ser>
          <c:idx val="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C-A6A3-A74B-9491-1CCAF2362AC2}"/>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E-A6A3-A74B-9491-1CCAF2362AC2}"/>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0-A6A3-A74B-9491-1CCAF2362AC2}"/>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2-A6A3-A74B-9491-1CCAF2362AC2}"/>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TABULACIÓN!$C$33:$C$36</c:f>
              <c:strCache>
                <c:ptCount val="4"/>
                <c:pt idx="0">
                  <c:v>Totalmente adecuada</c:v>
                </c:pt>
                <c:pt idx="1">
                  <c:v>Adecuada</c:v>
                </c:pt>
                <c:pt idx="2">
                  <c:v>Poco adecuada</c:v>
                </c:pt>
                <c:pt idx="3">
                  <c:v>Nada adecuada</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23-A6A3-A74B-9491-1CCAF2362AC2}"/>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r>
              <a:rPr lang="es-CO"/>
              <a:t>CANAL</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s-CO"/>
        </a:p>
      </c:txPr>
    </c:title>
    <c:autoTitleDeleted val="0"/>
    <c:plotArea>
      <c:layout>
        <c:manualLayout>
          <c:layoutTarget val="inner"/>
          <c:xMode val="edge"/>
          <c:yMode val="edge"/>
          <c:x val="8.2153702749773086E-2"/>
          <c:y val="0.15484240687679085"/>
          <c:w val="0.85803321313807734"/>
          <c:h val="0.60006347344117805"/>
        </c:manualLayout>
      </c:layout>
      <c:barChart>
        <c:barDir val="col"/>
        <c:grouping val="clustered"/>
        <c:varyColors val="0"/>
        <c:ser>
          <c:idx val="0"/>
          <c:order val="0"/>
          <c:tx>
            <c:strRef>
              <c:f>TABULACIÓN!$Q$32</c:f>
              <c:strCache>
                <c:ptCount val="1"/>
                <c:pt idx="0">
                  <c:v>Canal</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0"/>
            <c:invertIfNegative val="0"/>
            <c:bubble3D val="0"/>
            <c:extLst>
              <c:ext xmlns:c16="http://schemas.microsoft.com/office/drawing/2014/chart" uri="{C3380CC4-5D6E-409C-BE32-E72D297353CC}">
                <c16:uniqueId val="{00000001-EB4A-41C9-9C05-1EC92420B8A7}"/>
              </c:ext>
            </c:extLst>
          </c:dPt>
          <c:dPt>
            <c:idx val="1"/>
            <c:invertIfNegative val="0"/>
            <c:bubble3D val="0"/>
            <c:extLst>
              <c:ext xmlns:c16="http://schemas.microsoft.com/office/drawing/2014/chart" uri="{C3380CC4-5D6E-409C-BE32-E72D297353CC}">
                <c16:uniqueId val="{00000003-EB4A-41C9-9C05-1EC92420B8A7}"/>
              </c:ext>
            </c:extLst>
          </c:dPt>
          <c:dPt>
            <c:idx val="2"/>
            <c:invertIfNegative val="0"/>
            <c:bubble3D val="0"/>
            <c:extLst>
              <c:ext xmlns:c16="http://schemas.microsoft.com/office/drawing/2014/chart" uri="{C3380CC4-5D6E-409C-BE32-E72D297353CC}">
                <c16:uniqueId val="{00000005-EB4A-41C9-9C05-1EC92420B8A7}"/>
              </c:ext>
            </c:extLst>
          </c:dPt>
          <c:dLbls>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TABULACIÓN!$P$21:$P$26</c:f>
              <c:strCache>
                <c:ptCount val="6"/>
                <c:pt idx="0">
                  <c:v>Por aviso en sitio público</c:v>
                </c:pt>
                <c:pt idx="1">
                  <c:v>Prensa, TV, Radio </c:v>
                </c:pt>
                <c:pt idx="2">
                  <c:v>Comunidad  </c:v>
                </c:pt>
                <c:pt idx="3">
                  <c:v>Boletín  </c:v>
                </c:pt>
                <c:pt idx="4">
                  <c:v>Página Web  </c:v>
                </c:pt>
                <c:pt idx="5">
                  <c:v>Invitación directa y/o correo electrónico</c:v>
                </c:pt>
              </c:strCache>
            </c:strRef>
          </c:cat>
          <c:val>
            <c:numRef>
              <c:f>TABULACIÓN!$Q$21:$Q$26</c:f>
              <c:numCache>
                <c:formatCode>0%</c:formatCode>
                <c:ptCount val="6"/>
                <c:pt idx="0">
                  <c:v>0</c:v>
                </c:pt>
                <c:pt idx="1">
                  <c:v>0</c:v>
                </c:pt>
                <c:pt idx="2">
                  <c:v>0</c:v>
                </c:pt>
                <c:pt idx="3">
                  <c:v>1.7857142857142856E-2</c:v>
                </c:pt>
                <c:pt idx="4">
                  <c:v>1.7857142857142856E-2</c:v>
                </c:pt>
                <c:pt idx="5">
                  <c:v>0.8035714285714286</c:v>
                </c:pt>
              </c:numCache>
            </c:numRef>
          </c:val>
          <c:extLst>
            <c:ext xmlns:c16="http://schemas.microsoft.com/office/drawing/2014/chart" uri="{C3380CC4-5D6E-409C-BE32-E72D297353CC}">
              <c16:uniqueId val="{00000006-EB4A-41C9-9C05-1EC92420B8A7}"/>
            </c:ext>
          </c:extLst>
        </c:ser>
        <c:dLbls>
          <c:showLegendKey val="0"/>
          <c:showVal val="0"/>
          <c:showCatName val="0"/>
          <c:showSerName val="0"/>
          <c:showPercent val="0"/>
          <c:showBubbleSize val="0"/>
        </c:dLbls>
        <c:gapWidth val="100"/>
        <c:overlap val="-24"/>
        <c:axId val="307306880"/>
        <c:axId val="306576000"/>
      </c:barChart>
      <c:valAx>
        <c:axId val="306576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s-CO"/>
          </a:p>
        </c:txPr>
        <c:crossAx val="307306880"/>
        <c:crosses val="autoZero"/>
        <c:crossBetween val="between"/>
      </c:valAx>
      <c:catAx>
        <c:axId val="307306880"/>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es-CO"/>
          </a:p>
        </c:txPr>
        <c:crossAx val="30657600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0">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ESPACIOS DE DIALOGO</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TABULACIÓN!$C$39:$C$40</c:f>
              <c:strCache>
                <c:ptCount val="2"/>
                <c:pt idx="0">
                  <c:v>Si</c:v>
                </c:pt>
                <c:pt idx="1">
                  <c:v>No</c:v>
                </c:pt>
              </c:strCache>
            </c:strRef>
          </c:cat>
          <c:val>
            <c:numRef>
              <c:f>TABULACIÓN!$D$39:$D$40</c:f>
              <c:numCache>
                <c:formatCode>General</c:formatCode>
                <c:ptCount val="2"/>
                <c:pt idx="0">
                  <c:v>56</c:v>
                </c:pt>
                <c:pt idx="1">
                  <c:v>0</c:v>
                </c:pt>
              </c:numCache>
            </c:numRef>
          </c:val>
          <c:extLst>
            <c:ext xmlns:c16="http://schemas.microsoft.com/office/drawing/2014/chart" uri="{C3380CC4-5D6E-409C-BE32-E72D297353CC}">
              <c16:uniqueId val="{00000000-3927-E84F-9BCE-DBF6D23A9276}"/>
            </c:ext>
          </c:extLst>
        </c:ser>
        <c:ser>
          <c:idx val="3"/>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TABULACIÓN!$C$39:$C$40</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01-3927-E84F-9BCE-DBF6D23A9276}"/>
            </c:ext>
          </c:extLst>
        </c:ser>
        <c:ser>
          <c:idx val="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3927-E84F-9BCE-DBF6D23A9276}"/>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3927-E84F-9BCE-DBF6D23A9276}"/>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3927-E84F-9BCE-DBF6D23A9276}"/>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3927-E84F-9BCE-DBF6D23A9276}"/>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TABULACIÓN!$C$39:$C$40</c:f>
              <c:strCache>
                <c:ptCount val="2"/>
                <c:pt idx="0">
                  <c:v>Si</c:v>
                </c:pt>
                <c:pt idx="1">
                  <c:v>No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0A-3927-E84F-9BCE-DBF6D23A9276}"/>
            </c:ext>
          </c:extLst>
        </c:ser>
        <c:ser>
          <c:idx val="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C-3927-E84F-9BCE-DBF6D23A9276}"/>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E-3927-E84F-9BCE-DBF6D23A9276}"/>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0-3927-E84F-9BCE-DBF6D23A9276}"/>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3927-E84F-9BCE-DBF6D23A9276}"/>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TABULACIÓN!$C$39:$C$40</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3-3927-E84F-9BCE-DBF6D23A9276}"/>
            </c:ext>
          </c:extLst>
        </c:ser>
        <c:dLbls>
          <c:dLblPos val="inEnd"/>
          <c:showLegendKey val="0"/>
          <c:showVal val="0"/>
          <c:showCatName val="0"/>
          <c:showSerName val="0"/>
          <c:showPercent val="1"/>
          <c:showBubbleSize val="0"/>
          <c:showLeaderLines val="1"/>
        </c:dLbls>
      </c:pie3DChart>
      <c:spPr>
        <a:noFill/>
        <a:ln>
          <a:noFill/>
        </a:ln>
        <a:effectLst/>
      </c:spPr>
    </c:plotArea>
    <c:legend>
      <c:legendPos val="b"/>
      <c:legendEntry>
        <c:idx val="2"/>
        <c:delete val="1"/>
      </c:legendEntry>
      <c:legendEntry>
        <c:idx val="3"/>
        <c:delete val="1"/>
      </c:legendEntry>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INFORMACIÓN RESPONDE A INTERESES</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TABULACIÓN!$C$44:$C$45</c:f>
              <c:strCache>
                <c:ptCount val="2"/>
                <c:pt idx="0">
                  <c:v>Si</c:v>
                </c:pt>
                <c:pt idx="1">
                  <c:v>No</c:v>
                </c:pt>
              </c:strCache>
            </c:strRef>
          </c:cat>
          <c:val>
            <c:numRef>
              <c:f>TABULACIÓN!$D$44:$D$45</c:f>
              <c:numCache>
                <c:formatCode>General</c:formatCode>
                <c:ptCount val="2"/>
                <c:pt idx="0">
                  <c:v>53</c:v>
                </c:pt>
                <c:pt idx="1">
                  <c:v>3</c:v>
                </c:pt>
              </c:numCache>
            </c:numRef>
          </c:val>
          <c:extLst>
            <c:ext xmlns:c16="http://schemas.microsoft.com/office/drawing/2014/chart" uri="{C3380CC4-5D6E-409C-BE32-E72D297353CC}">
              <c16:uniqueId val="{00000000-1DD7-8C49-ABC0-E39FCBEEA85A}"/>
            </c:ext>
          </c:extLst>
        </c:ser>
        <c:ser>
          <c:idx val="3"/>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TABULACIÓN!$C$44:$C$45</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01-1DD7-8C49-ABC0-E39FCBEEA85A}"/>
            </c:ext>
          </c:extLst>
        </c:ser>
        <c:ser>
          <c:idx val="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DD7-8C49-ABC0-E39FCBEEA85A}"/>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DD7-8C49-ABC0-E39FCBEEA85A}"/>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DD7-8C49-ABC0-E39FCBEEA85A}"/>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DD7-8C49-ABC0-E39FCBEEA85A}"/>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TABULACIÓN!$C$44:$C$45</c:f>
              <c:strCache>
                <c:ptCount val="2"/>
                <c:pt idx="0">
                  <c:v>Si</c:v>
                </c:pt>
                <c:pt idx="1">
                  <c:v>No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0A-1DD7-8C49-ABC0-E39FCBEEA85A}"/>
            </c:ext>
          </c:extLst>
        </c:ser>
        <c:ser>
          <c:idx val="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C-1DD7-8C49-ABC0-E39FCBEEA85A}"/>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E-1DD7-8C49-ABC0-E39FCBEEA85A}"/>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0-1DD7-8C49-ABC0-E39FCBEEA85A}"/>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1DD7-8C49-ABC0-E39FCBEEA85A}"/>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TABULACIÓN!$C$44:$C$45</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3-1DD7-8C49-ABC0-E39FCBEEA85A}"/>
            </c:ext>
          </c:extLst>
        </c:ser>
        <c:dLbls>
          <c:dLblPos val="inEnd"/>
          <c:showLegendKey val="0"/>
          <c:showVal val="0"/>
          <c:showCatName val="0"/>
          <c:showSerName val="0"/>
          <c:showPercent val="1"/>
          <c:showBubbleSize val="0"/>
          <c:showLeaderLines val="1"/>
        </c:dLbls>
      </c:pie3DChart>
      <c:spPr>
        <a:noFill/>
        <a:ln>
          <a:noFill/>
        </a:ln>
        <a:effectLst/>
      </c:spPr>
    </c:plotArea>
    <c:legend>
      <c:legendPos val="b"/>
      <c:legendEntry>
        <c:idx val="2"/>
        <c:delete val="1"/>
      </c:legendEntry>
      <c:legendEntry>
        <c:idx val="3"/>
        <c:delete val="1"/>
      </c:legendEntry>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GESTIONES Y PROGRAMAS ADELANTADOS POR EL ICBF - PANDEMIA</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2"/>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00-5CBE-814E-B19D-744F11C84FDC}"/>
            </c:ext>
          </c:extLst>
        </c:ser>
        <c:ser>
          <c:idx val="3"/>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TABULACIÓN!$E$33:$E$36</c:f>
              <c:numCache>
                <c:formatCode>0%</c:formatCode>
                <c:ptCount val="4"/>
                <c:pt idx="0">
                  <c:v>0.6785714285714286</c:v>
                </c:pt>
                <c:pt idx="1">
                  <c:v>0.32142857142857145</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01-5CBE-814E-B19D-744F11C84FDC}"/>
            </c:ext>
          </c:extLst>
        </c:ser>
        <c:ser>
          <c:idx val="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5CBE-814E-B19D-744F11C84FD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5CBE-814E-B19D-744F11C84FD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5CBE-814E-B19D-744F11C84FD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5CBE-814E-B19D-744F11C84FDC}"/>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TABULACIÓN!$D$33:$D$36</c:f>
              <c:numCache>
                <c:formatCode>General</c:formatCode>
                <c:ptCount val="4"/>
                <c:pt idx="0">
                  <c:v>38</c:v>
                </c:pt>
                <c:pt idx="1">
                  <c:v>18</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0A-5CBE-814E-B19D-744F11C84FDC}"/>
            </c:ext>
          </c:extLst>
        </c:ser>
        <c:ser>
          <c:idx val="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C-5CBE-814E-B19D-744F11C84FD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E-5CBE-814E-B19D-744F11C84FD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0-5CBE-814E-B19D-744F11C84FD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5CBE-814E-B19D-744F11C84FDC}"/>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val>
            <c:numRef>
              <c:f>TABULACIÓN!$E$33:$E$36</c:f>
              <c:numCache>
                <c:formatCode>0%</c:formatCode>
                <c:ptCount val="4"/>
                <c:pt idx="0">
                  <c:v>0.6785714285714286</c:v>
                </c:pt>
                <c:pt idx="1">
                  <c:v>0.32142857142857145</c:v>
                </c:pt>
                <c:pt idx="2">
                  <c:v>0</c:v>
                </c:pt>
                <c:pt idx="3">
                  <c:v>0</c:v>
                </c:pt>
              </c:numCache>
            </c:numRef>
          </c:val>
          <c:extLst>
            <c:ext xmlns:c15="http://schemas.microsoft.com/office/drawing/2012/chart" uri="{02D57815-91ED-43cb-92C2-25804820EDAC}">
              <c15:filteredCategoryTitle>
                <c15:cat>
                  <c:multiLvlStrRef>
                    <c:extLst>
                      <c:ext uri="{02D57815-91ED-43cb-92C2-25804820EDAC}">
                        <c15:formulaRef>
                          <c15:sqref>TABULACIÓN!#REF!</c15:sqref>
                        </c15:formulaRef>
                      </c:ext>
                    </c:extLst>
                  </c:multiLvlStrRef>
                </c15:cat>
              </c15:filteredCategoryTitle>
            </c:ext>
            <c:ext xmlns:c16="http://schemas.microsoft.com/office/drawing/2014/chart" uri="{C3380CC4-5D6E-409C-BE32-E72D297353CC}">
              <c16:uniqueId val="{00000013-5CBE-814E-B19D-744F11C84FDC}"/>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LENGUAJE UTILIZADO </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4"/>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TABULACIÓN!$C$49:$C$52</c:f>
              <c:strCache>
                <c:ptCount val="4"/>
                <c:pt idx="0">
                  <c:v>Totalmente claro</c:v>
                </c:pt>
                <c:pt idx="1">
                  <c:v>Claro</c:v>
                </c:pt>
                <c:pt idx="2">
                  <c:v>Poco claro</c:v>
                </c:pt>
                <c:pt idx="3">
                  <c:v>Para nada claro</c:v>
                </c:pt>
              </c:strCache>
            </c:strRef>
          </c:cat>
          <c:val>
            <c:numRef>
              <c:f>TABULACIÓN!$D$49:$D$52</c:f>
              <c:numCache>
                <c:formatCode>General</c:formatCode>
                <c:ptCount val="4"/>
                <c:pt idx="0">
                  <c:v>30</c:v>
                </c:pt>
                <c:pt idx="1">
                  <c:v>26</c:v>
                </c:pt>
                <c:pt idx="2">
                  <c:v>0</c:v>
                </c:pt>
                <c:pt idx="3">
                  <c:v>0</c:v>
                </c:pt>
              </c:numCache>
            </c:numRef>
          </c:val>
          <c:extLst>
            <c:ext xmlns:c16="http://schemas.microsoft.com/office/drawing/2014/chart" uri="{C3380CC4-5D6E-409C-BE32-E72D297353CC}">
              <c16:uniqueId val="{0000002D-888B-9B48-B543-0C2C2551AA4F}"/>
            </c:ext>
          </c:extLst>
        </c:ser>
        <c:ser>
          <c:idx val="5"/>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TABULACIÓN!$C$49:$C$52</c:f>
              <c:strCache>
                <c:ptCount val="4"/>
                <c:pt idx="0">
                  <c:v>Totalmente claro</c:v>
                </c:pt>
                <c:pt idx="1">
                  <c:v>Claro</c:v>
                </c:pt>
                <c:pt idx="2">
                  <c:v>Poco claro</c:v>
                </c:pt>
                <c:pt idx="3">
                  <c:v>Para nada claro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2E-888B-9B48-B543-0C2C2551AA4F}"/>
            </c:ext>
          </c:extLst>
        </c:ser>
        <c:ser>
          <c:idx val="6"/>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0-888B-9B48-B543-0C2C2551AA4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888B-9B48-B543-0C2C2551AA4F}"/>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2-888B-9B48-B543-0C2C2551AA4F}"/>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888B-9B48-B543-0C2C2551AA4F}"/>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TABULACIÓN!$C$49:$C$52</c:f>
              <c:strCache>
                <c:ptCount val="4"/>
                <c:pt idx="0">
                  <c:v>Totalmente claro</c:v>
                </c:pt>
                <c:pt idx="1">
                  <c:v>Claro</c:v>
                </c:pt>
                <c:pt idx="2">
                  <c:v>Poco claro</c:v>
                </c:pt>
                <c:pt idx="3">
                  <c:v>Para nada claro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2F-888B-9B48-B543-0C2C2551AA4F}"/>
            </c:ext>
          </c:extLst>
        </c:ser>
        <c:ser>
          <c:idx val="7"/>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888B-9B48-B543-0C2C2551AA4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6-888B-9B48-B543-0C2C2551AA4F}"/>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888B-9B48-B543-0C2C2551AA4F}"/>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8-888B-9B48-B543-0C2C2551AA4F}"/>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TABULACIÓN!$C$49:$C$52</c:f>
              <c:strCache>
                <c:ptCount val="4"/>
                <c:pt idx="0">
                  <c:v>Totalmente claro</c:v>
                </c:pt>
                <c:pt idx="1">
                  <c:v>Claro</c:v>
                </c:pt>
                <c:pt idx="2">
                  <c:v>Poco claro</c:v>
                </c:pt>
                <c:pt idx="3">
                  <c:v>Para nada claro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34-888B-9B48-B543-0C2C2551AA4F}"/>
            </c:ext>
          </c:extLst>
        </c:ser>
        <c:ser>
          <c:idx val="2"/>
          <c:order val="4"/>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TABULACIÓN!$C$49:$C$52</c:f>
              <c:strCache>
                <c:ptCount val="4"/>
                <c:pt idx="0">
                  <c:v>Totalmente claro</c:v>
                </c:pt>
                <c:pt idx="1">
                  <c:v>Claro</c:v>
                </c:pt>
                <c:pt idx="2">
                  <c:v>Poco claro</c:v>
                </c:pt>
                <c:pt idx="3">
                  <c:v>Para nada claro</c:v>
                </c:pt>
              </c:strCache>
            </c:strRef>
          </c:cat>
          <c:val>
            <c:numRef>
              <c:f>TABULACIÓN!$D$49:$D$52</c:f>
              <c:numCache>
                <c:formatCode>General</c:formatCode>
                <c:ptCount val="4"/>
                <c:pt idx="0">
                  <c:v>30</c:v>
                </c:pt>
                <c:pt idx="1">
                  <c:v>26</c:v>
                </c:pt>
                <c:pt idx="2">
                  <c:v>0</c:v>
                </c:pt>
                <c:pt idx="3">
                  <c:v>0</c:v>
                </c:pt>
              </c:numCache>
            </c:numRef>
          </c:val>
          <c:extLst>
            <c:ext xmlns:c16="http://schemas.microsoft.com/office/drawing/2014/chart" uri="{C3380CC4-5D6E-409C-BE32-E72D297353CC}">
              <c16:uniqueId val="{00000016-888B-9B48-B543-0C2C2551AA4F}"/>
            </c:ext>
          </c:extLst>
        </c:ser>
        <c:ser>
          <c:idx val="3"/>
          <c:order val="5"/>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TABULACIÓN!$C$49:$C$52</c:f>
              <c:strCache>
                <c:ptCount val="4"/>
                <c:pt idx="0">
                  <c:v>Totalmente claro</c:v>
                </c:pt>
                <c:pt idx="1">
                  <c:v>Claro</c:v>
                </c:pt>
                <c:pt idx="2">
                  <c:v>Poco claro</c:v>
                </c:pt>
                <c:pt idx="3">
                  <c:v>Para nada claro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8-888B-9B48-B543-0C2C2551AA4F}"/>
            </c:ext>
          </c:extLst>
        </c:ser>
        <c:ser>
          <c:idx val="0"/>
          <c:order val="6"/>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888B-9B48-B543-0C2C2551AA4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888B-9B48-B543-0C2C2551AA4F}"/>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888B-9B48-B543-0C2C2551AA4F}"/>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888B-9B48-B543-0C2C2551AA4F}"/>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TABULACIÓN!$C$49:$C$52</c:f>
              <c:strCache>
                <c:ptCount val="4"/>
                <c:pt idx="0">
                  <c:v>Totalmente claro</c:v>
                </c:pt>
                <c:pt idx="1">
                  <c:v>Claro</c:v>
                </c:pt>
                <c:pt idx="2">
                  <c:v>Poco claro</c:v>
                </c:pt>
                <c:pt idx="3">
                  <c:v>Para nada claro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22-888B-9B48-B543-0C2C2551AA4F}"/>
            </c:ext>
          </c:extLst>
        </c:ser>
        <c:ser>
          <c:idx val="1"/>
          <c:order val="7"/>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888B-9B48-B543-0C2C2551AA4F}"/>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888B-9B48-B543-0C2C2551AA4F}"/>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888B-9B48-B543-0C2C2551AA4F}"/>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888B-9B48-B543-0C2C2551AA4F}"/>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TABULACIÓN!$C$49:$C$52</c:f>
              <c:strCache>
                <c:ptCount val="4"/>
                <c:pt idx="0">
                  <c:v>Totalmente claro</c:v>
                </c:pt>
                <c:pt idx="1">
                  <c:v>Claro</c:v>
                </c:pt>
                <c:pt idx="2">
                  <c:v>Poco claro</c:v>
                </c:pt>
                <c:pt idx="3">
                  <c:v>Para nada claro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2C-888B-9B48-B543-0C2C2551AA4F}"/>
            </c:ext>
          </c:extLst>
        </c:ser>
        <c:dLbls>
          <c:dLblPos val="inEnd"/>
          <c:showLegendKey val="0"/>
          <c:showVal val="0"/>
          <c:showCatName val="0"/>
          <c:showSerName val="0"/>
          <c:showPercent val="1"/>
          <c:showBubbleSize val="0"/>
          <c:showLeaderLines val="1"/>
        </c:dLbls>
      </c:pie3DChart>
      <c:spPr>
        <a:noFill/>
        <a:ln>
          <a:noFill/>
        </a:ln>
        <a:effectLst/>
      </c:spPr>
    </c:plotArea>
    <c:legend>
      <c:legendPos val="b"/>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¿DE ACUERDO CON LAS CONCLUSIONES Y OBSERVACIONES?</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4"/>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TABULACIÓN!$C$54:$C$55</c:f>
              <c:strCache>
                <c:ptCount val="2"/>
                <c:pt idx="0">
                  <c:v>Si</c:v>
                </c:pt>
                <c:pt idx="1">
                  <c:v>No</c:v>
                </c:pt>
              </c:strCache>
            </c:strRef>
          </c:cat>
          <c:val>
            <c:numRef>
              <c:f>TABULACIÓN!$D$54:$D$55</c:f>
              <c:numCache>
                <c:formatCode>General</c:formatCode>
                <c:ptCount val="2"/>
                <c:pt idx="0">
                  <c:v>56</c:v>
                </c:pt>
                <c:pt idx="1">
                  <c:v>0</c:v>
                </c:pt>
              </c:numCache>
            </c:numRef>
          </c:val>
          <c:extLst>
            <c:ext xmlns:c16="http://schemas.microsoft.com/office/drawing/2014/chart" uri="{C3380CC4-5D6E-409C-BE32-E72D297353CC}">
              <c16:uniqueId val="{00000000-A32F-0F46-B36C-AEA9791003D2}"/>
            </c:ext>
          </c:extLst>
        </c:ser>
        <c:ser>
          <c:idx val="5"/>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TABULACIÓN!$C$54:$C$55</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01-A32F-0F46-B36C-AEA9791003D2}"/>
            </c:ext>
          </c:extLst>
        </c:ser>
        <c:ser>
          <c:idx val="6"/>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A32F-0F46-B36C-AEA9791003D2}"/>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A32F-0F46-B36C-AEA9791003D2}"/>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A32F-0F46-B36C-AEA9791003D2}"/>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A32F-0F46-B36C-AEA9791003D2}"/>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TABULACIÓN!$C$54:$C$55</c:f>
              <c:strCache>
                <c:ptCount val="2"/>
                <c:pt idx="0">
                  <c:v>Si</c:v>
                </c:pt>
                <c:pt idx="1">
                  <c:v>No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0A-A32F-0F46-B36C-AEA9791003D2}"/>
            </c:ext>
          </c:extLst>
        </c:ser>
        <c:ser>
          <c:idx val="7"/>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C-A32F-0F46-B36C-AEA9791003D2}"/>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E-A32F-0F46-B36C-AEA9791003D2}"/>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0-A32F-0F46-B36C-AEA9791003D2}"/>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2-A32F-0F46-B36C-AEA9791003D2}"/>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TABULACIÓN!$C$54:$C$55</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3-A32F-0F46-B36C-AEA9791003D2}"/>
            </c:ext>
          </c:extLst>
        </c:ser>
        <c:ser>
          <c:idx val="2"/>
          <c:order val="4"/>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TABULACIÓN!$C$54:$C$55</c:f>
              <c:strCache>
                <c:ptCount val="2"/>
                <c:pt idx="0">
                  <c:v>Si</c:v>
                </c:pt>
                <c:pt idx="1">
                  <c:v>No</c:v>
                </c:pt>
              </c:strCache>
            </c:strRef>
          </c:cat>
          <c:val>
            <c:numRef>
              <c:f>TABULACIÓN!$D$49:$D$52</c:f>
              <c:numCache>
                <c:formatCode>General</c:formatCode>
                <c:ptCount val="4"/>
                <c:pt idx="0">
                  <c:v>30</c:v>
                </c:pt>
                <c:pt idx="1">
                  <c:v>26</c:v>
                </c:pt>
                <c:pt idx="2">
                  <c:v>0</c:v>
                </c:pt>
                <c:pt idx="3">
                  <c:v>0</c:v>
                </c:pt>
              </c:numCache>
            </c:numRef>
          </c:val>
          <c:extLst>
            <c:ext xmlns:c16="http://schemas.microsoft.com/office/drawing/2014/chart" uri="{C3380CC4-5D6E-409C-BE32-E72D297353CC}">
              <c16:uniqueId val="{00000014-A32F-0F46-B36C-AEA9791003D2}"/>
            </c:ext>
          </c:extLst>
        </c:ser>
        <c:ser>
          <c:idx val="3"/>
          <c:order val="5"/>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TABULACIÓN!$C$54:$C$55</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15-A32F-0F46-B36C-AEA9791003D2}"/>
            </c:ext>
          </c:extLst>
        </c:ser>
        <c:ser>
          <c:idx val="0"/>
          <c:order val="6"/>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A32F-0F46-B36C-AEA9791003D2}"/>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A32F-0F46-B36C-AEA9791003D2}"/>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A32F-0F46-B36C-AEA9791003D2}"/>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A32F-0F46-B36C-AEA9791003D2}"/>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TABULACIÓN!$C$54:$C$55</c:f>
              <c:strCache>
                <c:ptCount val="2"/>
                <c:pt idx="0">
                  <c:v>Si</c:v>
                </c:pt>
                <c:pt idx="1">
                  <c:v>No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1E-A32F-0F46-B36C-AEA9791003D2}"/>
            </c:ext>
          </c:extLst>
        </c:ser>
        <c:ser>
          <c:idx val="1"/>
          <c:order val="7"/>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0-A32F-0F46-B36C-AEA9791003D2}"/>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2-A32F-0F46-B36C-AEA9791003D2}"/>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4-A32F-0F46-B36C-AEA9791003D2}"/>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6-A32F-0F46-B36C-AEA9791003D2}"/>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TABULACIÓN!$C$54:$C$55</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27-A32F-0F46-B36C-AEA9791003D2}"/>
            </c:ext>
          </c:extLst>
        </c:ser>
        <c:dLbls>
          <c:dLblPos val="inEnd"/>
          <c:showLegendKey val="0"/>
          <c:showVal val="0"/>
          <c:showCatName val="0"/>
          <c:showSerName val="0"/>
          <c:showPercent val="1"/>
          <c:showBubbleSize val="0"/>
          <c:showLeaderLines val="1"/>
        </c:dLbls>
      </c:pie3DChart>
      <c:spPr>
        <a:noFill/>
        <a:ln>
          <a:noFill/>
        </a:ln>
        <a:effectLst/>
      </c:spPr>
    </c:plotArea>
    <c:legend>
      <c:legendPos val="b"/>
      <c:legendEntry>
        <c:idx val="2"/>
        <c:delete val="1"/>
      </c:legendEntry>
      <c:legendEntry>
        <c:idx val="3"/>
        <c:delete val="1"/>
      </c:legendEntry>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vert="horz"/>
          <a:lstStyle/>
          <a:p>
            <a:pPr>
              <a:defRPr/>
            </a:pPr>
            <a:r>
              <a:rPr lang="en-US"/>
              <a:t>¿DE ACUERDO CON LOS COMPROMISOS?</a:t>
            </a:r>
          </a:p>
        </c:rich>
      </c:tx>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8"/>
          <c:order val="0"/>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TABULACIÓN!$D$57:$D$58</c:f>
              <c:numCache>
                <c:formatCode>General</c:formatCode>
                <c:ptCount val="2"/>
                <c:pt idx="0">
                  <c:v>56</c:v>
                </c:pt>
                <c:pt idx="1">
                  <c:v>0</c:v>
                </c:pt>
              </c:numCache>
            </c:numRef>
          </c:val>
          <c:extLst>
            <c:ext xmlns:c16="http://schemas.microsoft.com/office/drawing/2014/chart" uri="{C3380CC4-5D6E-409C-BE32-E72D297353CC}">
              <c16:uniqueId val="{00000059-E828-7D40-8D58-4E71E1308A9C}"/>
            </c:ext>
          </c:extLst>
        </c:ser>
        <c:ser>
          <c:idx val="9"/>
          <c:order val="1"/>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5A-E828-7D40-8D58-4E71E1308A9C}"/>
            </c:ext>
          </c:extLst>
        </c:ser>
        <c:ser>
          <c:idx val="10"/>
          <c:order val="2"/>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C-E828-7D40-8D58-4E71E1308A9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D-E828-7D40-8D58-4E71E1308A9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E-E828-7D40-8D58-4E71E1308A9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F-E828-7D40-8D58-4E71E1308A9C}"/>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5B-E828-7D40-8D58-4E71E1308A9C}"/>
            </c:ext>
          </c:extLst>
        </c:ser>
        <c:ser>
          <c:idx val="11"/>
          <c:order val="3"/>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1-E828-7D40-8D58-4E71E1308A9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2-E828-7D40-8D58-4E71E1308A9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3-E828-7D40-8D58-4E71E1308A9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4-E828-7D40-8D58-4E71E1308A9C}"/>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60-E828-7D40-8D58-4E71E1308A9C}"/>
            </c:ext>
          </c:extLst>
        </c:ser>
        <c:ser>
          <c:idx val="12"/>
          <c:order val="4"/>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TABULACIÓN!$D$49:$D$52</c:f>
              <c:numCache>
                <c:formatCode>General</c:formatCode>
                <c:ptCount val="4"/>
                <c:pt idx="0">
                  <c:v>30</c:v>
                </c:pt>
                <c:pt idx="1">
                  <c:v>26</c:v>
                </c:pt>
                <c:pt idx="2">
                  <c:v>0</c:v>
                </c:pt>
                <c:pt idx="3">
                  <c:v>0</c:v>
                </c:pt>
              </c:numCache>
            </c:numRef>
          </c:val>
          <c:extLst>
            <c:ext xmlns:c16="http://schemas.microsoft.com/office/drawing/2014/chart" uri="{C3380CC4-5D6E-409C-BE32-E72D297353CC}">
              <c16:uniqueId val="{00000065-E828-7D40-8D58-4E71E1308A9C}"/>
            </c:ext>
          </c:extLst>
        </c:ser>
        <c:ser>
          <c:idx val="13"/>
          <c:order val="5"/>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66-E828-7D40-8D58-4E71E1308A9C}"/>
            </c:ext>
          </c:extLst>
        </c:ser>
        <c:ser>
          <c:idx val="14"/>
          <c:order val="6"/>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8-E828-7D40-8D58-4E71E1308A9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9-E828-7D40-8D58-4E71E1308A9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A-E828-7D40-8D58-4E71E1308A9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B-E828-7D40-8D58-4E71E1308A9C}"/>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67-E828-7D40-8D58-4E71E1308A9C}"/>
            </c:ext>
          </c:extLst>
        </c:ser>
        <c:ser>
          <c:idx val="15"/>
          <c:order val="7"/>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D-E828-7D40-8D58-4E71E1308A9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E-E828-7D40-8D58-4E71E1308A9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6F-E828-7D40-8D58-4E71E1308A9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70-E828-7D40-8D58-4E71E1308A9C}"/>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6C-E828-7D40-8D58-4E71E1308A9C}"/>
            </c:ext>
          </c:extLst>
        </c:ser>
        <c:ser>
          <c:idx val="4"/>
          <c:order val="8"/>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TABULACIÓN!$D$54:$D$55</c:f>
              <c:numCache>
                <c:formatCode>General</c:formatCode>
                <c:ptCount val="2"/>
                <c:pt idx="0">
                  <c:v>56</c:v>
                </c:pt>
                <c:pt idx="1">
                  <c:v>0</c:v>
                </c:pt>
              </c:numCache>
            </c:numRef>
          </c:val>
          <c:extLst>
            <c:ext xmlns:c16="http://schemas.microsoft.com/office/drawing/2014/chart" uri="{C3380CC4-5D6E-409C-BE32-E72D297353CC}">
              <c16:uniqueId val="{0000002A-E828-7D40-8D58-4E71E1308A9C}"/>
            </c:ext>
          </c:extLst>
        </c:ser>
        <c:ser>
          <c:idx val="5"/>
          <c:order val="9"/>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2C-E828-7D40-8D58-4E71E1308A9C}"/>
            </c:ext>
          </c:extLst>
        </c:ser>
        <c:ser>
          <c:idx val="6"/>
          <c:order val="10"/>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E828-7D40-8D58-4E71E1308A9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E828-7D40-8D58-4E71E1308A9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E828-7D40-8D58-4E71E1308A9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E828-7D40-8D58-4E71E1308A9C}"/>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36-E828-7D40-8D58-4E71E1308A9C}"/>
            </c:ext>
          </c:extLst>
        </c:ser>
        <c:ser>
          <c:idx val="7"/>
          <c:order val="11"/>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E828-7D40-8D58-4E71E1308A9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E828-7D40-8D58-4E71E1308A9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E828-7D40-8D58-4E71E1308A9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F-E828-7D40-8D58-4E71E1308A9C}"/>
              </c:ext>
            </c:extLst>
          </c:dPt>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40-E828-7D40-8D58-4E71E1308A9C}"/>
            </c:ext>
          </c:extLst>
        </c:ser>
        <c:ser>
          <c:idx val="2"/>
          <c:order val="12"/>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TABULACIÓN!$D$49:$D$52</c:f>
              <c:numCache>
                <c:formatCode>General</c:formatCode>
                <c:ptCount val="4"/>
                <c:pt idx="0">
                  <c:v>30</c:v>
                </c:pt>
                <c:pt idx="1">
                  <c:v>26</c:v>
                </c:pt>
                <c:pt idx="2">
                  <c:v>0</c:v>
                </c:pt>
                <c:pt idx="3">
                  <c:v>0</c:v>
                </c:pt>
              </c:numCache>
            </c:numRef>
          </c:val>
          <c:extLst>
            <c:ext xmlns:c16="http://schemas.microsoft.com/office/drawing/2014/chart" uri="{C3380CC4-5D6E-409C-BE32-E72D297353CC}">
              <c16:uniqueId val="{00000042-E828-7D40-8D58-4E71E1308A9C}"/>
            </c:ext>
          </c:extLst>
        </c:ser>
        <c:ser>
          <c:idx val="3"/>
          <c:order val="13"/>
          <c:dLbls>
            <c:spPr>
              <a:noFill/>
              <a:ln>
                <a:noFill/>
              </a:ln>
              <a:effectLst/>
            </c:sp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44-E828-7D40-8D58-4E71E1308A9C}"/>
            </c:ext>
          </c:extLst>
        </c:ser>
        <c:ser>
          <c:idx val="0"/>
          <c:order val="14"/>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47-E828-7D40-8D58-4E71E1308A9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49-E828-7D40-8D58-4E71E1308A9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4B-E828-7D40-8D58-4E71E1308A9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4D-E828-7D40-8D58-4E71E1308A9C}"/>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TABULACIÓN!$D$33:$D$36</c:f>
              <c:numCache>
                <c:formatCode>General</c:formatCode>
                <c:ptCount val="4"/>
                <c:pt idx="0">
                  <c:v>38</c:v>
                </c:pt>
                <c:pt idx="1">
                  <c:v>18</c:v>
                </c:pt>
                <c:pt idx="2">
                  <c:v>0</c:v>
                </c:pt>
                <c:pt idx="3">
                  <c:v>0</c:v>
                </c:pt>
              </c:numCache>
            </c:numRef>
          </c:val>
          <c:extLst>
            <c:ext xmlns:c16="http://schemas.microsoft.com/office/drawing/2014/chart" uri="{C3380CC4-5D6E-409C-BE32-E72D297353CC}">
              <c16:uniqueId val="{0000004E-E828-7D40-8D58-4E71E1308A9C}"/>
            </c:ext>
          </c:extLst>
        </c:ser>
        <c:ser>
          <c:idx val="1"/>
          <c:order val="15"/>
          <c:dPt>
            <c:idx val="0"/>
            <c:bubble3D val="0"/>
            <c:spPr>
              <a:gradFill rotWithShape="1">
                <a:gsLst>
                  <a:gs pos="0">
                    <a:schemeClr val="accent3">
                      <a:shade val="58000"/>
                      <a:shade val="51000"/>
                      <a:satMod val="130000"/>
                    </a:schemeClr>
                  </a:gs>
                  <a:gs pos="80000">
                    <a:schemeClr val="accent3">
                      <a:shade val="58000"/>
                      <a:shade val="93000"/>
                      <a:satMod val="130000"/>
                    </a:schemeClr>
                  </a:gs>
                  <a:gs pos="100000">
                    <a:schemeClr val="accent3">
                      <a:shade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1-E828-7D40-8D58-4E71E1308A9C}"/>
              </c:ext>
            </c:extLst>
          </c:dPt>
          <c:dPt>
            <c:idx val="1"/>
            <c:bubble3D val="0"/>
            <c:spPr>
              <a:gradFill rotWithShape="1">
                <a:gsLst>
                  <a:gs pos="0">
                    <a:schemeClr val="accent3">
                      <a:shade val="86000"/>
                      <a:shade val="51000"/>
                      <a:satMod val="130000"/>
                    </a:schemeClr>
                  </a:gs>
                  <a:gs pos="80000">
                    <a:schemeClr val="accent3">
                      <a:shade val="86000"/>
                      <a:shade val="93000"/>
                      <a:satMod val="130000"/>
                    </a:schemeClr>
                  </a:gs>
                  <a:gs pos="100000">
                    <a:schemeClr val="accent3">
                      <a:shade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3-E828-7D40-8D58-4E71E1308A9C}"/>
              </c:ext>
            </c:extLst>
          </c:dPt>
          <c:dPt>
            <c:idx val="2"/>
            <c:bubble3D val="0"/>
            <c:spPr>
              <a:gradFill rotWithShape="1">
                <a:gsLst>
                  <a:gs pos="0">
                    <a:schemeClr val="accent3">
                      <a:tint val="86000"/>
                      <a:shade val="51000"/>
                      <a:satMod val="130000"/>
                    </a:schemeClr>
                  </a:gs>
                  <a:gs pos="80000">
                    <a:schemeClr val="accent3">
                      <a:tint val="86000"/>
                      <a:shade val="93000"/>
                      <a:satMod val="130000"/>
                    </a:schemeClr>
                  </a:gs>
                  <a:gs pos="100000">
                    <a:schemeClr val="accent3">
                      <a:tint val="86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5-E828-7D40-8D58-4E71E1308A9C}"/>
              </c:ext>
            </c:extLst>
          </c:dPt>
          <c:dPt>
            <c:idx val="3"/>
            <c:bubble3D val="0"/>
            <c:spPr>
              <a:gradFill rotWithShape="1">
                <a:gsLst>
                  <a:gs pos="0">
                    <a:schemeClr val="accent3">
                      <a:tint val="58000"/>
                      <a:shade val="51000"/>
                      <a:satMod val="130000"/>
                    </a:schemeClr>
                  </a:gs>
                  <a:gs pos="80000">
                    <a:schemeClr val="accent3">
                      <a:tint val="58000"/>
                      <a:shade val="93000"/>
                      <a:satMod val="130000"/>
                    </a:schemeClr>
                  </a:gs>
                  <a:gs pos="100000">
                    <a:schemeClr val="accent3">
                      <a:tint val="58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57-E828-7D40-8D58-4E71E1308A9C}"/>
              </c:ext>
            </c:extLst>
          </c:dPt>
          <c:dLbls>
            <c:spPr>
              <a:noFill/>
              <a:ln>
                <a:noFill/>
              </a:ln>
              <a:effectLst/>
            </c:spPr>
            <c:txPr>
              <a:bodyPr rot="0" vert="horz"/>
              <a:lstStyle/>
              <a:p>
                <a:pPr>
                  <a:defRPr/>
                </a:pPr>
                <a:endParaRPr lang="es-CO"/>
              </a:p>
            </c:txPr>
            <c:dLblPos val="inEnd"/>
            <c:showLegendKey val="0"/>
            <c:showVal val="0"/>
            <c:showCatName val="1"/>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TABULACIÓN!$C$57:$C$58</c:f>
              <c:strCache>
                <c:ptCount val="2"/>
                <c:pt idx="0">
                  <c:v>Si</c:v>
                </c:pt>
                <c:pt idx="1">
                  <c:v>No</c:v>
                </c:pt>
              </c:strCache>
            </c:strRef>
          </c:cat>
          <c:val>
            <c:numRef>
              <c:f>TABULACIÓN!$E$33:$E$36</c:f>
              <c:numCache>
                <c:formatCode>0%</c:formatCode>
                <c:ptCount val="4"/>
                <c:pt idx="0">
                  <c:v>0.6785714285714286</c:v>
                </c:pt>
                <c:pt idx="1">
                  <c:v>0.32142857142857145</c:v>
                </c:pt>
                <c:pt idx="2">
                  <c:v>0</c:v>
                </c:pt>
                <c:pt idx="3">
                  <c:v>0</c:v>
                </c:pt>
              </c:numCache>
            </c:numRef>
          </c:val>
          <c:extLst>
            <c:ext xmlns:c16="http://schemas.microsoft.com/office/drawing/2014/chart" uri="{C3380CC4-5D6E-409C-BE32-E72D297353CC}">
              <c16:uniqueId val="{00000058-E828-7D40-8D58-4E71E1308A9C}"/>
            </c:ext>
          </c:extLst>
        </c:ser>
        <c:dLbls>
          <c:dLblPos val="inEnd"/>
          <c:showLegendKey val="0"/>
          <c:showVal val="0"/>
          <c:showCatName val="0"/>
          <c:showSerName val="0"/>
          <c:showPercent val="1"/>
          <c:showBubbleSize val="0"/>
          <c:showLeaderLines val="1"/>
        </c:dLbls>
      </c:pie3DChart>
      <c:spPr>
        <a:noFill/>
        <a:ln>
          <a:noFill/>
        </a:ln>
        <a:effectLst/>
      </c:spPr>
    </c:plotArea>
    <c:legend>
      <c:legendPos val="b"/>
      <c:legendEntry>
        <c:idx val="2"/>
        <c:delete val="1"/>
      </c:legendEntry>
      <c:legendEntry>
        <c:idx val="3"/>
        <c:delete val="1"/>
      </c:legendEntry>
      <c:overlay val="0"/>
      <c:spPr>
        <a:noFill/>
        <a:ln>
          <a:noFill/>
        </a:ln>
        <a:effectLst/>
      </c:spPr>
      <c:txPr>
        <a:bodyPr rot="0" vert="horz"/>
        <a:lstStyle/>
        <a:p>
          <a:pPr>
            <a:defRPr/>
          </a:pPr>
          <a:endParaRPr lang="es-CO"/>
        </a:p>
      </c:txPr>
    </c:legend>
    <c:plotVisOnly val="1"/>
    <c:dispBlanksAs val="gap"/>
    <c:showDLblsOverMax val="0"/>
  </c:chart>
  <c:txPr>
    <a:bodyPr/>
    <a:lstStyle/>
    <a:p>
      <a:pPr>
        <a:defRPr sz="12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6.xml"/><Relationship Id="rId12" Type="http://schemas.openxmlformats.org/officeDocument/2006/relationships/chart" Target="../charts/chart11.xml"/><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5" Type="http://schemas.openxmlformats.org/officeDocument/2006/relationships/chart" Target="../charts/chart14.xml"/><Relationship Id="rId10" Type="http://schemas.openxmlformats.org/officeDocument/2006/relationships/chart" Target="../charts/chart9.xml"/><Relationship Id="rId4" Type="http://schemas.openxmlformats.org/officeDocument/2006/relationships/image" Target="../media/image2.png"/><Relationship Id="rId9" Type="http://schemas.openxmlformats.org/officeDocument/2006/relationships/chart" Target="../charts/chart8.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190479</xdr:colOff>
      <xdr:row>0</xdr:row>
      <xdr:rowOff>52915</xdr:rowOff>
    </xdr:from>
    <xdr:to>
      <xdr:col>1</xdr:col>
      <xdr:colOff>810239</xdr:colOff>
      <xdr:row>2</xdr:row>
      <xdr:rowOff>225000</xdr:rowOff>
    </xdr:to>
    <xdr:pic>
      <xdr:nvPicPr>
        <xdr:cNvPr id="4" name="Imagen 3" descr="ICBFNEW">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29" y="52915"/>
          <a:ext cx="619760" cy="7435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502227</xdr:colOff>
      <xdr:row>11</xdr:row>
      <xdr:rowOff>112568</xdr:rowOff>
    </xdr:from>
    <xdr:to>
      <xdr:col>11</xdr:col>
      <xdr:colOff>813955</xdr:colOff>
      <xdr:row>17</xdr:row>
      <xdr:rowOff>415636</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34637</xdr:colOff>
      <xdr:row>32</xdr:row>
      <xdr:rowOff>867</xdr:rowOff>
    </xdr:from>
    <xdr:to>
      <xdr:col>12</xdr:col>
      <xdr:colOff>25977</xdr:colOff>
      <xdr:row>35</xdr:row>
      <xdr:rowOff>948605</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533399</xdr:colOff>
      <xdr:row>20</xdr:row>
      <xdr:rowOff>0</xdr:rowOff>
    </xdr:from>
    <xdr:to>
      <xdr:col>12</xdr:col>
      <xdr:colOff>123824</xdr:colOff>
      <xdr:row>26</xdr:row>
      <xdr:rowOff>466725</xdr:rowOff>
    </xdr:to>
    <xdr:graphicFrame macro="">
      <xdr:nvGraphicFramePr>
        <xdr:cNvPr id="11" name="Gráfico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233793</xdr:colOff>
      <xdr:row>0</xdr:row>
      <xdr:rowOff>51954</xdr:rowOff>
    </xdr:from>
    <xdr:to>
      <xdr:col>0</xdr:col>
      <xdr:colOff>871968</xdr:colOff>
      <xdr:row>2</xdr:row>
      <xdr:rowOff>243512</xdr:rowOff>
    </xdr:to>
    <xdr:pic>
      <xdr:nvPicPr>
        <xdr:cNvPr id="19" name="Imagen 1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3793" y="51954"/>
          <a:ext cx="638175" cy="763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21167</xdr:colOff>
      <xdr:row>36</xdr:row>
      <xdr:rowOff>116417</xdr:rowOff>
    </xdr:from>
    <xdr:to>
      <xdr:col>11</xdr:col>
      <xdr:colOff>931334</xdr:colOff>
      <xdr:row>40</xdr:row>
      <xdr:rowOff>105834</xdr:rowOff>
    </xdr:to>
    <xdr:graphicFrame macro="">
      <xdr:nvGraphicFramePr>
        <xdr:cNvPr id="27" name="Gráfico 26">
          <a:extLst>
            <a:ext uri="{FF2B5EF4-FFF2-40B4-BE49-F238E27FC236}">
              <a16:creationId xmlns:a16="http://schemas.microsoft.com/office/drawing/2014/main" id="{DB49F82D-B1A9-5C43-9A11-640CE911D8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613832</xdr:colOff>
      <xdr:row>43</xdr:row>
      <xdr:rowOff>1</xdr:rowOff>
    </xdr:from>
    <xdr:to>
      <xdr:col>11</xdr:col>
      <xdr:colOff>920749</xdr:colOff>
      <xdr:row>45</xdr:row>
      <xdr:rowOff>158751</xdr:rowOff>
    </xdr:to>
    <xdr:graphicFrame macro="">
      <xdr:nvGraphicFramePr>
        <xdr:cNvPr id="28" name="Gráfico 27">
          <a:extLst>
            <a:ext uri="{FF2B5EF4-FFF2-40B4-BE49-F238E27FC236}">
              <a16:creationId xmlns:a16="http://schemas.microsoft.com/office/drawing/2014/main" id="{A0243C68-C6E5-8C4A-BFEC-3A99F191C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582084</xdr:colOff>
      <xdr:row>47</xdr:row>
      <xdr:rowOff>0</xdr:rowOff>
    </xdr:from>
    <xdr:to>
      <xdr:col>11</xdr:col>
      <xdr:colOff>901508</xdr:colOff>
      <xdr:row>47</xdr:row>
      <xdr:rowOff>16405</xdr:rowOff>
    </xdr:to>
    <xdr:graphicFrame macro="">
      <xdr:nvGraphicFramePr>
        <xdr:cNvPr id="31" name="Gráfico 30">
          <a:extLst>
            <a:ext uri="{FF2B5EF4-FFF2-40B4-BE49-F238E27FC236}">
              <a16:creationId xmlns:a16="http://schemas.microsoft.com/office/drawing/2014/main" id="{E394F896-72EF-F048-9066-58F2220D5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560916</xdr:colOff>
      <xdr:row>47</xdr:row>
      <xdr:rowOff>179918</xdr:rowOff>
    </xdr:from>
    <xdr:to>
      <xdr:col>11</xdr:col>
      <xdr:colOff>878417</xdr:colOff>
      <xdr:row>52</xdr:row>
      <xdr:rowOff>518584</xdr:rowOff>
    </xdr:to>
    <xdr:graphicFrame macro="">
      <xdr:nvGraphicFramePr>
        <xdr:cNvPr id="32" name="Gráfico 31">
          <a:extLst>
            <a:ext uri="{FF2B5EF4-FFF2-40B4-BE49-F238E27FC236}">
              <a16:creationId xmlns:a16="http://schemas.microsoft.com/office/drawing/2014/main" id="{F0D15E70-483D-444A-9B55-06FDD3312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63499</xdr:colOff>
      <xdr:row>53</xdr:row>
      <xdr:rowOff>0</xdr:rowOff>
    </xdr:from>
    <xdr:to>
      <xdr:col>11</xdr:col>
      <xdr:colOff>899583</xdr:colOff>
      <xdr:row>55</xdr:row>
      <xdr:rowOff>391583</xdr:rowOff>
    </xdr:to>
    <xdr:graphicFrame macro="">
      <xdr:nvGraphicFramePr>
        <xdr:cNvPr id="33" name="Gráfico 32">
          <a:extLst>
            <a:ext uri="{FF2B5EF4-FFF2-40B4-BE49-F238E27FC236}">
              <a16:creationId xmlns:a16="http://schemas.microsoft.com/office/drawing/2014/main" id="{69928026-0714-AC4A-AE9B-0C4BC75D4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0</xdr:colOff>
      <xdr:row>56</xdr:row>
      <xdr:rowOff>0</xdr:rowOff>
    </xdr:from>
    <xdr:to>
      <xdr:col>11</xdr:col>
      <xdr:colOff>836084</xdr:colOff>
      <xdr:row>58</xdr:row>
      <xdr:rowOff>1280583</xdr:rowOff>
    </xdr:to>
    <xdr:graphicFrame macro="">
      <xdr:nvGraphicFramePr>
        <xdr:cNvPr id="34" name="Gráfico 33">
          <a:extLst>
            <a:ext uri="{FF2B5EF4-FFF2-40B4-BE49-F238E27FC236}">
              <a16:creationId xmlns:a16="http://schemas.microsoft.com/office/drawing/2014/main" id="{5C221A07-C0AE-DA46-8FAF-5A033413EC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29</xdr:row>
      <xdr:rowOff>0</xdr:rowOff>
    </xdr:from>
    <xdr:to>
      <xdr:col>11</xdr:col>
      <xdr:colOff>899584</xdr:colOff>
      <xdr:row>31</xdr:row>
      <xdr:rowOff>52916</xdr:rowOff>
    </xdr:to>
    <xdr:graphicFrame macro="">
      <xdr:nvGraphicFramePr>
        <xdr:cNvPr id="36" name="Gráfico 35">
          <a:extLst>
            <a:ext uri="{FF2B5EF4-FFF2-40B4-BE49-F238E27FC236}">
              <a16:creationId xmlns:a16="http://schemas.microsoft.com/office/drawing/2014/main" id="{29EE1F1B-BBB6-2949-968B-C8C00D296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597958</xdr:colOff>
      <xdr:row>59</xdr:row>
      <xdr:rowOff>94191</xdr:rowOff>
    </xdr:from>
    <xdr:to>
      <xdr:col>11</xdr:col>
      <xdr:colOff>931334</xdr:colOff>
      <xdr:row>79</xdr:row>
      <xdr:rowOff>169332</xdr:rowOff>
    </xdr:to>
    <xdr:graphicFrame macro="">
      <xdr:nvGraphicFramePr>
        <xdr:cNvPr id="42" name="Gráfico 41">
          <a:extLst>
            <a:ext uri="{FF2B5EF4-FFF2-40B4-BE49-F238E27FC236}">
              <a16:creationId xmlns:a16="http://schemas.microsoft.com/office/drawing/2014/main" id="{3B5C3344-398A-4F44-87AA-F50DAB5C2B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xdr:colOff>
      <xdr:row>81</xdr:row>
      <xdr:rowOff>0</xdr:rowOff>
    </xdr:from>
    <xdr:to>
      <xdr:col>11</xdr:col>
      <xdr:colOff>846668</xdr:colOff>
      <xdr:row>85</xdr:row>
      <xdr:rowOff>931334</xdr:rowOff>
    </xdr:to>
    <xdr:graphicFrame macro="">
      <xdr:nvGraphicFramePr>
        <xdr:cNvPr id="43" name="Gráfico 42">
          <a:extLst>
            <a:ext uri="{FF2B5EF4-FFF2-40B4-BE49-F238E27FC236}">
              <a16:creationId xmlns:a16="http://schemas.microsoft.com/office/drawing/2014/main" id="{89D6425B-9F36-F940-B68D-61A37A980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613832</xdr:colOff>
      <xdr:row>86</xdr:row>
      <xdr:rowOff>0</xdr:rowOff>
    </xdr:from>
    <xdr:to>
      <xdr:col>11</xdr:col>
      <xdr:colOff>920749</xdr:colOff>
      <xdr:row>88</xdr:row>
      <xdr:rowOff>1005417</xdr:rowOff>
    </xdr:to>
    <xdr:graphicFrame macro="">
      <xdr:nvGraphicFramePr>
        <xdr:cNvPr id="44" name="Gráfico 43">
          <a:extLst>
            <a:ext uri="{FF2B5EF4-FFF2-40B4-BE49-F238E27FC236}">
              <a16:creationId xmlns:a16="http://schemas.microsoft.com/office/drawing/2014/main" id="{FCB2EB9C-C62D-B94D-91D9-1E0CCDE216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0</xdr:colOff>
      <xdr:row>89</xdr:row>
      <xdr:rowOff>0</xdr:rowOff>
    </xdr:from>
    <xdr:to>
      <xdr:col>11</xdr:col>
      <xdr:colOff>920750</xdr:colOff>
      <xdr:row>91</xdr:row>
      <xdr:rowOff>1651000</xdr:rowOff>
    </xdr:to>
    <xdr:graphicFrame macro="">
      <xdr:nvGraphicFramePr>
        <xdr:cNvPr id="45" name="Gráfico 44">
          <a:extLst>
            <a:ext uri="{FF2B5EF4-FFF2-40B4-BE49-F238E27FC236}">
              <a16:creationId xmlns:a16="http://schemas.microsoft.com/office/drawing/2014/main" id="{067DB757-29FE-BA49-86C9-4CA27DE19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92</xdr:row>
      <xdr:rowOff>1</xdr:rowOff>
    </xdr:from>
    <xdr:to>
      <xdr:col>12</xdr:col>
      <xdr:colOff>31750</xdr:colOff>
      <xdr:row>97</xdr:row>
      <xdr:rowOff>412751</xdr:rowOff>
    </xdr:to>
    <xdr:graphicFrame macro="">
      <xdr:nvGraphicFramePr>
        <xdr:cNvPr id="46" name="Gráfico 45">
          <a:extLst>
            <a:ext uri="{FF2B5EF4-FFF2-40B4-BE49-F238E27FC236}">
              <a16:creationId xmlns:a16="http://schemas.microsoft.com/office/drawing/2014/main" id="{2F5B1494-B4FD-4F4E-B25A-5495A438D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0</xdr:colOff>
      <xdr:row>98</xdr:row>
      <xdr:rowOff>0</xdr:rowOff>
    </xdr:from>
    <xdr:to>
      <xdr:col>11</xdr:col>
      <xdr:colOff>920750</xdr:colOff>
      <xdr:row>100</xdr:row>
      <xdr:rowOff>1185334</xdr:rowOff>
    </xdr:to>
    <xdr:graphicFrame macro="">
      <xdr:nvGraphicFramePr>
        <xdr:cNvPr id="47" name="Gráfico 46">
          <a:extLst>
            <a:ext uri="{FF2B5EF4-FFF2-40B4-BE49-F238E27FC236}">
              <a16:creationId xmlns:a16="http://schemas.microsoft.com/office/drawing/2014/main" id="{0D745B81-1D4D-634F-AE24-7F7A4A3965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0</xdr:colOff>
      <xdr:row>101</xdr:row>
      <xdr:rowOff>0</xdr:rowOff>
    </xdr:from>
    <xdr:to>
      <xdr:col>12</xdr:col>
      <xdr:colOff>31750</xdr:colOff>
      <xdr:row>106</xdr:row>
      <xdr:rowOff>740833</xdr:rowOff>
    </xdr:to>
    <xdr:graphicFrame macro="">
      <xdr:nvGraphicFramePr>
        <xdr:cNvPr id="48" name="Gráfico 47">
          <a:extLst>
            <a:ext uri="{FF2B5EF4-FFF2-40B4-BE49-F238E27FC236}">
              <a16:creationId xmlns:a16="http://schemas.microsoft.com/office/drawing/2014/main" id="{06A4792B-FAC2-084D-9EB1-91EAC0DE3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656"/>
  <sheetViews>
    <sheetView topLeftCell="A267" workbookViewId="0">
      <selection activeCell="B275" sqref="B275"/>
    </sheetView>
  </sheetViews>
  <sheetFormatPr baseColWidth="10" defaultColWidth="11.42578125" defaultRowHeight="15"/>
  <cols>
    <col min="1" max="1" width="24.85546875" style="3" customWidth="1"/>
    <col min="2" max="2" width="49.5703125" style="3" customWidth="1"/>
    <col min="3" max="3" width="43" style="3" customWidth="1"/>
    <col min="4" max="4" width="16.85546875" style="3" customWidth="1"/>
    <col min="5" max="16384" width="11.42578125" style="3"/>
  </cols>
  <sheetData>
    <row r="1" spans="1:2">
      <c r="A1" s="1" t="s">
        <v>3</v>
      </c>
      <c r="B1" s="2" t="s">
        <v>4</v>
      </c>
    </row>
    <row r="2" spans="1:2" s="61" customFormat="1">
      <c r="A2" s="59"/>
      <c r="B2" s="60"/>
    </row>
    <row r="3" spans="1:2" s="61" customFormat="1">
      <c r="A3" s="59"/>
      <c r="B3" s="60"/>
    </row>
    <row r="4" spans="1:2" s="61" customFormat="1">
      <c r="A4" s="59"/>
      <c r="B4" s="60"/>
    </row>
    <row r="5" spans="1:2" s="61" customFormat="1">
      <c r="A5" s="59"/>
      <c r="B5" s="60"/>
    </row>
    <row r="6" spans="1:2" s="61" customFormat="1">
      <c r="A6" s="59"/>
      <c r="B6" s="60"/>
    </row>
    <row r="7" spans="1:2" s="61" customFormat="1">
      <c r="A7" s="59"/>
      <c r="B7" s="60"/>
    </row>
    <row r="8" spans="1:2" s="61" customFormat="1">
      <c r="A8" s="59"/>
      <c r="B8" s="60"/>
    </row>
    <row r="9" spans="1:2" s="61" customFormat="1">
      <c r="A9" s="59"/>
      <c r="B9" s="60"/>
    </row>
    <row r="10" spans="1:2" s="61" customFormat="1">
      <c r="A10" s="59"/>
      <c r="B10" s="60"/>
    </row>
    <row r="11" spans="1:2" s="61" customFormat="1">
      <c r="A11" s="59"/>
      <c r="B11" s="60"/>
    </row>
    <row r="12" spans="1:2" s="61" customFormat="1">
      <c r="A12" s="59"/>
      <c r="B12" s="60"/>
    </row>
    <row r="13" spans="1:2" s="61" customFormat="1">
      <c r="A13" s="59"/>
      <c r="B13" s="60"/>
    </row>
    <row r="14" spans="1:2" s="61" customFormat="1">
      <c r="A14" s="59"/>
      <c r="B14" s="60"/>
    </row>
    <row r="15" spans="1:2" s="61" customFormat="1" ht="15.75" thickBot="1">
      <c r="A15" s="62"/>
      <c r="B15" s="63"/>
    </row>
    <row r="16" spans="1:2" ht="15.75" thickBot="1"/>
    <row r="17" spans="1:2">
      <c r="A17" s="1" t="s">
        <v>6</v>
      </c>
      <c r="B17" s="2" t="s">
        <v>1</v>
      </c>
    </row>
    <row r="18" spans="1:2">
      <c r="A18" s="4">
        <v>5</v>
      </c>
      <c r="B18" s="58" t="s">
        <v>344</v>
      </c>
    </row>
    <row r="19" spans="1:2">
      <c r="A19" s="4">
        <v>8</v>
      </c>
      <c r="B19" s="58" t="s">
        <v>345</v>
      </c>
    </row>
    <row r="20" spans="1:2">
      <c r="A20" s="4">
        <v>11</v>
      </c>
      <c r="B20" s="6" t="s">
        <v>7</v>
      </c>
    </row>
    <row r="21" spans="1:2">
      <c r="A21" s="4">
        <v>13</v>
      </c>
      <c r="B21" s="6" t="s">
        <v>8</v>
      </c>
    </row>
    <row r="22" spans="1:2">
      <c r="A22" s="4">
        <v>15</v>
      </c>
      <c r="B22" s="6" t="s">
        <v>9</v>
      </c>
    </row>
    <row r="23" spans="1:2">
      <c r="A23" s="4">
        <v>17</v>
      </c>
      <c r="B23" s="6" t="s">
        <v>10</v>
      </c>
    </row>
    <row r="24" spans="1:2">
      <c r="A24" s="4">
        <v>18</v>
      </c>
      <c r="B24" s="6" t="s">
        <v>11</v>
      </c>
    </row>
    <row r="25" spans="1:2">
      <c r="A25" s="4">
        <v>19</v>
      </c>
      <c r="B25" s="6" t="s">
        <v>12</v>
      </c>
    </row>
    <row r="26" spans="1:2">
      <c r="A26" s="4">
        <v>20</v>
      </c>
      <c r="B26" s="6" t="s">
        <v>13</v>
      </c>
    </row>
    <row r="27" spans="1:2">
      <c r="A27" s="4">
        <v>23</v>
      </c>
      <c r="B27" s="6" t="s">
        <v>14</v>
      </c>
    </row>
    <row r="28" spans="1:2">
      <c r="A28" s="4">
        <v>25</v>
      </c>
      <c r="B28" s="6" t="s">
        <v>15</v>
      </c>
    </row>
    <row r="29" spans="1:2">
      <c r="A29" s="4">
        <v>27</v>
      </c>
      <c r="B29" s="6" t="s">
        <v>16</v>
      </c>
    </row>
    <row r="30" spans="1:2">
      <c r="A30" s="4">
        <v>41</v>
      </c>
      <c r="B30" s="6" t="s">
        <v>17</v>
      </c>
    </row>
    <row r="31" spans="1:2">
      <c r="A31" s="4">
        <v>44</v>
      </c>
      <c r="B31" s="6" t="s">
        <v>18</v>
      </c>
    </row>
    <row r="32" spans="1:2">
      <c r="A32" s="4">
        <v>47</v>
      </c>
      <c r="B32" s="6" t="s">
        <v>19</v>
      </c>
    </row>
    <row r="33" spans="1:2">
      <c r="A33" s="4">
        <v>50</v>
      </c>
      <c r="B33" s="6" t="s">
        <v>20</v>
      </c>
    </row>
    <row r="34" spans="1:2">
      <c r="A34" s="4">
        <v>52</v>
      </c>
      <c r="B34" s="6" t="s">
        <v>21</v>
      </c>
    </row>
    <row r="35" spans="1:2">
      <c r="A35" s="4">
        <v>54</v>
      </c>
      <c r="B35" s="6" t="s">
        <v>22</v>
      </c>
    </row>
    <row r="36" spans="1:2">
      <c r="A36" s="4">
        <v>63</v>
      </c>
      <c r="B36" s="6" t="s">
        <v>23</v>
      </c>
    </row>
    <row r="37" spans="1:2">
      <c r="A37" s="4">
        <v>66</v>
      </c>
      <c r="B37" s="6" t="s">
        <v>24</v>
      </c>
    </row>
    <row r="38" spans="1:2">
      <c r="A38" s="4">
        <v>68</v>
      </c>
      <c r="B38" s="6" t="s">
        <v>25</v>
      </c>
    </row>
    <row r="39" spans="1:2">
      <c r="A39" s="4">
        <v>70</v>
      </c>
      <c r="B39" s="6" t="s">
        <v>26</v>
      </c>
    </row>
    <row r="40" spans="1:2">
      <c r="A40" s="4">
        <v>73</v>
      </c>
      <c r="B40" s="6" t="s">
        <v>27</v>
      </c>
    </row>
    <row r="41" spans="1:2">
      <c r="A41" s="4">
        <v>76</v>
      </c>
      <c r="B41" s="6" t="s">
        <v>28</v>
      </c>
    </row>
    <row r="42" spans="1:2">
      <c r="A42" s="4">
        <v>81</v>
      </c>
      <c r="B42" s="6" t="s">
        <v>29</v>
      </c>
    </row>
    <row r="43" spans="1:2">
      <c r="A43" s="4">
        <v>85</v>
      </c>
      <c r="B43" s="6" t="s">
        <v>30</v>
      </c>
    </row>
    <row r="44" spans="1:2">
      <c r="A44" s="4">
        <v>86</v>
      </c>
      <c r="B44" s="6" t="s">
        <v>31</v>
      </c>
    </row>
    <row r="45" spans="1:2">
      <c r="A45" s="4">
        <v>88</v>
      </c>
      <c r="B45" s="6" t="s">
        <v>32</v>
      </c>
    </row>
    <row r="46" spans="1:2">
      <c r="A46" s="4">
        <v>91</v>
      </c>
      <c r="B46" s="6" t="s">
        <v>33</v>
      </c>
    </row>
    <row r="47" spans="1:2">
      <c r="A47" s="4">
        <v>94</v>
      </c>
      <c r="B47" s="6" t="s">
        <v>34</v>
      </c>
    </row>
    <row r="48" spans="1:2">
      <c r="A48" s="4">
        <v>95</v>
      </c>
      <c r="B48" s="6" t="s">
        <v>35</v>
      </c>
    </row>
    <row r="49" spans="1:2">
      <c r="A49" s="4">
        <v>97</v>
      </c>
      <c r="B49" s="6" t="s">
        <v>36</v>
      </c>
    </row>
    <row r="50" spans="1:2">
      <c r="A50" s="4">
        <v>99</v>
      </c>
      <c r="B50" s="6" t="s">
        <v>37</v>
      </c>
    </row>
    <row r="51" spans="1:2">
      <c r="A51" s="4">
        <v>12500</v>
      </c>
      <c r="B51" s="6" t="s">
        <v>38</v>
      </c>
    </row>
    <row r="52" spans="1:2">
      <c r="A52" s="4">
        <v>2</v>
      </c>
      <c r="B52" s="6" t="s">
        <v>39</v>
      </c>
    </row>
    <row r="53" spans="1:2" ht="15.75" thickBot="1">
      <c r="A53" s="5">
        <v>1</v>
      </c>
      <c r="B53" s="7" t="s">
        <v>40</v>
      </c>
    </row>
    <row r="55" spans="1:2" ht="15.75" thickBot="1"/>
    <row r="56" spans="1:2">
      <c r="A56" s="1" t="s">
        <v>41</v>
      </c>
      <c r="B56" s="2" t="s">
        <v>42</v>
      </c>
    </row>
    <row r="57" spans="1:2">
      <c r="A57" s="4">
        <v>501</v>
      </c>
      <c r="B57" s="6" t="s">
        <v>43</v>
      </c>
    </row>
    <row r="58" spans="1:2">
      <c r="A58" s="4">
        <v>502</v>
      </c>
      <c r="B58" s="6" t="s">
        <v>44</v>
      </c>
    </row>
    <row r="59" spans="1:2">
      <c r="A59" s="4">
        <v>504</v>
      </c>
      <c r="B59" s="6" t="s">
        <v>45</v>
      </c>
    </row>
    <row r="60" spans="1:2">
      <c r="A60" s="4">
        <v>505</v>
      </c>
      <c r="B60" s="6" t="s">
        <v>46</v>
      </c>
    </row>
    <row r="61" spans="1:2">
      <c r="A61" s="4">
        <v>506</v>
      </c>
      <c r="B61" s="6" t="s">
        <v>47</v>
      </c>
    </row>
    <row r="62" spans="1:2">
      <c r="A62" s="4">
        <v>507</v>
      </c>
      <c r="B62" s="6" t="s">
        <v>48</v>
      </c>
    </row>
    <row r="63" spans="1:2">
      <c r="A63" s="4">
        <v>508</v>
      </c>
      <c r="B63" s="6" t="s">
        <v>49</v>
      </c>
    </row>
    <row r="64" spans="1:2">
      <c r="A64" s="4">
        <v>509</v>
      </c>
      <c r="B64" s="6" t="s">
        <v>50</v>
      </c>
    </row>
    <row r="65" spans="1:2">
      <c r="A65" s="4">
        <v>510</v>
      </c>
      <c r="B65" s="6" t="s">
        <v>51</v>
      </c>
    </row>
    <row r="66" spans="1:2">
      <c r="A66" s="4">
        <v>511</v>
      </c>
      <c r="B66" s="6" t="s">
        <v>52</v>
      </c>
    </row>
    <row r="67" spans="1:2">
      <c r="A67" s="4">
        <v>512</v>
      </c>
      <c r="B67" s="6" t="s">
        <v>53</v>
      </c>
    </row>
    <row r="68" spans="1:2">
      <c r="A68" s="4">
        <v>513</v>
      </c>
      <c r="B68" s="6" t="s">
        <v>54</v>
      </c>
    </row>
    <row r="69" spans="1:2">
      <c r="A69" s="4">
        <v>514</v>
      </c>
      <c r="B69" s="6" t="s">
        <v>55</v>
      </c>
    </row>
    <row r="70" spans="1:2">
      <c r="A70" s="4">
        <v>515</v>
      </c>
      <c r="B70" s="6" t="s">
        <v>56</v>
      </c>
    </row>
    <row r="71" spans="1:2">
      <c r="A71" s="4">
        <v>516</v>
      </c>
      <c r="B71" s="6" t="s">
        <v>57</v>
      </c>
    </row>
    <row r="72" spans="1:2">
      <c r="A72" s="4">
        <v>517</v>
      </c>
      <c r="B72" s="6" t="s">
        <v>58</v>
      </c>
    </row>
    <row r="73" spans="1:2">
      <c r="A73" s="4">
        <v>535</v>
      </c>
      <c r="B73" s="6" t="s">
        <v>59</v>
      </c>
    </row>
    <row r="74" spans="1:2">
      <c r="A74" s="4">
        <v>536</v>
      </c>
      <c r="B74" s="54" t="s">
        <v>342</v>
      </c>
    </row>
    <row r="75" spans="1:2">
      <c r="A75" s="4">
        <v>801</v>
      </c>
      <c r="B75" s="6" t="s">
        <v>60</v>
      </c>
    </row>
    <row r="76" spans="1:2">
      <c r="A76" s="4">
        <v>802</v>
      </c>
      <c r="B76" s="6" t="s">
        <v>61</v>
      </c>
    </row>
    <row r="77" spans="1:2">
      <c r="A77" s="4">
        <v>803</v>
      </c>
      <c r="B77" s="6" t="s">
        <v>62</v>
      </c>
    </row>
    <row r="78" spans="1:2">
      <c r="A78" s="4">
        <v>804</v>
      </c>
      <c r="B78" s="6" t="s">
        <v>63</v>
      </c>
    </row>
    <row r="79" spans="1:2">
      <c r="A79" s="4">
        <v>805</v>
      </c>
      <c r="B79" s="6" t="s">
        <v>64</v>
      </c>
    </row>
    <row r="80" spans="1:2">
      <c r="A80" s="4">
        <v>806</v>
      </c>
      <c r="B80" s="6" t="s">
        <v>65</v>
      </c>
    </row>
    <row r="81" spans="1:2">
      <c r="A81" s="4">
        <v>807</v>
      </c>
      <c r="B81" s="6" t="s">
        <v>66</v>
      </c>
    </row>
    <row r="82" spans="1:2">
      <c r="A82" s="4">
        <v>1101</v>
      </c>
      <c r="B82" s="6" t="s">
        <v>67</v>
      </c>
    </row>
    <row r="83" spans="1:2">
      <c r="A83" s="4">
        <v>1102</v>
      </c>
      <c r="B83" s="6" t="s">
        <v>68</v>
      </c>
    </row>
    <row r="84" spans="1:2">
      <c r="A84" s="4">
        <v>1103</v>
      </c>
      <c r="B84" s="6" t="s">
        <v>69</v>
      </c>
    </row>
    <row r="85" spans="1:2">
      <c r="A85" s="4">
        <v>1131</v>
      </c>
      <c r="B85" s="58" t="s">
        <v>394</v>
      </c>
    </row>
    <row r="86" spans="1:2">
      <c r="A86" s="4">
        <v>1104</v>
      </c>
      <c r="B86" s="6" t="s">
        <v>70</v>
      </c>
    </row>
    <row r="87" spans="1:2">
      <c r="A87" s="4">
        <v>1105</v>
      </c>
      <c r="B87" s="6" t="s">
        <v>71</v>
      </c>
    </row>
    <row r="88" spans="1:2">
      <c r="A88" s="4">
        <v>1106</v>
      </c>
      <c r="B88" s="6" t="s">
        <v>72</v>
      </c>
    </row>
    <row r="89" spans="1:2">
      <c r="A89" s="4">
        <v>1107</v>
      </c>
      <c r="B89" s="6" t="s">
        <v>73</v>
      </c>
    </row>
    <row r="90" spans="1:2">
      <c r="A90" s="4">
        <v>1108</v>
      </c>
      <c r="B90" s="6" t="s">
        <v>74</v>
      </c>
    </row>
    <row r="91" spans="1:2">
      <c r="A91" s="4">
        <v>1109</v>
      </c>
      <c r="B91" s="6" t="s">
        <v>75</v>
      </c>
    </row>
    <row r="92" spans="1:2">
      <c r="A92" s="4">
        <v>1110</v>
      </c>
      <c r="B92" s="6" t="s">
        <v>76</v>
      </c>
    </row>
    <row r="93" spans="1:2">
      <c r="A93" s="4">
        <v>1111</v>
      </c>
      <c r="B93" s="6" t="s">
        <v>77</v>
      </c>
    </row>
    <row r="94" spans="1:2">
      <c r="A94" s="4">
        <v>1112</v>
      </c>
      <c r="B94" s="6" t="s">
        <v>78</v>
      </c>
    </row>
    <row r="95" spans="1:2">
      <c r="A95" s="4">
        <v>1113</v>
      </c>
      <c r="B95" s="6" t="s">
        <v>79</v>
      </c>
    </row>
    <row r="96" spans="1:2">
      <c r="A96" s="4">
        <v>1114</v>
      </c>
      <c r="B96" s="6" t="s">
        <v>80</v>
      </c>
    </row>
    <row r="97" spans="1:2">
      <c r="A97" s="4">
        <v>1115</v>
      </c>
      <c r="B97" s="6" t="s">
        <v>81</v>
      </c>
    </row>
    <row r="98" spans="1:2">
      <c r="A98" s="4">
        <v>1116</v>
      </c>
      <c r="B98" s="6" t="s">
        <v>82</v>
      </c>
    </row>
    <row r="99" spans="1:2">
      <c r="A99" s="4">
        <v>1130</v>
      </c>
      <c r="B99" s="6" t="s">
        <v>83</v>
      </c>
    </row>
    <row r="100" spans="1:2">
      <c r="A100" s="4">
        <v>1301</v>
      </c>
      <c r="B100" s="6" t="s">
        <v>84</v>
      </c>
    </row>
    <row r="101" spans="1:2">
      <c r="A101" s="4">
        <v>1302</v>
      </c>
      <c r="B101" s="6" t="s">
        <v>85</v>
      </c>
    </row>
    <row r="102" spans="1:2">
      <c r="A102" s="4">
        <v>1303</v>
      </c>
      <c r="B102" s="6" t="s">
        <v>86</v>
      </c>
    </row>
    <row r="103" spans="1:2">
      <c r="A103" s="4">
        <v>1304</v>
      </c>
      <c r="B103" s="6" t="s">
        <v>87</v>
      </c>
    </row>
    <row r="104" spans="1:2">
      <c r="A104" s="4">
        <v>1305</v>
      </c>
      <c r="B104" s="6" t="s">
        <v>88</v>
      </c>
    </row>
    <row r="105" spans="1:2">
      <c r="A105" s="4">
        <v>1306</v>
      </c>
      <c r="B105" s="6" t="s">
        <v>89</v>
      </c>
    </row>
    <row r="106" spans="1:2">
      <c r="A106" s="4">
        <v>1307</v>
      </c>
      <c r="B106" s="6" t="s">
        <v>90</v>
      </c>
    </row>
    <row r="107" spans="1:2">
      <c r="A107" s="4">
        <v>1308</v>
      </c>
      <c r="B107" s="6" t="s">
        <v>91</v>
      </c>
    </row>
    <row r="108" spans="1:2">
      <c r="A108" s="4">
        <v>1501</v>
      </c>
      <c r="B108" s="6" t="s">
        <v>92</v>
      </c>
    </row>
    <row r="109" spans="1:2">
      <c r="A109" s="4">
        <v>1502</v>
      </c>
      <c r="B109" s="6" t="s">
        <v>93</v>
      </c>
    </row>
    <row r="110" spans="1:2">
      <c r="A110" s="4">
        <v>1503</v>
      </c>
      <c r="B110" s="6" t="s">
        <v>94</v>
      </c>
    </row>
    <row r="111" spans="1:2">
      <c r="A111" s="4">
        <v>1504</v>
      </c>
      <c r="B111" s="6" t="s">
        <v>95</v>
      </c>
    </row>
    <row r="112" spans="1:2">
      <c r="A112" s="4">
        <v>1505</v>
      </c>
      <c r="B112" s="6" t="s">
        <v>96</v>
      </c>
    </row>
    <row r="113" spans="1:2">
      <c r="A113" s="4">
        <v>1506</v>
      </c>
      <c r="B113" s="6" t="s">
        <v>97</v>
      </c>
    </row>
    <row r="114" spans="1:2">
      <c r="A114" s="4">
        <v>1507</v>
      </c>
      <c r="B114" s="6" t="s">
        <v>98</v>
      </c>
    </row>
    <row r="115" spans="1:2">
      <c r="A115" s="4">
        <v>1508</v>
      </c>
      <c r="B115" s="6" t="s">
        <v>99</v>
      </c>
    </row>
    <row r="116" spans="1:2">
      <c r="A116" s="4">
        <v>1509</v>
      </c>
      <c r="B116" s="6" t="s">
        <v>100</v>
      </c>
    </row>
    <row r="117" spans="1:2">
      <c r="A117" s="4">
        <v>1510</v>
      </c>
      <c r="B117" s="6" t="s">
        <v>101</v>
      </c>
    </row>
    <row r="118" spans="1:2">
      <c r="A118" s="4">
        <v>1511</v>
      </c>
      <c r="B118" s="6" t="s">
        <v>102</v>
      </c>
    </row>
    <row r="119" spans="1:2">
      <c r="A119" s="4">
        <v>1512</v>
      </c>
      <c r="B119" s="6" t="s">
        <v>103</v>
      </c>
    </row>
    <row r="120" spans="1:2">
      <c r="A120" s="4">
        <v>1701</v>
      </c>
      <c r="B120" s="6" t="s">
        <v>104</v>
      </c>
    </row>
    <row r="121" spans="1:2">
      <c r="A121" s="4">
        <v>1702</v>
      </c>
      <c r="B121" s="6" t="s">
        <v>105</v>
      </c>
    </row>
    <row r="122" spans="1:2">
      <c r="A122" s="4">
        <v>1703</v>
      </c>
      <c r="B122" s="6" t="s">
        <v>51</v>
      </c>
    </row>
    <row r="123" spans="1:2">
      <c r="A123" s="4">
        <v>1704</v>
      </c>
      <c r="B123" s="6" t="s">
        <v>53</v>
      </c>
    </row>
    <row r="124" spans="1:2">
      <c r="A124" s="4">
        <v>1705</v>
      </c>
      <c r="B124" s="6" t="s">
        <v>106</v>
      </c>
    </row>
    <row r="125" spans="1:2">
      <c r="A125" s="4">
        <v>1706</v>
      </c>
      <c r="B125" s="6" t="s">
        <v>107</v>
      </c>
    </row>
    <row r="126" spans="1:2">
      <c r="A126" s="4">
        <v>1709</v>
      </c>
      <c r="B126" s="6" t="s">
        <v>108</v>
      </c>
    </row>
    <row r="127" spans="1:2">
      <c r="A127" s="4">
        <v>1801</v>
      </c>
      <c r="B127" s="6" t="s">
        <v>109</v>
      </c>
    </row>
    <row r="128" spans="1:2">
      <c r="A128" s="4">
        <v>1802</v>
      </c>
      <c r="B128" s="6" t="s">
        <v>110</v>
      </c>
    </row>
    <row r="129" spans="1:2">
      <c r="A129" s="4">
        <v>1803</v>
      </c>
      <c r="B129" s="6" t="s">
        <v>111</v>
      </c>
    </row>
    <row r="130" spans="1:2">
      <c r="A130" s="4">
        <v>1804</v>
      </c>
      <c r="B130" s="6" t="s">
        <v>112</v>
      </c>
    </row>
    <row r="131" spans="1:2">
      <c r="A131" s="4">
        <v>1901</v>
      </c>
      <c r="B131" s="6" t="s">
        <v>113</v>
      </c>
    </row>
    <row r="132" spans="1:2">
      <c r="A132" s="4">
        <v>1902</v>
      </c>
      <c r="B132" s="6" t="s">
        <v>114</v>
      </c>
    </row>
    <row r="133" spans="1:2">
      <c r="A133" s="4">
        <v>1903</v>
      </c>
      <c r="B133" s="6" t="s">
        <v>115</v>
      </c>
    </row>
    <row r="134" spans="1:2">
      <c r="A134" s="4">
        <v>1904</v>
      </c>
      <c r="B134" s="6" t="s">
        <v>116</v>
      </c>
    </row>
    <row r="135" spans="1:2">
      <c r="A135" s="4">
        <v>1905</v>
      </c>
      <c r="B135" s="6" t="s">
        <v>106</v>
      </c>
    </row>
    <row r="136" spans="1:2">
      <c r="A136" s="4">
        <v>1906</v>
      </c>
      <c r="B136" s="6" t="s">
        <v>117</v>
      </c>
    </row>
    <row r="137" spans="1:2">
      <c r="A137" s="4">
        <v>1907</v>
      </c>
      <c r="B137" s="6" t="s">
        <v>118</v>
      </c>
    </row>
    <row r="138" spans="1:2">
      <c r="A138" s="4">
        <v>2001</v>
      </c>
      <c r="B138" s="6" t="s">
        <v>119</v>
      </c>
    </row>
    <row r="139" spans="1:2">
      <c r="A139" s="4">
        <v>2002</v>
      </c>
      <c r="B139" s="6" t="s">
        <v>120</v>
      </c>
    </row>
    <row r="140" spans="1:2">
      <c r="A140" s="4">
        <v>2003</v>
      </c>
      <c r="B140" s="6" t="s">
        <v>121</v>
      </c>
    </row>
    <row r="141" spans="1:2">
      <c r="A141" s="4">
        <v>2004</v>
      </c>
      <c r="B141" s="6" t="s">
        <v>122</v>
      </c>
    </row>
    <row r="142" spans="1:2">
      <c r="A142" s="4">
        <v>2005</v>
      </c>
      <c r="B142" s="6" t="s">
        <v>123</v>
      </c>
    </row>
    <row r="143" spans="1:2">
      <c r="A143" s="4">
        <v>2301</v>
      </c>
      <c r="B143" s="6" t="s">
        <v>124</v>
      </c>
    </row>
    <row r="144" spans="1:2">
      <c r="A144" s="4">
        <v>2302</v>
      </c>
      <c r="B144" s="6" t="s">
        <v>125</v>
      </c>
    </row>
    <row r="145" spans="1:2">
      <c r="A145" s="4">
        <v>2303</v>
      </c>
      <c r="B145" s="6" t="s">
        <v>126</v>
      </c>
    </row>
    <row r="146" spans="1:2">
      <c r="A146" s="4">
        <v>2304</v>
      </c>
      <c r="B146" s="6" t="s">
        <v>127</v>
      </c>
    </row>
    <row r="147" spans="1:2">
      <c r="A147" s="4">
        <v>2305</v>
      </c>
      <c r="B147" s="6" t="s">
        <v>128</v>
      </c>
    </row>
    <row r="148" spans="1:2">
      <c r="A148" s="4">
        <v>2306</v>
      </c>
      <c r="B148" s="6" t="s">
        <v>129</v>
      </c>
    </row>
    <row r="149" spans="1:2">
      <c r="A149" s="4">
        <v>2307</v>
      </c>
      <c r="B149" s="6" t="s">
        <v>130</v>
      </c>
    </row>
    <row r="150" spans="1:2">
      <c r="A150" s="4">
        <v>2308</v>
      </c>
      <c r="B150" s="6" t="s">
        <v>131</v>
      </c>
    </row>
    <row r="151" spans="1:2">
      <c r="A151" s="4">
        <v>2501</v>
      </c>
      <c r="B151" s="6" t="s">
        <v>132</v>
      </c>
    </row>
    <row r="152" spans="1:2">
      <c r="A152" s="4">
        <v>2502</v>
      </c>
      <c r="B152" s="6" t="s">
        <v>133</v>
      </c>
    </row>
    <row r="153" spans="1:2">
      <c r="A153" s="4">
        <v>2503</v>
      </c>
      <c r="B153" s="6" t="s">
        <v>134</v>
      </c>
    </row>
    <row r="154" spans="1:2">
      <c r="A154" s="4">
        <v>2504</v>
      </c>
      <c r="B154" s="6" t="s">
        <v>135</v>
      </c>
    </row>
    <row r="155" spans="1:2">
      <c r="A155" s="4">
        <v>2505</v>
      </c>
      <c r="B155" s="6" t="s">
        <v>136</v>
      </c>
    </row>
    <row r="156" spans="1:2">
      <c r="A156" s="4">
        <v>2506</v>
      </c>
      <c r="B156" s="6" t="s">
        <v>137</v>
      </c>
    </row>
    <row r="157" spans="1:2">
      <c r="A157" s="4">
        <v>2507</v>
      </c>
      <c r="B157" s="6" t="s">
        <v>138</v>
      </c>
    </row>
    <row r="158" spans="1:2">
      <c r="A158" s="4">
        <v>2508</v>
      </c>
      <c r="B158" s="6" t="s">
        <v>139</v>
      </c>
    </row>
    <row r="159" spans="1:2">
      <c r="A159" s="4">
        <v>2509</v>
      </c>
      <c r="B159" s="6" t="s">
        <v>140</v>
      </c>
    </row>
    <row r="160" spans="1:2">
      <c r="A160" s="4">
        <v>2510</v>
      </c>
      <c r="B160" s="6" t="s">
        <v>141</v>
      </c>
    </row>
    <row r="161" spans="1:2">
      <c r="A161" s="4">
        <v>2511</v>
      </c>
      <c r="B161" s="6" t="s">
        <v>142</v>
      </c>
    </row>
    <row r="162" spans="1:2">
      <c r="A162" s="4">
        <v>2512</v>
      </c>
      <c r="B162" s="6" t="s">
        <v>143</v>
      </c>
    </row>
    <row r="163" spans="1:2">
      <c r="A163" s="4">
        <v>2513</v>
      </c>
      <c r="B163" s="6" t="s">
        <v>144</v>
      </c>
    </row>
    <row r="164" spans="1:2">
      <c r="A164" s="4">
        <v>2518</v>
      </c>
      <c r="B164" s="6" t="s">
        <v>145</v>
      </c>
    </row>
    <row r="165" spans="1:2">
      <c r="A165" s="4">
        <v>2701</v>
      </c>
      <c r="B165" s="6" t="s">
        <v>146</v>
      </c>
    </row>
    <row r="166" spans="1:2">
      <c r="A166" s="4">
        <v>2702</v>
      </c>
      <c r="B166" s="6" t="s">
        <v>147</v>
      </c>
    </row>
    <row r="167" spans="1:2">
      <c r="A167" s="4">
        <v>2703</v>
      </c>
      <c r="B167" s="6" t="s">
        <v>148</v>
      </c>
    </row>
    <row r="168" spans="1:2">
      <c r="A168" s="4">
        <v>2704</v>
      </c>
      <c r="B168" s="6" t="s">
        <v>149</v>
      </c>
    </row>
    <row r="169" spans="1:2">
      <c r="A169" s="4">
        <v>2705</v>
      </c>
      <c r="B169" s="6" t="s">
        <v>150</v>
      </c>
    </row>
    <row r="170" spans="1:2">
      <c r="A170" s="4">
        <v>4101</v>
      </c>
      <c r="B170" s="6" t="s">
        <v>151</v>
      </c>
    </row>
    <row r="171" spans="1:2">
      <c r="A171" s="4">
        <v>4102</v>
      </c>
      <c r="B171" s="6" t="s">
        <v>152</v>
      </c>
    </row>
    <row r="172" spans="1:2">
      <c r="A172" s="4">
        <v>4103</v>
      </c>
      <c r="B172" s="6" t="s">
        <v>153</v>
      </c>
    </row>
    <row r="173" spans="1:2">
      <c r="A173" s="4">
        <v>4104</v>
      </c>
      <c r="B173" s="6" t="s">
        <v>154</v>
      </c>
    </row>
    <row r="174" spans="1:2">
      <c r="A174" s="4">
        <v>4105</v>
      </c>
      <c r="B174" s="6" t="s">
        <v>155</v>
      </c>
    </row>
    <row r="175" spans="1:2">
      <c r="A175" s="4">
        <v>4401</v>
      </c>
      <c r="B175" s="6" t="s">
        <v>156</v>
      </c>
    </row>
    <row r="176" spans="1:2">
      <c r="A176" s="4">
        <v>4402</v>
      </c>
      <c r="B176" s="6" t="s">
        <v>157</v>
      </c>
    </row>
    <row r="177" spans="1:2">
      <c r="A177" s="4">
        <v>4403</v>
      </c>
      <c r="B177" s="6" t="s">
        <v>158</v>
      </c>
    </row>
    <row r="178" spans="1:2">
      <c r="A178" s="4">
        <v>4404</v>
      </c>
      <c r="B178" s="6" t="s">
        <v>159</v>
      </c>
    </row>
    <row r="179" spans="1:2">
      <c r="A179" s="4">
        <v>4405</v>
      </c>
      <c r="B179" s="6" t="s">
        <v>160</v>
      </c>
    </row>
    <row r="180" spans="1:2">
      <c r="A180" s="4">
        <v>4408</v>
      </c>
      <c r="B180" s="6" t="s">
        <v>161</v>
      </c>
    </row>
    <row r="181" spans="1:2">
      <c r="A181" s="4">
        <v>4701</v>
      </c>
      <c r="B181" s="6" t="s">
        <v>162</v>
      </c>
    </row>
    <row r="182" spans="1:2">
      <c r="A182" s="4">
        <v>4702</v>
      </c>
      <c r="B182" s="6" t="s">
        <v>163</v>
      </c>
    </row>
    <row r="183" spans="1:2">
      <c r="A183" s="4">
        <v>4703</v>
      </c>
      <c r="B183" s="6" t="s">
        <v>164</v>
      </c>
    </row>
    <row r="184" spans="1:2">
      <c r="A184" s="4">
        <v>4704</v>
      </c>
      <c r="B184" s="6" t="s">
        <v>165</v>
      </c>
    </row>
    <row r="185" spans="1:2">
      <c r="A185" s="4">
        <v>4705</v>
      </c>
      <c r="B185" s="6" t="s">
        <v>166</v>
      </c>
    </row>
    <row r="186" spans="1:2">
      <c r="A186" s="4">
        <v>4706</v>
      </c>
      <c r="B186" s="6" t="s">
        <v>167</v>
      </c>
    </row>
    <row r="187" spans="1:2">
      <c r="A187" s="4">
        <v>4707</v>
      </c>
      <c r="B187" s="6" t="s">
        <v>168</v>
      </c>
    </row>
    <row r="188" spans="1:2">
      <c r="A188" s="4">
        <v>4708</v>
      </c>
      <c r="B188" s="6" t="s">
        <v>169</v>
      </c>
    </row>
    <row r="189" spans="1:2">
      <c r="A189" s="4">
        <v>5001</v>
      </c>
      <c r="B189" s="6" t="s">
        <v>170</v>
      </c>
    </row>
    <row r="190" spans="1:2">
      <c r="A190" s="4">
        <v>5002</v>
      </c>
      <c r="B190" s="6" t="s">
        <v>171</v>
      </c>
    </row>
    <row r="191" spans="1:2">
      <c r="A191" s="4">
        <v>5003</v>
      </c>
      <c r="B191" s="6" t="s">
        <v>172</v>
      </c>
    </row>
    <row r="192" spans="1:2">
      <c r="A192" s="4">
        <v>5004</v>
      </c>
      <c r="B192" s="6" t="s">
        <v>173</v>
      </c>
    </row>
    <row r="193" spans="1:2">
      <c r="A193" s="4">
        <v>5005</v>
      </c>
      <c r="B193" s="6" t="s">
        <v>174</v>
      </c>
    </row>
    <row r="194" spans="1:2">
      <c r="A194" s="4">
        <v>5201</v>
      </c>
      <c r="B194" s="6" t="s">
        <v>175</v>
      </c>
    </row>
    <row r="195" spans="1:2">
      <c r="A195" s="4">
        <v>5202</v>
      </c>
      <c r="B195" s="6" t="s">
        <v>176</v>
      </c>
    </row>
    <row r="196" spans="1:2">
      <c r="A196" s="4">
        <v>5203</v>
      </c>
      <c r="B196" s="6" t="s">
        <v>177</v>
      </c>
    </row>
    <row r="197" spans="1:2">
      <c r="A197" s="4">
        <v>5204</v>
      </c>
      <c r="B197" s="6" t="s">
        <v>178</v>
      </c>
    </row>
    <row r="198" spans="1:2">
      <c r="A198" s="4">
        <v>5205</v>
      </c>
      <c r="B198" s="6" t="s">
        <v>179</v>
      </c>
    </row>
    <row r="199" spans="1:2">
      <c r="A199" s="4">
        <v>5206</v>
      </c>
      <c r="B199" s="6" t="s">
        <v>180</v>
      </c>
    </row>
    <row r="200" spans="1:2">
      <c r="A200" s="4">
        <v>5207</v>
      </c>
      <c r="B200" s="6" t="s">
        <v>181</v>
      </c>
    </row>
    <row r="201" spans="1:2">
      <c r="A201" s="4">
        <v>5208</v>
      </c>
      <c r="B201" s="6" t="s">
        <v>182</v>
      </c>
    </row>
    <row r="202" spans="1:2">
      <c r="A202" s="4">
        <v>5401</v>
      </c>
      <c r="B202" s="6" t="s">
        <v>183</v>
      </c>
    </row>
    <row r="203" spans="1:2">
      <c r="A203" s="4">
        <v>5402</v>
      </c>
      <c r="B203" s="6" t="s">
        <v>184</v>
      </c>
    </row>
    <row r="204" spans="1:2">
      <c r="A204" s="4">
        <v>5403</v>
      </c>
      <c r="B204" s="6" t="s">
        <v>185</v>
      </c>
    </row>
    <row r="205" spans="1:2">
      <c r="A205" s="4">
        <v>5404</v>
      </c>
      <c r="B205" s="6" t="s">
        <v>186</v>
      </c>
    </row>
    <row r="206" spans="1:2">
      <c r="A206" s="4">
        <v>5405</v>
      </c>
      <c r="B206" s="6" t="s">
        <v>187</v>
      </c>
    </row>
    <row r="207" spans="1:2">
      <c r="A207" s="4">
        <v>5406</v>
      </c>
      <c r="B207" s="6" t="s">
        <v>188</v>
      </c>
    </row>
    <row r="208" spans="1:2">
      <c r="A208" s="4">
        <v>6301</v>
      </c>
      <c r="B208" s="6" t="s">
        <v>189</v>
      </c>
    </row>
    <row r="209" spans="1:2">
      <c r="A209" s="4">
        <v>6302</v>
      </c>
      <c r="B209" s="6" t="s">
        <v>190</v>
      </c>
    </row>
    <row r="210" spans="1:2">
      <c r="A210" s="4">
        <v>6303</v>
      </c>
      <c r="B210" s="6" t="s">
        <v>191</v>
      </c>
    </row>
    <row r="211" spans="1:2">
      <c r="A211" s="4">
        <v>6601</v>
      </c>
      <c r="B211" s="6" t="s">
        <v>192</v>
      </c>
    </row>
    <row r="212" spans="1:2">
      <c r="A212" s="4">
        <v>6602</v>
      </c>
      <c r="B212" s="6" t="s">
        <v>193</v>
      </c>
    </row>
    <row r="213" spans="1:2">
      <c r="A213" s="4">
        <v>6603</v>
      </c>
      <c r="B213" s="6" t="s">
        <v>194</v>
      </c>
    </row>
    <row r="214" spans="1:2">
      <c r="A214" s="4">
        <v>6604</v>
      </c>
      <c r="B214" s="6" t="s">
        <v>195</v>
      </c>
    </row>
    <row r="215" spans="1:2">
      <c r="A215" s="4">
        <v>6605</v>
      </c>
      <c r="B215" s="6" t="s">
        <v>196</v>
      </c>
    </row>
    <row r="216" spans="1:2">
      <c r="A216" s="4">
        <v>6801</v>
      </c>
      <c r="B216" s="6" t="s">
        <v>197</v>
      </c>
    </row>
    <row r="217" spans="1:2">
      <c r="A217" s="4">
        <v>6802</v>
      </c>
      <c r="B217" s="6" t="s">
        <v>198</v>
      </c>
    </row>
    <row r="218" spans="1:2">
      <c r="A218" s="4">
        <v>6803</v>
      </c>
      <c r="B218" s="6" t="s">
        <v>199</v>
      </c>
    </row>
    <row r="219" spans="1:2">
      <c r="A219" s="4">
        <v>6804</v>
      </c>
      <c r="B219" s="6" t="s">
        <v>200</v>
      </c>
    </row>
    <row r="220" spans="1:2">
      <c r="A220" s="4">
        <v>6805</v>
      </c>
      <c r="B220" s="6" t="s">
        <v>201</v>
      </c>
    </row>
    <row r="221" spans="1:2">
      <c r="A221" s="4">
        <v>6806</v>
      </c>
      <c r="B221" s="6" t="s">
        <v>202</v>
      </c>
    </row>
    <row r="222" spans="1:2">
      <c r="A222" s="4">
        <v>6807</v>
      </c>
      <c r="B222" s="6" t="s">
        <v>203</v>
      </c>
    </row>
    <row r="223" spans="1:2">
      <c r="A223" s="4">
        <v>6808</v>
      </c>
      <c r="B223" s="6" t="s">
        <v>204</v>
      </c>
    </row>
    <row r="224" spans="1:2">
      <c r="A224" s="4">
        <v>6809</v>
      </c>
      <c r="B224" s="6" t="s">
        <v>205</v>
      </c>
    </row>
    <row r="225" spans="1:2">
      <c r="A225" s="4">
        <v>6810</v>
      </c>
      <c r="B225" s="6" t="s">
        <v>206</v>
      </c>
    </row>
    <row r="226" spans="1:2">
      <c r="A226" s="4">
        <v>6815</v>
      </c>
      <c r="B226" s="6" t="s">
        <v>207</v>
      </c>
    </row>
    <row r="227" spans="1:2">
      <c r="A227" s="4">
        <v>7001</v>
      </c>
      <c r="B227" s="6" t="s">
        <v>208</v>
      </c>
    </row>
    <row r="228" spans="1:2">
      <c r="A228" s="4">
        <v>7002</v>
      </c>
      <c r="B228" s="6" t="s">
        <v>106</v>
      </c>
    </row>
    <row r="229" spans="1:2">
      <c r="A229" s="4">
        <v>7003</v>
      </c>
      <c r="B229" s="6" t="s">
        <v>209</v>
      </c>
    </row>
    <row r="230" spans="1:2">
      <c r="A230" s="4">
        <v>7004</v>
      </c>
      <c r="B230" s="6" t="s">
        <v>210</v>
      </c>
    </row>
    <row r="231" spans="1:2">
      <c r="A231" s="4">
        <v>7301</v>
      </c>
      <c r="B231" s="6" t="s">
        <v>211</v>
      </c>
    </row>
    <row r="232" spans="1:2">
      <c r="A232" s="4">
        <v>7302</v>
      </c>
      <c r="B232" s="6" t="s">
        <v>212</v>
      </c>
    </row>
    <row r="233" spans="1:2">
      <c r="A233" s="4">
        <v>7303</v>
      </c>
      <c r="B233" s="6" t="s">
        <v>213</v>
      </c>
    </row>
    <row r="234" spans="1:2">
      <c r="A234" s="4">
        <v>7304</v>
      </c>
      <c r="B234" s="6" t="s">
        <v>214</v>
      </c>
    </row>
    <row r="235" spans="1:2">
      <c r="A235" s="4">
        <v>7305</v>
      </c>
      <c r="B235" s="6" t="s">
        <v>215</v>
      </c>
    </row>
    <row r="236" spans="1:2">
      <c r="A236" s="4">
        <v>7306</v>
      </c>
      <c r="B236" s="6" t="s">
        <v>216</v>
      </c>
    </row>
    <row r="237" spans="1:2">
      <c r="A237" s="4">
        <v>7307</v>
      </c>
      <c r="B237" s="6" t="s">
        <v>217</v>
      </c>
    </row>
    <row r="238" spans="1:2">
      <c r="A238" s="4">
        <v>7308</v>
      </c>
      <c r="B238" s="6" t="s">
        <v>218</v>
      </c>
    </row>
    <row r="239" spans="1:2">
      <c r="A239" s="4">
        <v>7309</v>
      </c>
      <c r="B239" s="6" t="s">
        <v>219</v>
      </c>
    </row>
    <row r="240" spans="1:2">
      <c r="A240" s="4">
        <v>7312</v>
      </c>
      <c r="B240" s="6" t="s">
        <v>220</v>
      </c>
    </row>
    <row r="241" spans="1:2">
      <c r="A241" s="4">
        <v>7601</v>
      </c>
      <c r="B241" s="6" t="s">
        <v>221</v>
      </c>
    </row>
    <row r="242" spans="1:2">
      <c r="A242" s="4">
        <v>7602</v>
      </c>
      <c r="B242" s="6" t="s">
        <v>222</v>
      </c>
    </row>
    <row r="243" spans="1:2">
      <c r="A243" s="4">
        <v>7603</v>
      </c>
      <c r="B243" s="6" t="s">
        <v>223</v>
      </c>
    </row>
    <row r="244" spans="1:2">
      <c r="A244" s="4">
        <v>7604</v>
      </c>
      <c r="B244" s="6" t="s">
        <v>114</v>
      </c>
    </row>
    <row r="245" spans="1:2">
      <c r="A245" s="4">
        <v>7605</v>
      </c>
      <c r="B245" s="6" t="s">
        <v>116</v>
      </c>
    </row>
    <row r="246" spans="1:2">
      <c r="A246" s="4">
        <v>7606</v>
      </c>
      <c r="B246" s="6" t="s">
        <v>224</v>
      </c>
    </row>
    <row r="247" spans="1:2">
      <c r="A247" s="4">
        <v>7607</v>
      </c>
      <c r="B247" s="6" t="s">
        <v>225</v>
      </c>
    </row>
    <row r="248" spans="1:2">
      <c r="A248" s="4">
        <v>7608</v>
      </c>
      <c r="B248" s="6" t="s">
        <v>226</v>
      </c>
    </row>
    <row r="249" spans="1:2">
      <c r="A249" s="4">
        <v>7609</v>
      </c>
      <c r="B249" s="6" t="s">
        <v>227</v>
      </c>
    </row>
    <row r="250" spans="1:2">
      <c r="A250" s="4">
        <v>7610</v>
      </c>
      <c r="B250" s="6" t="s">
        <v>228</v>
      </c>
    </row>
    <row r="251" spans="1:2">
      <c r="A251" s="4">
        <v>7611</v>
      </c>
      <c r="B251" s="6" t="s">
        <v>229</v>
      </c>
    </row>
    <row r="252" spans="1:2">
      <c r="A252" s="4">
        <v>7612</v>
      </c>
      <c r="B252" s="6" t="s">
        <v>230</v>
      </c>
    </row>
    <row r="253" spans="1:2">
      <c r="A253" s="4">
        <v>7613</v>
      </c>
      <c r="B253" s="6" t="s">
        <v>231</v>
      </c>
    </row>
    <row r="254" spans="1:2">
      <c r="A254" s="4">
        <v>7614</v>
      </c>
      <c r="B254" s="6" t="s">
        <v>232</v>
      </c>
    </row>
    <row r="255" spans="1:2">
      <c r="A255" s="4">
        <v>7620</v>
      </c>
      <c r="B255" s="6" t="s">
        <v>233</v>
      </c>
    </row>
    <row r="256" spans="1:2">
      <c r="A256" s="4">
        <v>8101</v>
      </c>
      <c r="B256" s="6" t="s">
        <v>234</v>
      </c>
    </row>
    <row r="257" spans="1:2">
      <c r="A257" s="4">
        <v>8102</v>
      </c>
      <c r="B257" s="6" t="s">
        <v>235</v>
      </c>
    </row>
    <row r="258" spans="1:2">
      <c r="A258" s="4">
        <v>8103</v>
      </c>
      <c r="B258" s="6" t="s">
        <v>236</v>
      </c>
    </row>
    <row r="259" spans="1:2">
      <c r="A259" s="4">
        <v>8501</v>
      </c>
      <c r="B259" s="6" t="s">
        <v>237</v>
      </c>
    </row>
    <row r="260" spans="1:2">
      <c r="A260" s="4">
        <v>8502</v>
      </c>
      <c r="B260" s="6" t="s">
        <v>238</v>
      </c>
    </row>
    <row r="261" spans="1:2">
      <c r="A261" s="4">
        <v>8503</v>
      </c>
      <c r="B261" s="6" t="s">
        <v>239</v>
      </c>
    </row>
    <row r="262" spans="1:2">
      <c r="A262" s="4">
        <v>8601</v>
      </c>
      <c r="B262" s="6" t="s">
        <v>240</v>
      </c>
    </row>
    <row r="263" spans="1:2">
      <c r="A263" s="4">
        <v>8602</v>
      </c>
      <c r="B263" s="6" t="s">
        <v>241</v>
      </c>
    </row>
    <row r="264" spans="1:2">
      <c r="A264" s="4">
        <v>8603</v>
      </c>
      <c r="B264" s="6" t="s">
        <v>242</v>
      </c>
    </row>
    <row r="265" spans="1:2">
      <c r="A265" s="4">
        <v>8604</v>
      </c>
      <c r="B265" s="6" t="s">
        <v>243</v>
      </c>
    </row>
    <row r="266" spans="1:2">
      <c r="A266" s="4">
        <v>8801</v>
      </c>
      <c r="B266" s="6" t="s">
        <v>244</v>
      </c>
    </row>
    <row r="267" spans="1:2">
      <c r="A267" s="4">
        <v>9102</v>
      </c>
      <c r="B267" s="6" t="s">
        <v>245</v>
      </c>
    </row>
    <row r="268" spans="1:2">
      <c r="A268" s="4">
        <v>9403</v>
      </c>
      <c r="B268" s="6" t="s">
        <v>246</v>
      </c>
    </row>
    <row r="269" spans="1:2">
      <c r="A269" s="4">
        <v>9505</v>
      </c>
      <c r="B269" s="6" t="s">
        <v>247</v>
      </c>
    </row>
    <row r="270" spans="1:2">
      <c r="A270" s="4">
        <v>9704</v>
      </c>
      <c r="B270" s="6" t="s">
        <v>248</v>
      </c>
    </row>
    <row r="271" spans="1:2" ht="15.75" thickBot="1">
      <c r="A271" s="5">
        <v>9902</v>
      </c>
      <c r="B271" s="7" t="s">
        <v>249</v>
      </c>
    </row>
    <row r="272" spans="1:2" ht="15.75" thickBot="1"/>
    <row r="273" spans="1:1">
      <c r="A273" s="8" t="s">
        <v>250</v>
      </c>
    </row>
    <row r="274" spans="1:1" ht="15.75" thickBot="1">
      <c r="A274" s="9" t="s">
        <v>251</v>
      </c>
    </row>
    <row r="276" spans="1:1" ht="15.75" thickBot="1"/>
    <row r="277" spans="1:1">
      <c r="A277" s="8" t="s">
        <v>252</v>
      </c>
    </row>
    <row r="278" spans="1:1">
      <c r="A278" s="10" t="s">
        <v>253</v>
      </c>
    </row>
    <row r="279" spans="1:1">
      <c r="A279" s="10" t="s">
        <v>5</v>
      </c>
    </row>
    <row r="280" spans="1:1" ht="15.75" thickBot="1">
      <c r="A280" s="9">
        <v>0</v>
      </c>
    </row>
    <row r="282" spans="1:1">
      <c r="A282" s="94" t="s">
        <v>395</v>
      </c>
    </row>
    <row r="283" spans="1:1">
      <c r="A283" s="27" t="s">
        <v>304</v>
      </c>
    </row>
    <row r="290" spans="1:3">
      <c r="A290" s="3" t="s">
        <v>1</v>
      </c>
      <c r="B290" s="3" t="s">
        <v>2</v>
      </c>
    </row>
    <row r="291" spans="1:3">
      <c r="A291" s="13" t="s">
        <v>254</v>
      </c>
      <c r="B291" s="12" t="s">
        <v>245</v>
      </c>
      <c r="C291" s="3" t="b">
        <f>EXACT(B291,$B$290)</f>
        <v>0</v>
      </c>
    </row>
    <row r="292" spans="1:3">
      <c r="A292" s="13" t="s">
        <v>255</v>
      </c>
      <c r="B292" s="12" t="s">
        <v>46</v>
      </c>
      <c r="C292" s="3" t="b">
        <f t="shared" ref="C292:C356" si="0">EXACT(B292,$B$290)</f>
        <v>0</v>
      </c>
    </row>
    <row r="293" spans="1:3">
      <c r="A293" s="3" t="s">
        <v>255</v>
      </c>
      <c r="B293" s="12" t="s">
        <v>47</v>
      </c>
      <c r="C293" s="3" t="b">
        <f t="shared" si="0"/>
        <v>0</v>
      </c>
    </row>
    <row r="294" spans="1:3">
      <c r="A294" s="3" t="s">
        <v>255</v>
      </c>
      <c r="B294" s="12" t="s">
        <v>48</v>
      </c>
      <c r="C294" s="3" t="b">
        <f t="shared" si="0"/>
        <v>0</v>
      </c>
    </row>
    <row r="295" spans="1:3">
      <c r="A295" s="3" t="s">
        <v>255</v>
      </c>
      <c r="B295" s="12" t="s">
        <v>59</v>
      </c>
      <c r="C295" s="3" t="b">
        <f t="shared" si="0"/>
        <v>0</v>
      </c>
    </row>
    <row r="296" spans="1:3">
      <c r="A296" s="55" t="s">
        <v>255</v>
      </c>
      <c r="B296" s="55" t="s">
        <v>342</v>
      </c>
      <c r="C296" s="3" t="b">
        <f t="shared" si="0"/>
        <v>0</v>
      </c>
    </row>
    <row r="297" spans="1:3">
      <c r="A297" s="3" t="s">
        <v>255</v>
      </c>
      <c r="B297" s="12" t="s">
        <v>44</v>
      </c>
      <c r="C297" s="3" t="b">
        <f t="shared" si="0"/>
        <v>0</v>
      </c>
    </row>
    <row r="298" spans="1:3">
      <c r="A298" s="3" t="s">
        <v>255</v>
      </c>
      <c r="B298" s="12" t="s">
        <v>43</v>
      </c>
      <c r="C298" s="3" t="b">
        <f t="shared" si="0"/>
        <v>0</v>
      </c>
    </row>
    <row r="299" spans="1:3">
      <c r="A299" s="3" t="s">
        <v>255</v>
      </c>
      <c r="B299" s="12" t="s">
        <v>45</v>
      </c>
      <c r="C299" s="3" t="b">
        <f t="shared" si="0"/>
        <v>0</v>
      </c>
    </row>
    <row r="300" spans="1:3">
      <c r="A300" s="3" t="s">
        <v>255</v>
      </c>
      <c r="B300" s="12" t="s">
        <v>49</v>
      </c>
      <c r="C300" s="3" t="b">
        <f t="shared" si="0"/>
        <v>0</v>
      </c>
    </row>
    <row r="301" spans="1:3">
      <c r="A301" s="3" t="s">
        <v>255</v>
      </c>
      <c r="B301" s="12" t="s">
        <v>50</v>
      </c>
      <c r="C301" s="3" t="b">
        <f t="shared" si="0"/>
        <v>0</v>
      </c>
    </row>
    <row r="302" spans="1:3">
      <c r="A302" s="3" t="s">
        <v>255</v>
      </c>
      <c r="B302" s="12" t="s">
        <v>51</v>
      </c>
      <c r="C302" s="3" t="b">
        <f t="shared" si="0"/>
        <v>0</v>
      </c>
    </row>
    <row r="303" spans="1:3">
      <c r="A303" s="3" t="s">
        <v>255</v>
      </c>
      <c r="B303" s="12" t="s">
        <v>52</v>
      </c>
      <c r="C303" s="3" t="b">
        <f t="shared" si="0"/>
        <v>0</v>
      </c>
    </row>
    <row r="304" spans="1:3">
      <c r="A304" s="3" t="s">
        <v>255</v>
      </c>
      <c r="B304" s="12" t="s">
        <v>53</v>
      </c>
      <c r="C304" s="3" t="b">
        <f t="shared" si="0"/>
        <v>0</v>
      </c>
    </row>
    <row r="305" spans="1:3">
      <c r="A305" s="3" t="s">
        <v>255</v>
      </c>
      <c r="B305" s="12" t="s">
        <v>58</v>
      </c>
      <c r="C305" s="3" t="b">
        <f t="shared" si="0"/>
        <v>0</v>
      </c>
    </row>
    <row r="306" spans="1:3">
      <c r="A306" s="3" t="s">
        <v>255</v>
      </c>
      <c r="B306" s="12" t="s">
        <v>56</v>
      </c>
      <c r="C306" s="3" t="b">
        <f t="shared" si="0"/>
        <v>0</v>
      </c>
    </row>
    <row r="307" spans="1:3">
      <c r="A307" s="3" t="s">
        <v>255</v>
      </c>
      <c r="B307" s="12" t="s">
        <v>54</v>
      </c>
      <c r="C307" s="3" t="b">
        <f t="shared" si="0"/>
        <v>0</v>
      </c>
    </row>
    <row r="308" spans="1:3">
      <c r="A308" s="3" t="s">
        <v>255</v>
      </c>
      <c r="B308" s="12" t="s">
        <v>55</v>
      </c>
      <c r="C308" s="3" t="b">
        <f t="shared" si="0"/>
        <v>0</v>
      </c>
    </row>
    <row r="309" spans="1:3">
      <c r="A309" s="3" t="s">
        <v>255</v>
      </c>
      <c r="B309" s="12" t="s">
        <v>57</v>
      </c>
      <c r="C309" s="3" t="b">
        <f t="shared" si="0"/>
        <v>0</v>
      </c>
    </row>
    <row r="310" spans="1:3">
      <c r="A310" s="13" t="s">
        <v>256</v>
      </c>
      <c r="B310" s="12" t="s">
        <v>234</v>
      </c>
      <c r="C310" s="3" t="b">
        <f t="shared" si="0"/>
        <v>0</v>
      </c>
    </row>
    <row r="311" spans="1:3">
      <c r="A311" s="3" t="s">
        <v>256</v>
      </c>
      <c r="B311" s="12" t="s">
        <v>235</v>
      </c>
      <c r="C311" s="3" t="b">
        <f t="shared" si="0"/>
        <v>0</v>
      </c>
    </row>
    <row r="312" spans="1:3">
      <c r="A312" s="3" t="s">
        <v>256</v>
      </c>
      <c r="B312" s="12" t="s">
        <v>236</v>
      </c>
      <c r="C312" s="3" t="b">
        <f t="shared" si="0"/>
        <v>0</v>
      </c>
    </row>
    <row r="313" spans="1:3">
      <c r="A313" s="13" t="s">
        <v>281</v>
      </c>
      <c r="B313" s="12" t="s">
        <v>62</v>
      </c>
      <c r="C313" s="3" t="b">
        <f t="shared" si="0"/>
        <v>0</v>
      </c>
    </row>
    <row r="314" spans="1:3">
      <c r="A314" s="3" t="s">
        <v>281</v>
      </c>
      <c r="B314" s="12" t="s">
        <v>65</v>
      </c>
      <c r="C314" s="3" t="b">
        <f t="shared" si="0"/>
        <v>0</v>
      </c>
    </row>
    <row r="315" spans="1:3">
      <c r="A315" s="3" t="s">
        <v>281</v>
      </c>
      <c r="B315" s="12" t="s">
        <v>60</v>
      </c>
      <c r="C315" s="3" t="b">
        <f t="shared" si="0"/>
        <v>0</v>
      </c>
    </row>
    <row r="316" spans="1:3">
      <c r="A316" s="3" t="s">
        <v>281</v>
      </c>
      <c r="B316" s="12" t="s">
        <v>64</v>
      </c>
      <c r="C316" s="3" t="b">
        <f t="shared" si="0"/>
        <v>0</v>
      </c>
    </row>
    <row r="317" spans="1:3">
      <c r="A317" s="3" t="s">
        <v>281</v>
      </c>
      <c r="B317" s="12" t="s">
        <v>63</v>
      </c>
      <c r="C317" s="3" t="b">
        <f t="shared" si="0"/>
        <v>0</v>
      </c>
    </row>
    <row r="318" spans="1:3">
      <c r="A318" s="3" t="s">
        <v>281</v>
      </c>
      <c r="B318" s="12" t="s">
        <v>61</v>
      </c>
      <c r="C318" s="3" t="b">
        <f t="shared" si="0"/>
        <v>0</v>
      </c>
    </row>
    <row r="319" spans="1:3">
      <c r="A319" s="3" t="s">
        <v>281</v>
      </c>
      <c r="B319" s="12" t="s">
        <v>66</v>
      </c>
      <c r="C319" s="3" t="b">
        <f t="shared" si="0"/>
        <v>0</v>
      </c>
    </row>
    <row r="320" spans="1:3">
      <c r="A320" s="13" t="s">
        <v>257</v>
      </c>
      <c r="B320" s="12" t="s">
        <v>78</v>
      </c>
      <c r="C320" s="3" t="b">
        <f t="shared" si="0"/>
        <v>0</v>
      </c>
    </row>
    <row r="321" spans="1:3">
      <c r="A321" s="3" t="s">
        <v>257</v>
      </c>
      <c r="B321" s="12" t="s">
        <v>74</v>
      </c>
      <c r="C321" s="3" t="b">
        <f t="shared" si="0"/>
        <v>0</v>
      </c>
    </row>
    <row r="322" spans="1:3">
      <c r="A322" s="3" t="s">
        <v>257</v>
      </c>
      <c r="B322" s="12" t="s">
        <v>67</v>
      </c>
      <c r="C322" s="3" t="b">
        <f t="shared" si="0"/>
        <v>0</v>
      </c>
    </row>
    <row r="323" spans="1:3">
      <c r="A323" s="3" t="s">
        <v>257</v>
      </c>
      <c r="B323" s="12" t="s">
        <v>83</v>
      </c>
      <c r="C323" s="3" t="b">
        <f t="shared" si="0"/>
        <v>0</v>
      </c>
    </row>
    <row r="324" spans="1:3">
      <c r="A324" s="3" t="s">
        <v>257</v>
      </c>
      <c r="B324" s="12" t="s">
        <v>79</v>
      </c>
      <c r="C324" s="3" t="b">
        <f t="shared" si="0"/>
        <v>0</v>
      </c>
    </row>
    <row r="325" spans="1:3">
      <c r="A325" s="3" t="s">
        <v>257</v>
      </c>
      <c r="B325" s="12" t="s">
        <v>77</v>
      </c>
      <c r="C325" s="3" t="b">
        <f t="shared" si="0"/>
        <v>0</v>
      </c>
    </row>
    <row r="326" spans="1:3">
      <c r="A326" s="3" t="s">
        <v>257</v>
      </c>
      <c r="B326" s="12" t="s">
        <v>71</v>
      </c>
      <c r="C326" s="3" t="b">
        <f t="shared" si="0"/>
        <v>0</v>
      </c>
    </row>
    <row r="327" spans="1:3">
      <c r="A327" s="3" t="s">
        <v>257</v>
      </c>
      <c r="B327" s="93" t="s">
        <v>394</v>
      </c>
      <c r="C327" s="3" t="b">
        <f t="shared" si="0"/>
        <v>0</v>
      </c>
    </row>
    <row r="328" spans="1:3">
      <c r="A328" s="3" t="s">
        <v>257</v>
      </c>
      <c r="B328" s="12" t="s">
        <v>82</v>
      </c>
      <c r="C328" s="3" t="b">
        <f t="shared" si="0"/>
        <v>0</v>
      </c>
    </row>
    <row r="329" spans="1:3">
      <c r="A329" s="3" t="s">
        <v>257</v>
      </c>
      <c r="B329" s="12" t="s">
        <v>82</v>
      </c>
      <c r="C329" s="3" t="b">
        <f t="shared" si="0"/>
        <v>0</v>
      </c>
    </row>
    <row r="330" spans="1:3">
      <c r="A330" s="3" t="s">
        <v>257</v>
      </c>
      <c r="B330" s="12" t="s">
        <v>73</v>
      </c>
      <c r="C330" s="3" t="b">
        <f t="shared" si="0"/>
        <v>0</v>
      </c>
    </row>
    <row r="331" spans="1:3">
      <c r="A331" s="3" t="s">
        <v>257</v>
      </c>
      <c r="B331" s="12" t="s">
        <v>75</v>
      </c>
      <c r="C331" s="3" t="b">
        <f t="shared" si="0"/>
        <v>0</v>
      </c>
    </row>
    <row r="332" spans="1:3">
      <c r="A332" s="3" t="s">
        <v>257</v>
      </c>
      <c r="B332" s="12" t="s">
        <v>72</v>
      </c>
      <c r="C332" s="3" t="b">
        <f t="shared" si="0"/>
        <v>0</v>
      </c>
    </row>
    <row r="333" spans="1:3">
      <c r="A333" s="3" t="s">
        <v>257</v>
      </c>
      <c r="B333" s="12" t="s">
        <v>70</v>
      </c>
      <c r="C333" s="3" t="b">
        <f t="shared" si="0"/>
        <v>0</v>
      </c>
    </row>
    <row r="334" spans="1:3">
      <c r="A334" s="3" t="s">
        <v>257</v>
      </c>
      <c r="B334" s="12" t="s">
        <v>76</v>
      </c>
      <c r="C334" s="3" t="b">
        <f t="shared" si="0"/>
        <v>0</v>
      </c>
    </row>
    <row r="335" spans="1:3">
      <c r="A335" s="3" t="s">
        <v>257</v>
      </c>
      <c r="B335" s="12" t="s">
        <v>80</v>
      </c>
      <c r="C335" s="3" t="b">
        <f t="shared" si="0"/>
        <v>0</v>
      </c>
    </row>
    <row r="336" spans="1:3">
      <c r="A336" s="3" t="s">
        <v>257</v>
      </c>
      <c r="B336" s="12" t="s">
        <v>68</v>
      </c>
      <c r="C336" s="3" t="b">
        <f t="shared" si="0"/>
        <v>0</v>
      </c>
    </row>
    <row r="337" spans="1:3">
      <c r="A337" s="3" t="s">
        <v>257</v>
      </c>
      <c r="B337" s="12" t="s">
        <v>81</v>
      </c>
      <c r="C337" s="3" t="b">
        <f t="shared" si="0"/>
        <v>0</v>
      </c>
    </row>
    <row r="338" spans="1:3">
      <c r="A338" s="3" t="s">
        <v>257</v>
      </c>
      <c r="B338" s="12" t="s">
        <v>69</v>
      </c>
      <c r="C338" s="3" t="b">
        <f t="shared" si="0"/>
        <v>0</v>
      </c>
    </row>
    <row r="339" spans="1:3">
      <c r="A339" s="13" t="s">
        <v>258</v>
      </c>
      <c r="B339" s="12" t="s">
        <v>85</v>
      </c>
      <c r="C339" s="3" t="b">
        <f t="shared" si="0"/>
        <v>0</v>
      </c>
    </row>
    <row r="340" spans="1:3">
      <c r="A340" s="3" t="s">
        <v>258</v>
      </c>
      <c r="B340" s="12" t="s">
        <v>88</v>
      </c>
      <c r="C340" s="3" t="b">
        <f t="shared" si="0"/>
        <v>0</v>
      </c>
    </row>
    <row r="341" spans="1:3">
      <c r="A341" s="3" t="s">
        <v>258</v>
      </c>
      <c r="B341" s="12" t="s">
        <v>84</v>
      </c>
      <c r="C341" s="3" t="b">
        <f t="shared" si="0"/>
        <v>0</v>
      </c>
    </row>
    <row r="342" spans="1:3">
      <c r="A342" s="3" t="s">
        <v>258</v>
      </c>
      <c r="B342" s="12" t="s">
        <v>86</v>
      </c>
      <c r="C342" s="3" t="b">
        <f t="shared" si="0"/>
        <v>0</v>
      </c>
    </row>
    <row r="343" spans="1:3">
      <c r="A343" s="3" t="s">
        <v>258</v>
      </c>
      <c r="B343" s="12" t="s">
        <v>89</v>
      </c>
      <c r="C343" s="3" t="b">
        <f t="shared" si="0"/>
        <v>0</v>
      </c>
    </row>
    <row r="344" spans="1:3">
      <c r="A344" s="3" t="s">
        <v>258</v>
      </c>
      <c r="B344" s="12" t="s">
        <v>90</v>
      </c>
      <c r="C344" s="3" t="b">
        <f t="shared" si="0"/>
        <v>0</v>
      </c>
    </row>
    <row r="345" spans="1:3">
      <c r="A345" s="3" t="s">
        <v>258</v>
      </c>
      <c r="B345" s="12" t="s">
        <v>91</v>
      </c>
      <c r="C345" s="3" t="b">
        <f t="shared" si="0"/>
        <v>0</v>
      </c>
    </row>
    <row r="346" spans="1:3">
      <c r="A346" s="3" t="s">
        <v>258</v>
      </c>
      <c r="B346" s="12" t="s">
        <v>87</v>
      </c>
      <c r="C346" s="3" t="b">
        <f t="shared" si="0"/>
        <v>0</v>
      </c>
    </row>
    <row r="347" spans="1:3">
      <c r="A347" s="13" t="s">
        <v>282</v>
      </c>
      <c r="B347" s="12" t="s">
        <v>96</v>
      </c>
      <c r="C347" s="3" t="b">
        <f t="shared" si="0"/>
        <v>0</v>
      </c>
    </row>
    <row r="348" spans="1:3">
      <c r="A348" s="3" t="s">
        <v>282</v>
      </c>
      <c r="B348" s="12" t="s">
        <v>95</v>
      </c>
      <c r="C348" s="3" t="b">
        <f t="shared" si="0"/>
        <v>0</v>
      </c>
    </row>
    <row r="349" spans="1:3">
      <c r="A349" s="3" t="s">
        <v>282</v>
      </c>
      <c r="B349" s="12" t="s">
        <v>100</v>
      </c>
      <c r="C349" s="3" t="b">
        <f t="shared" si="0"/>
        <v>0</v>
      </c>
    </row>
    <row r="350" spans="1:3">
      <c r="A350" s="3" t="s">
        <v>282</v>
      </c>
      <c r="B350" s="12" t="s">
        <v>97</v>
      </c>
      <c r="C350" s="3" t="b">
        <f t="shared" si="0"/>
        <v>0</v>
      </c>
    </row>
    <row r="351" spans="1:3">
      <c r="A351" s="3" t="s">
        <v>282</v>
      </c>
      <c r="B351" s="12" t="s">
        <v>101</v>
      </c>
      <c r="C351" s="3" t="b">
        <f t="shared" si="0"/>
        <v>0</v>
      </c>
    </row>
    <row r="352" spans="1:3">
      <c r="A352" s="3" t="s">
        <v>282</v>
      </c>
      <c r="B352" s="12" t="s">
        <v>102</v>
      </c>
      <c r="C352" s="3" t="b">
        <f t="shared" si="0"/>
        <v>0</v>
      </c>
    </row>
    <row r="353" spans="1:3">
      <c r="A353" s="3" t="s">
        <v>282</v>
      </c>
      <c r="B353" s="12" t="s">
        <v>103</v>
      </c>
      <c r="C353" s="3" t="b">
        <f t="shared" si="0"/>
        <v>0</v>
      </c>
    </row>
    <row r="354" spans="1:3">
      <c r="A354" s="3" t="s">
        <v>282</v>
      </c>
      <c r="B354" s="12" t="s">
        <v>98</v>
      </c>
      <c r="C354" s="3" t="b">
        <f t="shared" si="0"/>
        <v>0</v>
      </c>
    </row>
    <row r="355" spans="1:3">
      <c r="A355" s="3" t="s">
        <v>282</v>
      </c>
      <c r="B355" s="12" t="s">
        <v>99</v>
      </c>
      <c r="C355" s="3" t="b">
        <f t="shared" si="0"/>
        <v>0</v>
      </c>
    </row>
    <row r="356" spans="1:3">
      <c r="A356" s="3" t="s">
        <v>282</v>
      </c>
      <c r="B356" s="12" t="s">
        <v>94</v>
      </c>
      <c r="C356" s="3" t="b">
        <f t="shared" si="0"/>
        <v>0</v>
      </c>
    </row>
    <row r="357" spans="1:3">
      <c r="A357" s="3" t="s">
        <v>282</v>
      </c>
      <c r="B357" s="12" t="s">
        <v>92</v>
      </c>
      <c r="C357" s="3" t="b">
        <f t="shared" ref="C357:C420" si="1">EXACT(B357,$B$290)</f>
        <v>0</v>
      </c>
    </row>
    <row r="358" spans="1:3">
      <c r="A358" s="3" t="s">
        <v>282</v>
      </c>
      <c r="B358" s="12" t="s">
        <v>93</v>
      </c>
      <c r="C358" s="3" t="b">
        <f t="shared" si="1"/>
        <v>0</v>
      </c>
    </row>
    <row r="359" spans="1:3">
      <c r="A359" s="13" t="s">
        <v>259</v>
      </c>
      <c r="B359" s="12" t="s">
        <v>108</v>
      </c>
      <c r="C359" s="3" t="b">
        <f t="shared" si="1"/>
        <v>0</v>
      </c>
    </row>
    <row r="360" spans="1:3">
      <c r="A360" s="3" t="s">
        <v>259</v>
      </c>
      <c r="B360" s="12" t="s">
        <v>104</v>
      </c>
      <c r="C360" s="3" t="b">
        <f t="shared" si="1"/>
        <v>0</v>
      </c>
    </row>
    <row r="361" spans="1:3">
      <c r="A361" s="3" t="s">
        <v>259</v>
      </c>
      <c r="B361" s="12" t="s">
        <v>105</v>
      </c>
      <c r="C361" s="3" t="b">
        <f t="shared" si="1"/>
        <v>0</v>
      </c>
    </row>
    <row r="362" spans="1:3">
      <c r="A362" s="3" t="s">
        <v>259</v>
      </c>
      <c r="B362" s="12" t="s">
        <v>106</v>
      </c>
      <c r="C362" s="3" t="b">
        <f t="shared" si="1"/>
        <v>0</v>
      </c>
    </row>
    <row r="363" spans="1:3">
      <c r="A363" s="3" t="s">
        <v>259</v>
      </c>
      <c r="B363" s="12" t="s">
        <v>51</v>
      </c>
      <c r="C363" s="3" t="b">
        <f t="shared" si="1"/>
        <v>0</v>
      </c>
    </row>
    <row r="364" spans="1:3">
      <c r="A364" s="3" t="s">
        <v>259</v>
      </c>
      <c r="B364" s="12" t="s">
        <v>53</v>
      </c>
      <c r="C364" s="3" t="b">
        <f t="shared" si="1"/>
        <v>0</v>
      </c>
    </row>
    <row r="365" spans="1:3">
      <c r="A365" s="3" t="s">
        <v>259</v>
      </c>
      <c r="B365" s="12" t="s">
        <v>107</v>
      </c>
      <c r="C365" s="3" t="b">
        <f t="shared" si="1"/>
        <v>0</v>
      </c>
    </row>
    <row r="366" spans="1:3">
      <c r="A366" s="13" t="s">
        <v>283</v>
      </c>
      <c r="B366" s="12" t="s">
        <v>112</v>
      </c>
      <c r="C366" s="3" t="b">
        <f t="shared" si="1"/>
        <v>0</v>
      </c>
    </row>
    <row r="367" spans="1:3">
      <c r="A367" s="3" t="s">
        <v>283</v>
      </c>
      <c r="B367" s="12" t="s">
        <v>109</v>
      </c>
      <c r="C367" s="3" t="b">
        <f t="shared" si="1"/>
        <v>0</v>
      </c>
    </row>
    <row r="368" spans="1:3">
      <c r="A368" s="3" t="s">
        <v>283</v>
      </c>
      <c r="B368" s="12" t="s">
        <v>110</v>
      </c>
      <c r="C368" s="3" t="b">
        <f t="shared" si="1"/>
        <v>0</v>
      </c>
    </row>
    <row r="369" spans="1:3">
      <c r="A369" s="3" t="s">
        <v>283</v>
      </c>
      <c r="B369" s="12" t="s">
        <v>111</v>
      </c>
      <c r="C369" s="3" t="b">
        <f t="shared" si="1"/>
        <v>0</v>
      </c>
    </row>
    <row r="370" spans="1:3">
      <c r="A370" s="3" t="s">
        <v>260</v>
      </c>
      <c r="B370" s="12" t="s">
        <v>238</v>
      </c>
      <c r="C370" s="3" t="b">
        <f t="shared" si="1"/>
        <v>0</v>
      </c>
    </row>
    <row r="371" spans="1:3">
      <c r="A371" s="3" t="s">
        <v>260</v>
      </c>
      <c r="B371" s="12" t="s">
        <v>239</v>
      </c>
      <c r="C371" s="3" t="b">
        <f t="shared" si="1"/>
        <v>0</v>
      </c>
    </row>
    <row r="372" spans="1:3">
      <c r="A372" s="13" t="s">
        <v>260</v>
      </c>
      <c r="B372" s="12" t="s">
        <v>237</v>
      </c>
      <c r="C372" s="3" t="b">
        <f t="shared" si="1"/>
        <v>0</v>
      </c>
    </row>
    <row r="373" spans="1:3">
      <c r="A373" s="13" t="s">
        <v>261</v>
      </c>
      <c r="B373" s="12" t="s">
        <v>114</v>
      </c>
      <c r="C373" s="3" t="b">
        <f t="shared" si="1"/>
        <v>0</v>
      </c>
    </row>
    <row r="374" spans="1:3">
      <c r="A374" s="13" t="s">
        <v>261</v>
      </c>
      <c r="B374" s="12" t="s">
        <v>118</v>
      </c>
      <c r="C374" s="3" t="b">
        <f t="shared" si="1"/>
        <v>0</v>
      </c>
    </row>
    <row r="375" spans="1:3">
      <c r="A375" s="3" t="s">
        <v>261</v>
      </c>
      <c r="B375" s="12" t="s">
        <v>115</v>
      </c>
      <c r="C375" s="3" t="b">
        <f t="shared" si="1"/>
        <v>0</v>
      </c>
    </row>
    <row r="376" spans="1:3">
      <c r="A376" s="3" t="s">
        <v>261</v>
      </c>
      <c r="B376" s="12" t="s">
        <v>117</v>
      </c>
      <c r="C376" s="3" t="b">
        <f t="shared" si="1"/>
        <v>0</v>
      </c>
    </row>
    <row r="377" spans="1:3">
      <c r="A377" s="3" t="s">
        <v>261</v>
      </c>
      <c r="B377" s="12" t="s">
        <v>106</v>
      </c>
      <c r="C377" s="3" t="b">
        <f t="shared" si="1"/>
        <v>0</v>
      </c>
    </row>
    <row r="378" spans="1:3">
      <c r="A378" s="3" t="s">
        <v>261</v>
      </c>
      <c r="B378" s="12" t="s">
        <v>113</v>
      </c>
      <c r="C378" s="3" t="b">
        <f t="shared" si="1"/>
        <v>0</v>
      </c>
    </row>
    <row r="379" spans="1:3">
      <c r="A379" s="3" t="s">
        <v>261</v>
      </c>
      <c r="B379" s="12" t="s">
        <v>116</v>
      </c>
      <c r="C379" s="3" t="b">
        <f t="shared" si="1"/>
        <v>0</v>
      </c>
    </row>
    <row r="380" spans="1:3">
      <c r="A380" s="13" t="s">
        <v>262</v>
      </c>
      <c r="B380" s="12" t="s">
        <v>122</v>
      </c>
      <c r="C380" s="3" t="b">
        <f t="shared" si="1"/>
        <v>0</v>
      </c>
    </row>
    <row r="381" spans="1:3">
      <c r="A381" s="3" t="s">
        <v>262</v>
      </c>
      <c r="B381" s="12" t="s">
        <v>123</v>
      </c>
      <c r="C381" s="3" t="b">
        <f t="shared" si="1"/>
        <v>0</v>
      </c>
    </row>
    <row r="382" spans="1:3">
      <c r="A382" s="3" t="s">
        <v>262</v>
      </c>
      <c r="B382" s="12" t="s">
        <v>121</v>
      </c>
      <c r="C382" s="3" t="b">
        <f t="shared" si="1"/>
        <v>0</v>
      </c>
    </row>
    <row r="383" spans="1:3">
      <c r="A383" s="3" t="s">
        <v>262</v>
      </c>
      <c r="B383" s="12" t="s">
        <v>119</v>
      </c>
      <c r="C383" s="3" t="b">
        <f t="shared" si="1"/>
        <v>0</v>
      </c>
    </row>
    <row r="384" spans="1:3">
      <c r="A384" s="3" t="s">
        <v>262</v>
      </c>
      <c r="B384" s="12" t="s">
        <v>120</v>
      </c>
      <c r="C384" s="3" t="b">
        <f t="shared" si="1"/>
        <v>0</v>
      </c>
    </row>
    <row r="385" spans="1:3">
      <c r="A385" s="13" t="s">
        <v>263</v>
      </c>
      <c r="B385" s="12" t="s">
        <v>148</v>
      </c>
      <c r="C385" s="3" t="b">
        <f t="shared" si="1"/>
        <v>0</v>
      </c>
    </row>
    <row r="386" spans="1:3">
      <c r="A386" s="3" t="s">
        <v>263</v>
      </c>
      <c r="B386" s="12" t="s">
        <v>147</v>
      </c>
      <c r="C386" s="3" t="b">
        <f t="shared" si="1"/>
        <v>0</v>
      </c>
    </row>
    <row r="387" spans="1:3">
      <c r="A387" s="3" t="s">
        <v>263</v>
      </c>
      <c r="B387" s="12" t="s">
        <v>146</v>
      </c>
      <c r="C387" s="3" t="b">
        <f t="shared" si="1"/>
        <v>0</v>
      </c>
    </row>
    <row r="388" spans="1:3">
      <c r="A388" s="3" t="s">
        <v>263</v>
      </c>
      <c r="B388" s="12" t="s">
        <v>149</v>
      </c>
      <c r="C388" s="3" t="b">
        <f t="shared" si="1"/>
        <v>0</v>
      </c>
    </row>
    <row r="389" spans="1:3">
      <c r="A389" s="3" t="s">
        <v>263</v>
      </c>
      <c r="B389" s="12" t="s">
        <v>150</v>
      </c>
      <c r="C389" s="3" t="b">
        <f t="shared" si="1"/>
        <v>0</v>
      </c>
    </row>
    <row r="390" spans="1:3">
      <c r="A390" s="13" t="s">
        <v>264</v>
      </c>
      <c r="B390" s="12" t="s">
        <v>124</v>
      </c>
      <c r="C390" s="3" t="b">
        <f t="shared" si="1"/>
        <v>0</v>
      </c>
    </row>
    <row r="391" spans="1:3">
      <c r="A391" s="3" t="s">
        <v>264</v>
      </c>
      <c r="B391" s="12" t="s">
        <v>125</v>
      </c>
      <c r="C391" s="3" t="b">
        <f t="shared" si="1"/>
        <v>0</v>
      </c>
    </row>
    <row r="392" spans="1:3">
      <c r="A392" s="3" t="s">
        <v>264</v>
      </c>
      <c r="B392" s="12" t="s">
        <v>129</v>
      </c>
      <c r="C392" s="3" t="b">
        <f t="shared" si="1"/>
        <v>0</v>
      </c>
    </row>
    <row r="393" spans="1:3">
      <c r="A393" s="3" t="s">
        <v>264</v>
      </c>
      <c r="B393" s="12" t="s">
        <v>128</v>
      </c>
      <c r="C393" s="3" t="b">
        <f t="shared" si="1"/>
        <v>0</v>
      </c>
    </row>
    <row r="394" spans="1:3">
      <c r="A394" s="3" t="s">
        <v>264</v>
      </c>
      <c r="B394" s="12" t="s">
        <v>126</v>
      </c>
      <c r="C394" s="3" t="b">
        <f t="shared" si="1"/>
        <v>0</v>
      </c>
    </row>
    <row r="395" spans="1:3">
      <c r="A395" s="3" t="s">
        <v>264</v>
      </c>
      <c r="B395" s="12" t="s">
        <v>130</v>
      </c>
      <c r="C395" s="3" t="b">
        <f t="shared" si="1"/>
        <v>0</v>
      </c>
    </row>
    <row r="396" spans="1:3">
      <c r="A396" s="3" t="s">
        <v>264</v>
      </c>
      <c r="B396" s="12" t="s">
        <v>131</v>
      </c>
      <c r="C396" s="3" t="b">
        <f t="shared" si="1"/>
        <v>0</v>
      </c>
    </row>
    <row r="397" spans="1:3">
      <c r="A397" s="3" t="s">
        <v>264</v>
      </c>
      <c r="B397" s="12" t="s">
        <v>127</v>
      </c>
      <c r="C397" s="3" t="b">
        <f t="shared" si="1"/>
        <v>0</v>
      </c>
    </row>
    <row r="398" spans="1:3">
      <c r="A398" s="13" t="s">
        <v>265</v>
      </c>
      <c r="B398" s="12" t="s">
        <v>139</v>
      </c>
      <c r="C398" s="3" t="b">
        <f t="shared" si="1"/>
        <v>0</v>
      </c>
    </row>
    <row r="399" spans="1:3">
      <c r="A399" s="3" t="s">
        <v>265</v>
      </c>
      <c r="B399" s="12" t="s">
        <v>134</v>
      </c>
      <c r="C399" s="3" t="b">
        <f t="shared" si="1"/>
        <v>0</v>
      </c>
    </row>
    <row r="400" spans="1:3">
      <c r="A400" s="3" t="s">
        <v>265</v>
      </c>
      <c r="B400" s="12" t="s">
        <v>137</v>
      </c>
      <c r="C400" s="3" t="b">
        <f t="shared" si="1"/>
        <v>0</v>
      </c>
    </row>
    <row r="401" spans="1:3">
      <c r="A401" s="3" t="s">
        <v>265</v>
      </c>
      <c r="B401" s="12" t="s">
        <v>138</v>
      </c>
      <c r="C401" s="3" t="b">
        <f t="shared" si="1"/>
        <v>0</v>
      </c>
    </row>
    <row r="402" spans="1:3">
      <c r="A402" s="3" t="s">
        <v>265</v>
      </c>
      <c r="B402" s="12" t="s">
        <v>140</v>
      </c>
      <c r="C402" s="3" t="b">
        <f t="shared" si="1"/>
        <v>0</v>
      </c>
    </row>
    <row r="403" spans="1:3">
      <c r="A403" s="3" t="s">
        <v>265</v>
      </c>
      <c r="B403" s="12" t="s">
        <v>141</v>
      </c>
      <c r="C403" s="3" t="b">
        <f t="shared" si="1"/>
        <v>0</v>
      </c>
    </row>
    <row r="404" spans="1:3">
      <c r="A404" s="3" t="s">
        <v>265</v>
      </c>
      <c r="B404" s="12" t="s">
        <v>142</v>
      </c>
      <c r="C404" s="3" t="b">
        <f t="shared" si="1"/>
        <v>0</v>
      </c>
    </row>
    <row r="405" spans="1:3">
      <c r="A405" s="3" t="s">
        <v>265</v>
      </c>
      <c r="B405" s="12" t="s">
        <v>135</v>
      </c>
      <c r="C405" s="3" t="b">
        <f t="shared" si="1"/>
        <v>0</v>
      </c>
    </row>
    <row r="406" spans="1:3">
      <c r="A406" s="3" t="s">
        <v>265</v>
      </c>
      <c r="B406" s="12" t="s">
        <v>144</v>
      </c>
      <c r="C406" s="3" t="b">
        <f t="shared" si="1"/>
        <v>0</v>
      </c>
    </row>
    <row r="407" spans="1:3">
      <c r="A407" s="3" t="s">
        <v>265</v>
      </c>
      <c r="B407" s="12" t="s">
        <v>132</v>
      </c>
      <c r="C407" s="3" t="b">
        <f t="shared" si="1"/>
        <v>0</v>
      </c>
    </row>
    <row r="408" spans="1:3">
      <c r="A408" s="3" t="s">
        <v>265</v>
      </c>
      <c r="B408" s="12" t="s">
        <v>145</v>
      </c>
      <c r="C408" s="3" t="b">
        <f t="shared" si="1"/>
        <v>0</v>
      </c>
    </row>
    <row r="409" spans="1:3">
      <c r="A409" s="3" t="s">
        <v>265</v>
      </c>
      <c r="B409" s="12" t="s">
        <v>143</v>
      </c>
      <c r="C409" s="3" t="b">
        <f t="shared" si="1"/>
        <v>0</v>
      </c>
    </row>
    <row r="410" spans="1:3">
      <c r="A410" s="3" t="s">
        <v>265</v>
      </c>
      <c r="B410" s="12" t="s">
        <v>136</v>
      </c>
      <c r="C410" s="3" t="b">
        <f t="shared" si="1"/>
        <v>0</v>
      </c>
    </row>
    <row r="411" spans="1:3">
      <c r="A411" s="3" t="s">
        <v>265</v>
      </c>
      <c r="B411" s="12" t="s">
        <v>133</v>
      </c>
      <c r="C411" s="3" t="b">
        <f t="shared" si="1"/>
        <v>0</v>
      </c>
    </row>
    <row r="412" spans="1:3">
      <c r="A412" s="13" t="s">
        <v>284</v>
      </c>
      <c r="B412" s="12" t="s">
        <v>246</v>
      </c>
      <c r="C412" s="3" t="b">
        <f t="shared" si="1"/>
        <v>0</v>
      </c>
    </row>
    <row r="413" spans="1:3">
      <c r="A413" s="13" t="s">
        <v>266</v>
      </c>
      <c r="B413" s="12" t="s">
        <v>158</v>
      </c>
      <c r="C413" s="3" t="b">
        <f t="shared" si="1"/>
        <v>0</v>
      </c>
    </row>
    <row r="414" spans="1:3">
      <c r="A414" s="13" t="s">
        <v>266</v>
      </c>
      <c r="B414" s="12" t="s">
        <v>160</v>
      </c>
      <c r="C414" s="3" t="b">
        <f t="shared" si="1"/>
        <v>0</v>
      </c>
    </row>
    <row r="415" spans="1:3">
      <c r="A415" s="3" t="s">
        <v>266</v>
      </c>
      <c r="B415" s="12" t="s">
        <v>159</v>
      </c>
      <c r="C415" s="3" t="b">
        <f t="shared" si="1"/>
        <v>0</v>
      </c>
    </row>
    <row r="416" spans="1:3">
      <c r="A416" s="3" t="s">
        <v>266</v>
      </c>
      <c r="B416" s="12" t="s">
        <v>161</v>
      </c>
      <c r="C416" s="3" t="b">
        <f t="shared" si="1"/>
        <v>0</v>
      </c>
    </row>
    <row r="417" spans="1:3">
      <c r="A417" s="3" t="s">
        <v>266</v>
      </c>
      <c r="B417" s="12" t="s">
        <v>156</v>
      </c>
      <c r="C417" s="3" t="b">
        <f t="shared" si="1"/>
        <v>0</v>
      </c>
    </row>
    <row r="418" spans="1:3">
      <c r="A418" s="3" t="s">
        <v>266</v>
      </c>
      <c r="B418" s="12" t="s">
        <v>157</v>
      </c>
      <c r="C418" s="3" t="b">
        <f t="shared" si="1"/>
        <v>0</v>
      </c>
    </row>
    <row r="419" spans="1:3">
      <c r="A419" s="13" t="s">
        <v>267</v>
      </c>
      <c r="B419" s="12" t="s">
        <v>247</v>
      </c>
      <c r="C419" s="3" t="b">
        <f t="shared" si="1"/>
        <v>0</v>
      </c>
    </row>
    <row r="420" spans="1:3">
      <c r="A420" s="13" t="s">
        <v>268</v>
      </c>
      <c r="B420" s="12" t="s">
        <v>152</v>
      </c>
      <c r="C420" s="3" t="b">
        <f t="shared" si="1"/>
        <v>0</v>
      </c>
    </row>
    <row r="421" spans="1:3">
      <c r="A421" s="3" t="s">
        <v>268</v>
      </c>
      <c r="B421" s="12" t="s">
        <v>155</v>
      </c>
      <c r="C421" s="3" t="b">
        <f t="shared" ref="C421:C484" si="2">EXACT(B421,$B$290)</f>
        <v>0</v>
      </c>
    </row>
    <row r="422" spans="1:3">
      <c r="A422" s="3" t="s">
        <v>268</v>
      </c>
      <c r="B422" s="12" t="s">
        <v>153</v>
      </c>
      <c r="C422" s="3" t="b">
        <f t="shared" si="2"/>
        <v>0</v>
      </c>
    </row>
    <row r="423" spans="1:3">
      <c r="A423" s="3" t="s">
        <v>268</v>
      </c>
      <c r="B423" s="12" t="s">
        <v>151</v>
      </c>
      <c r="C423" s="3" t="b">
        <f t="shared" si="2"/>
        <v>0</v>
      </c>
    </row>
    <row r="424" spans="1:3">
      <c r="A424" s="3" t="s">
        <v>268</v>
      </c>
      <c r="B424" s="12" t="s">
        <v>154</v>
      </c>
      <c r="C424" s="3" t="b">
        <f t="shared" si="2"/>
        <v>0</v>
      </c>
    </row>
    <row r="425" spans="1:3">
      <c r="A425" s="13" t="s">
        <v>269</v>
      </c>
      <c r="B425" s="12" t="s">
        <v>165</v>
      </c>
      <c r="C425" s="3" t="b">
        <f t="shared" si="2"/>
        <v>0</v>
      </c>
    </row>
    <row r="426" spans="1:3">
      <c r="A426" s="3" t="s">
        <v>269</v>
      </c>
      <c r="B426" s="12" t="s">
        <v>164</v>
      </c>
      <c r="C426" s="3" t="b">
        <f t="shared" si="2"/>
        <v>0</v>
      </c>
    </row>
    <row r="427" spans="1:3">
      <c r="A427" s="3" t="s">
        <v>269</v>
      </c>
      <c r="B427" s="12" t="s">
        <v>168</v>
      </c>
      <c r="C427" s="3" t="b">
        <f t="shared" si="2"/>
        <v>0</v>
      </c>
    </row>
    <row r="428" spans="1:3">
      <c r="A428" s="3" t="s">
        <v>269</v>
      </c>
      <c r="B428" s="12" t="s">
        <v>166</v>
      </c>
      <c r="C428" s="3" t="b">
        <f t="shared" si="2"/>
        <v>0</v>
      </c>
    </row>
    <row r="429" spans="1:3">
      <c r="A429" s="3" t="s">
        <v>269</v>
      </c>
      <c r="B429" s="12" t="s">
        <v>167</v>
      </c>
      <c r="C429" s="3" t="b">
        <f t="shared" si="2"/>
        <v>0</v>
      </c>
    </row>
    <row r="430" spans="1:3">
      <c r="A430" s="3" t="s">
        <v>269</v>
      </c>
      <c r="B430" s="12" t="s">
        <v>169</v>
      </c>
      <c r="C430" s="3" t="b">
        <f t="shared" si="2"/>
        <v>0</v>
      </c>
    </row>
    <row r="431" spans="1:3">
      <c r="A431" s="3" t="s">
        <v>269</v>
      </c>
      <c r="B431" s="12" t="s">
        <v>163</v>
      </c>
      <c r="C431" s="3" t="b">
        <f t="shared" si="2"/>
        <v>0</v>
      </c>
    </row>
    <row r="432" spans="1:3">
      <c r="A432" s="3" t="s">
        <v>269</v>
      </c>
      <c r="B432" s="12" t="s">
        <v>162</v>
      </c>
      <c r="C432" s="3" t="b">
        <f t="shared" si="2"/>
        <v>0</v>
      </c>
    </row>
    <row r="433" spans="1:3">
      <c r="A433" s="13" t="s">
        <v>270</v>
      </c>
      <c r="B433" s="12" t="s">
        <v>173</v>
      </c>
      <c r="C433" s="3" t="b">
        <f t="shared" si="2"/>
        <v>0</v>
      </c>
    </row>
    <row r="434" spans="1:3">
      <c r="A434" s="3" t="s">
        <v>270</v>
      </c>
      <c r="B434" s="12" t="s">
        <v>172</v>
      </c>
      <c r="C434" s="3" t="b">
        <f t="shared" si="2"/>
        <v>0</v>
      </c>
    </row>
    <row r="435" spans="1:3">
      <c r="A435" s="3" t="s">
        <v>270</v>
      </c>
      <c r="B435" s="12" t="s">
        <v>174</v>
      </c>
      <c r="C435" s="3" t="b">
        <f t="shared" si="2"/>
        <v>0</v>
      </c>
    </row>
    <row r="436" spans="1:3">
      <c r="A436" s="3" t="s">
        <v>270</v>
      </c>
      <c r="B436" s="12" t="s">
        <v>170</v>
      </c>
      <c r="C436" s="3" t="b">
        <f t="shared" si="2"/>
        <v>0</v>
      </c>
    </row>
    <row r="437" spans="1:3">
      <c r="A437" s="3" t="s">
        <v>270</v>
      </c>
      <c r="B437" s="12" t="s">
        <v>171</v>
      </c>
      <c r="C437" s="3" t="b">
        <f t="shared" si="2"/>
        <v>0</v>
      </c>
    </row>
    <row r="438" spans="1:3">
      <c r="A438" s="13" t="s">
        <v>271</v>
      </c>
      <c r="B438" s="12" t="s">
        <v>181</v>
      </c>
      <c r="C438" s="3" t="b">
        <f t="shared" si="2"/>
        <v>0</v>
      </c>
    </row>
    <row r="439" spans="1:3">
      <c r="A439" s="3" t="s">
        <v>271</v>
      </c>
      <c r="B439" s="12" t="s">
        <v>178</v>
      </c>
      <c r="C439" s="3" t="b">
        <f t="shared" si="2"/>
        <v>0</v>
      </c>
    </row>
    <row r="440" spans="1:3">
      <c r="A440" s="3" t="s">
        <v>271</v>
      </c>
      <c r="B440" s="12" t="s">
        <v>180</v>
      </c>
      <c r="C440" s="3" t="b">
        <f t="shared" si="2"/>
        <v>0</v>
      </c>
    </row>
    <row r="441" spans="1:3">
      <c r="A441" s="3" t="s">
        <v>271</v>
      </c>
      <c r="B441" s="12" t="s">
        <v>175</v>
      </c>
      <c r="C441" s="3" t="b">
        <f t="shared" si="2"/>
        <v>0</v>
      </c>
    </row>
    <row r="442" spans="1:3">
      <c r="A442" s="3" t="s">
        <v>271</v>
      </c>
      <c r="B442" s="12" t="s">
        <v>176</v>
      </c>
      <c r="C442" s="3" t="b">
        <f t="shared" si="2"/>
        <v>0</v>
      </c>
    </row>
    <row r="443" spans="1:3">
      <c r="A443" s="3" t="s">
        <v>271</v>
      </c>
      <c r="B443" s="12" t="s">
        <v>182</v>
      </c>
      <c r="C443" s="3" t="b">
        <f t="shared" si="2"/>
        <v>0</v>
      </c>
    </row>
    <row r="444" spans="1:3">
      <c r="A444" s="3" t="s">
        <v>271</v>
      </c>
      <c r="B444" s="12" t="s">
        <v>177</v>
      </c>
      <c r="C444" s="3" t="b">
        <f t="shared" si="2"/>
        <v>0</v>
      </c>
    </row>
    <row r="445" spans="1:3">
      <c r="A445" s="3" t="s">
        <v>271</v>
      </c>
      <c r="B445" s="12" t="s">
        <v>179</v>
      </c>
      <c r="C445" s="3" t="b">
        <f t="shared" si="2"/>
        <v>0</v>
      </c>
    </row>
    <row r="446" spans="1:3">
      <c r="A446" s="13" t="s">
        <v>272</v>
      </c>
      <c r="B446" s="12" t="s">
        <v>183</v>
      </c>
      <c r="C446" s="3" t="b">
        <f t="shared" si="2"/>
        <v>0</v>
      </c>
    </row>
    <row r="447" spans="1:3">
      <c r="A447" s="3" t="s">
        <v>272</v>
      </c>
      <c r="B447" s="12" t="s">
        <v>184</v>
      </c>
      <c r="C447" s="3" t="b">
        <f t="shared" si="2"/>
        <v>0</v>
      </c>
    </row>
    <row r="448" spans="1:3">
      <c r="A448" s="3" t="s">
        <v>272</v>
      </c>
      <c r="B448" s="12" t="s">
        <v>185</v>
      </c>
      <c r="C448" s="3" t="b">
        <f t="shared" si="2"/>
        <v>0</v>
      </c>
    </row>
    <row r="449" spans="1:3">
      <c r="A449" s="3" t="s">
        <v>272</v>
      </c>
      <c r="B449" s="12" t="s">
        <v>186</v>
      </c>
      <c r="C449" s="3" t="b">
        <f t="shared" si="2"/>
        <v>0</v>
      </c>
    </row>
    <row r="450" spans="1:3">
      <c r="A450" s="3" t="s">
        <v>272</v>
      </c>
      <c r="B450" s="12" t="s">
        <v>187</v>
      </c>
      <c r="C450" s="3" t="b">
        <f t="shared" si="2"/>
        <v>0</v>
      </c>
    </row>
    <row r="451" spans="1:3">
      <c r="A451" s="3" t="s">
        <v>272</v>
      </c>
      <c r="B451" s="12" t="s">
        <v>188</v>
      </c>
      <c r="C451" s="3" t="b">
        <f t="shared" si="2"/>
        <v>0</v>
      </c>
    </row>
    <row r="452" spans="1:3">
      <c r="A452" s="13" t="s">
        <v>273</v>
      </c>
      <c r="B452" s="12" t="s">
        <v>243</v>
      </c>
      <c r="C452" s="3" t="b">
        <f t="shared" si="2"/>
        <v>0</v>
      </c>
    </row>
    <row r="453" spans="1:3">
      <c r="A453" s="3" t="s">
        <v>273</v>
      </c>
      <c r="B453" s="12" t="s">
        <v>240</v>
      </c>
      <c r="C453" s="3" t="b">
        <f t="shared" si="2"/>
        <v>0</v>
      </c>
    </row>
    <row r="454" spans="1:3">
      <c r="A454" s="3" t="s">
        <v>273</v>
      </c>
      <c r="B454" s="12" t="s">
        <v>242</v>
      </c>
      <c r="C454" s="3" t="b">
        <f t="shared" si="2"/>
        <v>0</v>
      </c>
    </row>
    <row r="455" spans="1:3">
      <c r="A455" s="3" t="s">
        <v>273</v>
      </c>
      <c r="B455" s="12" t="s">
        <v>241</v>
      </c>
      <c r="C455" s="3" t="b">
        <f t="shared" si="2"/>
        <v>0</v>
      </c>
    </row>
    <row r="456" spans="1:3">
      <c r="A456" s="13" t="s">
        <v>285</v>
      </c>
      <c r="B456" s="12" t="s">
        <v>190</v>
      </c>
      <c r="C456" s="3" t="b">
        <f t="shared" si="2"/>
        <v>0</v>
      </c>
    </row>
    <row r="457" spans="1:3">
      <c r="A457" s="3" t="s">
        <v>285</v>
      </c>
      <c r="B457" s="12" t="s">
        <v>189</v>
      </c>
      <c r="C457" s="3" t="b">
        <f t="shared" si="2"/>
        <v>0</v>
      </c>
    </row>
    <row r="458" spans="1:3">
      <c r="A458" s="3" t="s">
        <v>285</v>
      </c>
      <c r="B458" s="12" t="s">
        <v>191</v>
      </c>
      <c r="C458" s="3" t="b">
        <f t="shared" si="2"/>
        <v>0</v>
      </c>
    </row>
    <row r="459" spans="1:3">
      <c r="A459" s="13" t="s">
        <v>274</v>
      </c>
      <c r="B459" s="12" t="s">
        <v>195</v>
      </c>
      <c r="C459" s="3" t="b">
        <f t="shared" si="2"/>
        <v>0</v>
      </c>
    </row>
    <row r="460" spans="1:3">
      <c r="A460" s="3" t="s">
        <v>274</v>
      </c>
      <c r="B460" s="12" t="s">
        <v>194</v>
      </c>
      <c r="C460" s="3" t="b">
        <f t="shared" si="2"/>
        <v>0</v>
      </c>
    </row>
    <row r="461" spans="1:3">
      <c r="A461" s="3" t="s">
        <v>274</v>
      </c>
      <c r="B461" s="12" t="s">
        <v>193</v>
      </c>
      <c r="C461" s="3" t="b">
        <f t="shared" si="2"/>
        <v>0</v>
      </c>
    </row>
    <row r="462" spans="1:3">
      <c r="A462" s="3" t="s">
        <v>274</v>
      </c>
      <c r="B462" s="12" t="s">
        <v>192</v>
      </c>
      <c r="C462" s="3" t="b">
        <f t="shared" si="2"/>
        <v>0</v>
      </c>
    </row>
    <row r="463" spans="1:3">
      <c r="A463" s="3" t="s">
        <v>274</v>
      </c>
      <c r="B463" s="12" t="s">
        <v>196</v>
      </c>
      <c r="C463" s="3" t="b">
        <f t="shared" si="2"/>
        <v>0</v>
      </c>
    </row>
    <row r="464" spans="1:3">
      <c r="A464" s="13" t="s">
        <v>275</v>
      </c>
      <c r="B464" s="12" t="s">
        <v>244</v>
      </c>
      <c r="C464" s="3" t="b">
        <f t="shared" si="2"/>
        <v>0</v>
      </c>
    </row>
    <row r="465" spans="1:3">
      <c r="A465" s="13" t="s">
        <v>276</v>
      </c>
      <c r="B465" s="12" t="s">
        <v>197</v>
      </c>
      <c r="C465" s="3" t="b">
        <f t="shared" si="2"/>
        <v>0</v>
      </c>
    </row>
    <row r="466" spans="1:3">
      <c r="A466" s="3" t="s">
        <v>276</v>
      </c>
      <c r="B466" s="12" t="s">
        <v>198</v>
      </c>
      <c r="C466" s="3" t="b">
        <f t="shared" si="2"/>
        <v>0</v>
      </c>
    </row>
    <row r="467" spans="1:3">
      <c r="A467" s="3" t="s">
        <v>276</v>
      </c>
      <c r="B467" s="12" t="s">
        <v>199</v>
      </c>
      <c r="C467" s="3" t="b">
        <f t="shared" si="2"/>
        <v>0</v>
      </c>
    </row>
    <row r="468" spans="1:3">
      <c r="A468" s="3" t="s">
        <v>276</v>
      </c>
      <c r="B468" s="12" t="s">
        <v>202</v>
      </c>
      <c r="C468" s="3" t="b">
        <f t="shared" si="2"/>
        <v>0</v>
      </c>
    </row>
    <row r="469" spans="1:3">
      <c r="A469" s="3" t="s">
        <v>276</v>
      </c>
      <c r="B469" s="12" t="s">
        <v>200</v>
      </c>
      <c r="C469" s="3" t="b">
        <f t="shared" si="2"/>
        <v>0</v>
      </c>
    </row>
    <row r="470" spans="1:3">
      <c r="A470" s="3" t="s">
        <v>276</v>
      </c>
      <c r="B470" s="12" t="s">
        <v>206</v>
      </c>
      <c r="C470" s="3" t="b">
        <f t="shared" si="2"/>
        <v>0</v>
      </c>
    </row>
    <row r="471" spans="1:3">
      <c r="A471" s="3" t="s">
        <v>276</v>
      </c>
      <c r="B471" s="12" t="s">
        <v>207</v>
      </c>
      <c r="C471" s="3" t="b">
        <f t="shared" si="2"/>
        <v>0</v>
      </c>
    </row>
    <row r="472" spans="1:3">
      <c r="A472" s="3" t="s">
        <v>276</v>
      </c>
      <c r="B472" s="12" t="s">
        <v>203</v>
      </c>
      <c r="C472" s="3" t="b">
        <f t="shared" si="2"/>
        <v>0</v>
      </c>
    </row>
    <row r="473" spans="1:3">
      <c r="A473" s="3" t="s">
        <v>276</v>
      </c>
      <c r="B473" s="12" t="s">
        <v>204</v>
      </c>
      <c r="C473" s="3" t="b">
        <f t="shared" si="2"/>
        <v>0</v>
      </c>
    </row>
    <row r="474" spans="1:3">
      <c r="A474" s="3" t="s">
        <v>276</v>
      </c>
      <c r="B474" s="12" t="s">
        <v>205</v>
      </c>
      <c r="C474" s="3" t="b">
        <f t="shared" si="2"/>
        <v>0</v>
      </c>
    </row>
    <row r="475" spans="1:3">
      <c r="A475" s="3" t="s">
        <v>276</v>
      </c>
      <c r="B475" s="12" t="s">
        <v>201</v>
      </c>
      <c r="C475" s="3" t="b">
        <f t="shared" si="2"/>
        <v>0</v>
      </c>
    </row>
    <row r="476" spans="1:3">
      <c r="A476" s="13" t="s">
        <v>277</v>
      </c>
      <c r="B476" s="12" t="s">
        <v>208</v>
      </c>
      <c r="C476" s="3" t="b">
        <f t="shared" si="2"/>
        <v>0</v>
      </c>
    </row>
    <row r="477" spans="1:3">
      <c r="A477" s="3" t="s">
        <v>277</v>
      </c>
      <c r="B477" s="12" t="s">
        <v>210</v>
      </c>
      <c r="C477" s="3" t="b">
        <f t="shared" si="2"/>
        <v>0</v>
      </c>
    </row>
    <row r="478" spans="1:3">
      <c r="A478" s="3" t="s">
        <v>277</v>
      </c>
      <c r="B478" s="12" t="s">
        <v>106</v>
      </c>
      <c r="C478" s="3" t="b">
        <f t="shared" si="2"/>
        <v>0</v>
      </c>
    </row>
    <row r="479" spans="1:3">
      <c r="A479" s="3" t="s">
        <v>277</v>
      </c>
      <c r="B479" s="12" t="s">
        <v>209</v>
      </c>
      <c r="C479" s="3" t="b">
        <f t="shared" si="2"/>
        <v>0</v>
      </c>
    </row>
    <row r="480" spans="1:3">
      <c r="A480" s="13" t="s">
        <v>278</v>
      </c>
      <c r="B480" s="12" t="s">
        <v>218</v>
      </c>
      <c r="C480" s="3" t="b">
        <f t="shared" si="2"/>
        <v>0</v>
      </c>
    </row>
    <row r="481" spans="1:3">
      <c r="A481" s="3" t="s">
        <v>278</v>
      </c>
      <c r="B481" s="12" t="s">
        <v>217</v>
      </c>
      <c r="C481" s="3" t="b">
        <f t="shared" si="2"/>
        <v>0</v>
      </c>
    </row>
    <row r="482" spans="1:3">
      <c r="A482" s="3" t="s">
        <v>278</v>
      </c>
      <c r="B482" s="12" t="s">
        <v>212</v>
      </c>
      <c r="C482" s="3" t="b">
        <f t="shared" si="2"/>
        <v>0</v>
      </c>
    </row>
    <row r="483" spans="1:3">
      <c r="A483" s="3" t="s">
        <v>278</v>
      </c>
      <c r="B483" s="12" t="s">
        <v>216</v>
      </c>
      <c r="C483" s="3" t="b">
        <f t="shared" si="2"/>
        <v>0</v>
      </c>
    </row>
    <row r="484" spans="1:3">
      <c r="A484" s="3" t="s">
        <v>278</v>
      </c>
      <c r="B484" s="12" t="s">
        <v>213</v>
      </c>
      <c r="C484" s="3" t="b">
        <f t="shared" si="2"/>
        <v>0</v>
      </c>
    </row>
    <row r="485" spans="1:3">
      <c r="A485" s="3" t="s">
        <v>278</v>
      </c>
      <c r="B485" s="12" t="s">
        <v>211</v>
      </c>
      <c r="C485" s="3" t="b">
        <f t="shared" ref="C485:C506" si="3">EXACT(B485,$B$290)</f>
        <v>0</v>
      </c>
    </row>
    <row r="486" spans="1:3">
      <c r="A486" s="3" t="s">
        <v>278</v>
      </c>
      <c r="B486" s="12" t="s">
        <v>215</v>
      </c>
      <c r="C486" s="3" t="b">
        <f t="shared" si="3"/>
        <v>0</v>
      </c>
    </row>
    <row r="487" spans="1:3">
      <c r="A487" s="3" t="s">
        <v>278</v>
      </c>
      <c r="B487" s="12" t="s">
        <v>214</v>
      </c>
      <c r="C487" s="3" t="b">
        <f t="shared" si="3"/>
        <v>0</v>
      </c>
    </row>
    <row r="488" spans="1:3">
      <c r="A488" s="3" t="s">
        <v>278</v>
      </c>
      <c r="B488" s="12" t="s">
        <v>220</v>
      </c>
      <c r="C488" s="3" t="b">
        <f t="shared" si="3"/>
        <v>0</v>
      </c>
    </row>
    <row r="489" spans="1:3">
      <c r="A489" s="3" t="s">
        <v>278</v>
      </c>
      <c r="B489" s="12" t="s">
        <v>219</v>
      </c>
      <c r="C489" s="3" t="b">
        <f t="shared" si="3"/>
        <v>0</v>
      </c>
    </row>
    <row r="490" spans="1:3">
      <c r="A490" s="13" t="s">
        <v>279</v>
      </c>
      <c r="B490" s="12" t="s">
        <v>232</v>
      </c>
      <c r="C490" s="3" t="b">
        <f t="shared" si="3"/>
        <v>0</v>
      </c>
    </row>
    <row r="491" spans="1:3">
      <c r="A491" s="3" t="s">
        <v>279</v>
      </c>
      <c r="B491" s="12" t="s">
        <v>227</v>
      </c>
      <c r="C491" s="3" t="b">
        <f t="shared" si="3"/>
        <v>0</v>
      </c>
    </row>
    <row r="492" spans="1:3">
      <c r="A492" s="3" t="s">
        <v>279</v>
      </c>
      <c r="B492" s="12" t="s">
        <v>231</v>
      </c>
      <c r="C492" s="3" t="b">
        <f t="shared" si="3"/>
        <v>0</v>
      </c>
    </row>
    <row r="493" spans="1:3">
      <c r="A493" s="3" t="s">
        <v>279</v>
      </c>
      <c r="B493" s="12" t="s">
        <v>114</v>
      </c>
      <c r="C493" s="3" t="b">
        <f t="shared" si="3"/>
        <v>0</v>
      </c>
    </row>
    <row r="494" spans="1:3">
      <c r="A494" s="3" t="s">
        <v>279</v>
      </c>
      <c r="B494" s="12" t="s">
        <v>224</v>
      </c>
      <c r="C494" s="3" t="b">
        <f t="shared" si="3"/>
        <v>0</v>
      </c>
    </row>
    <row r="495" spans="1:3">
      <c r="A495" s="3" t="s">
        <v>279</v>
      </c>
      <c r="B495" s="12" t="s">
        <v>223</v>
      </c>
      <c r="C495" s="3" t="b">
        <f t="shared" si="3"/>
        <v>0</v>
      </c>
    </row>
    <row r="496" spans="1:3">
      <c r="A496" s="3" t="s">
        <v>279</v>
      </c>
      <c r="B496" s="12" t="s">
        <v>222</v>
      </c>
      <c r="C496" s="3" t="b">
        <f t="shared" si="3"/>
        <v>0</v>
      </c>
    </row>
    <row r="497" spans="1:3">
      <c r="A497" s="3" t="s">
        <v>279</v>
      </c>
      <c r="B497" s="12" t="s">
        <v>226</v>
      </c>
      <c r="C497" s="3" t="b">
        <f t="shared" si="3"/>
        <v>0</v>
      </c>
    </row>
    <row r="498" spans="1:3">
      <c r="A498" s="3" t="s">
        <v>279</v>
      </c>
      <c r="B498" s="12" t="s">
        <v>233</v>
      </c>
      <c r="C498" s="3" t="b">
        <f t="shared" si="3"/>
        <v>0</v>
      </c>
    </row>
    <row r="499" spans="1:3">
      <c r="A499" s="3" t="s">
        <v>279</v>
      </c>
      <c r="B499" s="12" t="s">
        <v>230</v>
      </c>
      <c r="C499" s="3" t="b">
        <f t="shared" si="3"/>
        <v>0</v>
      </c>
    </row>
    <row r="500" spans="1:3">
      <c r="A500" s="3" t="s">
        <v>279</v>
      </c>
      <c r="B500" s="12" t="s">
        <v>229</v>
      </c>
      <c r="C500" s="3" t="b">
        <f t="shared" si="3"/>
        <v>0</v>
      </c>
    </row>
    <row r="501" spans="1:3">
      <c r="A501" s="3" t="s">
        <v>279</v>
      </c>
      <c r="B501" s="12" t="s">
        <v>116</v>
      </c>
      <c r="C501" s="3" t="b">
        <f t="shared" si="3"/>
        <v>0</v>
      </c>
    </row>
    <row r="502" spans="1:3">
      <c r="A502" s="3" t="s">
        <v>279</v>
      </c>
      <c r="B502" s="12" t="s">
        <v>221</v>
      </c>
      <c r="C502" s="3" t="b">
        <f t="shared" si="3"/>
        <v>0</v>
      </c>
    </row>
    <row r="503" spans="1:3">
      <c r="A503" s="3" t="s">
        <v>279</v>
      </c>
      <c r="B503" s="12" t="s">
        <v>228</v>
      </c>
      <c r="C503" s="3" t="b">
        <f t="shared" si="3"/>
        <v>0</v>
      </c>
    </row>
    <row r="504" spans="1:3">
      <c r="A504" s="3" t="s">
        <v>279</v>
      </c>
      <c r="B504" s="12" t="s">
        <v>225</v>
      </c>
      <c r="C504" s="3" t="b">
        <f t="shared" si="3"/>
        <v>0</v>
      </c>
    </row>
    <row r="505" spans="1:3">
      <c r="A505" s="13" t="s">
        <v>286</v>
      </c>
      <c r="B505" s="12" t="s">
        <v>248</v>
      </c>
      <c r="C505" s="3" t="b">
        <f t="shared" si="3"/>
        <v>0</v>
      </c>
    </row>
    <row r="506" spans="1:3">
      <c r="A506" s="13" t="s">
        <v>280</v>
      </c>
      <c r="B506" s="12" t="s">
        <v>249</v>
      </c>
      <c r="C506" s="3" t="b">
        <f t="shared" si="3"/>
        <v>0</v>
      </c>
    </row>
    <row r="510" spans="1:3">
      <c r="A510" s="12" t="s">
        <v>254</v>
      </c>
      <c r="B510" s="3" t="b">
        <f>EXACT(A510,A509)</f>
        <v>0</v>
      </c>
    </row>
    <row r="511" spans="1:3">
      <c r="A511" s="12" t="s">
        <v>255</v>
      </c>
      <c r="B511" s="3" t="b">
        <f>EXACT(A511,A510)</f>
        <v>0</v>
      </c>
    </row>
    <row r="512" spans="1:3">
      <c r="A512" s="12" t="s">
        <v>256</v>
      </c>
      <c r="B512" s="3" t="b">
        <f t="shared" ref="B512:B542" si="4">EXACT(A512,A511)</f>
        <v>0</v>
      </c>
    </row>
    <row r="513" spans="1:2">
      <c r="A513" s="12" t="s">
        <v>281</v>
      </c>
      <c r="B513" s="3" t="b">
        <f t="shared" si="4"/>
        <v>0</v>
      </c>
    </row>
    <row r="514" spans="1:2">
      <c r="A514" s="12" t="s">
        <v>257</v>
      </c>
      <c r="B514" s="3" t="b">
        <f t="shared" si="4"/>
        <v>0</v>
      </c>
    </row>
    <row r="515" spans="1:2">
      <c r="A515" s="12" t="s">
        <v>258</v>
      </c>
      <c r="B515" s="3" t="b">
        <f t="shared" si="4"/>
        <v>0</v>
      </c>
    </row>
    <row r="516" spans="1:2">
      <c r="A516" s="12" t="s">
        <v>282</v>
      </c>
      <c r="B516" s="3" t="b">
        <f t="shared" si="4"/>
        <v>0</v>
      </c>
    </row>
    <row r="517" spans="1:2">
      <c r="A517" s="12" t="s">
        <v>259</v>
      </c>
      <c r="B517" s="3" t="b">
        <f t="shared" si="4"/>
        <v>0</v>
      </c>
    </row>
    <row r="518" spans="1:2">
      <c r="A518" s="12" t="s">
        <v>283</v>
      </c>
      <c r="B518" s="3" t="b">
        <f t="shared" si="4"/>
        <v>0</v>
      </c>
    </row>
    <row r="519" spans="1:2">
      <c r="A519" s="12" t="s">
        <v>260</v>
      </c>
      <c r="B519" s="3" t="b">
        <f t="shared" si="4"/>
        <v>0</v>
      </c>
    </row>
    <row r="520" spans="1:2">
      <c r="A520" s="12" t="s">
        <v>261</v>
      </c>
      <c r="B520" s="3" t="b">
        <f t="shared" si="4"/>
        <v>0</v>
      </c>
    </row>
    <row r="521" spans="1:2">
      <c r="A521" s="12" t="s">
        <v>262</v>
      </c>
      <c r="B521" s="3" t="b">
        <f t="shared" si="4"/>
        <v>0</v>
      </c>
    </row>
    <row r="522" spans="1:2">
      <c r="A522" s="12" t="s">
        <v>263</v>
      </c>
      <c r="B522" s="3" t="b">
        <f t="shared" si="4"/>
        <v>0</v>
      </c>
    </row>
    <row r="523" spans="1:2">
      <c r="A523" s="12" t="s">
        <v>264</v>
      </c>
      <c r="B523" s="3" t="b">
        <f t="shared" si="4"/>
        <v>0</v>
      </c>
    </row>
    <row r="524" spans="1:2">
      <c r="A524" s="12" t="s">
        <v>265</v>
      </c>
      <c r="B524" s="3" t="b">
        <f t="shared" si="4"/>
        <v>0</v>
      </c>
    </row>
    <row r="525" spans="1:2">
      <c r="A525" s="12" t="s">
        <v>284</v>
      </c>
      <c r="B525" s="3" t="b">
        <f t="shared" si="4"/>
        <v>0</v>
      </c>
    </row>
    <row r="526" spans="1:2">
      <c r="A526" s="12" t="s">
        <v>266</v>
      </c>
      <c r="B526" s="3" t="b">
        <f t="shared" si="4"/>
        <v>0</v>
      </c>
    </row>
    <row r="527" spans="1:2">
      <c r="A527" s="12" t="s">
        <v>267</v>
      </c>
      <c r="B527" s="3" t="b">
        <f t="shared" si="4"/>
        <v>0</v>
      </c>
    </row>
    <row r="528" spans="1:2">
      <c r="A528" s="12" t="s">
        <v>268</v>
      </c>
      <c r="B528" s="3" t="b">
        <f t="shared" si="4"/>
        <v>0</v>
      </c>
    </row>
    <row r="529" spans="1:2">
      <c r="A529" s="12" t="s">
        <v>269</v>
      </c>
      <c r="B529" s="3" t="b">
        <f t="shared" si="4"/>
        <v>0</v>
      </c>
    </row>
    <row r="530" spans="1:2">
      <c r="A530" s="12" t="s">
        <v>270</v>
      </c>
      <c r="B530" s="3" t="b">
        <f t="shared" si="4"/>
        <v>0</v>
      </c>
    </row>
    <row r="531" spans="1:2">
      <c r="A531" s="12" t="s">
        <v>271</v>
      </c>
      <c r="B531" s="3" t="b">
        <f t="shared" si="4"/>
        <v>0</v>
      </c>
    </row>
    <row r="532" spans="1:2">
      <c r="A532" s="12" t="s">
        <v>272</v>
      </c>
      <c r="B532" s="3" t="b">
        <f t="shared" si="4"/>
        <v>0</v>
      </c>
    </row>
    <row r="533" spans="1:2">
      <c r="A533" s="12" t="s">
        <v>273</v>
      </c>
      <c r="B533" s="3" t="b">
        <f t="shared" si="4"/>
        <v>0</v>
      </c>
    </row>
    <row r="534" spans="1:2">
      <c r="A534" s="12" t="s">
        <v>285</v>
      </c>
      <c r="B534" s="3" t="b">
        <f t="shared" si="4"/>
        <v>0</v>
      </c>
    </row>
    <row r="535" spans="1:2">
      <c r="A535" s="12" t="s">
        <v>274</v>
      </c>
      <c r="B535" s="3" t="b">
        <f t="shared" si="4"/>
        <v>0</v>
      </c>
    </row>
    <row r="536" spans="1:2">
      <c r="A536" s="12" t="s">
        <v>275</v>
      </c>
      <c r="B536" s="3" t="b">
        <f t="shared" si="4"/>
        <v>0</v>
      </c>
    </row>
    <row r="537" spans="1:2">
      <c r="A537" s="12" t="s">
        <v>276</v>
      </c>
      <c r="B537" s="3" t="b">
        <f t="shared" si="4"/>
        <v>0</v>
      </c>
    </row>
    <row r="538" spans="1:2">
      <c r="A538" s="12" t="s">
        <v>277</v>
      </c>
      <c r="B538" s="3" t="b">
        <f t="shared" si="4"/>
        <v>0</v>
      </c>
    </row>
    <row r="539" spans="1:2">
      <c r="A539" s="12" t="s">
        <v>278</v>
      </c>
      <c r="B539" s="3" t="b">
        <f t="shared" si="4"/>
        <v>0</v>
      </c>
    </row>
    <row r="540" spans="1:2">
      <c r="A540" s="12" t="s">
        <v>279</v>
      </c>
      <c r="B540" s="3" t="b">
        <f t="shared" si="4"/>
        <v>0</v>
      </c>
    </row>
    <row r="541" spans="1:2">
      <c r="A541" s="12" t="s">
        <v>286</v>
      </c>
      <c r="B541" s="3" t="b">
        <f t="shared" si="4"/>
        <v>0</v>
      </c>
    </row>
    <row r="542" spans="1:2">
      <c r="A542" s="12" t="s">
        <v>280</v>
      </c>
      <c r="B542" s="3" t="b">
        <f t="shared" si="4"/>
        <v>0</v>
      </c>
    </row>
    <row r="544" spans="1:2">
      <c r="A544" s="11">
        <v>0.29166666666666702</v>
      </c>
    </row>
    <row r="545" spans="1:1">
      <c r="A545" s="11">
        <v>0.3125</v>
      </c>
    </row>
    <row r="546" spans="1:1">
      <c r="A546" s="11">
        <v>0.33333333333333298</v>
      </c>
    </row>
    <row r="547" spans="1:1">
      <c r="A547" s="11">
        <v>0.35416666666666702</v>
      </c>
    </row>
    <row r="548" spans="1:1">
      <c r="A548" s="11">
        <v>0.375</v>
      </c>
    </row>
    <row r="549" spans="1:1">
      <c r="A549" s="11">
        <v>0.39583333333333298</v>
      </c>
    </row>
    <row r="550" spans="1:1">
      <c r="A550" s="11">
        <v>0.41666666666666702</v>
      </c>
    </row>
    <row r="551" spans="1:1">
      <c r="A551" s="11">
        <v>0.4375</v>
      </c>
    </row>
    <row r="552" spans="1:1">
      <c r="A552" s="11">
        <v>0.45833333333333298</v>
      </c>
    </row>
    <row r="553" spans="1:1">
      <c r="A553" s="11">
        <v>0.47916666666666602</v>
      </c>
    </row>
    <row r="554" spans="1:1">
      <c r="A554" s="11">
        <v>0.5</v>
      </c>
    </row>
    <row r="555" spans="1:1">
      <c r="A555" s="11">
        <v>0.52083333333333304</v>
      </c>
    </row>
    <row r="556" spans="1:1">
      <c r="A556" s="11">
        <v>0.54166666666666596</v>
      </c>
    </row>
    <row r="557" spans="1:1">
      <c r="A557" s="11">
        <v>0.5625</v>
      </c>
    </row>
    <row r="558" spans="1:1">
      <c r="A558" s="11">
        <v>0.58333333333333304</v>
      </c>
    </row>
    <row r="559" spans="1:1">
      <c r="A559" s="11">
        <v>0.60416666666666596</v>
      </c>
    </row>
    <row r="560" spans="1:1">
      <c r="A560" s="11">
        <v>0.625</v>
      </c>
    </row>
    <row r="561" spans="1:2">
      <c r="A561" s="11">
        <v>0.64583333333333304</v>
      </c>
    </row>
    <row r="562" spans="1:2">
      <c r="A562" s="11">
        <v>0.66666666666666596</v>
      </c>
    </row>
    <row r="563" spans="1:2">
      <c r="A563" s="11">
        <v>0.6875</v>
      </c>
    </row>
    <row r="564" spans="1:2">
      <c r="A564" s="11">
        <v>0.70833333333333304</v>
      </c>
    </row>
    <row r="565" spans="1:2">
      <c r="A565" s="11">
        <v>0.72916666666666596</v>
      </c>
    </row>
    <row r="566" spans="1:2">
      <c r="A566" s="11">
        <v>0.75</v>
      </c>
    </row>
    <row r="570" spans="1:2">
      <c r="A570" s="14" t="s">
        <v>291</v>
      </c>
      <c r="B570" s="14"/>
    </row>
    <row r="571" spans="1:2">
      <c r="A571" s="14" t="s">
        <v>292</v>
      </c>
      <c r="B571" s="14"/>
    </row>
    <row r="572" spans="1:2">
      <c r="A572" s="14" t="s">
        <v>288</v>
      </c>
      <c r="B572" s="14"/>
    </row>
    <row r="573" spans="1:2">
      <c r="A573" s="14" t="s">
        <v>289</v>
      </c>
      <c r="B573" s="14" t="s">
        <v>293</v>
      </c>
    </row>
    <row r="574" spans="1:2">
      <c r="A574" s="14"/>
      <c r="B574" s="14" t="s">
        <v>294</v>
      </c>
    </row>
    <row r="575" spans="1:2">
      <c r="A575" s="14"/>
      <c r="B575" s="14" t="s">
        <v>295</v>
      </c>
    </row>
    <row r="576" spans="1:2">
      <c r="A576" s="14"/>
      <c r="B576" s="14" t="s">
        <v>297</v>
      </c>
    </row>
    <row r="577" spans="1:2">
      <c r="A577" s="14"/>
      <c r="B577" s="14" t="s">
        <v>296</v>
      </c>
    </row>
    <row r="578" spans="1:2">
      <c r="A578" s="14" t="s">
        <v>290</v>
      </c>
      <c r="B578" s="14"/>
    </row>
    <row r="579" spans="1:2" s="15" customFormat="1"/>
    <row r="580" spans="1:2" s="15" customFormat="1"/>
    <row r="581" spans="1:2" s="15" customFormat="1"/>
    <row r="582" spans="1:2">
      <c r="A582" s="14"/>
      <c r="B582" s="14"/>
    </row>
    <row r="583" spans="1:2">
      <c r="A583" s="14"/>
      <c r="B583" s="14"/>
    </row>
    <row r="584" spans="1:2">
      <c r="A584" s="14"/>
      <c r="B584" s="14"/>
    </row>
    <row r="585" spans="1:2">
      <c r="A585" s="14"/>
      <c r="B585" s="14"/>
    </row>
    <row r="586" spans="1:2">
      <c r="A586" s="14"/>
      <c r="B586" s="14"/>
    </row>
    <row r="587" spans="1:2">
      <c r="A587" s="14"/>
      <c r="B587" s="14"/>
    </row>
    <row r="588" spans="1:2">
      <c r="A588" s="14"/>
      <c r="B588" s="14"/>
    </row>
    <row r="589" spans="1:2">
      <c r="A589" s="14"/>
      <c r="B589" s="14"/>
    </row>
    <row r="590" spans="1:2">
      <c r="A590" s="14"/>
      <c r="B590" s="14"/>
    </row>
    <row r="591" spans="1:2">
      <c r="A591" s="14"/>
      <c r="B591" s="14"/>
    </row>
    <row r="592" spans="1:2">
      <c r="A592" s="14"/>
      <c r="B592" s="14"/>
    </row>
    <row r="593" spans="1:7">
      <c r="A593" s="14"/>
      <c r="B593" s="14"/>
    </row>
    <row r="594" spans="1:7">
      <c r="A594" s="14"/>
      <c r="B594" s="14"/>
    </row>
    <row r="597" spans="1:7">
      <c r="A597" s="79" t="s">
        <v>3</v>
      </c>
      <c r="B597" s="79" t="s">
        <v>306</v>
      </c>
      <c r="C597" s="112" t="s">
        <v>307</v>
      </c>
      <c r="D597" s="112"/>
      <c r="E597" s="15"/>
      <c r="F597" s="15"/>
    </row>
    <row r="598" spans="1:7">
      <c r="A598" s="107">
        <v>1</v>
      </c>
      <c r="B598" s="113" t="s">
        <v>346</v>
      </c>
      <c r="C598" s="70" t="s">
        <v>331</v>
      </c>
      <c r="D598" s="80"/>
      <c r="E598" s="52"/>
      <c r="F598" s="50"/>
      <c r="G598" s="15"/>
    </row>
    <row r="599" spans="1:7">
      <c r="A599" s="107"/>
      <c r="B599" s="113"/>
      <c r="C599" s="70" t="s">
        <v>332</v>
      </c>
      <c r="D599" s="80"/>
      <c r="E599" s="52"/>
      <c r="F599" s="50"/>
      <c r="G599" s="15"/>
    </row>
    <row r="600" spans="1:7">
      <c r="A600" s="107"/>
      <c r="B600" s="113"/>
      <c r="C600" s="70" t="s">
        <v>333</v>
      </c>
      <c r="D600" s="80"/>
      <c r="E600" s="52"/>
      <c r="F600" s="50"/>
      <c r="G600" s="15"/>
    </row>
    <row r="601" spans="1:7">
      <c r="A601" s="107"/>
      <c r="B601" s="113"/>
      <c r="C601" s="70" t="s">
        <v>334</v>
      </c>
      <c r="D601" s="80"/>
      <c r="E601" s="52"/>
      <c r="F601" s="50"/>
      <c r="G601" s="15"/>
    </row>
    <row r="602" spans="1:7">
      <c r="A602" s="107"/>
      <c r="B602" s="113"/>
      <c r="C602" s="70" t="s">
        <v>335</v>
      </c>
      <c r="D602" s="80"/>
      <c r="E602" s="52"/>
      <c r="F602" s="50"/>
      <c r="G602" s="15"/>
    </row>
    <row r="603" spans="1:7" ht="16.5" customHeight="1">
      <c r="A603" s="107"/>
      <c r="B603" s="113"/>
      <c r="C603" s="70" t="s">
        <v>336</v>
      </c>
      <c r="D603" s="80"/>
      <c r="E603" s="52"/>
      <c r="F603" s="50"/>
      <c r="G603" s="15"/>
    </row>
    <row r="604" spans="1:7">
      <c r="A604" s="107">
        <v>2</v>
      </c>
      <c r="B604" s="113" t="s">
        <v>330</v>
      </c>
      <c r="C604" s="70" t="s">
        <v>337</v>
      </c>
      <c r="D604" s="78"/>
      <c r="E604" s="50"/>
      <c r="F604" s="15"/>
    </row>
    <row r="605" spans="1:7">
      <c r="A605" s="107"/>
      <c r="B605" s="113"/>
      <c r="C605" s="70" t="s">
        <v>308</v>
      </c>
      <c r="D605" s="78"/>
      <c r="E605" s="50"/>
      <c r="F605" s="15"/>
    </row>
    <row r="606" spans="1:7">
      <c r="A606" s="107"/>
      <c r="B606" s="113"/>
      <c r="C606" s="70" t="s">
        <v>309</v>
      </c>
      <c r="D606" s="78"/>
      <c r="E606" s="50"/>
      <c r="F606" s="15"/>
    </row>
    <row r="607" spans="1:7">
      <c r="A607" s="107"/>
      <c r="B607" s="113"/>
      <c r="C607" s="70" t="s">
        <v>310</v>
      </c>
      <c r="D607" s="78"/>
      <c r="E607" s="50"/>
      <c r="F607" s="15"/>
    </row>
    <row r="608" spans="1:7">
      <c r="A608" s="107"/>
      <c r="B608" s="113"/>
      <c r="C608" s="70" t="s">
        <v>311</v>
      </c>
      <c r="D608" s="78"/>
      <c r="E608" s="50"/>
      <c r="F608" s="15"/>
    </row>
    <row r="609" spans="1:6">
      <c r="A609" s="107"/>
      <c r="B609" s="113"/>
      <c r="C609" s="70" t="s">
        <v>376</v>
      </c>
      <c r="D609" s="78"/>
      <c r="E609" s="50"/>
      <c r="F609" s="15"/>
    </row>
    <row r="610" spans="1:6" ht="15" customHeight="1">
      <c r="A610" s="107"/>
      <c r="B610" s="113"/>
      <c r="C610" s="70" t="s">
        <v>377</v>
      </c>
      <c r="D610" s="78"/>
      <c r="E610" s="52"/>
      <c r="F610" s="15"/>
    </row>
    <row r="611" spans="1:6" ht="17.100000000000001" customHeight="1">
      <c r="A611" s="107">
        <v>3</v>
      </c>
      <c r="B611" s="106" t="s">
        <v>378</v>
      </c>
      <c r="C611" s="70" t="s">
        <v>314</v>
      </c>
      <c r="D611" s="78"/>
      <c r="E611" s="50"/>
      <c r="F611" s="15"/>
    </row>
    <row r="612" spans="1:6" ht="16.5" customHeight="1">
      <c r="A612" s="107"/>
      <c r="B612" s="106"/>
      <c r="C612" s="70" t="s">
        <v>313</v>
      </c>
      <c r="D612" s="78"/>
      <c r="E612" s="50"/>
      <c r="F612" s="15"/>
    </row>
    <row r="613" spans="1:6">
      <c r="A613" s="107">
        <v>4</v>
      </c>
      <c r="B613" s="107" t="s">
        <v>347</v>
      </c>
      <c r="C613" s="70" t="s">
        <v>360</v>
      </c>
      <c r="D613" s="78"/>
      <c r="E613" s="50"/>
      <c r="F613" s="15"/>
    </row>
    <row r="614" spans="1:6">
      <c r="A614" s="107"/>
      <c r="B614" s="107"/>
      <c r="C614" s="70" t="s">
        <v>361</v>
      </c>
      <c r="D614" s="78"/>
      <c r="E614" s="50"/>
      <c r="F614" s="15"/>
    </row>
    <row r="615" spans="1:6">
      <c r="A615" s="107"/>
      <c r="B615" s="107"/>
      <c r="C615" s="70" t="s">
        <v>362</v>
      </c>
      <c r="D615" s="78"/>
      <c r="E615" s="50"/>
      <c r="F615" s="15"/>
    </row>
    <row r="616" spans="1:6">
      <c r="A616" s="107"/>
      <c r="B616" s="107"/>
      <c r="C616" s="70" t="s">
        <v>363</v>
      </c>
      <c r="D616" s="78"/>
      <c r="E616" s="50"/>
      <c r="F616" s="15"/>
    </row>
    <row r="617" spans="1:6" ht="39.75" customHeight="1">
      <c r="A617" s="106">
        <v>5</v>
      </c>
      <c r="B617" s="106" t="s">
        <v>348</v>
      </c>
      <c r="C617" s="81" t="s">
        <v>314</v>
      </c>
      <c r="D617" s="81"/>
      <c r="E617" s="50"/>
      <c r="F617" s="15"/>
    </row>
    <row r="618" spans="1:6" ht="39.75" customHeight="1">
      <c r="A618" s="108"/>
      <c r="B618" s="108"/>
      <c r="C618" s="82" t="s">
        <v>313</v>
      </c>
      <c r="D618" s="81"/>
      <c r="E618" s="50"/>
      <c r="F618" s="15"/>
    </row>
    <row r="619" spans="1:6" ht="39.75" customHeight="1">
      <c r="A619" s="106">
        <v>6</v>
      </c>
      <c r="B619" s="106" t="s">
        <v>349</v>
      </c>
      <c r="C619" s="81" t="s">
        <v>314</v>
      </c>
      <c r="D619" s="83"/>
      <c r="E619" s="50"/>
      <c r="F619" s="15"/>
    </row>
    <row r="620" spans="1:6" ht="39.75" customHeight="1">
      <c r="A620" s="108"/>
      <c r="B620" s="108"/>
      <c r="C620" s="82" t="s">
        <v>313</v>
      </c>
      <c r="D620" s="82"/>
      <c r="E620" s="50"/>
      <c r="F620" s="15"/>
    </row>
    <row r="621" spans="1:6">
      <c r="A621" s="111">
        <v>7</v>
      </c>
      <c r="B621" s="111" t="s">
        <v>350</v>
      </c>
      <c r="C621" s="81" t="s">
        <v>381</v>
      </c>
      <c r="D621" s="84"/>
      <c r="E621" s="15"/>
      <c r="F621" s="15"/>
    </row>
    <row r="622" spans="1:6">
      <c r="A622" s="111"/>
      <c r="B622" s="111"/>
      <c r="C622" s="81" t="s">
        <v>382</v>
      </c>
      <c r="D622" s="84"/>
    </row>
    <row r="623" spans="1:6">
      <c r="A623" s="111"/>
      <c r="B623" s="111"/>
      <c r="C623" s="81" t="s">
        <v>383</v>
      </c>
      <c r="D623" s="84"/>
    </row>
    <row r="624" spans="1:6">
      <c r="A624" s="111"/>
      <c r="B624" s="111"/>
      <c r="C624" s="81" t="s">
        <v>384</v>
      </c>
      <c r="D624" s="84"/>
    </row>
    <row r="625" spans="1:4">
      <c r="A625" s="111"/>
      <c r="B625" s="111"/>
      <c r="C625" s="81" t="s">
        <v>385</v>
      </c>
      <c r="D625" s="84"/>
    </row>
    <row r="626" spans="1:4">
      <c r="A626" s="106">
        <v>8</v>
      </c>
      <c r="B626" s="111" t="s">
        <v>351</v>
      </c>
      <c r="C626" s="81" t="s">
        <v>364</v>
      </c>
      <c r="D626" s="83"/>
    </row>
    <row r="627" spans="1:4">
      <c r="A627" s="106"/>
      <c r="B627" s="111"/>
      <c r="C627" s="81" t="s">
        <v>365</v>
      </c>
      <c r="D627" s="81"/>
    </row>
    <row r="628" spans="1:4">
      <c r="A628" s="106"/>
      <c r="B628" s="111"/>
      <c r="C628" s="81" t="s">
        <v>366</v>
      </c>
      <c r="D628" s="81"/>
    </row>
    <row r="629" spans="1:4">
      <c r="A629" s="106"/>
      <c r="B629" s="111"/>
      <c r="C629" s="81" t="s">
        <v>367</v>
      </c>
      <c r="D629" s="81"/>
    </row>
    <row r="630" spans="1:4">
      <c r="A630" s="106">
        <v>9</v>
      </c>
      <c r="B630" s="106" t="s">
        <v>352</v>
      </c>
      <c r="C630" s="81" t="s">
        <v>314</v>
      </c>
      <c r="D630" s="81"/>
    </row>
    <row r="631" spans="1:4">
      <c r="A631" s="106"/>
      <c r="B631" s="106"/>
      <c r="C631" s="81" t="s">
        <v>313</v>
      </c>
      <c r="D631" s="81"/>
    </row>
    <row r="632" spans="1:4">
      <c r="A632" s="106">
        <v>10</v>
      </c>
      <c r="B632" s="111" t="s">
        <v>353</v>
      </c>
      <c r="C632" s="85" t="s">
        <v>314</v>
      </c>
      <c r="D632" s="81"/>
    </row>
    <row r="633" spans="1:4">
      <c r="A633" s="106"/>
      <c r="B633" s="111"/>
      <c r="C633" s="81" t="s">
        <v>313</v>
      </c>
      <c r="D633" s="81"/>
    </row>
    <row r="634" spans="1:4" ht="27.95" customHeight="1">
      <c r="A634" s="108">
        <v>11</v>
      </c>
      <c r="B634" s="108" t="s">
        <v>379</v>
      </c>
      <c r="C634" s="81" t="s">
        <v>339</v>
      </c>
      <c r="D634" s="81" t="s">
        <v>381</v>
      </c>
    </row>
    <row r="635" spans="1:4">
      <c r="A635" s="109"/>
      <c r="B635" s="109"/>
      <c r="C635" s="81" t="s">
        <v>340</v>
      </c>
      <c r="D635" s="81" t="s">
        <v>382</v>
      </c>
    </row>
    <row r="636" spans="1:4">
      <c r="A636" s="109"/>
      <c r="B636" s="109"/>
      <c r="C636" s="81" t="s">
        <v>341</v>
      </c>
      <c r="D636" s="81" t="s">
        <v>383</v>
      </c>
    </row>
    <row r="637" spans="1:4">
      <c r="A637" s="109"/>
      <c r="B637" s="109"/>
      <c r="C637" s="81" t="s">
        <v>369</v>
      </c>
      <c r="D637" s="81" t="s">
        <v>384</v>
      </c>
    </row>
    <row r="638" spans="1:4">
      <c r="A638" s="110"/>
      <c r="B638" s="110"/>
      <c r="C638" s="81"/>
      <c r="D638" s="81" t="s">
        <v>385</v>
      </c>
    </row>
    <row r="639" spans="1:4">
      <c r="A639" s="106">
        <v>12</v>
      </c>
      <c r="B639" s="111" t="s">
        <v>380</v>
      </c>
      <c r="C639" s="81" t="s">
        <v>370</v>
      </c>
      <c r="D639" s="81"/>
    </row>
    <row r="640" spans="1:4">
      <c r="A640" s="106"/>
      <c r="B640" s="111"/>
      <c r="C640" s="81" t="s">
        <v>371</v>
      </c>
      <c r="D640" s="81"/>
    </row>
    <row r="641" spans="1:4">
      <c r="A641" s="106"/>
      <c r="B641" s="111"/>
      <c r="C641" s="81" t="s">
        <v>372</v>
      </c>
      <c r="D641" s="81"/>
    </row>
    <row r="642" spans="1:4">
      <c r="A642" s="106"/>
      <c r="B642" s="111"/>
      <c r="C642" s="81" t="s">
        <v>373</v>
      </c>
      <c r="D642" s="81"/>
    </row>
    <row r="643" spans="1:4" ht="15" customHeight="1">
      <c r="A643" s="108">
        <v>13</v>
      </c>
      <c r="B643" s="106" t="s">
        <v>356</v>
      </c>
      <c r="C643" s="81" t="s">
        <v>314</v>
      </c>
      <c r="D643" s="81"/>
    </row>
    <row r="644" spans="1:4">
      <c r="A644" s="109"/>
      <c r="B644" s="106"/>
      <c r="C644" s="81" t="s">
        <v>313</v>
      </c>
      <c r="D644" s="81"/>
    </row>
    <row r="645" spans="1:4">
      <c r="A645" s="110"/>
      <c r="B645" s="106"/>
      <c r="C645" s="14" t="s">
        <v>374</v>
      </c>
      <c r="D645" s="81"/>
    </row>
    <row r="646" spans="1:4" ht="29.1" customHeight="1">
      <c r="A646" s="106">
        <v>14</v>
      </c>
      <c r="B646" s="106" t="s">
        <v>357</v>
      </c>
      <c r="C646" s="81" t="s">
        <v>314</v>
      </c>
      <c r="D646" s="81"/>
    </row>
    <row r="647" spans="1:4" ht="20.100000000000001" customHeight="1">
      <c r="A647" s="106"/>
      <c r="B647" s="106"/>
      <c r="C647" s="81" t="s">
        <v>313</v>
      </c>
      <c r="D647" s="81"/>
    </row>
    <row r="648" spans="1:4" ht="15.95" customHeight="1">
      <c r="A648" s="106">
        <v>15</v>
      </c>
      <c r="B648" s="106" t="s">
        <v>358</v>
      </c>
      <c r="C648" s="81" t="s">
        <v>381</v>
      </c>
      <c r="D648" s="84"/>
    </row>
    <row r="649" spans="1:4">
      <c r="A649" s="106"/>
      <c r="B649" s="106"/>
      <c r="C649" s="81" t="s">
        <v>382</v>
      </c>
      <c r="D649" s="84"/>
    </row>
    <row r="650" spans="1:4">
      <c r="A650" s="106"/>
      <c r="B650" s="106"/>
      <c r="C650" s="81" t="s">
        <v>383</v>
      </c>
      <c r="D650" s="84"/>
    </row>
    <row r="651" spans="1:4">
      <c r="A651" s="106"/>
      <c r="B651" s="106"/>
      <c r="C651" s="81" t="s">
        <v>384</v>
      </c>
      <c r="D651" s="84"/>
    </row>
    <row r="652" spans="1:4">
      <c r="A652" s="106"/>
      <c r="B652" s="106"/>
      <c r="C652" s="81" t="s">
        <v>385</v>
      </c>
      <c r="D652" s="84"/>
    </row>
    <row r="653" spans="1:4" ht="15.95" customHeight="1">
      <c r="A653" s="106">
        <v>16</v>
      </c>
      <c r="B653" s="106" t="s">
        <v>343</v>
      </c>
      <c r="C653" s="81" t="s">
        <v>312</v>
      </c>
      <c r="D653" s="81"/>
    </row>
    <row r="654" spans="1:4">
      <c r="A654" s="106"/>
      <c r="B654" s="106"/>
      <c r="C654" s="81" t="s">
        <v>338</v>
      </c>
      <c r="D654" s="81"/>
    </row>
    <row r="655" spans="1:4">
      <c r="A655" s="106"/>
      <c r="B655" s="106"/>
      <c r="C655" s="81" t="s">
        <v>374</v>
      </c>
      <c r="D655" s="81"/>
    </row>
    <row r="656" spans="1:4" ht="51.95" customHeight="1">
      <c r="A656" s="14"/>
      <c r="B656" s="84" t="s">
        <v>393</v>
      </c>
      <c r="C656" s="14"/>
      <c r="D656" s="14"/>
    </row>
  </sheetData>
  <autoFilter ref="A290:B506" xr:uid="{00000000-0009-0000-0000-000000000000}"/>
  <sortState ref="D320:D339">
    <sortCondition ref="D320:D339"/>
  </sortState>
  <mergeCells count="33">
    <mergeCell ref="C597:D597"/>
    <mergeCell ref="A598:A603"/>
    <mergeCell ref="B598:B603"/>
    <mergeCell ref="B619:B620"/>
    <mergeCell ref="A619:A620"/>
    <mergeCell ref="A617:A618"/>
    <mergeCell ref="B617:B618"/>
    <mergeCell ref="A604:A610"/>
    <mergeCell ref="B604:B610"/>
    <mergeCell ref="A613:A616"/>
    <mergeCell ref="B639:B642"/>
    <mergeCell ref="A632:A633"/>
    <mergeCell ref="B632:B633"/>
    <mergeCell ref="A621:A625"/>
    <mergeCell ref="B621:B625"/>
    <mergeCell ref="A626:A629"/>
    <mergeCell ref="B626:B629"/>
    <mergeCell ref="A653:A655"/>
    <mergeCell ref="B611:B612"/>
    <mergeCell ref="A611:A612"/>
    <mergeCell ref="B613:B616"/>
    <mergeCell ref="A630:A631"/>
    <mergeCell ref="B630:B631"/>
    <mergeCell ref="A634:A638"/>
    <mergeCell ref="B634:B638"/>
    <mergeCell ref="B643:B645"/>
    <mergeCell ref="A643:A645"/>
    <mergeCell ref="B646:B647"/>
    <mergeCell ref="A648:A652"/>
    <mergeCell ref="B648:B652"/>
    <mergeCell ref="B653:B655"/>
    <mergeCell ref="A646:A647"/>
    <mergeCell ref="A639:A6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A214"/>
  <sheetViews>
    <sheetView topLeftCell="J7" zoomScale="84" zoomScaleNormal="84" workbookViewId="0">
      <selection activeCell="Q21" sqref="Q21"/>
    </sheetView>
  </sheetViews>
  <sheetFormatPr baseColWidth="10" defaultColWidth="11.42578125" defaultRowHeight="13.5" customHeight="1"/>
  <cols>
    <col min="1" max="1" width="7.140625" style="33" customWidth="1"/>
    <col min="2" max="2" width="26.42578125" style="33" customWidth="1"/>
    <col min="3" max="3" width="17.42578125" style="33" customWidth="1"/>
    <col min="4" max="4" width="21.5703125" style="33" customWidth="1"/>
    <col min="5" max="5" width="20.42578125" style="33" customWidth="1"/>
    <col min="6" max="6" width="21" style="33" customWidth="1"/>
    <col min="7" max="10" width="17.42578125" style="33" customWidth="1"/>
    <col min="11" max="11" width="29.42578125" style="33" customWidth="1"/>
    <col min="12" max="12" width="23.5703125" style="33" customWidth="1"/>
    <col min="13" max="16" width="23.85546875" style="33" customWidth="1"/>
    <col min="17" max="17" width="25.42578125" style="33" customWidth="1"/>
    <col min="18" max="18" width="23.5703125" style="33" customWidth="1"/>
    <col min="19" max="19" width="25.42578125" style="33" customWidth="1"/>
    <col min="20" max="20" width="26.42578125" style="33" customWidth="1"/>
    <col min="21" max="22" width="25" style="33" customWidth="1"/>
    <col min="23" max="23" width="22" style="36" customWidth="1"/>
    <col min="24" max="24" width="23.42578125" style="33" customWidth="1"/>
    <col min="25" max="25" width="3.28515625" style="33" customWidth="1"/>
    <col min="26" max="28" width="11.42578125" style="33"/>
    <col min="29" max="29" width="12.140625" style="33" customWidth="1"/>
    <col min="30" max="16384" width="11.42578125" style="33"/>
  </cols>
  <sheetData>
    <row r="1" spans="1:27" s="28" customFormat="1" ht="22.5" customHeight="1">
      <c r="A1" s="115"/>
      <c r="B1" s="115"/>
      <c r="C1" s="121" t="s">
        <v>328</v>
      </c>
      <c r="D1" s="122"/>
      <c r="E1" s="122"/>
      <c r="F1" s="122"/>
      <c r="G1" s="122"/>
      <c r="H1" s="122"/>
      <c r="I1" s="122"/>
      <c r="J1" s="122"/>
      <c r="K1" s="122"/>
      <c r="L1" s="122"/>
      <c r="M1" s="122"/>
      <c r="N1" s="122"/>
      <c r="O1" s="122"/>
      <c r="P1" s="122"/>
      <c r="Q1" s="122"/>
      <c r="R1" s="122"/>
      <c r="S1" s="123"/>
      <c r="T1" s="65"/>
      <c r="U1" s="65"/>
      <c r="V1" s="115" t="s">
        <v>327</v>
      </c>
      <c r="W1" s="115"/>
      <c r="X1" s="114">
        <v>44651</v>
      </c>
      <c r="Y1" s="114"/>
      <c r="Z1" s="29"/>
      <c r="AA1" s="29"/>
    </row>
    <row r="2" spans="1:27" s="28" customFormat="1" ht="22.5" customHeight="1">
      <c r="A2" s="115"/>
      <c r="B2" s="115"/>
      <c r="C2" s="124"/>
      <c r="D2" s="125"/>
      <c r="E2" s="125"/>
      <c r="F2" s="125"/>
      <c r="G2" s="125"/>
      <c r="H2" s="125"/>
      <c r="I2" s="125"/>
      <c r="J2" s="125"/>
      <c r="K2" s="125"/>
      <c r="L2" s="125"/>
      <c r="M2" s="125"/>
      <c r="N2" s="125"/>
      <c r="O2" s="125"/>
      <c r="P2" s="125"/>
      <c r="Q2" s="125"/>
      <c r="R2" s="125"/>
      <c r="S2" s="126"/>
      <c r="T2" s="66"/>
      <c r="U2" s="66"/>
      <c r="V2" s="115" t="s">
        <v>398</v>
      </c>
      <c r="W2" s="115"/>
      <c r="X2" s="115" t="s">
        <v>396</v>
      </c>
      <c r="Y2" s="115"/>
      <c r="Z2" s="29"/>
      <c r="AA2" s="29"/>
    </row>
    <row r="3" spans="1:27" s="28" customFormat="1" ht="22.5" customHeight="1">
      <c r="A3" s="115"/>
      <c r="B3" s="115"/>
      <c r="C3" s="127"/>
      <c r="D3" s="128"/>
      <c r="E3" s="128"/>
      <c r="F3" s="128"/>
      <c r="G3" s="128"/>
      <c r="H3" s="128"/>
      <c r="I3" s="128"/>
      <c r="J3" s="128"/>
      <c r="K3" s="128"/>
      <c r="L3" s="128"/>
      <c r="M3" s="128"/>
      <c r="N3" s="128"/>
      <c r="O3" s="128"/>
      <c r="P3" s="128"/>
      <c r="Q3" s="128"/>
      <c r="R3" s="128"/>
      <c r="S3" s="129"/>
      <c r="T3" s="67"/>
      <c r="U3" s="67"/>
      <c r="V3" s="115" t="s">
        <v>300</v>
      </c>
      <c r="W3" s="115"/>
      <c r="X3" s="115"/>
      <c r="Y3" s="115"/>
      <c r="Z3" s="29"/>
      <c r="AA3" s="29"/>
    </row>
    <row r="4" spans="1:27" s="28" customFormat="1" ht="13.5" customHeight="1">
      <c r="A4" s="30"/>
      <c r="B4" s="30"/>
      <c r="C4" s="30"/>
      <c r="D4" s="30"/>
      <c r="E4" s="30"/>
      <c r="F4" s="30"/>
      <c r="G4" s="30"/>
      <c r="H4" s="30"/>
      <c r="I4" s="30"/>
      <c r="J4" s="30"/>
      <c r="K4" s="30"/>
    </row>
    <row r="5" spans="1:27" s="28" customFormat="1" ht="13.5" customHeight="1">
      <c r="A5" s="30"/>
      <c r="B5" s="49" t="s">
        <v>305</v>
      </c>
      <c r="C5" s="120" t="s">
        <v>395</v>
      </c>
      <c r="D5" s="120"/>
      <c r="E5" s="120"/>
      <c r="F5" s="120"/>
      <c r="G5" s="120"/>
      <c r="H5" s="120"/>
      <c r="I5" s="120"/>
      <c r="J5" s="120"/>
      <c r="K5" s="120"/>
    </row>
    <row r="6" spans="1:27" s="28" customFormat="1" ht="13.5" customHeight="1">
      <c r="A6" s="30"/>
      <c r="B6" s="30"/>
      <c r="C6" s="30"/>
      <c r="D6" s="30"/>
      <c r="E6" s="30"/>
      <c r="F6" s="30"/>
      <c r="G6" s="30"/>
      <c r="H6" s="30"/>
      <c r="I6" s="30"/>
      <c r="J6" s="30"/>
      <c r="K6" s="30"/>
    </row>
    <row r="7" spans="1:27" s="28" customFormat="1" ht="12.75">
      <c r="B7" s="48" t="s">
        <v>301</v>
      </c>
      <c r="C7" s="118" t="s">
        <v>264</v>
      </c>
      <c r="D7" s="119"/>
      <c r="E7" s="119"/>
      <c r="F7" s="119"/>
      <c r="G7" s="119"/>
      <c r="H7" s="119"/>
      <c r="I7" s="119"/>
      <c r="J7" s="119"/>
      <c r="K7" s="119"/>
      <c r="M7" s="24" t="s">
        <v>2</v>
      </c>
      <c r="N7" s="24"/>
      <c r="O7" s="24"/>
      <c r="P7" s="24"/>
      <c r="Q7" s="120"/>
      <c r="R7" s="120"/>
    </row>
    <row r="8" spans="1:27" s="28" customFormat="1" ht="12.75">
      <c r="C8" s="29"/>
      <c r="D8" s="29"/>
      <c r="E8" s="29"/>
      <c r="F8" s="29"/>
      <c r="G8" s="29"/>
      <c r="H8" s="29"/>
      <c r="I8" s="29"/>
      <c r="J8" s="29"/>
      <c r="K8" s="29"/>
      <c r="L8" s="29"/>
      <c r="M8" s="29"/>
      <c r="N8" s="29"/>
      <c r="O8" s="29"/>
      <c r="P8" s="29"/>
      <c r="Q8" s="29"/>
    </row>
    <row r="9" spans="1:27" s="28" customFormat="1" ht="13.5" customHeight="1">
      <c r="A9" s="30"/>
      <c r="B9" s="30"/>
      <c r="C9" s="30"/>
      <c r="D9" s="30"/>
      <c r="E9" s="30"/>
      <c r="F9" s="30"/>
      <c r="G9" s="30"/>
      <c r="H9" s="30"/>
      <c r="I9" s="30"/>
      <c r="J9" s="30"/>
      <c r="K9" s="30"/>
      <c r="L9" s="30"/>
      <c r="M9" s="30"/>
      <c r="N9" s="30"/>
      <c r="O9" s="30"/>
      <c r="P9" s="30"/>
      <c r="Q9" s="30"/>
      <c r="R9" s="30"/>
    </row>
    <row r="10" spans="1:27" s="28" customFormat="1" ht="27.75" customHeight="1">
      <c r="A10" s="117"/>
      <c r="B10" s="117"/>
      <c r="C10" s="117"/>
      <c r="D10" s="64">
        <v>1</v>
      </c>
      <c r="E10" s="64">
        <v>2</v>
      </c>
      <c r="F10" s="91">
        <v>3</v>
      </c>
      <c r="G10" s="64">
        <v>4</v>
      </c>
      <c r="H10" s="64">
        <v>5</v>
      </c>
      <c r="I10" s="64">
        <v>6</v>
      </c>
      <c r="J10" s="64">
        <v>7</v>
      </c>
      <c r="K10" s="49">
        <v>8</v>
      </c>
      <c r="L10" s="49">
        <v>9</v>
      </c>
      <c r="M10" s="130">
        <v>10</v>
      </c>
      <c r="N10" s="131"/>
      <c r="O10" s="131"/>
      <c r="P10" s="132"/>
      <c r="Q10" s="49">
        <v>11</v>
      </c>
      <c r="R10" s="95">
        <v>12</v>
      </c>
      <c r="S10" s="49">
        <v>13</v>
      </c>
      <c r="T10" s="64">
        <v>14</v>
      </c>
      <c r="U10" s="130">
        <v>15</v>
      </c>
      <c r="V10" s="132"/>
      <c r="W10" s="49">
        <v>16</v>
      </c>
    </row>
    <row r="11" spans="1:27" s="28" customFormat="1" ht="172.5" customHeight="1">
      <c r="A11" s="49" t="s">
        <v>0</v>
      </c>
      <c r="B11" s="49" t="s">
        <v>1</v>
      </c>
      <c r="C11" s="49" t="s">
        <v>2</v>
      </c>
      <c r="D11" s="64" t="s">
        <v>346</v>
      </c>
      <c r="E11" s="64" t="s">
        <v>330</v>
      </c>
      <c r="F11" s="91" t="s">
        <v>386</v>
      </c>
      <c r="G11" s="64" t="s">
        <v>347</v>
      </c>
      <c r="H11" s="64" t="s">
        <v>348</v>
      </c>
      <c r="I11" s="64" t="s">
        <v>349</v>
      </c>
      <c r="J11" s="64" t="s">
        <v>351</v>
      </c>
      <c r="K11" s="56" t="s">
        <v>352</v>
      </c>
      <c r="L11" s="56" t="s">
        <v>353</v>
      </c>
      <c r="M11" s="133" t="s">
        <v>354</v>
      </c>
      <c r="N11" s="134"/>
      <c r="O11" s="134"/>
      <c r="P11" s="135"/>
      <c r="Q11" s="56" t="s">
        <v>355</v>
      </c>
      <c r="R11" s="96" t="s">
        <v>389</v>
      </c>
      <c r="S11" s="56" t="s">
        <v>357</v>
      </c>
      <c r="T11" s="56" t="s">
        <v>397</v>
      </c>
      <c r="U11" s="133" t="s">
        <v>343</v>
      </c>
      <c r="V11" s="135"/>
      <c r="W11" s="57" t="s">
        <v>359</v>
      </c>
    </row>
    <row r="12" spans="1:27" s="28" customFormat="1" ht="30.75" customHeight="1">
      <c r="A12" s="71"/>
      <c r="B12" s="71"/>
      <c r="C12" s="71"/>
      <c r="D12" s="71"/>
      <c r="E12" s="71"/>
      <c r="F12" s="71" t="s">
        <v>252</v>
      </c>
      <c r="G12" s="71"/>
      <c r="H12" s="71"/>
      <c r="I12" s="71"/>
      <c r="J12" s="71"/>
      <c r="K12" s="56"/>
      <c r="L12" s="56"/>
      <c r="M12" s="56" t="s">
        <v>339</v>
      </c>
      <c r="N12" s="56" t="s">
        <v>340</v>
      </c>
      <c r="O12" s="56" t="s">
        <v>341</v>
      </c>
      <c r="P12" s="56" t="s">
        <v>388</v>
      </c>
      <c r="Q12" s="56"/>
      <c r="R12" s="56" t="s">
        <v>252</v>
      </c>
      <c r="S12" s="56"/>
      <c r="T12" s="56"/>
      <c r="U12" s="56" t="s">
        <v>390</v>
      </c>
      <c r="V12" s="56" t="s">
        <v>387</v>
      </c>
      <c r="W12" s="57" t="s">
        <v>392</v>
      </c>
    </row>
    <row r="13" spans="1:27" ht="13.5" customHeight="1">
      <c r="A13" s="34">
        <v>1</v>
      </c>
      <c r="B13" s="32" t="str">
        <f t="shared" ref="B13:B44" si="0">$C$7</f>
        <v>Cordoba</v>
      </c>
      <c r="C13" s="32">
        <f t="shared" ref="C13:C44" si="1">$Q$7</f>
        <v>0</v>
      </c>
      <c r="D13" s="98" t="s">
        <v>332</v>
      </c>
      <c r="E13" s="98" t="s">
        <v>376</v>
      </c>
      <c r="F13" s="98" t="s">
        <v>314</v>
      </c>
      <c r="G13" s="98" t="s">
        <v>360</v>
      </c>
      <c r="H13" s="98" t="s">
        <v>314</v>
      </c>
      <c r="I13" s="98" t="s">
        <v>314</v>
      </c>
      <c r="J13" s="98" t="s">
        <v>364</v>
      </c>
      <c r="K13" s="98" t="s">
        <v>314</v>
      </c>
      <c r="L13" s="98" t="s">
        <v>314</v>
      </c>
      <c r="M13" s="100" t="s">
        <v>405</v>
      </c>
      <c r="N13" s="100" t="s">
        <v>381</v>
      </c>
      <c r="O13" s="100" t="s">
        <v>381</v>
      </c>
      <c r="P13" s="100" t="s">
        <v>381</v>
      </c>
      <c r="Q13" s="98" t="s">
        <v>370</v>
      </c>
      <c r="R13" s="98" t="s">
        <v>314</v>
      </c>
      <c r="S13" s="98" t="s">
        <v>314</v>
      </c>
      <c r="T13" s="100" t="s">
        <v>381</v>
      </c>
      <c r="U13" s="102" t="s">
        <v>312</v>
      </c>
      <c r="V13" s="32"/>
      <c r="W13" s="102" t="s">
        <v>399</v>
      </c>
    </row>
    <row r="14" spans="1:27" ht="13.5" customHeight="1">
      <c r="A14" s="34">
        <v>2</v>
      </c>
      <c r="B14" s="35" t="str">
        <f t="shared" si="0"/>
        <v>Cordoba</v>
      </c>
      <c r="C14" s="35">
        <f t="shared" si="1"/>
        <v>0</v>
      </c>
      <c r="D14" s="99" t="s">
        <v>332</v>
      </c>
      <c r="E14" s="99" t="s">
        <v>376</v>
      </c>
      <c r="F14" s="99" t="s">
        <v>314</v>
      </c>
      <c r="G14" s="99" t="s">
        <v>360</v>
      </c>
      <c r="H14" s="99" t="s">
        <v>314</v>
      </c>
      <c r="I14" s="99" t="s">
        <v>314</v>
      </c>
      <c r="J14" s="99" t="s">
        <v>364</v>
      </c>
      <c r="K14" s="99" t="s">
        <v>314</v>
      </c>
      <c r="L14" s="99" t="s">
        <v>314</v>
      </c>
      <c r="M14" s="101" t="s">
        <v>382</v>
      </c>
      <c r="N14" s="101" t="s">
        <v>406</v>
      </c>
      <c r="O14" s="101" t="s">
        <v>381</v>
      </c>
      <c r="P14" s="101" t="s">
        <v>381</v>
      </c>
      <c r="Q14" s="99" t="s">
        <v>370</v>
      </c>
      <c r="R14" s="99" t="s">
        <v>314</v>
      </c>
      <c r="S14" s="99" t="s">
        <v>314</v>
      </c>
      <c r="T14" s="101" t="s">
        <v>382</v>
      </c>
      <c r="U14" s="103" t="s">
        <v>312</v>
      </c>
      <c r="V14" s="35"/>
      <c r="W14" s="103" t="s">
        <v>404</v>
      </c>
    </row>
    <row r="15" spans="1:27" ht="13.5" customHeight="1">
      <c r="A15" s="31">
        <v>3</v>
      </c>
      <c r="B15" s="32" t="str">
        <f t="shared" si="0"/>
        <v>Cordoba</v>
      </c>
      <c r="C15" s="32">
        <f t="shared" si="1"/>
        <v>0</v>
      </c>
      <c r="D15" s="98" t="s">
        <v>331</v>
      </c>
      <c r="E15" s="98" t="s">
        <v>376</v>
      </c>
      <c r="F15" s="98" t="s">
        <v>314</v>
      </c>
      <c r="G15" s="98" t="s">
        <v>360</v>
      </c>
      <c r="H15" s="98" t="s">
        <v>314</v>
      </c>
      <c r="I15" s="98" t="s">
        <v>314</v>
      </c>
      <c r="J15" s="98" t="s">
        <v>364</v>
      </c>
      <c r="K15" s="98" t="s">
        <v>314</v>
      </c>
      <c r="L15" s="98" t="s">
        <v>314</v>
      </c>
      <c r="M15" s="100" t="s">
        <v>382</v>
      </c>
      <c r="N15" s="100" t="s">
        <v>382</v>
      </c>
      <c r="O15" s="100" t="s">
        <v>382</v>
      </c>
      <c r="P15" s="100" t="s">
        <v>382</v>
      </c>
      <c r="Q15" s="98" t="s">
        <v>372</v>
      </c>
      <c r="R15" s="98" t="s">
        <v>314</v>
      </c>
      <c r="S15" s="98" t="s">
        <v>314</v>
      </c>
      <c r="T15" s="100" t="s">
        <v>382</v>
      </c>
      <c r="U15" s="102" t="s">
        <v>312</v>
      </c>
      <c r="V15" s="32"/>
      <c r="W15" s="102" t="s">
        <v>403</v>
      </c>
    </row>
    <row r="16" spans="1:27" ht="13.5" customHeight="1">
      <c r="A16" s="34">
        <v>4</v>
      </c>
      <c r="B16" s="35" t="str">
        <f t="shared" si="0"/>
        <v>Cordoba</v>
      </c>
      <c r="C16" s="35">
        <f t="shared" si="1"/>
        <v>0</v>
      </c>
      <c r="D16" s="99" t="s">
        <v>332</v>
      </c>
      <c r="E16" s="99" t="s">
        <v>376</v>
      </c>
      <c r="F16" s="99" t="s">
        <v>314</v>
      </c>
      <c r="G16" s="99" t="s">
        <v>361</v>
      </c>
      <c r="H16" s="99" t="s">
        <v>314</v>
      </c>
      <c r="I16" s="99" t="s">
        <v>314</v>
      </c>
      <c r="J16" s="99" t="s">
        <v>365</v>
      </c>
      <c r="K16" s="99" t="s">
        <v>314</v>
      </c>
      <c r="L16" s="99" t="s">
        <v>314</v>
      </c>
      <c r="M16" s="101" t="s">
        <v>382</v>
      </c>
      <c r="N16" s="101" t="s">
        <v>382</v>
      </c>
      <c r="O16" s="101" t="s">
        <v>382</v>
      </c>
      <c r="P16" s="101" t="s">
        <v>382</v>
      </c>
      <c r="Q16" s="99" t="s">
        <v>370</v>
      </c>
      <c r="R16" s="99" t="s">
        <v>314</v>
      </c>
      <c r="S16" s="99" t="s">
        <v>314</v>
      </c>
      <c r="T16" s="101" t="s">
        <v>382</v>
      </c>
      <c r="U16" s="103" t="s">
        <v>312</v>
      </c>
      <c r="V16" s="35"/>
      <c r="W16" s="103" t="s">
        <v>402</v>
      </c>
    </row>
    <row r="17" spans="1:23" ht="13.5" customHeight="1">
      <c r="A17" s="31">
        <v>5</v>
      </c>
      <c r="B17" s="32" t="str">
        <f t="shared" si="0"/>
        <v>Cordoba</v>
      </c>
      <c r="C17" s="32">
        <f t="shared" si="1"/>
        <v>0</v>
      </c>
      <c r="D17" s="98" t="s">
        <v>334</v>
      </c>
      <c r="E17" s="98" t="s">
        <v>376</v>
      </c>
      <c r="F17" s="98" t="s">
        <v>314</v>
      </c>
      <c r="G17" s="98" t="s">
        <v>360</v>
      </c>
      <c r="H17" s="98" t="s">
        <v>314</v>
      </c>
      <c r="I17" s="98" t="s">
        <v>314</v>
      </c>
      <c r="J17" s="98" t="s">
        <v>364</v>
      </c>
      <c r="K17" s="98" t="s">
        <v>314</v>
      </c>
      <c r="L17" s="98" t="s">
        <v>314</v>
      </c>
      <c r="M17" s="100" t="s">
        <v>381</v>
      </c>
      <c r="N17" s="100" t="s">
        <v>381</v>
      </c>
      <c r="O17" s="100" t="s">
        <v>381</v>
      </c>
      <c r="P17" s="100" t="s">
        <v>381</v>
      </c>
      <c r="Q17" s="98" t="s">
        <v>370</v>
      </c>
      <c r="R17" s="98" t="s">
        <v>314</v>
      </c>
      <c r="S17" s="98" t="s">
        <v>314</v>
      </c>
      <c r="T17" s="100" t="s">
        <v>381</v>
      </c>
      <c r="U17" s="102" t="s">
        <v>312</v>
      </c>
      <c r="V17" s="32"/>
      <c r="W17" s="102" t="s">
        <v>402</v>
      </c>
    </row>
    <row r="18" spans="1:23" ht="13.5" customHeight="1">
      <c r="A18" s="34">
        <v>6</v>
      </c>
      <c r="B18" s="35" t="str">
        <f t="shared" si="0"/>
        <v>Cordoba</v>
      </c>
      <c r="C18" s="35">
        <f t="shared" si="1"/>
        <v>0</v>
      </c>
      <c r="D18" s="99" t="s">
        <v>334</v>
      </c>
      <c r="E18" s="99" t="s">
        <v>377</v>
      </c>
      <c r="F18" s="99" t="s">
        <v>314</v>
      </c>
      <c r="G18" s="99" t="s">
        <v>360</v>
      </c>
      <c r="H18" s="99" t="s">
        <v>314</v>
      </c>
      <c r="I18" s="99" t="s">
        <v>314</v>
      </c>
      <c r="J18" s="99" t="s">
        <v>364</v>
      </c>
      <c r="K18" s="99" t="s">
        <v>314</v>
      </c>
      <c r="L18" s="99" t="s">
        <v>314</v>
      </c>
      <c r="M18" s="101" t="s">
        <v>381</v>
      </c>
      <c r="N18" s="101" t="s">
        <v>381</v>
      </c>
      <c r="O18" s="101" t="s">
        <v>381</v>
      </c>
      <c r="P18" s="101" t="s">
        <v>381</v>
      </c>
      <c r="Q18" s="99" t="s">
        <v>371</v>
      </c>
      <c r="R18" s="99" t="s">
        <v>314</v>
      </c>
      <c r="S18" s="99" t="s">
        <v>314</v>
      </c>
      <c r="T18" s="101" t="s">
        <v>381</v>
      </c>
      <c r="U18" s="103" t="s">
        <v>312</v>
      </c>
      <c r="V18" s="35"/>
      <c r="W18" s="103" t="s">
        <v>402</v>
      </c>
    </row>
    <row r="19" spans="1:23" ht="13.5" customHeight="1">
      <c r="A19" s="31">
        <v>7</v>
      </c>
      <c r="B19" s="32" t="str">
        <f t="shared" si="0"/>
        <v>Cordoba</v>
      </c>
      <c r="C19" s="32">
        <f t="shared" si="1"/>
        <v>0</v>
      </c>
      <c r="D19" s="98" t="s">
        <v>332</v>
      </c>
      <c r="E19" s="98" t="s">
        <v>376</v>
      </c>
      <c r="F19" s="98" t="s">
        <v>314</v>
      </c>
      <c r="G19" s="98" t="s">
        <v>361</v>
      </c>
      <c r="H19" s="98" t="s">
        <v>314</v>
      </c>
      <c r="I19" s="98" t="s">
        <v>314</v>
      </c>
      <c r="J19" s="98" t="s">
        <v>365</v>
      </c>
      <c r="K19" s="98" t="s">
        <v>314</v>
      </c>
      <c r="L19" s="98" t="s">
        <v>314</v>
      </c>
      <c r="M19" s="100" t="s">
        <v>381</v>
      </c>
      <c r="N19" s="100" t="s">
        <v>381</v>
      </c>
      <c r="O19" s="100" t="s">
        <v>382</v>
      </c>
      <c r="P19" s="100" t="s">
        <v>381</v>
      </c>
      <c r="Q19" s="98" t="s">
        <v>371</v>
      </c>
      <c r="R19" s="98" t="s">
        <v>314</v>
      </c>
      <c r="S19" s="98" t="s">
        <v>314</v>
      </c>
      <c r="T19" s="100" t="s">
        <v>382</v>
      </c>
      <c r="U19" s="102" t="s">
        <v>312</v>
      </c>
      <c r="V19" s="32"/>
      <c r="W19" s="102" t="s">
        <v>400</v>
      </c>
    </row>
    <row r="20" spans="1:23" ht="13.5" customHeight="1">
      <c r="A20" s="34">
        <v>8</v>
      </c>
      <c r="B20" s="35" t="str">
        <f t="shared" si="0"/>
        <v>Cordoba</v>
      </c>
      <c r="C20" s="35">
        <f t="shared" si="1"/>
        <v>0</v>
      </c>
      <c r="D20" s="99" t="s">
        <v>332</v>
      </c>
      <c r="E20" s="99" t="s">
        <v>376</v>
      </c>
      <c r="F20" s="99" t="s">
        <v>314</v>
      </c>
      <c r="G20" s="99" t="s">
        <v>360</v>
      </c>
      <c r="H20" s="99" t="s">
        <v>314</v>
      </c>
      <c r="I20" s="99" t="s">
        <v>314</v>
      </c>
      <c r="J20" s="99" t="s">
        <v>364</v>
      </c>
      <c r="K20" s="99" t="s">
        <v>314</v>
      </c>
      <c r="L20" s="99" t="s">
        <v>314</v>
      </c>
      <c r="M20" s="101" t="s">
        <v>381</v>
      </c>
      <c r="N20" s="101" t="s">
        <v>381</v>
      </c>
      <c r="O20" s="101" t="s">
        <v>381</v>
      </c>
      <c r="P20" s="101" t="s">
        <v>381</v>
      </c>
      <c r="Q20" s="99" t="s">
        <v>370</v>
      </c>
      <c r="R20" s="99" t="s">
        <v>314</v>
      </c>
      <c r="S20" s="99" t="s">
        <v>314</v>
      </c>
      <c r="T20" s="101" t="s">
        <v>381</v>
      </c>
      <c r="U20" s="103" t="s">
        <v>312</v>
      </c>
      <c r="V20" s="35"/>
      <c r="W20" s="103" t="s">
        <v>402</v>
      </c>
    </row>
    <row r="21" spans="1:23" ht="13.5" customHeight="1">
      <c r="A21" s="31">
        <v>9</v>
      </c>
      <c r="B21" s="32" t="str">
        <f t="shared" si="0"/>
        <v>Cordoba</v>
      </c>
      <c r="C21" s="32">
        <f t="shared" si="1"/>
        <v>0</v>
      </c>
      <c r="D21" s="98" t="s">
        <v>332</v>
      </c>
      <c r="E21" s="98" t="s">
        <v>376</v>
      </c>
      <c r="F21" s="98" t="s">
        <v>314</v>
      </c>
      <c r="G21" s="98" t="s">
        <v>360</v>
      </c>
      <c r="H21" s="98" t="s">
        <v>314</v>
      </c>
      <c r="I21" s="98" t="s">
        <v>314</v>
      </c>
      <c r="J21" s="98" t="s">
        <v>365</v>
      </c>
      <c r="K21" s="98" t="s">
        <v>314</v>
      </c>
      <c r="L21" s="98" t="s">
        <v>314</v>
      </c>
      <c r="M21" s="100" t="s">
        <v>382</v>
      </c>
      <c r="N21" s="100" t="s">
        <v>382</v>
      </c>
      <c r="O21" s="100" t="s">
        <v>382</v>
      </c>
      <c r="P21" s="100" t="s">
        <v>382</v>
      </c>
      <c r="Q21" s="98" t="s">
        <v>370</v>
      </c>
      <c r="R21" s="98" t="s">
        <v>314</v>
      </c>
      <c r="S21" s="98" t="s">
        <v>314</v>
      </c>
      <c r="T21" s="100" t="s">
        <v>382</v>
      </c>
      <c r="U21" s="102" t="s">
        <v>312</v>
      </c>
      <c r="V21" s="32"/>
      <c r="W21" s="102" t="s">
        <v>404</v>
      </c>
    </row>
    <row r="22" spans="1:23" ht="13.5" customHeight="1">
      <c r="A22" s="34">
        <v>10</v>
      </c>
      <c r="B22" s="35" t="str">
        <f t="shared" si="0"/>
        <v>Cordoba</v>
      </c>
      <c r="C22" s="35">
        <f t="shared" si="1"/>
        <v>0</v>
      </c>
      <c r="D22" s="99" t="s">
        <v>332</v>
      </c>
      <c r="E22" s="99" t="s">
        <v>376</v>
      </c>
      <c r="F22" s="99" t="s">
        <v>314</v>
      </c>
      <c r="G22" s="99" t="s">
        <v>360</v>
      </c>
      <c r="H22" s="99" t="s">
        <v>314</v>
      </c>
      <c r="I22" s="99" t="s">
        <v>314</v>
      </c>
      <c r="J22" s="99" t="s">
        <v>365</v>
      </c>
      <c r="K22" s="99" t="s">
        <v>314</v>
      </c>
      <c r="L22" s="99" t="s">
        <v>314</v>
      </c>
      <c r="M22" s="101" t="s">
        <v>382</v>
      </c>
      <c r="N22" s="101" t="s">
        <v>382</v>
      </c>
      <c r="O22" s="101" t="s">
        <v>382</v>
      </c>
      <c r="P22" s="101" t="s">
        <v>382</v>
      </c>
      <c r="Q22" s="99" t="s">
        <v>370</v>
      </c>
      <c r="R22" s="99" t="s">
        <v>314</v>
      </c>
      <c r="S22" s="99" t="s">
        <v>314</v>
      </c>
      <c r="T22" s="101" t="s">
        <v>382</v>
      </c>
      <c r="U22" s="103" t="s">
        <v>312</v>
      </c>
      <c r="V22" s="35"/>
      <c r="W22" s="103" t="s">
        <v>403</v>
      </c>
    </row>
    <row r="23" spans="1:23" ht="13.5" customHeight="1">
      <c r="A23" s="31">
        <v>11</v>
      </c>
      <c r="B23" s="32" t="str">
        <f t="shared" si="0"/>
        <v>Cordoba</v>
      </c>
      <c r="C23" s="32">
        <f t="shared" si="1"/>
        <v>0</v>
      </c>
      <c r="D23" s="98" t="s">
        <v>334</v>
      </c>
      <c r="E23" s="98" t="s">
        <v>376</v>
      </c>
      <c r="F23" s="98" t="s">
        <v>314</v>
      </c>
      <c r="G23" s="98" t="s">
        <v>360</v>
      </c>
      <c r="H23" s="98" t="s">
        <v>314</v>
      </c>
      <c r="I23" s="98" t="s">
        <v>314</v>
      </c>
      <c r="J23" s="98" t="s">
        <v>365</v>
      </c>
      <c r="K23" s="98" t="s">
        <v>314</v>
      </c>
      <c r="L23" s="98" t="s">
        <v>314</v>
      </c>
      <c r="M23" s="100" t="s">
        <v>382</v>
      </c>
      <c r="N23" s="100" t="s">
        <v>382</v>
      </c>
      <c r="O23" s="100" t="s">
        <v>382</v>
      </c>
      <c r="P23" s="100" t="s">
        <v>382</v>
      </c>
      <c r="Q23" s="98" t="s">
        <v>371</v>
      </c>
      <c r="R23" s="98" t="s">
        <v>314</v>
      </c>
      <c r="S23" s="98" t="s">
        <v>314</v>
      </c>
      <c r="T23" s="100" t="s">
        <v>382</v>
      </c>
      <c r="U23" s="102" t="s">
        <v>312</v>
      </c>
      <c r="V23" s="32"/>
      <c r="W23" s="104" t="s">
        <v>401</v>
      </c>
    </row>
    <row r="24" spans="1:23" ht="13.5" customHeight="1">
      <c r="A24" s="34">
        <v>12</v>
      </c>
      <c r="B24" s="35" t="str">
        <f t="shared" si="0"/>
        <v>Cordoba</v>
      </c>
      <c r="C24" s="35">
        <f t="shared" si="1"/>
        <v>0</v>
      </c>
      <c r="D24" s="99" t="s">
        <v>334</v>
      </c>
      <c r="E24" s="99" t="s">
        <v>376</v>
      </c>
      <c r="F24" s="99" t="s">
        <v>314</v>
      </c>
      <c r="G24" s="99" t="s">
        <v>360</v>
      </c>
      <c r="H24" s="99" t="s">
        <v>314</v>
      </c>
      <c r="I24" s="99" t="s">
        <v>314</v>
      </c>
      <c r="J24" s="99" t="s">
        <v>365</v>
      </c>
      <c r="K24" s="99" t="s">
        <v>314</v>
      </c>
      <c r="L24" s="99" t="s">
        <v>314</v>
      </c>
      <c r="M24" s="101" t="s">
        <v>381</v>
      </c>
      <c r="N24" s="101" t="s">
        <v>381</v>
      </c>
      <c r="O24" s="101" t="s">
        <v>382</v>
      </c>
      <c r="P24" s="101" t="s">
        <v>381</v>
      </c>
      <c r="Q24" s="99" t="s">
        <v>371</v>
      </c>
      <c r="R24" s="99" t="s">
        <v>314</v>
      </c>
      <c r="S24" s="99" t="s">
        <v>314</v>
      </c>
      <c r="T24" s="101" t="s">
        <v>381</v>
      </c>
      <c r="U24" s="103" t="s">
        <v>312</v>
      </c>
      <c r="V24" s="35"/>
      <c r="W24" s="105" t="s">
        <v>401</v>
      </c>
    </row>
    <row r="25" spans="1:23" ht="13.5" customHeight="1">
      <c r="A25" s="31">
        <v>13</v>
      </c>
      <c r="B25" s="32" t="str">
        <f t="shared" si="0"/>
        <v>Cordoba</v>
      </c>
      <c r="C25" s="32">
        <f t="shared" si="1"/>
        <v>0</v>
      </c>
      <c r="D25" s="98" t="s">
        <v>334</v>
      </c>
      <c r="E25" s="98" t="s">
        <v>376</v>
      </c>
      <c r="F25" s="98" t="s">
        <v>314</v>
      </c>
      <c r="G25" s="98" t="s">
        <v>361</v>
      </c>
      <c r="H25" s="98" t="s">
        <v>314</v>
      </c>
      <c r="I25" s="98" t="s">
        <v>314</v>
      </c>
      <c r="J25" s="98" t="s">
        <v>364</v>
      </c>
      <c r="K25" s="98" t="s">
        <v>314</v>
      </c>
      <c r="L25" s="98" t="s">
        <v>314</v>
      </c>
      <c r="M25" s="100" t="s">
        <v>381</v>
      </c>
      <c r="N25" s="100" t="s">
        <v>381</v>
      </c>
      <c r="O25" s="100" t="s">
        <v>381</v>
      </c>
      <c r="P25" s="100" t="s">
        <v>381</v>
      </c>
      <c r="Q25" s="98" t="s">
        <v>371</v>
      </c>
      <c r="R25" s="98" t="s">
        <v>314</v>
      </c>
      <c r="S25" s="98" t="s">
        <v>314</v>
      </c>
      <c r="T25" s="100" t="s">
        <v>381</v>
      </c>
      <c r="U25" s="102" t="s">
        <v>312</v>
      </c>
      <c r="V25" s="32"/>
      <c r="W25" s="102" t="s">
        <v>404</v>
      </c>
    </row>
    <row r="26" spans="1:23" ht="13.5" customHeight="1">
      <c r="A26" s="34">
        <v>14</v>
      </c>
      <c r="B26" s="35" t="str">
        <f t="shared" si="0"/>
        <v>Cordoba</v>
      </c>
      <c r="C26" s="35">
        <f t="shared" si="1"/>
        <v>0</v>
      </c>
      <c r="D26" s="99" t="s">
        <v>334</v>
      </c>
      <c r="E26" s="99" t="s">
        <v>376</v>
      </c>
      <c r="F26" s="99" t="s">
        <v>314</v>
      </c>
      <c r="G26" s="99" t="s">
        <v>361</v>
      </c>
      <c r="H26" s="99" t="s">
        <v>314</v>
      </c>
      <c r="I26" s="99" t="s">
        <v>314</v>
      </c>
      <c r="J26" s="99" t="s">
        <v>365</v>
      </c>
      <c r="K26" s="99" t="s">
        <v>314</v>
      </c>
      <c r="L26" s="99" t="s">
        <v>314</v>
      </c>
      <c r="M26" s="101" t="s">
        <v>382</v>
      </c>
      <c r="N26" s="101" t="s">
        <v>382</v>
      </c>
      <c r="O26" s="101" t="s">
        <v>382</v>
      </c>
      <c r="P26" s="101" t="s">
        <v>382</v>
      </c>
      <c r="Q26" s="99" t="s">
        <v>372</v>
      </c>
      <c r="R26" s="99" t="s">
        <v>314</v>
      </c>
      <c r="S26" s="99" t="s">
        <v>314</v>
      </c>
      <c r="T26" s="101" t="s">
        <v>382</v>
      </c>
      <c r="U26" s="103" t="s">
        <v>312</v>
      </c>
      <c r="V26" s="35"/>
      <c r="W26" s="103" t="s">
        <v>403</v>
      </c>
    </row>
    <row r="27" spans="1:23" ht="13.5" customHeight="1">
      <c r="A27" s="31">
        <v>15</v>
      </c>
      <c r="B27" s="32" t="str">
        <f t="shared" si="0"/>
        <v>Cordoba</v>
      </c>
      <c r="C27" s="32">
        <f t="shared" si="1"/>
        <v>0</v>
      </c>
      <c r="D27" s="98" t="s">
        <v>334</v>
      </c>
      <c r="E27" s="98" t="s">
        <v>376</v>
      </c>
      <c r="F27" s="98" t="s">
        <v>314</v>
      </c>
      <c r="G27" s="98" t="s">
        <v>360</v>
      </c>
      <c r="H27" s="98" t="s">
        <v>314</v>
      </c>
      <c r="I27" s="98" t="s">
        <v>314</v>
      </c>
      <c r="J27" s="98" t="s">
        <v>364</v>
      </c>
      <c r="K27" s="98" t="s">
        <v>314</v>
      </c>
      <c r="L27" s="98" t="s">
        <v>314</v>
      </c>
      <c r="M27" s="100" t="s">
        <v>381</v>
      </c>
      <c r="N27" s="100" t="s">
        <v>381</v>
      </c>
      <c r="O27" s="100" t="s">
        <v>381</v>
      </c>
      <c r="P27" s="100" t="s">
        <v>381</v>
      </c>
      <c r="Q27" s="98" t="s">
        <v>372</v>
      </c>
      <c r="R27" s="98" t="s">
        <v>314</v>
      </c>
      <c r="S27" s="98" t="s">
        <v>314</v>
      </c>
      <c r="T27" s="100" t="s">
        <v>381</v>
      </c>
      <c r="U27" s="102" t="s">
        <v>312</v>
      </c>
      <c r="V27" s="32"/>
      <c r="W27" s="32"/>
    </row>
    <row r="28" spans="1:23" ht="13.5" customHeight="1">
      <c r="A28" s="34">
        <v>16</v>
      </c>
      <c r="B28" s="35" t="str">
        <f t="shared" si="0"/>
        <v>Cordoba</v>
      </c>
      <c r="C28" s="35">
        <f t="shared" si="1"/>
        <v>0</v>
      </c>
      <c r="D28" s="99" t="s">
        <v>335</v>
      </c>
      <c r="E28" s="99" t="s">
        <v>376</v>
      </c>
      <c r="F28" s="99" t="s">
        <v>314</v>
      </c>
      <c r="G28" s="99" t="s">
        <v>360</v>
      </c>
      <c r="H28" s="99" t="s">
        <v>314</v>
      </c>
      <c r="I28" s="99" t="s">
        <v>313</v>
      </c>
      <c r="J28" s="99" t="s">
        <v>365</v>
      </c>
      <c r="K28" s="99" t="s">
        <v>314</v>
      </c>
      <c r="L28" s="99" t="s">
        <v>314</v>
      </c>
      <c r="M28" s="101" t="s">
        <v>382</v>
      </c>
      <c r="N28" s="101" t="s">
        <v>382</v>
      </c>
      <c r="O28" s="101" t="s">
        <v>382</v>
      </c>
      <c r="P28" s="101" t="s">
        <v>382</v>
      </c>
      <c r="Q28" s="99" t="s">
        <v>372</v>
      </c>
      <c r="R28" s="99" t="s">
        <v>314</v>
      </c>
      <c r="S28" s="99" t="s">
        <v>314</v>
      </c>
      <c r="T28" s="101" t="s">
        <v>382</v>
      </c>
      <c r="U28" s="103" t="s">
        <v>312</v>
      </c>
      <c r="V28" s="35"/>
      <c r="W28" s="35"/>
    </row>
    <row r="29" spans="1:23" ht="13.5" customHeight="1">
      <c r="A29" s="31">
        <v>17</v>
      </c>
      <c r="B29" s="32" t="str">
        <f t="shared" si="0"/>
        <v>Cordoba</v>
      </c>
      <c r="C29" s="32">
        <f t="shared" si="1"/>
        <v>0</v>
      </c>
      <c r="D29" s="98" t="s">
        <v>335</v>
      </c>
      <c r="E29" s="98" t="s">
        <v>377</v>
      </c>
      <c r="F29" s="98" t="s">
        <v>314</v>
      </c>
      <c r="G29" s="98" t="s">
        <v>360</v>
      </c>
      <c r="H29" s="98" t="s">
        <v>314</v>
      </c>
      <c r="I29" s="98" t="s">
        <v>314</v>
      </c>
      <c r="J29" s="98" t="s">
        <v>364</v>
      </c>
      <c r="K29" s="98" t="s">
        <v>314</v>
      </c>
      <c r="L29" s="98" t="s">
        <v>314</v>
      </c>
      <c r="M29" s="100" t="s">
        <v>381</v>
      </c>
      <c r="N29" s="100" t="s">
        <v>381</v>
      </c>
      <c r="O29" s="100" t="s">
        <v>381</v>
      </c>
      <c r="P29" s="100" t="s">
        <v>381</v>
      </c>
      <c r="Q29" s="98" t="s">
        <v>370</v>
      </c>
      <c r="R29" s="98" t="s">
        <v>314</v>
      </c>
      <c r="S29" s="98" t="s">
        <v>314</v>
      </c>
      <c r="T29" s="100" t="s">
        <v>381</v>
      </c>
      <c r="U29" s="102" t="s">
        <v>312</v>
      </c>
      <c r="V29" s="32"/>
      <c r="W29" s="32"/>
    </row>
    <row r="30" spans="1:23" ht="13.5" customHeight="1">
      <c r="A30" s="34">
        <v>18</v>
      </c>
      <c r="B30" s="35" t="str">
        <f t="shared" si="0"/>
        <v>Cordoba</v>
      </c>
      <c r="C30" s="35">
        <f t="shared" si="1"/>
        <v>0</v>
      </c>
      <c r="D30" s="99" t="s">
        <v>331</v>
      </c>
      <c r="E30" s="99" t="s">
        <v>376</v>
      </c>
      <c r="F30" s="99" t="s">
        <v>314</v>
      </c>
      <c r="G30" s="99" t="s">
        <v>361</v>
      </c>
      <c r="H30" s="99" t="s">
        <v>314</v>
      </c>
      <c r="I30" s="99" t="s">
        <v>314</v>
      </c>
      <c r="J30" s="99" t="s">
        <v>365</v>
      </c>
      <c r="K30" s="99" t="s">
        <v>314</v>
      </c>
      <c r="L30" s="99" t="s">
        <v>314</v>
      </c>
      <c r="M30" s="101" t="s">
        <v>382</v>
      </c>
      <c r="N30" s="101" t="s">
        <v>382</v>
      </c>
      <c r="O30" s="101" t="s">
        <v>382</v>
      </c>
      <c r="P30" s="101" t="s">
        <v>381</v>
      </c>
      <c r="Q30" s="99" t="s">
        <v>372</v>
      </c>
      <c r="R30" s="99" t="s">
        <v>314</v>
      </c>
      <c r="S30" s="99" t="s">
        <v>314</v>
      </c>
      <c r="T30" s="101" t="s">
        <v>382</v>
      </c>
      <c r="U30" s="103" t="s">
        <v>312</v>
      </c>
      <c r="V30" s="35"/>
      <c r="W30" s="35"/>
    </row>
    <row r="31" spans="1:23" ht="13.5" customHeight="1">
      <c r="A31" s="31">
        <v>19</v>
      </c>
      <c r="B31" s="32" t="str">
        <f t="shared" si="0"/>
        <v>Cordoba</v>
      </c>
      <c r="C31" s="32">
        <f t="shared" si="1"/>
        <v>0</v>
      </c>
      <c r="D31" s="98" t="s">
        <v>335</v>
      </c>
      <c r="E31" s="98" t="s">
        <v>376</v>
      </c>
      <c r="F31" s="98" t="s">
        <v>314</v>
      </c>
      <c r="G31" s="98" t="s">
        <v>360</v>
      </c>
      <c r="H31" s="98" t="s">
        <v>314</v>
      </c>
      <c r="I31" s="98" t="s">
        <v>314</v>
      </c>
      <c r="J31" s="98" t="s">
        <v>364</v>
      </c>
      <c r="K31" s="98" t="s">
        <v>314</v>
      </c>
      <c r="L31" s="98" t="s">
        <v>314</v>
      </c>
      <c r="M31" s="100" t="s">
        <v>382</v>
      </c>
      <c r="N31" s="100" t="s">
        <v>382</v>
      </c>
      <c r="O31" s="100" t="s">
        <v>382</v>
      </c>
      <c r="P31" s="100" t="s">
        <v>382</v>
      </c>
      <c r="Q31" s="98" t="s">
        <v>371</v>
      </c>
      <c r="R31" s="98" t="s">
        <v>314</v>
      </c>
      <c r="S31" s="98" t="s">
        <v>314</v>
      </c>
      <c r="T31" s="100" t="s">
        <v>381</v>
      </c>
      <c r="U31" s="102" t="s">
        <v>312</v>
      </c>
      <c r="V31" s="32"/>
      <c r="W31" s="32"/>
    </row>
    <row r="32" spans="1:23" ht="13.5" customHeight="1">
      <c r="A32" s="34">
        <v>20</v>
      </c>
      <c r="B32" s="35" t="str">
        <f t="shared" si="0"/>
        <v>Cordoba</v>
      </c>
      <c r="C32" s="35">
        <f t="shared" si="1"/>
        <v>0</v>
      </c>
      <c r="D32" s="99" t="s">
        <v>335</v>
      </c>
      <c r="E32" s="99" t="s">
        <v>311</v>
      </c>
      <c r="F32" s="99" t="s">
        <v>314</v>
      </c>
      <c r="G32" s="99" t="s">
        <v>360</v>
      </c>
      <c r="H32" s="99" t="s">
        <v>314</v>
      </c>
      <c r="I32" s="99" t="s">
        <v>314</v>
      </c>
      <c r="J32" s="99" t="s">
        <v>364</v>
      </c>
      <c r="K32" s="99" t="s">
        <v>314</v>
      </c>
      <c r="L32" s="99" t="s">
        <v>314</v>
      </c>
      <c r="M32" s="101" t="s">
        <v>381</v>
      </c>
      <c r="N32" s="101" t="s">
        <v>381</v>
      </c>
      <c r="O32" s="101" t="s">
        <v>381</v>
      </c>
      <c r="P32" s="101" t="s">
        <v>381</v>
      </c>
      <c r="Q32" s="99" t="s">
        <v>370</v>
      </c>
      <c r="R32" s="99" t="s">
        <v>314</v>
      </c>
      <c r="S32" s="99" t="s">
        <v>314</v>
      </c>
      <c r="T32" s="101" t="s">
        <v>381</v>
      </c>
      <c r="U32" s="103" t="s">
        <v>312</v>
      </c>
      <c r="V32" s="35"/>
      <c r="W32" s="35"/>
    </row>
    <row r="33" spans="1:23" ht="13.5" customHeight="1">
      <c r="A33" s="31">
        <v>21</v>
      </c>
      <c r="B33" s="32" t="str">
        <f t="shared" si="0"/>
        <v>Cordoba</v>
      </c>
      <c r="C33" s="32">
        <f t="shared" si="1"/>
        <v>0</v>
      </c>
      <c r="D33" s="98" t="s">
        <v>335</v>
      </c>
      <c r="E33" s="98" t="s">
        <v>377</v>
      </c>
      <c r="F33" s="98" t="s">
        <v>314</v>
      </c>
      <c r="G33" s="98" t="s">
        <v>361</v>
      </c>
      <c r="H33" s="98" t="s">
        <v>314</v>
      </c>
      <c r="I33" s="98" t="s">
        <v>314</v>
      </c>
      <c r="J33" s="98" t="s">
        <v>365</v>
      </c>
      <c r="K33" s="98" t="s">
        <v>314</v>
      </c>
      <c r="L33" s="98" t="s">
        <v>314</v>
      </c>
      <c r="M33" s="100" t="s">
        <v>382</v>
      </c>
      <c r="N33" s="100" t="s">
        <v>382</v>
      </c>
      <c r="O33" s="100" t="s">
        <v>382</v>
      </c>
      <c r="P33" s="100" t="s">
        <v>382</v>
      </c>
      <c r="Q33" s="98" t="s">
        <v>371</v>
      </c>
      <c r="R33" s="98" t="s">
        <v>314</v>
      </c>
      <c r="S33" s="98" t="s">
        <v>314</v>
      </c>
      <c r="T33" s="100" t="s">
        <v>382</v>
      </c>
      <c r="U33" s="102" t="s">
        <v>312</v>
      </c>
      <c r="V33" s="32"/>
      <c r="W33" s="32"/>
    </row>
    <row r="34" spans="1:23" ht="13.5" customHeight="1">
      <c r="A34" s="34">
        <v>22</v>
      </c>
      <c r="B34" s="35" t="str">
        <f t="shared" si="0"/>
        <v>Cordoba</v>
      </c>
      <c r="C34" s="35">
        <f t="shared" si="1"/>
        <v>0</v>
      </c>
      <c r="D34" s="99" t="s">
        <v>335</v>
      </c>
      <c r="E34" s="99" t="s">
        <v>376</v>
      </c>
      <c r="F34" s="99" t="s">
        <v>314</v>
      </c>
      <c r="G34" s="99" t="s">
        <v>360</v>
      </c>
      <c r="H34" s="99" t="s">
        <v>314</v>
      </c>
      <c r="I34" s="99" t="s">
        <v>314</v>
      </c>
      <c r="J34" s="99" t="s">
        <v>364</v>
      </c>
      <c r="K34" s="99" t="s">
        <v>314</v>
      </c>
      <c r="L34" s="99" t="s">
        <v>314</v>
      </c>
      <c r="M34" s="101" t="s">
        <v>382</v>
      </c>
      <c r="N34" s="101" t="s">
        <v>382</v>
      </c>
      <c r="O34" s="101" t="s">
        <v>382</v>
      </c>
      <c r="P34" s="101" t="s">
        <v>381</v>
      </c>
      <c r="Q34" s="99" t="s">
        <v>372</v>
      </c>
      <c r="R34" s="99" t="s">
        <v>314</v>
      </c>
      <c r="S34" s="99" t="s">
        <v>314</v>
      </c>
      <c r="T34" s="101" t="s">
        <v>382</v>
      </c>
      <c r="U34" s="103" t="s">
        <v>312</v>
      </c>
      <c r="V34" s="35"/>
      <c r="W34" s="35"/>
    </row>
    <row r="35" spans="1:23" ht="13.5" customHeight="1">
      <c r="A35" s="31">
        <v>23</v>
      </c>
      <c r="B35" s="32" t="str">
        <f t="shared" si="0"/>
        <v>Cordoba</v>
      </c>
      <c r="C35" s="32">
        <f t="shared" si="1"/>
        <v>0</v>
      </c>
      <c r="D35" s="98" t="s">
        <v>332</v>
      </c>
      <c r="E35" s="98" t="s">
        <v>376</v>
      </c>
      <c r="F35" s="98" t="s">
        <v>314</v>
      </c>
      <c r="G35" s="98" t="s">
        <v>361</v>
      </c>
      <c r="H35" s="98" t="s">
        <v>314</v>
      </c>
      <c r="I35" s="98" t="s">
        <v>314</v>
      </c>
      <c r="J35" s="98" t="s">
        <v>365</v>
      </c>
      <c r="K35" s="98" t="s">
        <v>314</v>
      </c>
      <c r="L35" s="98" t="s">
        <v>314</v>
      </c>
      <c r="M35" s="100" t="s">
        <v>382</v>
      </c>
      <c r="N35" s="100" t="s">
        <v>382</v>
      </c>
      <c r="O35" s="100" t="s">
        <v>382</v>
      </c>
      <c r="P35" s="100" t="s">
        <v>407</v>
      </c>
      <c r="Q35" s="98" t="s">
        <v>371</v>
      </c>
      <c r="R35" s="98" t="s">
        <v>314</v>
      </c>
      <c r="S35" s="98" t="s">
        <v>314</v>
      </c>
      <c r="T35" s="100" t="s">
        <v>382</v>
      </c>
      <c r="U35" s="102" t="s">
        <v>312</v>
      </c>
      <c r="V35" s="32"/>
      <c r="W35" s="32"/>
    </row>
    <row r="36" spans="1:23" ht="13.5" customHeight="1">
      <c r="A36" s="34">
        <v>24</v>
      </c>
      <c r="B36" s="35" t="str">
        <f t="shared" si="0"/>
        <v>Cordoba</v>
      </c>
      <c r="C36" s="35">
        <f t="shared" si="1"/>
        <v>0</v>
      </c>
      <c r="D36" s="99" t="s">
        <v>335</v>
      </c>
      <c r="E36" s="99" t="s">
        <v>376</v>
      </c>
      <c r="F36" s="99" t="s">
        <v>314</v>
      </c>
      <c r="G36" s="99" t="s">
        <v>361</v>
      </c>
      <c r="H36" s="99" t="s">
        <v>314</v>
      </c>
      <c r="I36" s="99" t="s">
        <v>314</v>
      </c>
      <c r="J36" s="99" t="s">
        <v>365</v>
      </c>
      <c r="K36" s="99" t="s">
        <v>314</v>
      </c>
      <c r="L36" s="99" t="s">
        <v>314</v>
      </c>
      <c r="M36" s="101" t="s">
        <v>382</v>
      </c>
      <c r="N36" s="101" t="s">
        <v>382</v>
      </c>
      <c r="O36" s="101" t="s">
        <v>382</v>
      </c>
      <c r="P36" s="101" t="s">
        <v>382</v>
      </c>
      <c r="Q36" s="99" t="s">
        <v>371</v>
      </c>
      <c r="R36" s="99" t="s">
        <v>314</v>
      </c>
      <c r="S36" s="99" t="s">
        <v>314</v>
      </c>
      <c r="T36" s="101" t="s">
        <v>382</v>
      </c>
      <c r="U36" s="103" t="s">
        <v>312</v>
      </c>
      <c r="V36" s="35"/>
      <c r="W36" s="35"/>
    </row>
    <row r="37" spans="1:23" ht="13.5" customHeight="1">
      <c r="A37" s="31">
        <v>25</v>
      </c>
      <c r="B37" s="32" t="str">
        <f t="shared" si="0"/>
        <v>Cordoba</v>
      </c>
      <c r="C37" s="32">
        <f t="shared" si="1"/>
        <v>0</v>
      </c>
      <c r="D37" s="98" t="s">
        <v>333</v>
      </c>
      <c r="E37" s="98" t="s">
        <v>376</v>
      </c>
      <c r="F37" s="98" t="s">
        <v>314</v>
      </c>
      <c r="G37" s="98" t="s">
        <v>360</v>
      </c>
      <c r="H37" s="98" t="s">
        <v>314</v>
      </c>
      <c r="I37" s="98" t="s">
        <v>314</v>
      </c>
      <c r="J37" s="98" t="s">
        <v>364</v>
      </c>
      <c r="K37" s="98" t="s">
        <v>314</v>
      </c>
      <c r="L37" s="98" t="s">
        <v>314</v>
      </c>
      <c r="M37" s="100" t="s">
        <v>381</v>
      </c>
      <c r="N37" s="100" t="s">
        <v>381</v>
      </c>
      <c r="O37" s="100" t="s">
        <v>381</v>
      </c>
      <c r="P37" s="100" t="s">
        <v>381</v>
      </c>
      <c r="Q37" s="98" t="s">
        <v>371</v>
      </c>
      <c r="R37" s="98" t="s">
        <v>314</v>
      </c>
      <c r="S37" s="98" t="s">
        <v>314</v>
      </c>
      <c r="T37" s="100" t="s">
        <v>381</v>
      </c>
      <c r="U37" s="102" t="s">
        <v>312</v>
      </c>
      <c r="V37" s="32"/>
      <c r="W37" s="32"/>
    </row>
    <row r="38" spans="1:23" ht="13.5" customHeight="1">
      <c r="A38" s="34">
        <v>26</v>
      </c>
      <c r="B38" s="35" t="str">
        <f t="shared" si="0"/>
        <v>Cordoba</v>
      </c>
      <c r="C38" s="35">
        <f t="shared" si="1"/>
        <v>0</v>
      </c>
      <c r="D38" s="99" t="s">
        <v>334</v>
      </c>
      <c r="E38" s="99" t="s">
        <v>376</v>
      </c>
      <c r="F38" s="99" t="s">
        <v>314</v>
      </c>
      <c r="G38" s="99" t="s">
        <v>361</v>
      </c>
      <c r="H38" s="99" t="s">
        <v>314</v>
      </c>
      <c r="I38" s="99" t="s">
        <v>314</v>
      </c>
      <c r="J38" s="99" t="s">
        <v>365</v>
      </c>
      <c r="K38" s="99" t="s">
        <v>314</v>
      </c>
      <c r="L38" s="99" t="s">
        <v>314</v>
      </c>
      <c r="M38" s="101" t="s">
        <v>381</v>
      </c>
      <c r="N38" s="101" t="s">
        <v>381</v>
      </c>
      <c r="O38" s="101" t="s">
        <v>381</v>
      </c>
      <c r="P38" s="101" t="s">
        <v>381</v>
      </c>
      <c r="Q38" s="99" t="s">
        <v>371</v>
      </c>
      <c r="R38" s="99" t="s">
        <v>314</v>
      </c>
      <c r="S38" s="99" t="s">
        <v>314</v>
      </c>
      <c r="T38" s="101" t="s">
        <v>381</v>
      </c>
      <c r="U38" s="103" t="s">
        <v>312</v>
      </c>
      <c r="V38" s="35"/>
      <c r="W38" s="35"/>
    </row>
    <row r="39" spans="1:23" ht="13.5" customHeight="1">
      <c r="A39" s="31">
        <v>27</v>
      </c>
      <c r="B39" s="32" t="str">
        <f t="shared" si="0"/>
        <v>Cordoba</v>
      </c>
      <c r="C39" s="32">
        <f t="shared" si="1"/>
        <v>0</v>
      </c>
      <c r="D39" s="98" t="s">
        <v>332</v>
      </c>
      <c r="E39" s="98" t="s">
        <v>376</v>
      </c>
      <c r="F39" s="98" t="s">
        <v>314</v>
      </c>
      <c r="G39" s="98" t="s">
        <v>360</v>
      </c>
      <c r="H39" s="98" t="s">
        <v>314</v>
      </c>
      <c r="I39" s="98" t="s">
        <v>314</v>
      </c>
      <c r="J39" s="98" t="s">
        <v>364</v>
      </c>
      <c r="K39" s="98" t="s">
        <v>314</v>
      </c>
      <c r="L39" s="98" t="s">
        <v>314</v>
      </c>
      <c r="M39" s="100" t="s">
        <v>381</v>
      </c>
      <c r="N39" s="100" t="s">
        <v>381</v>
      </c>
      <c r="O39" s="100" t="s">
        <v>381</v>
      </c>
      <c r="P39" s="100" t="s">
        <v>381</v>
      </c>
      <c r="Q39" s="98" t="s">
        <v>370</v>
      </c>
      <c r="R39" s="98" t="s">
        <v>314</v>
      </c>
      <c r="S39" s="98" t="s">
        <v>314</v>
      </c>
      <c r="T39" s="100" t="s">
        <v>382</v>
      </c>
      <c r="U39" s="102" t="s">
        <v>312</v>
      </c>
      <c r="V39" s="32"/>
      <c r="W39" s="32"/>
    </row>
    <row r="40" spans="1:23" ht="13.5" customHeight="1">
      <c r="A40" s="34">
        <v>28</v>
      </c>
      <c r="B40" s="35" t="str">
        <f t="shared" si="0"/>
        <v>Cordoba</v>
      </c>
      <c r="C40" s="35">
        <f t="shared" si="1"/>
        <v>0</v>
      </c>
      <c r="D40" s="99" t="s">
        <v>334</v>
      </c>
      <c r="E40" s="99" t="s">
        <v>376</v>
      </c>
      <c r="F40" s="99" t="s">
        <v>314</v>
      </c>
      <c r="G40" s="99" t="s">
        <v>360</v>
      </c>
      <c r="H40" s="99" t="s">
        <v>314</v>
      </c>
      <c r="I40" s="99" t="s">
        <v>314</v>
      </c>
      <c r="J40" s="99" t="s">
        <v>365</v>
      </c>
      <c r="K40" s="99" t="s">
        <v>314</v>
      </c>
      <c r="L40" s="99" t="s">
        <v>314</v>
      </c>
      <c r="M40" s="101" t="s">
        <v>382</v>
      </c>
      <c r="N40" s="101" t="s">
        <v>382</v>
      </c>
      <c r="O40" s="101" t="s">
        <v>382</v>
      </c>
      <c r="P40" s="101" t="s">
        <v>382</v>
      </c>
      <c r="Q40" s="99" t="s">
        <v>371</v>
      </c>
      <c r="R40" s="99" t="s">
        <v>314</v>
      </c>
      <c r="S40" s="99" t="s">
        <v>314</v>
      </c>
      <c r="T40" s="101" t="s">
        <v>382</v>
      </c>
      <c r="U40" s="103" t="s">
        <v>312</v>
      </c>
      <c r="V40" s="35"/>
      <c r="W40" s="35"/>
    </row>
    <row r="41" spans="1:23" ht="13.5" customHeight="1">
      <c r="A41" s="31">
        <v>29</v>
      </c>
      <c r="B41" s="32" t="str">
        <f t="shared" si="0"/>
        <v>Cordoba</v>
      </c>
      <c r="C41" s="32">
        <f t="shared" si="1"/>
        <v>0</v>
      </c>
      <c r="D41" s="98" t="s">
        <v>335</v>
      </c>
      <c r="E41" s="98" t="s">
        <v>377</v>
      </c>
      <c r="F41" s="98" t="s">
        <v>314</v>
      </c>
      <c r="G41" s="98" t="s">
        <v>361</v>
      </c>
      <c r="H41" s="98" t="s">
        <v>314</v>
      </c>
      <c r="I41" s="98" t="s">
        <v>314</v>
      </c>
      <c r="J41" s="98" t="s">
        <v>365</v>
      </c>
      <c r="K41" s="98" t="s">
        <v>314</v>
      </c>
      <c r="L41" s="98" t="s">
        <v>314</v>
      </c>
      <c r="M41" s="100" t="s">
        <v>382</v>
      </c>
      <c r="N41" s="100" t="s">
        <v>382</v>
      </c>
      <c r="O41" s="100" t="s">
        <v>382</v>
      </c>
      <c r="P41" s="100" t="s">
        <v>382</v>
      </c>
      <c r="Q41" s="98" t="s">
        <v>371</v>
      </c>
      <c r="R41" s="98" t="s">
        <v>314</v>
      </c>
      <c r="S41" s="98" t="s">
        <v>314</v>
      </c>
      <c r="T41" s="100" t="s">
        <v>382</v>
      </c>
      <c r="U41" s="102" t="s">
        <v>312</v>
      </c>
      <c r="V41" s="32"/>
      <c r="W41" s="32"/>
    </row>
    <row r="42" spans="1:23" ht="13.5" customHeight="1">
      <c r="A42" s="34">
        <v>30</v>
      </c>
      <c r="B42" s="35" t="str">
        <f t="shared" si="0"/>
        <v>Cordoba</v>
      </c>
      <c r="C42" s="35">
        <f t="shared" si="1"/>
        <v>0</v>
      </c>
      <c r="D42" s="99" t="s">
        <v>335</v>
      </c>
      <c r="E42" s="99" t="s">
        <v>376</v>
      </c>
      <c r="F42" s="99" t="s">
        <v>314</v>
      </c>
      <c r="G42" s="99" t="s">
        <v>360</v>
      </c>
      <c r="H42" s="99" t="s">
        <v>314</v>
      </c>
      <c r="I42" s="99" t="s">
        <v>314</v>
      </c>
      <c r="J42" s="99" t="s">
        <v>364</v>
      </c>
      <c r="K42" s="99" t="s">
        <v>314</v>
      </c>
      <c r="L42" s="99" t="s">
        <v>314</v>
      </c>
      <c r="M42" s="101" t="s">
        <v>382</v>
      </c>
      <c r="N42" s="101" t="s">
        <v>382</v>
      </c>
      <c r="O42" s="101" t="s">
        <v>382</v>
      </c>
      <c r="P42" s="101" t="s">
        <v>382</v>
      </c>
      <c r="Q42" s="99" t="s">
        <v>370</v>
      </c>
      <c r="R42" s="99" t="s">
        <v>314</v>
      </c>
      <c r="S42" s="99" t="s">
        <v>314</v>
      </c>
      <c r="T42" s="101" t="s">
        <v>381</v>
      </c>
      <c r="U42" s="103" t="s">
        <v>312</v>
      </c>
      <c r="V42" s="35"/>
      <c r="W42" s="35"/>
    </row>
    <row r="43" spans="1:23" ht="13.5" customHeight="1">
      <c r="A43" s="31">
        <v>31</v>
      </c>
      <c r="B43" s="32" t="str">
        <f t="shared" si="0"/>
        <v>Cordoba</v>
      </c>
      <c r="C43" s="32">
        <f t="shared" si="1"/>
        <v>0</v>
      </c>
      <c r="D43" s="98" t="s">
        <v>335</v>
      </c>
      <c r="E43" s="98" t="s">
        <v>377</v>
      </c>
      <c r="F43" s="98" t="s">
        <v>314</v>
      </c>
      <c r="G43" s="98" t="s">
        <v>360</v>
      </c>
      <c r="H43" s="98" t="s">
        <v>314</v>
      </c>
      <c r="I43" s="98" t="s">
        <v>314</v>
      </c>
      <c r="J43" s="98" t="s">
        <v>365</v>
      </c>
      <c r="K43" s="98" t="s">
        <v>314</v>
      </c>
      <c r="L43" s="98" t="s">
        <v>314</v>
      </c>
      <c r="M43" s="100" t="s">
        <v>383</v>
      </c>
      <c r="N43" s="100" t="s">
        <v>383</v>
      </c>
      <c r="O43" s="100" t="s">
        <v>382</v>
      </c>
      <c r="P43" s="100" t="s">
        <v>382</v>
      </c>
      <c r="Q43" s="98" t="s">
        <v>372</v>
      </c>
      <c r="R43" s="98" t="s">
        <v>314</v>
      </c>
      <c r="S43" s="98" t="s">
        <v>314</v>
      </c>
      <c r="T43" s="100" t="s">
        <v>382</v>
      </c>
      <c r="U43" s="102" t="s">
        <v>312</v>
      </c>
      <c r="V43" s="32"/>
      <c r="W43" s="32"/>
    </row>
    <row r="44" spans="1:23" ht="13.5" customHeight="1">
      <c r="A44" s="34">
        <v>32</v>
      </c>
      <c r="B44" s="35" t="str">
        <f t="shared" si="0"/>
        <v>Cordoba</v>
      </c>
      <c r="C44" s="35">
        <f t="shared" si="1"/>
        <v>0</v>
      </c>
      <c r="D44" s="99" t="s">
        <v>334</v>
      </c>
      <c r="E44" s="99" t="s">
        <v>376</v>
      </c>
      <c r="F44" s="99" t="s">
        <v>314</v>
      </c>
      <c r="G44" s="99" t="s">
        <v>361</v>
      </c>
      <c r="H44" s="99" t="s">
        <v>314</v>
      </c>
      <c r="I44" s="99" t="s">
        <v>314</v>
      </c>
      <c r="J44" s="99" t="s">
        <v>364</v>
      </c>
      <c r="K44" s="99" t="s">
        <v>314</v>
      </c>
      <c r="L44" s="99" t="s">
        <v>314</v>
      </c>
      <c r="M44" s="101" t="s">
        <v>382</v>
      </c>
      <c r="N44" s="101" t="s">
        <v>382</v>
      </c>
      <c r="O44" s="101" t="s">
        <v>382</v>
      </c>
      <c r="P44" s="101" t="s">
        <v>382</v>
      </c>
      <c r="Q44" s="99" t="s">
        <v>373</v>
      </c>
      <c r="R44" s="99" t="s">
        <v>314</v>
      </c>
      <c r="S44" s="99" t="s">
        <v>314</v>
      </c>
      <c r="T44" s="101" t="s">
        <v>382</v>
      </c>
      <c r="U44" s="103" t="s">
        <v>312</v>
      </c>
      <c r="V44" s="35"/>
      <c r="W44" s="35"/>
    </row>
    <row r="45" spans="1:23" ht="13.5" customHeight="1">
      <c r="A45" s="31">
        <v>33</v>
      </c>
      <c r="B45" s="32" t="str">
        <f t="shared" ref="B45:B76" si="2">$C$7</f>
        <v>Cordoba</v>
      </c>
      <c r="C45" s="32">
        <f t="shared" ref="C45:C76" si="3">$Q$7</f>
        <v>0</v>
      </c>
      <c r="D45" s="98" t="s">
        <v>332</v>
      </c>
      <c r="E45" s="98" t="s">
        <v>376</v>
      </c>
      <c r="F45" s="98" t="s">
        <v>314</v>
      </c>
      <c r="G45" s="98" t="s">
        <v>361</v>
      </c>
      <c r="H45" s="98" t="s">
        <v>314</v>
      </c>
      <c r="I45" s="98" t="s">
        <v>314</v>
      </c>
      <c r="J45" s="98" t="s">
        <v>365</v>
      </c>
      <c r="K45" s="98" t="s">
        <v>314</v>
      </c>
      <c r="L45" s="98" t="s">
        <v>314</v>
      </c>
      <c r="M45" s="100" t="s">
        <v>382</v>
      </c>
      <c r="N45" s="100" t="s">
        <v>382</v>
      </c>
      <c r="O45" s="100" t="s">
        <v>382</v>
      </c>
      <c r="P45" s="100" t="s">
        <v>382</v>
      </c>
      <c r="Q45" s="98" t="s">
        <v>371</v>
      </c>
      <c r="R45" s="98" t="s">
        <v>314</v>
      </c>
      <c r="S45" s="98" t="s">
        <v>314</v>
      </c>
      <c r="T45" s="100" t="s">
        <v>382</v>
      </c>
      <c r="U45" s="102" t="s">
        <v>312</v>
      </c>
      <c r="V45" s="32"/>
      <c r="W45" s="32"/>
    </row>
    <row r="46" spans="1:23" ht="13.5" customHeight="1">
      <c r="A46" s="34">
        <v>34</v>
      </c>
      <c r="B46" s="35" t="str">
        <f t="shared" si="2"/>
        <v>Cordoba</v>
      </c>
      <c r="C46" s="35">
        <f t="shared" si="3"/>
        <v>0</v>
      </c>
      <c r="D46" s="99" t="s">
        <v>334</v>
      </c>
      <c r="E46" s="99" t="s">
        <v>376</v>
      </c>
      <c r="F46" s="99" t="s">
        <v>314</v>
      </c>
      <c r="G46" s="99" t="s">
        <v>361</v>
      </c>
      <c r="H46" s="99" t="s">
        <v>314</v>
      </c>
      <c r="I46" s="99" t="s">
        <v>313</v>
      </c>
      <c r="J46" s="99" t="s">
        <v>364</v>
      </c>
      <c r="K46" s="99" t="s">
        <v>314</v>
      </c>
      <c r="L46" s="99" t="s">
        <v>314</v>
      </c>
      <c r="M46" s="101" t="s">
        <v>381</v>
      </c>
      <c r="N46" s="101" t="s">
        <v>381</v>
      </c>
      <c r="O46" s="101" t="s">
        <v>381</v>
      </c>
      <c r="P46" s="101" t="s">
        <v>381</v>
      </c>
      <c r="Q46" s="99" t="s">
        <v>371</v>
      </c>
      <c r="R46" s="99" t="s">
        <v>314</v>
      </c>
      <c r="S46" s="99" t="s">
        <v>314</v>
      </c>
      <c r="T46" s="101" t="s">
        <v>381</v>
      </c>
      <c r="U46" s="103" t="s">
        <v>312</v>
      </c>
      <c r="V46" s="35"/>
      <c r="W46" s="35"/>
    </row>
    <row r="47" spans="1:23" ht="13.5" customHeight="1">
      <c r="A47" s="31">
        <v>35</v>
      </c>
      <c r="B47" s="32" t="str">
        <f t="shared" si="2"/>
        <v>Cordoba</v>
      </c>
      <c r="C47" s="32">
        <f t="shared" si="3"/>
        <v>0</v>
      </c>
      <c r="D47" s="98" t="s">
        <v>334</v>
      </c>
      <c r="E47" s="98" t="s">
        <v>376</v>
      </c>
      <c r="F47" s="98" t="s">
        <v>314</v>
      </c>
      <c r="G47" s="98" t="s">
        <v>360</v>
      </c>
      <c r="H47" s="98" t="s">
        <v>314</v>
      </c>
      <c r="I47" s="98" t="s">
        <v>314</v>
      </c>
      <c r="J47" s="98" t="s">
        <v>365</v>
      </c>
      <c r="K47" s="98" t="s">
        <v>314</v>
      </c>
      <c r="L47" s="98" t="s">
        <v>314</v>
      </c>
      <c r="M47" s="100" t="s">
        <v>382</v>
      </c>
      <c r="N47" s="100" t="s">
        <v>382</v>
      </c>
      <c r="O47" s="100" t="s">
        <v>382</v>
      </c>
      <c r="P47" s="100" t="s">
        <v>382</v>
      </c>
      <c r="Q47" s="98" t="s">
        <v>372</v>
      </c>
      <c r="R47" s="98" t="s">
        <v>314</v>
      </c>
      <c r="S47" s="98" t="s">
        <v>314</v>
      </c>
      <c r="T47" s="100" t="s">
        <v>382</v>
      </c>
      <c r="U47" s="102" t="s">
        <v>312</v>
      </c>
      <c r="V47" s="32"/>
      <c r="W47" s="32"/>
    </row>
    <row r="48" spans="1:23" ht="13.5" customHeight="1">
      <c r="A48" s="34">
        <v>36</v>
      </c>
      <c r="B48" s="35" t="str">
        <f t="shared" si="2"/>
        <v>Cordoba</v>
      </c>
      <c r="C48" s="35">
        <f t="shared" si="3"/>
        <v>0</v>
      </c>
      <c r="D48" s="99" t="s">
        <v>334</v>
      </c>
      <c r="E48" s="99" t="s">
        <v>376</v>
      </c>
      <c r="F48" s="99" t="s">
        <v>314</v>
      </c>
      <c r="G48" s="99" t="s">
        <v>360</v>
      </c>
      <c r="H48" s="99" t="s">
        <v>314</v>
      </c>
      <c r="I48" s="99" t="s">
        <v>314</v>
      </c>
      <c r="J48" s="99" t="s">
        <v>364</v>
      </c>
      <c r="K48" s="99" t="s">
        <v>314</v>
      </c>
      <c r="L48" s="99" t="s">
        <v>314</v>
      </c>
      <c r="M48" s="101" t="s">
        <v>381</v>
      </c>
      <c r="N48" s="101" t="s">
        <v>381</v>
      </c>
      <c r="O48" s="101" t="s">
        <v>381</v>
      </c>
      <c r="P48" s="101" t="s">
        <v>381</v>
      </c>
      <c r="Q48" s="99" t="s">
        <v>370</v>
      </c>
      <c r="R48" s="99" t="s">
        <v>314</v>
      </c>
      <c r="S48" s="99" t="s">
        <v>314</v>
      </c>
      <c r="T48" s="101" t="s">
        <v>381</v>
      </c>
      <c r="U48" s="103" t="s">
        <v>312</v>
      </c>
      <c r="V48" s="35"/>
      <c r="W48" s="35"/>
    </row>
    <row r="49" spans="1:23" ht="13.5" customHeight="1">
      <c r="A49" s="31">
        <v>37</v>
      </c>
      <c r="B49" s="32" t="str">
        <f t="shared" si="2"/>
        <v>Cordoba</v>
      </c>
      <c r="C49" s="32">
        <f t="shared" si="3"/>
        <v>0</v>
      </c>
      <c r="D49" s="98" t="s">
        <v>334</v>
      </c>
      <c r="E49" s="98" t="s">
        <v>310</v>
      </c>
      <c r="F49" s="98" t="s">
        <v>314</v>
      </c>
      <c r="G49" s="98" t="s">
        <v>360</v>
      </c>
      <c r="H49" s="98" t="s">
        <v>314</v>
      </c>
      <c r="I49" s="98" t="s">
        <v>314</v>
      </c>
      <c r="J49" s="98" t="s">
        <v>364</v>
      </c>
      <c r="K49" s="98" t="s">
        <v>314</v>
      </c>
      <c r="L49" s="98" t="s">
        <v>314</v>
      </c>
      <c r="M49" s="100" t="s">
        <v>381</v>
      </c>
      <c r="N49" s="100" t="s">
        <v>381</v>
      </c>
      <c r="O49" s="100" t="s">
        <v>381</v>
      </c>
      <c r="P49" s="100" t="s">
        <v>381</v>
      </c>
      <c r="Q49" s="98" t="s">
        <v>371</v>
      </c>
      <c r="R49" s="98" t="s">
        <v>314</v>
      </c>
      <c r="S49" s="98" t="s">
        <v>314</v>
      </c>
      <c r="T49" s="100" t="s">
        <v>381</v>
      </c>
      <c r="U49" s="102" t="s">
        <v>312</v>
      </c>
      <c r="V49" s="32"/>
      <c r="W49" s="32"/>
    </row>
    <row r="50" spans="1:23" ht="13.5" customHeight="1">
      <c r="A50" s="34">
        <v>38</v>
      </c>
      <c r="B50" s="35" t="str">
        <f t="shared" si="2"/>
        <v>Cordoba</v>
      </c>
      <c r="C50" s="35">
        <f t="shared" si="3"/>
        <v>0</v>
      </c>
      <c r="D50" s="99" t="s">
        <v>334</v>
      </c>
      <c r="E50" s="99" t="s">
        <v>376</v>
      </c>
      <c r="F50" s="99" t="s">
        <v>314</v>
      </c>
      <c r="G50" s="99" t="s">
        <v>361</v>
      </c>
      <c r="H50" s="99" t="s">
        <v>314</v>
      </c>
      <c r="I50" s="99" t="s">
        <v>313</v>
      </c>
      <c r="J50" s="99" t="s">
        <v>365</v>
      </c>
      <c r="K50" s="99" t="s">
        <v>314</v>
      </c>
      <c r="L50" s="99" t="s">
        <v>314</v>
      </c>
      <c r="M50" s="101" t="s">
        <v>383</v>
      </c>
      <c r="N50" s="101" t="s">
        <v>383</v>
      </c>
      <c r="O50" s="101" t="s">
        <v>382</v>
      </c>
      <c r="P50" s="101" t="s">
        <v>381</v>
      </c>
      <c r="Q50" s="99" t="s">
        <v>371</v>
      </c>
      <c r="R50" s="99" t="s">
        <v>314</v>
      </c>
      <c r="S50" s="99" t="s">
        <v>314</v>
      </c>
      <c r="T50" s="101" t="s">
        <v>382</v>
      </c>
      <c r="U50" s="103" t="s">
        <v>312</v>
      </c>
      <c r="V50" s="35"/>
      <c r="W50" s="35"/>
    </row>
    <row r="51" spans="1:23" ht="13.5" customHeight="1">
      <c r="A51" s="31">
        <v>39</v>
      </c>
      <c r="B51" s="32" t="str">
        <f t="shared" si="2"/>
        <v>Cordoba</v>
      </c>
      <c r="C51" s="32">
        <f t="shared" si="3"/>
        <v>0</v>
      </c>
      <c r="D51" s="98" t="s">
        <v>332</v>
      </c>
      <c r="E51" s="98" t="s">
        <v>376</v>
      </c>
      <c r="F51" s="98" t="s">
        <v>314</v>
      </c>
      <c r="G51" s="98" t="s">
        <v>361</v>
      </c>
      <c r="H51" s="98" t="s">
        <v>314</v>
      </c>
      <c r="I51" s="98" t="s">
        <v>314</v>
      </c>
      <c r="J51" s="98" t="s">
        <v>365</v>
      </c>
      <c r="K51" s="98" t="s">
        <v>314</v>
      </c>
      <c r="L51" s="98" t="s">
        <v>314</v>
      </c>
      <c r="M51" s="100" t="s">
        <v>381</v>
      </c>
      <c r="N51" s="100" t="s">
        <v>381</v>
      </c>
      <c r="O51" s="100" t="s">
        <v>381</v>
      </c>
      <c r="P51" s="100" t="s">
        <v>381</v>
      </c>
      <c r="Q51" s="98" t="s">
        <v>371</v>
      </c>
      <c r="R51" s="98" t="s">
        <v>314</v>
      </c>
      <c r="S51" s="98" t="s">
        <v>314</v>
      </c>
      <c r="T51" s="100" t="s">
        <v>381</v>
      </c>
      <c r="U51" s="102" t="s">
        <v>312</v>
      </c>
      <c r="V51" s="32"/>
      <c r="W51" s="32"/>
    </row>
    <row r="52" spans="1:23" ht="13.5" customHeight="1">
      <c r="A52" s="34">
        <v>40</v>
      </c>
      <c r="B52" s="35" t="str">
        <f t="shared" si="2"/>
        <v>Cordoba</v>
      </c>
      <c r="C52" s="35">
        <f t="shared" si="3"/>
        <v>0</v>
      </c>
      <c r="D52" s="99" t="s">
        <v>332</v>
      </c>
      <c r="E52" s="99" t="s">
        <v>376</v>
      </c>
      <c r="F52" s="99" t="s">
        <v>314</v>
      </c>
      <c r="G52" s="99" t="s">
        <v>361</v>
      </c>
      <c r="H52" s="99" t="s">
        <v>314</v>
      </c>
      <c r="I52" s="99" t="s">
        <v>314</v>
      </c>
      <c r="J52" s="99" t="s">
        <v>365</v>
      </c>
      <c r="K52" s="99" t="s">
        <v>314</v>
      </c>
      <c r="L52" s="99" t="s">
        <v>314</v>
      </c>
      <c r="M52" s="101" t="s">
        <v>382</v>
      </c>
      <c r="N52" s="101" t="s">
        <v>382</v>
      </c>
      <c r="O52" s="101" t="s">
        <v>382</v>
      </c>
      <c r="P52" s="101" t="s">
        <v>382</v>
      </c>
      <c r="Q52" s="99" t="s">
        <v>370</v>
      </c>
      <c r="R52" s="99" t="s">
        <v>314</v>
      </c>
      <c r="S52" s="99" t="s">
        <v>314</v>
      </c>
      <c r="T52" s="101" t="s">
        <v>382</v>
      </c>
      <c r="U52" s="103" t="s">
        <v>312</v>
      </c>
      <c r="V52" s="35"/>
      <c r="W52" s="35"/>
    </row>
    <row r="53" spans="1:23" ht="13.5" customHeight="1">
      <c r="A53" s="31">
        <v>41</v>
      </c>
      <c r="B53" s="32" t="str">
        <f t="shared" si="2"/>
        <v>Cordoba</v>
      </c>
      <c r="C53" s="32">
        <f t="shared" si="3"/>
        <v>0</v>
      </c>
      <c r="D53" s="98" t="s">
        <v>334</v>
      </c>
      <c r="E53" s="98" t="s">
        <v>376</v>
      </c>
      <c r="F53" s="98" t="s">
        <v>314</v>
      </c>
      <c r="G53" s="98" t="s">
        <v>360</v>
      </c>
      <c r="H53" s="98" t="s">
        <v>314</v>
      </c>
      <c r="I53" s="98" t="s">
        <v>314</v>
      </c>
      <c r="J53" s="98" t="s">
        <v>365</v>
      </c>
      <c r="K53" s="98" t="s">
        <v>314</v>
      </c>
      <c r="L53" s="98" t="s">
        <v>314</v>
      </c>
      <c r="M53" s="100" t="s">
        <v>381</v>
      </c>
      <c r="N53" s="100" t="s">
        <v>381</v>
      </c>
      <c r="O53" s="100" t="s">
        <v>381</v>
      </c>
      <c r="P53" s="100" t="s">
        <v>382</v>
      </c>
      <c r="Q53" s="98" t="s">
        <v>371</v>
      </c>
      <c r="R53" s="98" t="s">
        <v>314</v>
      </c>
      <c r="S53" s="98" t="s">
        <v>314</v>
      </c>
      <c r="T53" s="100" t="s">
        <v>382</v>
      </c>
      <c r="U53" s="102" t="s">
        <v>312</v>
      </c>
      <c r="V53" s="32"/>
      <c r="W53" s="32"/>
    </row>
    <row r="54" spans="1:23" ht="13.5" customHeight="1">
      <c r="A54" s="34">
        <v>42</v>
      </c>
      <c r="B54" s="35" t="str">
        <f t="shared" si="2"/>
        <v>Cordoba</v>
      </c>
      <c r="C54" s="35">
        <f t="shared" si="3"/>
        <v>0</v>
      </c>
      <c r="D54" s="99" t="s">
        <v>332</v>
      </c>
      <c r="E54" s="99" t="s">
        <v>377</v>
      </c>
      <c r="F54" s="99" t="s">
        <v>314</v>
      </c>
      <c r="G54" s="99" t="s">
        <v>360</v>
      </c>
      <c r="H54" s="99" t="s">
        <v>314</v>
      </c>
      <c r="I54" s="99" t="s">
        <v>314</v>
      </c>
      <c r="J54" s="99" t="s">
        <v>365</v>
      </c>
      <c r="K54" s="99" t="s">
        <v>314</v>
      </c>
      <c r="L54" s="99" t="s">
        <v>314</v>
      </c>
      <c r="M54" s="101" t="s">
        <v>383</v>
      </c>
      <c r="N54" s="101" t="s">
        <v>383</v>
      </c>
      <c r="O54" s="101" t="s">
        <v>382</v>
      </c>
      <c r="P54" s="101" t="s">
        <v>382</v>
      </c>
      <c r="Q54" s="99" t="s">
        <v>371</v>
      </c>
      <c r="R54" s="99" t="s">
        <v>314</v>
      </c>
      <c r="S54" s="99" t="s">
        <v>314</v>
      </c>
      <c r="T54" s="101" t="s">
        <v>382</v>
      </c>
      <c r="U54" s="103" t="s">
        <v>312</v>
      </c>
      <c r="V54" s="35"/>
      <c r="W54" s="35"/>
    </row>
    <row r="55" spans="1:23" ht="13.5" customHeight="1">
      <c r="A55" s="31">
        <v>43</v>
      </c>
      <c r="B55" s="32" t="str">
        <f t="shared" si="2"/>
        <v>Cordoba</v>
      </c>
      <c r="C55" s="32">
        <f t="shared" si="3"/>
        <v>0</v>
      </c>
      <c r="D55" s="98" t="s">
        <v>334</v>
      </c>
      <c r="E55" s="98" t="s">
        <v>377</v>
      </c>
      <c r="F55" s="98" t="s">
        <v>314</v>
      </c>
      <c r="G55" s="98" t="s">
        <v>361</v>
      </c>
      <c r="H55" s="98" t="s">
        <v>314</v>
      </c>
      <c r="I55" s="98" t="s">
        <v>314</v>
      </c>
      <c r="J55" s="98" t="s">
        <v>365</v>
      </c>
      <c r="K55" s="98" t="s">
        <v>314</v>
      </c>
      <c r="L55" s="98" t="s">
        <v>314</v>
      </c>
      <c r="M55" s="100" t="s">
        <v>382</v>
      </c>
      <c r="N55" s="100" t="s">
        <v>382</v>
      </c>
      <c r="O55" s="100" t="s">
        <v>382</v>
      </c>
      <c r="P55" s="100" t="s">
        <v>382</v>
      </c>
      <c r="Q55" s="98" t="s">
        <v>370</v>
      </c>
      <c r="R55" s="98" t="s">
        <v>314</v>
      </c>
      <c r="S55" s="98" t="s">
        <v>314</v>
      </c>
      <c r="T55" s="100" t="s">
        <v>382</v>
      </c>
      <c r="U55" s="102" t="s">
        <v>312</v>
      </c>
      <c r="V55" s="32"/>
      <c r="W55" s="32"/>
    </row>
    <row r="56" spans="1:23" ht="13.5" customHeight="1">
      <c r="A56" s="34">
        <v>44</v>
      </c>
      <c r="B56" s="35" t="str">
        <f t="shared" si="2"/>
        <v>Cordoba</v>
      </c>
      <c r="C56" s="35">
        <f t="shared" si="3"/>
        <v>0</v>
      </c>
      <c r="D56" s="99" t="s">
        <v>335</v>
      </c>
      <c r="E56" s="99" t="s">
        <v>335</v>
      </c>
      <c r="F56" s="99" t="s">
        <v>314</v>
      </c>
      <c r="G56" s="99" t="s">
        <v>360</v>
      </c>
      <c r="H56" s="99" t="s">
        <v>314</v>
      </c>
      <c r="I56" s="99" t="s">
        <v>314</v>
      </c>
      <c r="J56" s="99" t="s">
        <v>365</v>
      </c>
      <c r="K56" s="99" t="s">
        <v>314</v>
      </c>
      <c r="L56" s="99" t="s">
        <v>314</v>
      </c>
      <c r="M56" s="101" t="s">
        <v>381</v>
      </c>
      <c r="N56" s="101" t="s">
        <v>381</v>
      </c>
      <c r="O56" s="101" t="s">
        <v>381</v>
      </c>
      <c r="P56" s="101" t="s">
        <v>381</v>
      </c>
      <c r="Q56" s="99" t="s">
        <v>370</v>
      </c>
      <c r="R56" s="99" t="s">
        <v>314</v>
      </c>
      <c r="S56" s="99" t="s">
        <v>314</v>
      </c>
      <c r="T56" s="101" t="s">
        <v>381</v>
      </c>
      <c r="U56" s="103" t="s">
        <v>312</v>
      </c>
      <c r="V56" s="35"/>
      <c r="W56" s="35"/>
    </row>
    <row r="57" spans="1:23" ht="13.5" customHeight="1">
      <c r="A57" s="31">
        <v>45</v>
      </c>
      <c r="B57" s="32" t="str">
        <f t="shared" si="2"/>
        <v>Cordoba</v>
      </c>
      <c r="C57" s="32">
        <f t="shared" si="3"/>
        <v>0</v>
      </c>
      <c r="D57" s="98" t="s">
        <v>332</v>
      </c>
      <c r="E57" s="98" t="s">
        <v>376</v>
      </c>
      <c r="F57" s="98" t="s">
        <v>314</v>
      </c>
      <c r="G57" s="98" t="s">
        <v>360</v>
      </c>
      <c r="H57" s="98" t="s">
        <v>314</v>
      </c>
      <c r="I57" s="98" t="s">
        <v>314</v>
      </c>
      <c r="J57" s="98" t="s">
        <v>364</v>
      </c>
      <c r="K57" s="98" t="s">
        <v>314</v>
      </c>
      <c r="L57" s="98" t="s">
        <v>314</v>
      </c>
      <c r="M57" s="100" t="s">
        <v>381</v>
      </c>
      <c r="N57" s="100" t="s">
        <v>381</v>
      </c>
      <c r="O57" s="100" t="s">
        <v>381</v>
      </c>
      <c r="P57" s="100" t="s">
        <v>381</v>
      </c>
      <c r="Q57" s="98" t="s">
        <v>370</v>
      </c>
      <c r="R57" s="98" t="s">
        <v>314</v>
      </c>
      <c r="S57" s="98" t="s">
        <v>314</v>
      </c>
      <c r="T57" s="100" t="s">
        <v>381</v>
      </c>
      <c r="U57" s="102" t="s">
        <v>312</v>
      </c>
      <c r="V57" s="32"/>
      <c r="W57" s="32"/>
    </row>
    <row r="58" spans="1:23" ht="13.5" customHeight="1">
      <c r="A58" s="34">
        <v>46</v>
      </c>
      <c r="B58" s="35" t="str">
        <f t="shared" si="2"/>
        <v>Cordoba</v>
      </c>
      <c r="C58" s="35">
        <f t="shared" si="3"/>
        <v>0</v>
      </c>
      <c r="D58" s="99" t="s">
        <v>331</v>
      </c>
      <c r="E58" s="99" t="s">
        <v>376</v>
      </c>
      <c r="F58" s="99" t="s">
        <v>314</v>
      </c>
      <c r="G58" s="99" t="s">
        <v>360</v>
      </c>
      <c r="H58" s="99" t="s">
        <v>314</v>
      </c>
      <c r="I58" s="99" t="s">
        <v>314</v>
      </c>
      <c r="J58" s="99" t="s">
        <v>364</v>
      </c>
      <c r="K58" s="99" t="s">
        <v>314</v>
      </c>
      <c r="L58" s="99" t="s">
        <v>314</v>
      </c>
      <c r="M58" s="101" t="s">
        <v>381</v>
      </c>
      <c r="N58" s="101" t="s">
        <v>381</v>
      </c>
      <c r="O58" s="101" t="s">
        <v>381</v>
      </c>
      <c r="P58" s="101" t="s">
        <v>382</v>
      </c>
      <c r="Q58" s="99" t="s">
        <v>371</v>
      </c>
      <c r="R58" s="99" t="s">
        <v>314</v>
      </c>
      <c r="S58" s="99" t="s">
        <v>314</v>
      </c>
      <c r="T58" s="101" t="s">
        <v>381</v>
      </c>
      <c r="U58" s="103" t="s">
        <v>312</v>
      </c>
      <c r="V58" s="35"/>
      <c r="W58" s="35"/>
    </row>
    <row r="59" spans="1:23" ht="13.5" customHeight="1">
      <c r="A59" s="31">
        <v>47</v>
      </c>
      <c r="B59" s="32" t="str">
        <f t="shared" si="2"/>
        <v>Cordoba</v>
      </c>
      <c r="C59" s="32">
        <f t="shared" si="3"/>
        <v>0</v>
      </c>
      <c r="D59" s="98" t="s">
        <v>335</v>
      </c>
      <c r="E59" s="98" t="s">
        <v>376</v>
      </c>
      <c r="F59" s="98" t="s">
        <v>314</v>
      </c>
      <c r="G59" s="98" t="s">
        <v>360</v>
      </c>
      <c r="H59" s="98" t="s">
        <v>314</v>
      </c>
      <c r="I59" s="98" t="s">
        <v>314</v>
      </c>
      <c r="J59" s="98" t="s">
        <v>364</v>
      </c>
      <c r="K59" s="98" t="s">
        <v>314</v>
      </c>
      <c r="L59" s="98" t="s">
        <v>314</v>
      </c>
      <c r="M59" s="100" t="s">
        <v>381</v>
      </c>
      <c r="N59" s="100" t="s">
        <v>381</v>
      </c>
      <c r="O59" s="100" t="s">
        <v>381</v>
      </c>
      <c r="P59" s="100" t="s">
        <v>381</v>
      </c>
      <c r="Q59" s="98" t="s">
        <v>370</v>
      </c>
      <c r="R59" s="98" t="s">
        <v>314</v>
      </c>
      <c r="S59" s="98" t="s">
        <v>314</v>
      </c>
      <c r="T59" s="100" t="s">
        <v>381</v>
      </c>
      <c r="U59" s="102" t="s">
        <v>312</v>
      </c>
      <c r="V59" s="32"/>
      <c r="W59" s="32"/>
    </row>
    <row r="60" spans="1:23" ht="13.5" customHeight="1">
      <c r="A60" s="34">
        <v>48</v>
      </c>
      <c r="B60" s="35" t="str">
        <f t="shared" si="2"/>
        <v>Cordoba</v>
      </c>
      <c r="C60" s="35">
        <f t="shared" si="3"/>
        <v>0</v>
      </c>
      <c r="D60" s="99" t="s">
        <v>331</v>
      </c>
      <c r="E60" s="99" t="s">
        <v>376</v>
      </c>
      <c r="F60" s="99" t="s">
        <v>314</v>
      </c>
      <c r="G60" s="99" t="s">
        <v>361</v>
      </c>
      <c r="H60" s="99" t="s">
        <v>314</v>
      </c>
      <c r="I60" s="99" t="s">
        <v>314</v>
      </c>
      <c r="J60" s="99" t="s">
        <v>364</v>
      </c>
      <c r="K60" s="99" t="s">
        <v>314</v>
      </c>
      <c r="L60" s="99" t="s">
        <v>314</v>
      </c>
      <c r="M60" s="101" t="s">
        <v>382</v>
      </c>
      <c r="N60" s="101" t="s">
        <v>382</v>
      </c>
      <c r="O60" s="101" t="s">
        <v>382</v>
      </c>
      <c r="P60" s="101" t="s">
        <v>382</v>
      </c>
      <c r="Q60" s="99" t="s">
        <v>371</v>
      </c>
      <c r="R60" s="99" t="s">
        <v>314</v>
      </c>
      <c r="S60" s="99" t="s">
        <v>314</v>
      </c>
      <c r="T60" s="101" t="s">
        <v>382</v>
      </c>
      <c r="U60" s="103" t="s">
        <v>312</v>
      </c>
      <c r="V60" s="35"/>
      <c r="W60" s="35"/>
    </row>
    <row r="61" spans="1:23" ht="13.5" customHeight="1">
      <c r="A61" s="31">
        <v>49</v>
      </c>
      <c r="B61" s="32" t="str">
        <f t="shared" si="2"/>
        <v>Cordoba</v>
      </c>
      <c r="C61" s="32">
        <f t="shared" si="3"/>
        <v>0</v>
      </c>
      <c r="D61" s="98" t="s">
        <v>334</v>
      </c>
      <c r="E61" s="98" t="s">
        <v>376</v>
      </c>
      <c r="F61" s="98" t="s">
        <v>314</v>
      </c>
      <c r="G61" s="98" t="s">
        <v>360</v>
      </c>
      <c r="H61" s="98" t="s">
        <v>314</v>
      </c>
      <c r="I61" s="98" t="s">
        <v>314</v>
      </c>
      <c r="J61" s="98" t="s">
        <v>364</v>
      </c>
      <c r="K61" s="98" t="s">
        <v>314</v>
      </c>
      <c r="L61" s="98" t="s">
        <v>314</v>
      </c>
      <c r="M61" s="100" t="s">
        <v>381</v>
      </c>
      <c r="N61" s="100" t="s">
        <v>381</v>
      </c>
      <c r="O61" s="100" t="s">
        <v>381</v>
      </c>
      <c r="P61" s="100" t="s">
        <v>381</v>
      </c>
      <c r="Q61" s="98" t="s">
        <v>371</v>
      </c>
      <c r="R61" s="98" t="s">
        <v>314</v>
      </c>
      <c r="S61" s="98" t="s">
        <v>314</v>
      </c>
      <c r="T61" s="100" t="s">
        <v>381</v>
      </c>
      <c r="U61" s="102" t="s">
        <v>312</v>
      </c>
      <c r="V61" s="32"/>
      <c r="W61" s="32"/>
    </row>
    <row r="62" spans="1:23" ht="13.5" customHeight="1">
      <c r="A62" s="34">
        <v>50</v>
      </c>
      <c r="B62" s="35" t="str">
        <f t="shared" si="2"/>
        <v>Cordoba</v>
      </c>
      <c r="C62" s="35">
        <f t="shared" si="3"/>
        <v>0</v>
      </c>
      <c r="D62" s="99" t="s">
        <v>335</v>
      </c>
      <c r="E62" s="99" t="s">
        <v>376</v>
      </c>
      <c r="F62" s="99" t="s">
        <v>314</v>
      </c>
      <c r="G62" s="99" t="s">
        <v>360</v>
      </c>
      <c r="H62" s="99" t="s">
        <v>314</v>
      </c>
      <c r="I62" s="99" t="s">
        <v>314</v>
      </c>
      <c r="J62" s="99" t="s">
        <v>364</v>
      </c>
      <c r="K62" s="99" t="s">
        <v>314</v>
      </c>
      <c r="L62" s="99" t="s">
        <v>314</v>
      </c>
      <c r="M62" s="101" t="s">
        <v>381</v>
      </c>
      <c r="N62" s="101" t="s">
        <v>381</v>
      </c>
      <c r="O62" s="101" t="s">
        <v>381</v>
      </c>
      <c r="P62" s="101" t="s">
        <v>381</v>
      </c>
      <c r="Q62" s="99" t="s">
        <v>370</v>
      </c>
      <c r="R62" s="99" t="s">
        <v>314</v>
      </c>
      <c r="S62" s="99" t="s">
        <v>314</v>
      </c>
      <c r="T62" s="101" t="s">
        <v>381</v>
      </c>
      <c r="U62" s="103" t="s">
        <v>312</v>
      </c>
      <c r="V62" s="35"/>
      <c r="W62" s="35"/>
    </row>
    <row r="63" spans="1:23" ht="13.5" customHeight="1">
      <c r="A63" s="31">
        <v>51</v>
      </c>
      <c r="B63" s="32" t="str">
        <f t="shared" si="2"/>
        <v>Cordoba</v>
      </c>
      <c r="C63" s="32">
        <f t="shared" si="3"/>
        <v>0</v>
      </c>
      <c r="D63" s="98" t="s">
        <v>332</v>
      </c>
      <c r="E63" s="98" t="s">
        <v>376</v>
      </c>
      <c r="F63" s="98" t="s">
        <v>314</v>
      </c>
      <c r="G63" s="98" t="s">
        <v>360</v>
      </c>
      <c r="H63" s="98" t="s">
        <v>314</v>
      </c>
      <c r="I63" s="98" t="s">
        <v>314</v>
      </c>
      <c r="J63" s="98" t="s">
        <v>364</v>
      </c>
      <c r="K63" s="98" t="s">
        <v>314</v>
      </c>
      <c r="L63" s="98" t="s">
        <v>314</v>
      </c>
      <c r="M63" s="100" t="s">
        <v>382</v>
      </c>
      <c r="N63" s="100" t="s">
        <v>382</v>
      </c>
      <c r="O63" s="100" t="s">
        <v>381</v>
      </c>
      <c r="P63" s="100" t="s">
        <v>382</v>
      </c>
      <c r="Q63" s="98" t="s">
        <v>371</v>
      </c>
      <c r="R63" s="98" t="s">
        <v>314</v>
      </c>
      <c r="S63" s="98" t="s">
        <v>314</v>
      </c>
      <c r="T63" s="100" t="s">
        <v>382</v>
      </c>
      <c r="U63" s="102" t="s">
        <v>312</v>
      </c>
      <c r="V63" s="32"/>
      <c r="W63" s="32"/>
    </row>
    <row r="64" spans="1:23" ht="13.5" customHeight="1">
      <c r="A64" s="34">
        <v>52</v>
      </c>
      <c r="B64" s="35" t="str">
        <f t="shared" si="2"/>
        <v>Cordoba</v>
      </c>
      <c r="C64" s="35">
        <f t="shared" si="3"/>
        <v>0</v>
      </c>
      <c r="D64" s="99" t="s">
        <v>334</v>
      </c>
      <c r="E64" s="99" t="s">
        <v>376</v>
      </c>
      <c r="F64" s="99" t="s">
        <v>314</v>
      </c>
      <c r="G64" s="99" t="s">
        <v>360</v>
      </c>
      <c r="H64" s="99" t="s">
        <v>314</v>
      </c>
      <c r="I64" s="99" t="s">
        <v>314</v>
      </c>
      <c r="J64" s="99" t="s">
        <v>364</v>
      </c>
      <c r="K64" s="99" t="s">
        <v>314</v>
      </c>
      <c r="L64" s="99" t="s">
        <v>314</v>
      </c>
      <c r="M64" s="101" t="s">
        <v>381</v>
      </c>
      <c r="N64" s="101" t="s">
        <v>381</v>
      </c>
      <c r="O64" s="101" t="s">
        <v>381</v>
      </c>
      <c r="P64" s="101" t="s">
        <v>381</v>
      </c>
      <c r="Q64" s="99" t="s">
        <v>371</v>
      </c>
      <c r="R64" s="99" t="s">
        <v>314</v>
      </c>
      <c r="S64" s="99" t="s">
        <v>314</v>
      </c>
      <c r="T64" s="101" t="s">
        <v>381</v>
      </c>
      <c r="U64" s="103" t="s">
        <v>312</v>
      </c>
      <c r="V64" s="35"/>
      <c r="W64" s="35"/>
    </row>
    <row r="65" spans="1:23" ht="13.5" customHeight="1">
      <c r="A65" s="31">
        <v>53</v>
      </c>
      <c r="B65" s="32" t="str">
        <f t="shared" si="2"/>
        <v>Cordoba</v>
      </c>
      <c r="C65" s="32">
        <f t="shared" si="3"/>
        <v>0</v>
      </c>
      <c r="D65" s="98" t="s">
        <v>332</v>
      </c>
      <c r="E65" s="98" t="s">
        <v>376</v>
      </c>
      <c r="F65" s="98" t="s">
        <v>314</v>
      </c>
      <c r="G65" s="98" t="s">
        <v>360</v>
      </c>
      <c r="H65" s="98" t="s">
        <v>314</v>
      </c>
      <c r="I65" s="98" t="s">
        <v>314</v>
      </c>
      <c r="J65" s="98" t="s">
        <v>364</v>
      </c>
      <c r="K65" s="98" t="s">
        <v>314</v>
      </c>
      <c r="L65" s="98" t="s">
        <v>314</v>
      </c>
      <c r="M65" s="100" t="s">
        <v>381</v>
      </c>
      <c r="N65" s="100" t="s">
        <v>381</v>
      </c>
      <c r="O65" s="100" t="s">
        <v>381</v>
      </c>
      <c r="P65" s="100" t="s">
        <v>381</v>
      </c>
      <c r="Q65" s="98" t="s">
        <v>370</v>
      </c>
      <c r="R65" s="98" t="s">
        <v>314</v>
      </c>
      <c r="S65" s="98" t="s">
        <v>314</v>
      </c>
      <c r="T65" s="100" t="s">
        <v>381</v>
      </c>
      <c r="U65" s="102" t="s">
        <v>312</v>
      </c>
      <c r="V65" s="32"/>
      <c r="W65" s="32"/>
    </row>
    <row r="66" spans="1:23" ht="13.5" customHeight="1">
      <c r="A66" s="34">
        <v>54</v>
      </c>
      <c r="B66" s="35" t="str">
        <f t="shared" si="2"/>
        <v>Cordoba</v>
      </c>
      <c r="C66" s="35">
        <f t="shared" si="3"/>
        <v>0</v>
      </c>
      <c r="D66" s="99" t="s">
        <v>334</v>
      </c>
      <c r="E66" s="99" t="s">
        <v>377</v>
      </c>
      <c r="F66" s="99" t="s">
        <v>314</v>
      </c>
      <c r="G66" s="99" t="s">
        <v>360</v>
      </c>
      <c r="H66" s="99" t="s">
        <v>314</v>
      </c>
      <c r="I66" s="99" t="s">
        <v>314</v>
      </c>
      <c r="J66" s="99" t="s">
        <v>365</v>
      </c>
      <c r="K66" s="99" t="s">
        <v>314</v>
      </c>
      <c r="L66" s="99" t="s">
        <v>314</v>
      </c>
      <c r="M66" s="101" t="s">
        <v>381</v>
      </c>
      <c r="N66" s="101" t="s">
        <v>381</v>
      </c>
      <c r="O66" s="101" t="s">
        <v>381</v>
      </c>
      <c r="P66" s="101" t="s">
        <v>382</v>
      </c>
      <c r="Q66" s="99" t="s">
        <v>371</v>
      </c>
      <c r="R66" s="99" t="s">
        <v>314</v>
      </c>
      <c r="S66" s="99" t="s">
        <v>314</v>
      </c>
      <c r="T66" s="101" t="s">
        <v>381</v>
      </c>
      <c r="U66" s="103" t="s">
        <v>312</v>
      </c>
      <c r="V66" s="35"/>
      <c r="W66" s="35"/>
    </row>
    <row r="67" spans="1:23" ht="13.5" customHeight="1">
      <c r="A67" s="31">
        <v>55</v>
      </c>
      <c r="B67" s="32" t="str">
        <f t="shared" si="2"/>
        <v>Cordoba</v>
      </c>
      <c r="C67" s="32">
        <f t="shared" si="3"/>
        <v>0</v>
      </c>
      <c r="D67" s="98" t="s">
        <v>335</v>
      </c>
      <c r="E67" s="98" t="s">
        <v>376</v>
      </c>
      <c r="F67" s="98" t="s">
        <v>314</v>
      </c>
      <c r="G67" s="98" t="s">
        <v>360</v>
      </c>
      <c r="H67" s="98" t="s">
        <v>314</v>
      </c>
      <c r="I67" s="98" t="s">
        <v>314</v>
      </c>
      <c r="J67" s="98" t="s">
        <v>364</v>
      </c>
      <c r="K67" s="98" t="s">
        <v>314</v>
      </c>
      <c r="L67" s="98" t="s">
        <v>314</v>
      </c>
      <c r="M67" s="100" t="s">
        <v>381</v>
      </c>
      <c r="N67" s="100" t="s">
        <v>381</v>
      </c>
      <c r="O67" s="100" t="s">
        <v>381</v>
      </c>
      <c r="P67" s="100" t="s">
        <v>381</v>
      </c>
      <c r="Q67" s="98" t="s">
        <v>371</v>
      </c>
      <c r="R67" s="98" t="s">
        <v>314</v>
      </c>
      <c r="S67" s="98" t="s">
        <v>314</v>
      </c>
      <c r="T67" s="100" t="s">
        <v>381</v>
      </c>
      <c r="U67" s="102" t="s">
        <v>312</v>
      </c>
      <c r="V67" s="32"/>
      <c r="W67" s="32"/>
    </row>
    <row r="68" spans="1:23" ht="13.5" customHeight="1">
      <c r="A68" s="34">
        <v>56</v>
      </c>
      <c r="B68" s="35" t="str">
        <f t="shared" si="2"/>
        <v>Cordoba</v>
      </c>
      <c r="C68" s="35">
        <f t="shared" si="3"/>
        <v>0</v>
      </c>
      <c r="D68" s="99" t="s">
        <v>332</v>
      </c>
      <c r="E68" s="99" t="s">
        <v>376</v>
      </c>
      <c r="F68" s="99" t="s">
        <v>314</v>
      </c>
      <c r="G68" s="99" t="s">
        <v>360</v>
      </c>
      <c r="H68" s="99" t="s">
        <v>314</v>
      </c>
      <c r="I68" s="99" t="s">
        <v>314</v>
      </c>
      <c r="J68" s="99" t="s">
        <v>364</v>
      </c>
      <c r="K68" s="99" t="s">
        <v>314</v>
      </c>
      <c r="L68" s="99" t="s">
        <v>314</v>
      </c>
      <c r="M68" s="101" t="s">
        <v>382</v>
      </c>
      <c r="N68" s="101" t="s">
        <v>382</v>
      </c>
      <c r="O68" s="101" t="s">
        <v>382</v>
      </c>
      <c r="P68" s="101" t="s">
        <v>382</v>
      </c>
      <c r="Q68" s="99" t="s">
        <v>371</v>
      </c>
      <c r="R68" s="99" t="s">
        <v>314</v>
      </c>
      <c r="S68" s="99" t="s">
        <v>314</v>
      </c>
      <c r="T68" s="101" t="s">
        <v>382</v>
      </c>
      <c r="U68" s="103" t="s">
        <v>312</v>
      </c>
      <c r="V68" s="35"/>
      <c r="W68" s="35"/>
    </row>
    <row r="69" spans="1:23" ht="13.5" customHeight="1">
      <c r="A69" s="31">
        <v>57</v>
      </c>
      <c r="B69" s="32" t="str">
        <f t="shared" si="2"/>
        <v>Cordoba</v>
      </c>
      <c r="C69" s="32">
        <f t="shared" si="3"/>
        <v>0</v>
      </c>
      <c r="D69" s="32"/>
      <c r="E69" s="32"/>
      <c r="F69" s="32"/>
      <c r="G69" s="32"/>
      <c r="H69" s="32"/>
      <c r="I69" s="32"/>
      <c r="J69" s="32"/>
      <c r="K69" s="32"/>
      <c r="L69" s="32"/>
      <c r="M69" s="32"/>
      <c r="N69" s="32"/>
      <c r="O69" s="32"/>
      <c r="P69" s="32"/>
      <c r="Q69" s="32"/>
      <c r="R69" s="32"/>
      <c r="S69" s="32"/>
      <c r="T69" s="32"/>
      <c r="U69" s="32"/>
      <c r="V69" s="32"/>
      <c r="W69" s="32"/>
    </row>
    <row r="70" spans="1:23" ht="13.5" customHeight="1">
      <c r="A70" s="34">
        <v>58</v>
      </c>
      <c r="B70" s="35" t="str">
        <f t="shared" si="2"/>
        <v>Cordoba</v>
      </c>
      <c r="C70" s="35">
        <f t="shared" si="3"/>
        <v>0</v>
      </c>
      <c r="D70" s="35"/>
      <c r="E70" s="35"/>
      <c r="F70" s="35"/>
      <c r="G70" s="35"/>
      <c r="H70" s="35"/>
      <c r="I70" s="35"/>
      <c r="J70" s="35"/>
      <c r="K70" s="35"/>
      <c r="L70" s="35"/>
      <c r="M70" s="35"/>
      <c r="N70" s="35"/>
      <c r="O70" s="35"/>
      <c r="P70" s="35"/>
      <c r="Q70" s="35"/>
      <c r="R70" s="35"/>
      <c r="S70" s="35"/>
      <c r="T70" s="35"/>
      <c r="U70" s="35"/>
      <c r="V70" s="35"/>
      <c r="W70" s="35"/>
    </row>
    <row r="71" spans="1:23" ht="13.5" customHeight="1">
      <c r="A71" s="31">
        <v>59</v>
      </c>
      <c r="B71" s="32" t="str">
        <f t="shared" si="2"/>
        <v>Cordoba</v>
      </c>
      <c r="C71" s="32">
        <f t="shared" si="3"/>
        <v>0</v>
      </c>
      <c r="D71" s="32"/>
      <c r="E71" s="32"/>
      <c r="F71" s="32"/>
      <c r="G71" s="32"/>
      <c r="H71" s="32"/>
      <c r="I71" s="32"/>
      <c r="J71" s="32"/>
      <c r="K71" s="32"/>
      <c r="L71" s="32"/>
      <c r="M71" s="32"/>
      <c r="N71" s="32"/>
      <c r="O71" s="32"/>
      <c r="P71" s="32"/>
      <c r="Q71" s="32"/>
      <c r="R71" s="32"/>
      <c r="S71" s="32"/>
      <c r="T71" s="32"/>
      <c r="U71" s="32"/>
      <c r="V71" s="32"/>
      <c r="W71" s="32"/>
    </row>
    <row r="72" spans="1:23" ht="13.5" customHeight="1">
      <c r="A72" s="34">
        <v>60</v>
      </c>
      <c r="B72" s="35" t="str">
        <f t="shared" si="2"/>
        <v>Cordoba</v>
      </c>
      <c r="C72" s="35">
        <f t="shared" si="3"/>
        <v>0</v>
      </c>
      <c r="D72" s="35"/>
      <c r="E72" s="35"/>
      <c r="F72" s="35"/>
      <c r="G72" s="35"/>
      <c r="H72" s="35"/>
      <c r="I72" s="35"/>
      <c r="J72" s="35"/>
      <c r="K72" s="35"/>
      <c r="L72" s="35"/>
      <c r="M72" s="35"/>
      <c r="N72" s="35"/>
      <c r="O72" s="35"/>
      <c r="P72" s="35"/>
      <c r="Q72" s="35"/>
      <c r="R72" s="35"/>
      <c r="S72" s="35"/>
      <c r="T72" s="35"/>
      <c r="U72" s="35"/>
      <c r="V72" s="35"/>
      <c r="W72" s="35"/>
    </row>
    <row r="73" spans="1:23" ht="13.5" customHeight="1">
      <c r="A73" s="31">
        <v>61</v>
      </c>
      <c r="B73" s="32" t="str">
        <f t="shared" si="2"/>
        <v>Cordoba</v>
      </c>
      <c r="C73" s="32">
        <f t="shared" si="3"/>
        <v>0</v>
      </c>
      <c r="D73" s="32"/>
      <c r="E73" s="32"/>
      <c r="F73" s="32"/>
      <c r="G73" s="32"/>
      <c r="H73" s="32"/>
      <c r="I73" s="32"/>
      <c r="J73" s="32"/>
      <c r="K73" s="32"/>
      <c r="L73" s="32"/>
      <c r="M73" s="32"/>
      <c r="N73" s="32"/>
      <c r="O73" s="32"/>
      <c r="P73" s="32"/>
      <c r="Q73" s="32"/>
      <c r="R73" s="32"/>
      <c r="S73" s="32"/>
      <c r="T73" s="32"/>
      <c r="U73" s="32"/>
      <c r="V73" s="32"/>
      <c r="W73" s="32"/>
    </row>
    <row r="74" spans="1:23" ht="13.5" customHeight="1">
      <c r="A74" s="34">
        <v>62</v>
      </c>
      <c r="B74" s="35" t="str">
        <f t="shared" si="2"/>
        <v>Cordoba</v>
      </c>
      <c r="C74" s="35">
        <f t="shared" si="3"/>
        <v>0</v>
      </c>
      <c r="D74" s="35"/>
      <c r="E74" s="35"/>
      <c r="F74" s="35"/>
      <c r="G74" s="35"/>
      <c r="H74" s="35"/>
      <c r="I74" s="35"/>
      <c r="J74" s="35"/>
      <c r="K74" s="35"/>
      <c r="L74" s="35"/>
      <c r="M74" s="35"/>
      <c r="N74" s="35"/>
      <c r="O74" s="35"/>
      <c r="P74" s="35"/>
      <c r="Q74" s="35"/>
      <c r="R74" s="35"/>
      <c r="S74" s="35"/>
      <c r="T74" s="35"/>
      <c r="U74" s="35"/>
      <c r="V74" s="35"/>
      <c r="W74" s="35"/>
    </row>
    <row r="75" spans="1:23" ht="13.5" customHeight="1">
      <c r="A75" s="31">
        <v>63</v>
      </c>
      <c r="B75" s="32" t="str">
        <f t="shared" si="2"/>
        <v>Cordoba</v>
      </c>
      <c r="C75" s="32">
        <f t="shared" si="3"/>
        <v>0</v>
      </c>
      <c r="D75" s="32"/>
      <c r="E75" s="32"/>
      <c r="F75" s="32"/>
      <c r="G75" s="32"/>
      <c r="H75" s="32"/>
      <c r="I75" s="32"/>
      <c r="J75" s="32"/>
      <c r="K75" s="32"/>
      <c r="L75" s="32"/>
      <c r="M75" s="32"/>
      <c r="N75" s="32"/>
      <c r="O75" s="32"/>
      <c r="P75" s="32"/>
      <c r="Q75" s="32"/>
      <c r="R75" s="32"/>
      <c r="S75" s="32"/>
      <c r="T75" s="32"/>
      <c r="U75" s="32"/>
      <c r="V75" s="32"/>
      <c r="W75" s="32"/>
    </row>
    <row r="76" spans="1:23" ht="13.5" customHeight="1">
      <c r="A76" s="34">
        <v>64</v>
      </c>
      <c r="B76" s="35" t="str">
        <f t="shared" si="2"/>
        <v>Cordoba</v>
      </c>
      <c r="C76" s="35">
        <f t="shared" si="3"/>
        <v>0</v>
      </c>
      <c r="D76" s="35"/>
      <c r="E76" s="35"/>
      <c r="F76" s="35"/>
      <c r="G76" s="35"/>
      <c r="H76" s="35"/>
      <c r="I76" s="35"/>
      <c r="J76" s="35"/>
      <c r="K76" s="35"/>
      <c r="L76" s="35"/>
      <c r="M76" s="35"/>
      <c r="N76" s="35"/>
      <c r="O76" s="35"/>
      <c r="P76" s="35"/>
      <c r="Q76" s="35"/>
      <c r="R76" s="35"/>
      <c r="S76" s="35"/>
      <c r="T76" s="35"/>
      <c r="U76" s="35"/>
      <c r="V76" s="35"/>
      <c r="W76" s="35"/>
    </row>
    <row r="77" spans="1:23" ht="13.5" customHeight="1">
      <c r="A77" s="31">
        <v>65</v>
      </c>
      <c r="B77" s="32" t="str">
        <f t="shared" ref="B77:B108" si="4">$C$7</f>
        <v>Cordoba</v>
      </c>
      <c r="C77" s="32">
        <f t="shared" ref="C77:C108" si="5">$Q$7</f>
        <v>0</v>
      </c>
      <c r="D77" s="32"/>
      <c r="E77" s="32"/>
      <c r="F77" s="32"/>
      <c r="G77" s="32"/>
      <c r="H77" s="32"/>
      <c r="I77" s="32"/>
      <c r="J77" s="32"/>
      <c r="K77" s="32"/>
      <c r="L77" s="32"/>
      <c r="M77" s="32"/>
      <c r="N77" s="32"/>
      <c r="O77" s="32"/>
      <c r="P77" s="32"/>
      <c r="Q77" s="32"/>
      <c r="R77" s="32"/>
      <c r="S77" s="32"/>
      <c r="T77" s="32"/>
      <c r="U77" s="32"/>
      <c r="V77" s="32"/>
      <c r="W77" s="32"/>
    </row>
    <row r="78" spans="1:23" ht="13.5" customHeight="1">
      <c r="A78" s="34">
        <v>66</v>
      </c>
      <c r="B78" s="35" t="str">
        <f t="shared" si="4"/>
        <v>Cordoba</v>
      </c>
      <c r="C78" s="35">
        <f t="shared" si="5"/>
        <v>0</v>
      </c>
      <c r="D78" s="35"/>
      <c r="E78" s="35"/>
      <c r="F78" s="35"/>
      <c r="G78" s="35"/>
      <c r="H78" s="35"/>
      <c r="I78" s="35"/>
      <c r="J78" s="35"/>
      <c r="K78" s="35"/>
      <c r="L78" s="35"/>
      <c r="M78" s="35"/>
      <c r="N78" s="35"/>
      <c r="O78" s="35"/>
      <c r="P78" s="35"/>
      <c r="Q78" s="35"/>
      <c r="R78" s="35"/>
      <c r="S78" s="35"/>
      <c r="T78" s="35"/>
      <c r="U78" s="35"/>
      <c r="V78" s="35"/>
      <c r="W78" s="35"/>
    </row>
    <row r="79" spans="1:23" ht="13.5" customHeight="1">
      <c r="A79" s="31">
        <v>67</v>
      </c>
      <c r="B79" s="32" t="str">
        <f t="shared" si="4"/>
        <v>Cordoba</v>
      </c>
      <c r="C79" s="32">
        <f t="shared" si="5"/>
        <v>0</v>
      </c>
      <c r="D79" s="32"/>
      <c r="E79" s="32"/>
      <c r="F79" s="32"/>
      <c r="G79" s="32"/>
      <c r="H79" s="32"/>
      <c r="I79" s="32"/>
      <c r="J79" s="32"/>
      <c r="K79" s="32"/>
      <c r="L79" s="32"/>
      <c r="M79" s="32"/>
      <c r="N79" s="32"/>
      <c r="O79" s="32"/>
      <c r="P79" s="32"/>
      <c r="Q79" s="32"/>
      <c r="R79" s="32"/>
      <c r="S79" s="32"/>
      <c r="T79" s="32"/>
      <c r="U79" s="32"/>
      <c r="V79" s="32"/>
      <c r="W79" s="32"/>
    </row>
    <row r="80" spans="1:23" ht="13.5" customHeight="1">
      <c r="A80" s="34">
        <v>68</v>
      </c>
      <c r="B80" s="35" t="str">
        <f t="shared" si="4"/>
        <v>Cordoba</v>
      </c>
      <c r="C80" s="35">
        <f t="shared" si="5"/>
        <v>0</v>
      </c>
      <c r="D80" s="35"/>
      <c r="E80" s="35"/>
      <c r="F80" s="35"/>
      <c r="G80" s="35"/>
      <c r="H80" s="35"/>
      <c r="I80" s="35"/>
      <c r="J80" s="35"/>
      <c r="K80" s="35"/>
      <c r="L80" s="35"/>
      <c r="M80" s="35"/>
      <c r="N80" s="35"/>
      <c r="O80" s="35"/>
      <c r="P80" s="35"/>
      <c r="Q80" s="35"/>
      <c r="R80" s="35"/>
      <c r="S80" s="35"/>
      <c r="T80" s="35"/>
      <c r="U80" s="35"/>
      <c r="V80" s="35"/>
      <c r="W80" s="35"/>
    </row>
    <row r="81" spans="1:23" ht="13.5" customHeight="1">
      <c r="A81" s="31">
        <v>69</v>
      </c>
      <c r="B81" s="32" t="str">
        <f t="shared" si="4"/>
        <v>Cordoba</v>
      </c>
      <c r="C81" s="32">
        <f t="shared" si="5"/>
        <v>0</v>
      </c>
      <c r="D81" s="32"/>
      <c r="E81" s="32"/>
      <c r="F81" s="32"/>
      <c r="G81" s="32"/>
      <c r="H81" s="32"/>
      <c r="I81" s="32"/>
      <c r="J81" s="32"/>
      <c r="K81" s="32"/>
      <c r="L81" s="32"/>
      <c r="M81" s="32"/>
      <c r="N81" s="32"/>
      <c r="O81" s="32"/>
      <c r="P81" s="32"/>
      <c r="Q81" s="32"/>
      <c r="R81" s="32"/>
      <c r="S81" s="32"/>
      <c r="T81" s="32"/>
      <c r="U81" s="32"/>
      <c r="V81" s="32"/>
      <c r="W81" s="32"/>
    </row>
    <row r="82" spans="1:23" ht="13.5" customHeight="1">
      <c r="A82" s="34">
        <v>70</v>
      </c>
      <c r="B82" s="35" t="str">
        <f t="shared" si="4"/>
        <v>Cordoba</v>
      </c>
      <c r="C82" s="35">
        <f t="shared" si="5"/>
        <v>0</v>
      </c>
      <c r="D82" s="35"/>
      <c r="E82" s="35"/>
      <c r="F82" s="35"/>
      <c r="G82" s="35"/>
      <c r="H82" s="35"/>
      <c r="I82" s="35"/>
      <c r="J82" s="35"/>
      <c r="K82" s="35"/>
      <c r="L82" s="35"/>
      <c r="M82" s="35"/>
      <c r="N82" s="35"/>
      <c r="O82" s="35"/>
      <c r="P82" s="35"/>
      <c r="Q82" s="35"/>
      <c r="R82" s="35"/>
      <c r="S82" s="35"/>
      <c r="T82" s="35"/>
      <c r="U82" s="35"/>
      <c r="V82" s="35"/>
      <c r="W82" s="35"/>
    </row>
    <row r="83" spans="1:23" ht="13.5" customHeight="1">
      <c r="A83" s="31">
        <v>71</v>
      </c>
      <c r="B83" s="32" t="str">
        <f t="shared" si="4"/>
        <v>Cordoba</v>
      </c>
      <c r="C83" s="32">
        <f t="shared" si="5"/>
        <v>0</v>
      </c>
      <c r="D83" s="32"/>
      <c r="E83" s="32"/>
      <c r="F83" s="32"/>
      <c r="G83" s="32"/>
      <c r="H83" s="32"/>
      <c r="I83" s="32"/>
      <c r="J83" s="32"/>
      <c r="K83" s="32"/>
      <c r="L83" s="32"/>
      <c r="M83" s="32"/>
      <c r="N83" s="32"/>
      <c r="O83" s="32"/>
      <c r="P83" s="32"/>
      <c r="Q83" s="32"/>
      <c r="R83" s="32"/>
      <c r="S83" s="32"/>
      <c r="T83" s="32"/>
      <c r="U83" s="32"/>
      <c r="V83" s="32"/>
      <c r="W83" s="32"/>
    </row>
    <row r="84" spans="1:23" ht="13.5" customHeight="1">
      <c r="A84" s="34">
        <v>72</v>
      </c>
      <c r="B84" s="35" t="str">
        <f t="shared" si="4"/>
        <v>Cordoba</v>
      </c>
      <c r="C84" s="35">
        <f t="shared" si="5"/>
        <v>0</v>
      </c>
      <c r="D84" s="35"/>
      <c r="E84" s="35"/>
      <c r="F84" s="35"/>
      <c r="G84" s="35"/>
      <c r="H84" s="35"/>
      <c r="I84" s="35"/>
      <c r="J84" s="35"/>
      <c r="K84" s="35"/>
      <c r="L84" s="35"/>
      <c r="M84" s="35"/>
      <c r="N84" s="35"/>
      <c r="O84" s="35"/>
      <c r="P84" s="35"/>
      <c r="Q84" s="35"/>
      <c r="R84" s="35"/>
      <c r="S84" s="35"/>
      <c r="T84" s="35"/>
      <c r="U84" s="35"/>
      <c r="V84" s="35"/>
      <c r="W84" s="35"/>
    </row>
    <row r="85" spans="1:23" ht="13.5" customHeight="1">
      <c r="A85" s="31">
        <v>73</v>
      </c>
      <c r="B85" s="32" t="str">
        <f t="shared" si="4"/>
        <v>Cordoba</v>
      </c>
      <c r="C85" s="32">
        <f t="shared" si="5"/>
        <v>0</v>
      </c>
      <c r="D85" s="32"/>
      <c r="E85" s="32"/>
      <c r="F85" s="32"/>
      <c r="G85" s="32"/>
      <c r="H85" s="32"/>
      <c r="I85" s="32"/>
      <c r="J85" s="32"/>
      <c r="K85" s="32"/>
      <c r="L85" s="32"/>
      <c r="M85" s="32"/>
      <c r="N85" s="32"/>
      <c r="O85" s="32"/>
      <c r="P85" s="32"/>
      <c r="Q85" s="32"/>
      <c r="R85" s="32"/>
      <c r="S85" s="32"/>
      <c r="T85" s="32"/>
      <c r="U85" s="32"/>
      <c r="V85" s="32"/>
      <c r="W85" s="32"/>
    </row>
    <row r="86" spans="1:23" ht="13.5" customHeight="1">
      <c r="A86" s="34">
        <v>74</v>
      </c>
      <c r="B86" s="35" t="str">
        <f t="shared" si="4"/>
        <v>Cordoba</v>
      </c>
      <c r="C86" s="35">
        <f t="shared" si="5"/>
        <v>0</v>
      </c>
      <c r="D86" s="35"/>
      <c r="E86" s="35"/>
      <c r="F86" s="35"/>
      <c r="G86" s="35"/>
      <c r="H86" s="35"/>
      <c r="I86" s="35"/>
      <c r="J86" s="35"/>
      <c r="K86" s="35"/>
      <c r="L86" s="35"/>
      <c r="M86" s="35"/>
      <c r="N86" s="35"/>
      <c r="O86" s="35"/>
      <c r="P86" s="35"/>
      <c r="Q86" s="35"/>
      <c r="R86" s="35"/>
      <c r="S86" s="35"/>
      <c r="T86" s="35"/>
      <c r="U86" s="35"/>
      <c r="V86" s="35"/>
      <c r="W86" s="35"/>
    </row>
    <row r="87" spans="1:23" ht="13.5" customHeight="1">
      <c r="A87" s="31">
        <v>75</v>
      </c>
      <c r="B87" s="32" t="str">
        <f t="shared" si="4"/>
        <v>Cordoba</v>
      </c>
      <c r="C87" s="32">
        <f t="shared" si="5"/>
        <v>0</v>
      </c>
      <c r="D87" s="32"/>
      <c r="E87" s="32"/>
      <c r="F87" s="32"/>
      <c r="G87" s="32"/>
      <c r="H87" s="32"/>
      <c r="I87" s="32"/>
      <c r="J87" s="32"/>
      <c r="K87" s="32"/>
      <c r="L87" s="32"/>
      <c r="M87" s="32"/>
      <c r="N87" s="32"/>
      <c r="O87" s="32"/>
      <c r="P87" s="32"/>
      <c r="Q87" s="32"/>
      <c r="R87" s="32"/>
      <c r="S87" s="32"/>
      <c r="T87" s="32"/>
      <c r="U87" s="32"/>
      <c r="V87" s="32"/>
      <c r="W87" s="32"/>
    </row>
    <row r="88" spans="1:23" ht="13.5" customHeight="1">
      <c r="A88" s="34">
        <v>76</v>
      </c>
      <c r="B88" s="35" t="str">
        <f t="shared" si="4"/>
        <v>Cordoba</v>
      </c>
      <c r="C88" s="35">
        <f t="shared" si="5"/>
        <v>0</v>
      </c>
      <c r="D88" s="35"/>
      <c r="E88" s="35"/>
      <c r="F88" s="35"/>
      <c r="G88" s="35"/>
      <c r="H88" s="35"/>
      <c r="I88" s="35"/>
      <c r="J88" s="35"/>
      <c r="K88" s="35"/>
      <c r="L88" s="35"/>
      <c r="M88" s="35"/>
      <c r="N88" s="35"/>
      <c r="O88" s="35"/>
      <c r="P88" s="35"/>
      <c r="Q88" s="35"/>
      <c r="R88" s="35"/>
      <c r="S88" s="35"/>
      <c r="T88" s="35"/>
      <c r="U88" s="35"/>
      <c r="V88" s="35"/>
      <c r="W88" s="35"/>
    </row>
    <row r="89" spans="1:23" ht="13.5" customHeight="1">
      <c r="A89" s="31">
        <v>77</v>
      </c>
      <c r="B89" s="32" t="str">
        <f t="shared" si="4"/>
        <v>Cordoba</v>
      </c>
      <c r="C89" s="32">
        <f t="shared" si="5"/>
        <v>0</v>
      </c>
      <c r="D89" s="32"/>
      <c r="E89" s="32"/>
      <c r="F89" s="32"/>
      <c r="G89" s="32"/>
      <c r="H89" s="32"/>
      <c r="I89" s="32"/>
      <c r="J89" s="32"/>
      <c r="K89" s="32"/>
      <c r="L89" s="32"/>
      <c r="M89" s="32"/>
      <c r="N89" s="32"/>
      <c r="O89" s="32"/>
      <c r="P89" s="32"/>
      <c r="Q89" s="32"/>
      <c r="R89" s="32"/>
      <c r="S89" s="32"/>
      <c r="T89" s="32"/>
      <c r="U89" s="32"/>
      <c r="V89" s="32"/>
      <c r="W89" s="32"/>
    </row>
    <row r="90" spans="1:23" ht="13.5" customHeight="1">
      <c r="A90" s="34">
        <v>78</v>
      </c>
      <c r="B90" s="35" t="str">
        <f t="shared" si="4"/>
        <v>Cordoba</v>
      </c>
      <c r="C90" s="35">
        <f t="shared" si="5"/>
        <v>0</v>
      </c>
      <c r="D90" s="35"/>
      <c r="E90" s="35"/>
      <c r="F90" s="35"/>
      <c r="G90" s="35"/>
      <c r="H90" s="35"/>
      <c r="I90" s="35"/>
      <c r="J90" s="35"/>
      <c r="K90" s="35"/>
      <c r="L90" s="35"/>
      <c r="M90" s="35"/>
      <c r="N90" s="35"/>
      <c r="O90" s="35"/>
      <c r="P90" s="35"/>
      <c r="Q90" s="35"/>
      <c r="R90" s="35"/>
      <c r="S90" s="35"/>
      <c r="T90" s="35"/>
      <c r="U90" s="35"/>
      <c r="V90" s="35"/>
      <c r="W90" s="35"/>
    </row>
    <row r="91" spans="1:23" ht="13.5" customHeight="1">
      <c r="A91" s="31">
        <v>79</v>
      </c>
      <c r="B91" s="32" t="str">
        <f t="shared" si="4"/>
        <v>Cordoba</v>
      </c>
      <c r="C91" s="32">
        <f t="shared" si="5"/>
        <v>0</v>
      </c>
      <c r="D91" s="32"/>
      <c r="E91" s="32"/>
      <c r="F91" s="32"/>
      <c r="G91" s="32"/>
      <c r="H91" s="32"/>
      <c r="I91" s="32"/>
      <c r="J91" s="32"/>
      <c r="K91" s="32"/>
      <c r="L91" s="32"/>
      <c r="M91" s="32"/>
      <c r="N91" s="32"/>
      <c r="O91" s="32"/>
      <c r="P91" s="32"/>
      <c r="Q91" s="32"/>
      <c r="R91" s="32"/>
      <c r="S91" s="32"/>
      <c r="T91" s="32"/>
      <c r="U91" s="32"/>
      <c r="V91" s="32"/>
      <c r="W91" s="32"/>
    </row>
    <row r="92" spans="1:23" ht="13.5" customHeight="1">
      <c r="A92" s="34">
        <v>80</v>
      </c>
      <c r="B92" s="35" t="str">
        <f t="shared" si="4"/>
        <v>Cordoba</v>
      </c>
      <c r="C92" s="35">
        <f t="shared" si="5"/>
        <v>0</v>
      </c>
      <c r="D92" s="35"/>
      <c r="E92" s="35"/>
      <c r="F92" s="35"/>
      <c r="G92" s="35"/>
      <c r="H92" s="35"/>
      <c r="I92" s="35"/>
      <c r="J92" s="35"/>
      <c r="K92" s="35"/>
      <c r="L92" s="35"/>
      <c r="M92" s="35"/>
      <c r="N92" s="35"/>
      <c r="O92" s="35"/>
      <c r="P92" s="35"/>
      <c r="Q92" s="35"/>
      <c r="R92" s="35"/>
      <c r="S92" s="35"/>
      <c r="T92" s="35"/>
      <c r="U92" s="35"/>
      <c r="V92" s="35"/>
      <c r="W92" s="35"/>
    </row>
    <row r="93" spans="1:23" ht="13.5" customHeight="1">
      <c r="A93" s="31">
        <v>81</v>
      </c>
      <c r="B93" s="32" t="str">
        <f t="shared" si="4"/>
        <v>Cordoba</v>
      </c>
      <c r="C93" s="32">
        <f t="shared" si="5"/>
        <v>0</v>
      </c>
      <c r="D93" s="32"/>
      <c r="E93" s="32"/>
      <c r="F93" s="32"/>
      <c r="G93" s="32"/>
      <c r="H93" s="32"/>
      <c r="I93" s="32"/>
      <c r="J93" s="32"/>
      <c r="K93" s="32"/>
      <c r="L93" s="32"/>
      <c r="M93" s="32"/>
      <c r="N93" s="32"/>
      <c r="O93" s="32"/>
      <c r="P93" s="32"/>
      <c r="Q93" s="32"/>
      <c r="R93" s="32"/>
      <c r="S93" s="32"/>
      <c r="T93" s="32"/>
      <c r="U93" s="32"/>
      <c r="V93" s="32"/>
      <c r="W93" s="32"/>
    </row>
    <row r="94" spans="1:23" ht="13.5" customHeight="1">
      <c r="A94" s="34">
        <v>82</v>
      </c>
      <c r="B94" s="35" t="str">
        <f t="shared" si="4"/>
        <v>Cordoba</v>
      </c>
      <c r="C94" s="35">
        <f t="shared" si="5"/>
        <v>0</v>
      </c>
      <c r="D94" s="35"/>
      <c r="E94" s="35"/>
      <c r="F94" s="35"/>
      <c r="G94" s="35"/>
      <c r="H94" s="35"/>
      <c r="I94" s="35"/>
      <c r="J94" s="35"/>
      <c r="K94" s="35"/>
      <c r="L94" s="35"/>
      <c r="M94" s="35"/>
      <c r="N94" s="35"/>
      <c r="O94" s="35"/>
      <c r="P94" s="35"/>
      <c r="Q94" s="35"/>
      <c r="R94" s="35"/>
      <c r="S94" s="35"/>
      <c r="T94" s="35"/>
      <c r="U94" s="35"/>
      <c r="V94" s="35"/>
      <c r="W94" s="35"/>
    </row>
    <row r="95" spans="1:23" ht="13.5" customHeight="1">
      <c r="A95" s="31">
        <v>83</v>
      </c>
      <c r="B95" s="32" t="str">
        <f t="shared" si="4"/>
        <v>Cordoba</v>
      </c>
      <c r="C95" s="32">
        <f t="shared" si="5"/>
        <v>0</v>
      </c>
      <c r="D95" s="32"/>
      <c r="E95" s="32"/>
      <c r="F95" s="32"/>
      <c r="G95" s="32"/>
      <c r="H95" s="32"/>
      <c r="I95" s="32"/>
      <c r="J95" s="32"/>
      <c r="K95" s="32"/>
      <c r="L95" s="32"/>
      <c r="M95" s="32"/>
      <c r="N95" s="32"/>
      <c r="O95" s="32"/>
      <c r="P95" s="32"/>
      <c r="Q95" s="32"/>
      <c r="R95" s="32"/>
      <c r="S95" s="32"/>
      <c r="T95" s="32"/>
      <c r="U95" s="32"/>
      <c r="V95" s="32"/>
      <c r="W95" s="32"/>
    </row>
    <row r="96" spans="1:23" ht="13.5" customHeight="1">
      <c r="A96" s="34">
        <v>84</v>
      </c>
      <c r="B96" s="35" t="str">
        <f t="shared" si="4"/>
        <v>Cordoba</v>
      </c>
      <c r="C96" s="35">
        <f t="shared" si="5"/>
        <v>0</v>
      </c>
      <c r="D96" s="35"/>
      <c r="E96" s="35"/>
      <c r="F96" s="35"/>
      <c r="G96" s="35"/>
      <c r="H96" s="35"/>
      <c r="I96" s="35"/>
      <c r="J96" s="35"/>
      <c r="K96" s="35"/>
      <c r="L96" s="35"/>
      <c r="M96" s="35"/>
      <c r="N96" s="35"/>
      <c r="O96" s="35"/>
      <c r="P96" s="35"/>
      <c r="Q96" s="35"/>
      <c r="R96" s="35"/>
      <c r="S96" s="35"/>
      <c r="T96" s="35"/>
      <c r="U96" s="35"/>
      <c r="V96" s="35"/>
      <c r="W96" s="35"/>
    </row>
    <row r="97" spans="1:23" ht="13.5" customHeight="1">
      <c r="A97" s="31">
        <v>85</v>
      </c>
      <c r="B97" s="32" t="str">
        <f t="shared" si="4"/>
        <v>Cordoba</v>
      </c>
      <c r="C97" s="32">
        <f t="shared" si="5"/>
        <v>0</v>
      </c>
      <c r="D97" s="32"/>
      <c r="E97" s="32"/>
      <c r="F97" s="32"/>
      <c r="G97" s="32"/>
      <c r="H97" s="32"/>
      <c r="I97" s="32"/>
      <c r="J97" s="32"/>
      <c r="K97" s="32"/>
      <c r="L97" s="32"/>
      <c r="M97" s="32"/>
      <c r="N97" s="32"/>
      <c r="O97" s="32"/>
      <c r="P97" s="32"/>
      <c r="Q97" s="32"/>
      <c r="R97" s="32"/>
      <c r="S97" s="32"/>
      <c r="T97" s="32"/>
      <c r="U97" s="32"/>
      <c r="V97" s="32"/>
      <c r="W97" s="32"/>
    </row>
    <row r="98" spans="1:23" ht="13.5" customHeight="1">
      <c r="A98" s="34">
        <v>86</v>
      </c>
      <c r="B98" s="35" t="str">
        <f t="shared" si="4"/>
        <v>Cordoba</v>
      </c>
      <c r="C98" s="35">
        <f t="shared" si="5"/>
        <v>0</v>
      </c>
      <c r="D98" s="35"/>
      <c r="E98" s="35"/>
      <c r="F98" s="35"/>
      <c r="G98" s="35"/>
      <c r="H98" s="35"/>
      <c r="I98" s="35"/>
      <c r="J98" s="35"/>
      <c r="K98" s="35"/>
      <c r="L98" s="35"/>
      <c r="M98" s="35"/>
      <c r="N98" s="35"/>
      <c r="O98" s="35"/>
      <c r="P98" s="35"/>
      <c r="Q98" s="35"/>
      <c r="R98" s="35"/>
      <c r="S98" s="35"/>
      <c r="T98" s="35"/>
      <c r="U98" s="35"/>
      <c r="V98" s="35"/>
      <c r="W98" s="35"/>
    </row>
    <row r="99" spans="1:23" ht="13.5" customHeight="1">
      <c r="A99" s="31">
        <v>87</v>
      </c>
      <c r="B99" s="32" t="str">
        <f t="shared" si="4"/>
        <v>Cordoba</v>
      </c>
      <c r="C99" s="32">
        <f t="shared" si="5"/>
        <v>0</v>
      </c>
      <c r="D99" s="32"/>
      <c r="E99" s="32"/>
      <c r="F99" s="32"/>
      <c r="G99" s="32"/>
      <c r="H99" s="32"/>
      <c r="I99" s="32"/>
      <c r="J99" s="32"/>
      <c r="K99" s="32"/>
      <c r="L99" s="32"/>
      <c r="M99" s="32"/>
      <c r="N99" s="32"/>
      <c r="O99" s="32"/>
      <c r="P99" s="32"/>
      <c r="Q99" s="32"/>
      <c r="R99" s="32"/>
      <c r="S99" s="32"/>
      <c r="T99" s="32"/>
      <c r="U99" s="32"/>
      <c r="V99" s="32"/>
      <c r="W99" s="32"/>
    </row>
    <row r="100" spans="1:23" ht="13.5" customHeight="1">
      <c r="A100" s="34">
        <v>88</v>
      </c>
      <c r="B100" s="35" t="str">
        <f t="shared" si="4"/>
        <v>Cordoba</v>
      </c>
      <c r="C100" s="35">
        <f t="shared" si="5"/>
        <v>0</v>
      </c>
      <c r="D100" s="35"/>
      <c r="E100" s="35"/>
      <c r="F100" s="35"/>
      <c r="G100" s="35"/>
      <c r="H100" s="35"/>
      <c r="I100" s="35"/>
      <c r="J100" s="35"/>
      <c r="K100" s="35"/>
      <c r="L100" s="35"/>
      <c r="M100" s="35"/>
      <c r="N100" s="35"/>
      <c r="O100" s="35"/>
      <c r="P100" s="35"/>
      <c r="Q100" s="35"/>
      <c r="R100" s="35"/>
      <c r="S100" s="35"/>
      <c r="T100" s="35"/>
      <c r="U100" s="35"/>
      <c r="V100" s="35"/>
      <c r="W100" s="35"/>
    </row>
    <row r="101" spans="1:23" ht="13.5" customHeight="1">
      <c r="A101" s="31">
        <v>89</v>
      </c>
      <c r="B101" s="32" t="str">
        <f t="shared" si="4"/>
        <v>Cordoba</v>
      </c>
      <c r="C101" s="32">
        <f t="shared" si="5"/>
        <v>0</v>
      </c>
      <c r="D101" s="32"/>
      <c r="E101" s="32"/>
      <c r="F101" s="32"/>
      <c r="G101" s="32"/>
      <c r="H101" s="32"/>
      <c r="I101" s="32"/>
      <c r="J101" s="32"/>
      <c r="K101" s="32"/>
      <c r="L101" s="32"/>
      <c r="M101" s="32"/>
      <c r="N101" s="32"/>
      <c r="O101" s="32"/>
      <c r="P101" s="32"/>
      <c r="Q101" s="32"/>
      <c r="R101" s="32"/>
      <c r="S101" s="32"/>
      <c r="T101" s="32"/>
      <c r="U101" s="32"/>
      <c r="V101" s="32"/>
      <c r="W101" s="32"/>
    </row>
    <row r="102" spans="1:23" ht="13.5" customHeight="1">
      <c r="A102" s="34">
        <v>90</v>
      </c>
      <c r="B102" s="35" t="str">
        <f t="shared" si="4"/>
        <v>Cordoba</v>
      </c>
      <c r="C102" s="35">
        <f t="shared" si="5"/>
        <v>0</v>
      </c>
      <c r="D102" s="35"/>
      <c r="E102" s="35"/>
      <c r="F102" s="35"/>
      <c r="G102" s="35"/>
      <c r="H102" s="35"/>
      <c r="I102" s="35"/>
      <c r="J102" s="35"/>
      <c r="K102" s="35"/>
      <c r="L102" s="35"/>
      <c r="M102" s="35"/>
      <c r="N102" s="35"/>
      <c r="O102" s="35"/>
      <c r="P102" s="35"/>
      <c r="Q102" s="35"/>
      <c r="R102" s="35"/>
      <c r="S102" s="35"/>
      <c r="T102" s="35"/>
      <c r="U102" s="35"/>
      <c r="V102" s="35"/>
      <c r="W102" s="35"/>
    </row>
    <row r="103" spans="1:23" ht="13.5" customHeight="1">
      <c r="A103" s="31">
        <v>91</v>
      </c>
      <c r="B103" s="32" t="str">
        <f t="shared" si="4"/>
        <v>Cordoba</v>
      </c>
      <c r="C103" s="32">
        <f t="shared" si="5"/>
        <v>0</v>
      </c>
      <c r="D103" s="32"/>
      <c r="E103" s="32"/>
      <c r="F103" s="32"/>
      <c r="G103" s="32"/>
      <c r="H103" s="32"/>
      <c r="I103" s="32"/>
      <c r="J103" s="32"/>
      <c r="K103" s="32"/>
      <c r="L103" s="32"/>
      <c r="M103" s="32"/>
      <c r="N103" s="32"/>
      <c r="O103" s="32"/>
      <c r="P103" s="32"/>
      <c r="Q103" s="32"/>
      <c r="R103" s="32"/>
      <c r="S103" s="32"/>
      <c r="T103" s="32"/>
      <c r="U103" s="32"/>
      <c r="V103" s="32"/>
      <c r="W103" s="32"/>
    </row>
    <row r="104" spans="1:23" ht="13.5" customHeight="1">
      <c r="A104" s="34">
        <v>92</v>
      </c>
      <c r="B104" s="35" t="str">
        <f t="shared" si="4"/>
        <v>Cordoba</v>
      </c>
      <c r="C104" s="35">
        <f t="shared" si="5"/>
        <v>0</v>
      </c>
      <c r="D104" s="35"/>
      <c r="E104" s="35"/>
      <c r="F104" s="35"/>
      <c r="G104" s="35"/>
      <c r="H104" s="35"/>
      <c r="I104" s="35"/>
      <c r="J104" s="35"/>
      <c r="K104" s="35"/>
      <c r="L104" s="35"/>
      <c r="M104" s="35"/>
      <c r="N104" s="35"/>
      <c r="O104" s="35"/>
      <c r="P104" s="35"/>
      <c r="Q104" s="35"/>
      <c r="R104" s="35"/>
      <c r="S104" s="35"/>
      <c r="T104" s="35"/>
      <c r="U104" s="35"/>
      <c r="V104" s="35"/>
      <c r="W104" s="35"/>
    </row>
    <row r="105" spans="1:23" ht="13.5" customHeight="1">
      <c r="A105" s="31">
        <v>93</v>
      </c>
      <c r="B105" s="32" t="str">
        <f t="shared" si="4"/>
        <v>Cordoba</v>
      </c>
      <c r="C105" s="32">
        <f t="shared" si="5"/>
        <v>0</v>
      </c>
      <c r="D105" s="32"/>
      <c r="E105" s="32"/>
      <c r="F105" s="32"/>
      <c r="G105" s="32"/>
      <c r="H105" s="32"/>
      <c r="I105" s="32"/>
      <c r="J105" s="32"/>
      <c r="K105" s="32"/>
      <c r="L105" s="32"/>
      <c r="M105" s="32"/>
      <c r="N105" s="32"/>
      <c r="O105" s="32"/>
      <c r="P105" s="32"/>
      <c r="Q105" s="32"/>
      <c r="R105" s="32"/>
      <c r="S105" s="32"/>
      <c r="T105" s="32"/>
      <c r="U105" s="32"/>
      <c r="V105" s="32"/>
      <c r="W105" s="32"/>
    </row>
    <row r="106" spans="1:23" ht="13.5" customHeight="1">
      <c r="A106" s="34">
        <v>94</v>
      </c>
      <c r="B106" s="35" t="str">
        <f t="shared" si="4"/>
        <v>Cordoba</v>
      </c>
      <c r="C106" s="35">
        <f t="shared" si="5"/>
        <v>0</v>
      </c>
      <c r="D106" s="35"/>
      <c r="E106" s="35"/>
      <c r="F106" s="35"/>
      <c r="G106" s="35"/>
      <c r="H106" s="35"/>
      <c r="I106" s="35"/>
      <c r="J106" s="35"/>
      <c r="K106" s="35"/>
      <c r="L106" s="35"/>
      <c r="M106" s="35"/>
      <c r="N106" s="35"/>
      <c r="O106" s="35"/>
      <c r="P106" s="35"/>
      <c r="Q106" s="35"/>
      <c r="R106" s="35"/>
      <c r="S106" s="35"/>
      <c r="T106" s="35"/>
      <c r="U106" s="35"/>
      <c r="V106" s="35"/>
      <c r="W106" s="35"/>
    </row>
    <row r="107" spans="1:23" ht="13.5" customHeight="1">
      <c r="A107" s="31">
        <v>95</v>
      </c>
      <c r="B107" s="32" t="str">
        <f t="shared" si="4"/>
        <v>Cordoba</v>
      </c>
      <c r="C107" s="32">
        <f t="shared" si="5"/>
        <v>0</v>
      </c>
      <c r="D107" s="32"/>
      <c r="E107" s="32"/>
      <c r="F107" s="32"/>
      <c r="G107" s="32"/>
      <c r="H107" s="32"/>
      <c r="I107" s="32"/>
      <c r="J107" s="32"/>
      <c r="K107" s="32"/>
      <c r="L107" s="32"/>
      <c r="M107" s="32"/>
      <c r="N107" s="32"/>
      <c r="O107" s="32"/>
      <c r="P107" s="32"/>
      <c r="Q107" s="32"/>
      <c r="R107" s="32"/>
      <c r="S107" s="32"/>
      <c r="T107" s="32"/>
      <c r="U107" s="32"/>
      <c r="V107" s="32"/>
      <c r="W107" s="32"/>
    </row>
    <row r="108" spans="1:23" ht="13.5" customHeight="1">
      <c r="A108" s="34">
        <v>96</v>
      </c>
      <c r="B108" s="35" t="str">
        <f t="shared" si="4"/>
        <v>Cordoba</v>
      </c>
      <c r="C108" s="35">
        <f t="shared" si="5"/>
        <v>0</v>
      </c>
      <c r="D108" s="35"/>
      <c r="E108" s="35"/>
      <c r="F108" s="35"/>
      <c r="G108" s="35"/>
      <c r="H108" s="35"/>
      <c r="I108" s="35"/>
      <c r="J108" s="35"/>
      <c r="K108" s="35"/>
      <c r="L108" s="35"/>
      <c r="M108" s="35"/>
      <c r="N108" s="35"/>
      <c r="O108" s="35"/>
      <c r="P108" s="35"/>
      <c r="Q108" s="35"/>
      <c r="R108" s="35"/>
      <c r="S108" s="35"/>
      <c r="T108" s="35"/>
      <c r="U108" s="35"/>
      <c r="V108" s="35"/>
      <c r="W108" s="35"/>
    </row>
    <row r="109" spans="1:23" ht="13.5" customHeight="1">
      <c r="A109" s="31">
        <v>97</v>
      </c>
      <c r="B109" s="32" t="str">
        <f t="shared" ref="B109:B140" si="6">$C$7</f>
        <v>Cordoba</v>
      </c>
      <c r="C109" s="32">
        <f t="shared" ref="C109:C140" si="7">$Q$7</f>
        <v>0</v>
      </c>
      <c r="D109" s="32"/>
      <c r="E109" s="32"/>
      <c r="F109" s="32"/>
      <c r="G109" s="32"/>
      <c r="H109" s="32"/>
      <c r="I109" s="32"/>
      <c r="J109" s="32"/>
      <c r="K109" s="32"/>
      <c r="L109" s="32"/>
      <c r="M109" s="32"/>
      <c r="N109" s="32"/>
      <c r="O109" s="32"/>
      <c r="P109" s="32"/>
      <c r="Q109" s="32"/>
      <c r="R109" s="32"/>
      <c r="S109" s="32"/>
      <c r="T109" s="32"/>
      <c r="U109" s="32"/>
      <c r="V109" s="32"/>
      <c r="W109" s="32"/>
    </row>
    <row r="110" spans="1:23" ht="13.5" customHeight="1">
      <c r="A110" s="34">
        <v>98</v>
      </c>
      <c r="B110" s="35" t="str">
        <f t="shared" si="6"/>
        <v>Cordoba</v>
      </c>
      <c r="C110" s="35">
        <f t="shared" si="7"/>
        <v>0</v>
      </c>
      <c r="D110" s="35"/>
      <c r="E110" s="35"/>
      <c r="F110" s="35"/>
      <c r="G110" s="35"/>
      <c r="H110" s="35"/>
      <c r="I110" s="35"/>
      <c r="J110" s="35"/>
      <c r="K110" s="35"/>
      <c r="L110" s="35"/>
      <c r="M110" s="35"/>
      <c r="N110" s="35"/>
      <c r="O110" s="35"/>
      <c r="P110" s="35"/>
      <c r="Q110" s="35"/>
      <c r="R110" s="35"/>
      <c r="S110" s="35"/>
      <c r="T110" s="35"/>
      <c r="U110" s="35"/>
      <c r="V110" s="35"/>
      <c r="W110" s="35"/>
    </row>
    <row r="111" spans="1:23" ht="13.5" customHeight="1">
      <c r="A111" s="31">
        <v>99</v>
      </c>
      <c r="B111" s="32" t="str">
        <f t="shared" si="6"/>
        <v>Cordoba</v>
      </c>
      <c r="C111" s="32">
        <f t="shared" si="7"/>
        <v>0</v>
      </c>
      <c r="D111" s="32"/>
      <c r="E111" s="32"/>
      <c r="F111" s="32"/>
      <c r="G111" s="32"/>
      <c r="H111" s="32"/>
      <c r="I111" s="32"/>
      <c r="J111" s="32"/>
      <c r="K111" s="32"/>
      <c r="L111" s="32"/>
      <c r="M111" s="32"/>
      <c r="N111" s="32"/>
      <c r="O111" s="32"/>
      <c r="P111" s="32"/>
      <c r="Q111" s="32"/>
      <c r="R111" s="32"/>
      <c r="S111" s="32"/>
      <c r="T111" s="32"/>
      <c r="U111" s="32"/>
      <c r="V111" s="32"/>
      <c r="W111" s="32"/>
    </row>
    <row r="112" spans="1:23" ht="13.5" customHeight="1">
      <c r="A112" s="34">
        <v>100</v>
      </c>
      <c r="B112" s="35" t="str">
        <f t="shared" si="6"/>
        <v>Cordoba</v>
      </c>
      <c r="C112" s="35">
        <f t="shared" si="7"/>
        <v>0</v>
      </c>
      <c r="D112" s="35"/>
      <c r="E112" s="35"/>
      <c r="F112" s="35"/>
      <c r="G112" s="35"/>
      <c r="H112" s="35"/>
      <c r="I112" s="35"/>
      <c r="J112" s="35"/>
      <c r="K112" s="35"/>
      <c r="L112" s="35"/>
      <c r="M112" s="35"/>
      <c r="N112" s="35"/>
      <c r="O112" s="35"/>
      <c r="P112" s="35"/>
      <c r="Q112" s="35"/>
      <c r="R112" s="35"/>
      <c r="S112" s="35"/>
      <c r="T112" s="35"/>
      <c r="U112" s="35"/>
      <c r="V112" s="35"/>
      <c r="W112" s="35"/>
    </row>
    <row r="113" spans="1:23" ht="13.5" customHeight="1">
      <c r="A113" s="31">
        <v>101</v>
      </c>
      <c r="B113" s="32" t="str">
        <f t="shared" si="6"/>
        <v>Cordoba</v>
      </c>
      <c r="C113" s="32">
        <f t="shared" si="7"/>
        <v>0</v>
      </c>
      <c r="D113" s="32"/>
      <c r="E113" s="32"/>
      <c r="F113" s="32"/>
      <c r="G113" s="32"/>
      <c r="H113" s="32"/>
      <c r="I113" s="32"/>
      <c r="J113" s="32"/>
      <c r="K113" s="32"/>
      <c r="L113" s="32"/>
      <c r="M113" s="32"/>
      <c r="N113" s="32"/>
      <c r="O113" s="32"/>
      <c r="P113" s="32"/>
      <c r="Q113" s="32"/>
      <c r="R113" s="32"/>
      <c r="S113" s="32"/>
      <c r="T113" s="32"/>
      <c r="U113" s="32"/>
      <c r="V113" s="32"/>
      <c r="W113" s="32"/>
    </row>
    <row r="114" spans="1:23" ht="13.5" customHeight="1">
      <c r="A114" s="34">
        <v>102</v>
      </c>
      <c r="B114" s="35" t="str">
        <f t="shared" si="6"/>
        <v>Cordoba</v>
      </c>
      <c r="C114" s="35">
        <f t="shared" si="7"/>
        <v>0</v>
      </c>
      <c r="D114" s="35"/>
      <c r="E114" s="35"/>
      <c r="F114" s="35"/>
      <c r="G114" s="35"/>
      <c r="H114" s="35"/>
      <c r="I114" s="35"/>
      <c r="J114" s="35"/>
      <c r="K114" s="35"/>
      <c r="L114" s="35"/>
      <c r="M114" s="35"/>
      <c r="N114" s="35"/>
      <c r="O114" s="35"/>
      <c r="P114" s="35"/>
      <c r="Q114" s="35"/>
      <c r="R114" s="35"/>
      <c r="S114" s="35"/>
      <c r="T114" s="35"/>
      <c r="U114" s="35"/>
      <c r="V114" s="35"/>
      <c r="W114" s="35"/>
    </row>
    <row r="115" spans="1:23" ht="13.5" customHeight="1">
      <c r="A115" s="31">
        <v>103</v>
      </c>
      <c r="B115" s="32" t="str">
        <f t="shared" si="6"/>
        <v>Cordoba</v>
      </c>
      <c r="C115" s="32">
        <f t="shared" si="7"/>
        <v>0</v>
      </c>
      <c r="D115" s="32"/>
      <c r="E115" s="32"/>
      <c r="F115" s="32"/>
      <c r="G115" s="32"/>
      <c r="H115" s="32"/>
      <c r="I115" s="32"/>
      <c r="J115" s="32"/>
      <c r="K115" s="32"/>
      <c r="L115" s="32"/>
      <c r="M115" s="32"/>
      <c r="N115" s="32"/>
      <c r="O115" s="32"/>
      <c r="P115" s="32"/>
      <c r="Q115" s="32"/>
      <c r="R115" s="32"/>
      <c r="S115" s="32"/>
      <c r="T115" s="32"/>
      <c r="U115" s="32"/>
      <c r="V115" s="32"/>
      <c r="W115" s="32"/>
    </row>
    <row r="116" spans="1:23" ht="13.5" customHeight="1">
      <c r="A116" s="34">
        <v>104</v>
      </c>
      <c r="B116" s="35" t="str">
        <f t="shared" si="6"/>
        <v>Cordoba</v>
      </c>
      <c r="C116" s="35">
        <f t="shared" si="7"/>
        <v>0</v>
      </c>
      <c r="D116" s="35"/>
      <c r="E116" s="35"/>
      <c r="F116" s="35"/>
      <c r="G116" s="35"/>
      <c r="H116" s="35"/>
      <c r="I116" s="35"/>
      <c r="J116" s="35"/>
      <c r="K116" s="35"/>
      <c r="L116" s="35"/>
      <c r="M116" s="35"/>
      <c r="N116" s="35"/>
      <c r="O116" s="35"/>
      <c r="P116" s="35"/>
      <c r="Q116" s="35"/>
      <c r="R116" s="35"/>
      <c r="S116" s="35"/>
      <c r="T116" s="35"/>
      <c r="U116" s="35"/>
      <c r="V116" s="35"/>
      <c r="W116" s="35"/>
    </row>
    <row r="117" spans="1:23" ht="13.5" customHeight="1">
      <c r="A117" s="31">
        <v>105</v>
      </c>
      <c r="B117" s="32" t="str">
        <f t="shared" si="6"/>
        <v>Cordoba</v>
      </c>
      <c r="C117" s="32">
        <f t="shared" si="7"/>
        <v>0</v>
      </c>
      <c r="D117" s="32"/>
      <c r="E117" s="32"/>
      <c r="F117" s="32"/>
      <c r="G117" s="32"/>
      <c r="H117" s="32"/>
      <c r="I117" s="32"/>
      <c r="J117" s="32"/>
      <c r="K117" s="32"/>
      <c r="L117" s="32"/>
      <c r="M117" s="32"/>
      <c r="N117" s="32"/>
      <c r="O117" s="32"/>
      <c r="P117" s="32"/>
      <c r="Q117" s="32"/>
      <c r="R117" s="32"/>
      <c r="S117" s="32"/>
      <c r="T117" s="32"/>
      <c r="U117" s="32"/>
      <c r="V117" s="32"/>
      <c r="W117" s="32"/>
    </row>
    <row r="118" spans="1:23" ht="13.5" customHeight="1">
      <c r="A118" s="34">
        <v>106</v>
      </c>
      <c r="B118" s="35" t="str">
        <f t="shared" si="6"/>
        <v>Cordoba</v>
      </c>
      <c r="C118" s="35">
        <f t="shared" si="7"/>
        <v>0</v>
      </c>
      <c r="D118" s="35"/>
      <c r="E118" s="35"/>
      <c r="F118" s="35"/>
      <c r="G118" s="35"/>
      <c r="H118" s="35"/>
      <c r="I118" s="35"/>
      <c r="J118" s="35"/>
      <c r="K118" s="35"/>
      <c r="L118" s="35"/>
      <c r="M118" s="35"/>
      <c r="N118" s="35"/>
      <c r="O118" s="35"/>
      <c r="P118" s="35"/>
      <c r="Q118" s="35"/>
      <c r="R118" s="35"/>
      <c r="S118" s="35"/>
      <c r="T118" s="35"/>
      <c r="U118" s="35"/>
      <c r="V118" s="35"/>
      <c r="W118" s="35"/>
    </row>
    <row r="119" spans="1:23" ht="13.5" customHeight="1">
      <c r="A119" s="31">
        <v>107</v>
      </c>
      <c r="B119" s="32" t="str">
        <f t="shared" si="6"/>
        <v>Cordoba</v>
      </c>
      <c r="C119" s="32">
        <f t="shared" si="7"/>
        <v>0</v>
      </c>
      <c r="D119" s="32"/>
      <c r="E119" s="32"/>
      <c r="F119" s="32"/>
      <c r="G119" s="32"/>
      <c r="H119" s="32"/>
      <c r="I119" s="32"/>
      <c r="J119" s="32"/>
      <c r="K119" s="32"/>
      <c r="L119" s="32"/>
      <c r="M119" s="32"/>
      <c r="N119" s="32"/>
      <c r="O119" s="32"/>
      <c r="P119" s="32"/>
      <c r="Q119" s="32"/>
      <c r="R119" s="32"/>
      <c r="S119" s="32"/>
      <c r="T119" s="32"/>
      <c r="U119" s="32"/>
      <c r="V119" s="32"/>
      <c r="W119" s="32"/>
    </row>
    <row r="120" spans="1:23" ht="13.5" customHeight="1">
      <c r="A120" s="34">
        <v>108</v>
      </c>
      <c r="B120" s="35" t="str">
        <f t="shared" si="6"/>
        <v>Cordoba</v>
      </c>
      <c r="C120" s="35">
        <f t="shared" si="7"/>
        <v>0</v>
      </c>
      <c r="D120" s="35"/>
      <c r="E120" s="35"/>
      <c r="F120" s="35"/>
      <c r="G120" s="35"/>
      <c r="H120" s="35"/>
      <c r="I120" s="35"/>
      <c r="J120" s="35"/>
      <c r="K120" s="35"/>
      <c r="L120" s="35"/>
      <c r="M120" s="35"/>
      <c r="N120" s="35"/>
      <c r="O120" s="35"/>
      <c r="P120" s="35"/>
      <c r="Q120" s="35"/>
      <c r="R120" s="35"/>
      <c r="S120" s="35"/>
      <c r="T120" s="35"/>
      <c r="U120" s="35"/>
      <c r="V120" s="35"/>
      <c r="W120" s="35"/>
    </row>
    <row r="121" spans="1:23" ht="13.5" customHeight="1">
      <c r="A121" s="31">
        <v>109</v>
      </c>
      <c r="B121" s="32" t="str">
        <f t="shared" si="6"/>
        <v>Cordoba</v>
      </c>
      <c r="C121" s="32">
        <f t="shared" si="7"/>
        <v>0</v>
      </c>
      <c r="D121" s="32"/>
      <c r="E121" s="32"/>
      <c r="F121" s="32"/>
      <c r="G121" s="32"/>
      <c r="H121" s="32"/>
      <c r="I121" s="32"/>
      <c r="J121" s="32"/>
      <c r="K121" s="32"/>
      <c r="L121" s="32"/>
      <c r="M121" s="32"/>
      <c r="N121" s="32"/>
      <c r="O121" s="32"/>
      <c r="P121" s="32"/>
      <c r="Q121" s="32"/>
      <c r="R121" s="32"/>
      <c r="S121" s="32"/>
      <c r="T121" s="32"/>
      <c r="U121" s="32"/>
      <c r="V121" s="32"/>
      <c r="W121" s="32"/>
    </row>
    <row r="122" spans="1:23" ht="13.5" customHeight="1">
      <c r="A122" s="34">
        <v>110</v>
      </c>
      <c r="B122" s="35" t="str">
        <f t="shared" si="6"/>
        <v>Cordoba</v>
      </c>
      <c r="C122" s="35">
        <f t="shared" si="7"/>
        <v>0</v>
      </c>
      <c r="D122" s="35"/>
      <c r="E122" s="35"/>
      <c r="F122" s="35"/>
      <c r="G122" s="35"/>
      <c r="H122" s="35"/>
      <c r="I122" s="35"/>
      <c r="J122" s="35"/>
      <c r="K122" s="35"/>
      <c r="L122" s="35"/>
      <c r="M122" s="35"/>
      <c r="N122" s="35"/>
      <c r="O122" s="35"/>
      <c r="P122" s="35"/>
      <c r="Q122" s="35"/>
      <c r="R122" s="35"/>
      <c r="S122" s="35"/>
      <c r="T122" s="35"/>
      <c r="U122" s="35"/>
      <c r="V122" s="35"/>
      <c r="W122" s="35"/>
    </row>
    <row r="123" spans="1:23" ht="13.5" customHeight="1">
      <c r="A123" s="31">
        <v>111</v>
      </c>
      <c r="B123" s="32" t="str">
        <f t="shared" si="6"/>
        <v>Cordoba</v>
      </c>
      <c r="C123" s="32">
        <f t="shared" si="7"/>
        <v>0</v>
      </c>
      <c r="D123" s="32"/>
      <c r="E123" s="32"/>
      <c r="F123" s="32"/>
      <c r="G123" s="32"/>
      <c r="H123" s="32"/>
      <c r="I123" s="32"/>
      <c r="J123" s="32"/>
      <c r="K123" s="32"/>
      <c r="L123" s="32"/>
      <c r="M123" s="32"/>
      <c r="N123" s="32"/>
      <c r="O123" s="32"/>
      <c r="P123" s="32"/>
      <c r="Q123" s="32"/>
      <c r="R123" s="32"/>
      <c r="S123" s="32"/>
      <c r="T123" s="32"/>
      <c r="U123" s="32"/>
      <c r="V123" s="32"/>
      <c r="W123" s="32"/>
    </row>
    <row r="124" spans="1:23" ht="13.5" customHeight="1">
      <c r="A124" s="34">
        <v>112</v>
      </c>
      <c r="B124" s="35" t="str">
        <f t="shared" si="6"/>
        <v>Cordoba</v>
      </c>
      <c r="C124" s="35">
        <f t="shared" si="7"/>
        <v>0</v>
      </c>
      <c r="D124" s="35"/>
      <c r="E124" s="35"/>
      <c r="F124" s="35"/>
      <c r="G124" s="35"/>
      <c r="H124" s="35"/>
      <c r="I124" s="35"/>
      <c r="J124" s="35"/>
      <c r="K124" s="35"/>
      <c r="L124" s="35"/>
      <c r="M124" s="35"/>
      <c r="N124" s="35"/>
      <c r="O124" s="35"/>
      <c r="P124" s="35"/>
      <c r="Q124" s="35"/>
      <c r="R124" s="35"/>
      <c r="S124" s="35"/>
      <c r="T124" s="35"/>
      <c r="U124" s="35"/>
      <c r="V124" s="35"/>
      <c r="W124" s="35"/>
    </row>
    <row r="125" spans="1:23" ht="13.5" customHeight="1">
      <c r="A125" s="31">
        <v>113</v>
      </c>
      <c r="B125" s="32" t="str">
        <f t="shared" si="6"/>
        <v>Cordoba</v>
      </c>
      <c r="C125" s="32">
        <f t="shared" si="7"/>
        <v>0</v>
      </c>
      <c r="D125" s="32"/>
      <c r="E125" s="32"/>
      <c r="F125" s="32"/>
      <c r="G125" s="32"/>
      <c r="H125" s="32"/>
      <c r="I125" s="32"/>
      <c r="J125" s="32"/>
      <c r="K125" s="32"/>
      <c r="L125" s="32"/>
      <c r="M125" s="32"/>
      <c r="N125" s="32"/>
      <c r="O125" s="32"/>
      <c r="P125" s="32"/>
      <c r="Q125" s="32"/>
      <c r="R125" s="32"/>
      <c r="S125" s="32"/>
      <c r="T125" s="32"/>
      <c r="U125" s="32"/>
      <c r="V125" s="32"/>
      <c r="W125" s="32"/>
    </row>
    <row r="126" spans="1:23" ht="13.5" customHeight="1">
      <c r="A126" s="34">
        <v>114</v>
      </c>
      <c r="B126" s="35" t="str">
        <f t="shared" si="6"/>
        <v>Cordoba</v>
      </c>
      <c r="C126" s="35">
        <f t="shared" si="7"/>
        <v>0</v>
      </c>
      <c r="D126" s="35"/>
      <c r="E126" s="35"/>
      <c r="F126" s="35"/>
      <c r="G126" s="35"/>
      <c r="H126" s="35"/>
      <c r="I126" s="35"/>
      <c r="J126" s="35"/>
      <c r="K126" s="35"/>
      <c r="L126" s="35"/>
      <c r="M126" s="35"/>
      <c r="N126" s="35"/>
      <c r="O126" s="35"/>
      <c r="P126" s="35"/>
      <c r="Q126" s="35"/>
      <c r="R126" s="35"/>
      <c r="S126" s="35"/>
      <c r="T126" s="35"/>
      <c r="U126" s="35"/>
      <c r="V126" s="35"/>
      <c r="W126" s="35"/>
    </row>
    <row r="127" spans="1:23" ht="13.5" customHeight="1">
      <c r="A127" s="31">
        <v>115</v>
      </c>
      <c r="B127" s="32" t="str">
        <f t="shared" si="6"/>
        <v>Cordoba</v>
      </c>
      <c r="C127" s="32">
        <f t="shared" si="7"/>
        <v>0</v>
      </c>
      <c r="D127" s="32"/>
      <c r="E127" s="32"/>
      <c r="F127" s="32"/>
      <c r="G127" s="32"/>
      <c r="H127" s="32"/>
      <c r="I127" s="32"/>
      <c r="J127" s="32"/>
      <c r="K127" s="32"/>
      <c r="L127" s="32"/>
      <c r="M127" s="32"/>
      <c r="N127" s="32"/>
      <c r="O127" s="32"/>
      <c r="P127" s="32"/>
      <c r="Q127" s="32"/>
      <c r="R127" s="32"/>
      <c r="S127" s="32"/>
      <c r="T127" s="32"/>
      <c r="U127" s="32"/>
      <c r="V127" s="32"/>
      <c r="W127" s="32"/>
    </row>
    <row r="128" spans="1:23" ht="13.5" customHeight="1">
      <c r="A128" s="34">
        <v>116</v>
      </c>
      <c r="B128" s="35" t="str">
        <f t="shared" si="6"/>
        <v>Cordoba</v>
      </c>
      <c r="C128" s="35">
        <f t="shared" si="7"/>
        <v>0</v>
      </c>
      <c r="D128" s="35"/>
      <c r="E128" s="35"/>
      <c r="F128" s="35"/>
      <c r="G128" s="35"/>
      <c r="H128" s="35"/>
      <c r="I128" s="35"/>
      <c r="J128" s="35"/>
      <c r="K128" s="35"/>
      <c r="L128" s="35"/>
      <c r="M128" s="35"/>
      <c r="N128" s="35"/>
      <c r="O128" s="35"/>
      <c r="P128" s="35"/>
      <c r="Q128" s="35"/>
      <c r="R128" s="35"/>
      <c r="S128" s="35"/>
      <c r="T128" s="35"/>
      <c r="U128" s="35"/>
      <c r="V128" s="35"/>
      <c r="W128" s="35"/>
    </row>
    <row r="129" spans="1:23" ht="13.5" customHeight="1">
      <c r="A129" s="31">
        <v>117</v>
      </c>
      <c r="B129" s="32" t="str">
        <f t="shared" si="6"/>
        <v>Cordoba</v>
      </c>
      <c r="C129" s="32">
        <f t="shared" si="7"/>
        <v>0</v>
      </c>
      <c r="D129" s="32"/>
      <c r="E129" s="32"/>
      <c r="F129" s="32"/>
      <c r="G129" s="32"/>
      <c r="H129" s="32"/>
      <c r="I129" s="32"/>
      <c r="J129" s="32"/>
      <c r="K129" s="32"/>
      <c r="L129" s="32"/>
      <c r="M129" s="32"/>
      <c r="N129" s="32"/>
      <c r="O129" s="32"/>
      <c r="P129" s="32"/>
      <c r="Q129" s="32"/>
      <c r="R129" s="32"/>
      <c r="S129" s="32"/>
      <c r="T129" s="32"/>
      <c r="U129" s="32"/>
      <c r="V129" s="32"/>
      <c r="W129" s="32"/>
    </row>
    <row r="130" spans="1:23" ht="13.5" customHeight="1">
      <c r="A130" s="34">
        <v>118</v>
      </c>
      <c r="B130" s="35" t="str">
        <f t="shared" si="6"/>
        <v>Cordoba</v>
      </c>
      <c r="C130" s="35">
        <f t="shared" si="7"/>
        <v>0</v>
      </c>
      <c r="D130" s="35"/>
      <c r="E130" s="35"/>
      <c r="F130" s="35"/>
      <c r="G130" s="35"/>
      <c r="H130" s="35"/>
      <c r="I130" s="35"/>
      <c r="J130" s="35"/>
      <c r="K130" s="35"/>
      <c r="L130" s="35"/>
      <c r="M130" s="35"/>
      <c r="N130" s="35"/>
      <c r="O130" s="35"/>
      <c r="P130" s="35"/>
      <c r="Q130" s="35"/>
      <c r="R130" s="35"/>
      <c r="S130" s="35"/>
      <c r="T130" s="35"/>
      <c r="U130" s="35"/>
      <c r="V130" s="35"/>
      <c r="W130" s="35"/>
    </row>
    <row r="131" spans="1:23" ht="13.5" customHeight="1">
      <c r="A131" s="31">
        <v>119</v>
      </c>
      <c r="B131" s="32" t="str">
        <f t="shared" si="6"/>
        <v>Cordoba</v>
      </c>
      <c r="C131" s="32">
        <f t="shared" si="7"/>
        <v>0</v>
      </c>
      <c r="D131" s="32"/>
      <c r="E131" s="32"/>
      <c r="F131" s="32"/>
      <c r="G131" s="32"/>
      <c r="H131" s="32"/>
      <c r="I131" s="32"/>
      <c r="J131" s="32"/>
      <c r="K131" s="32"/>
      <c r="L131" s="32"/>
      <c r="M131" s="32"/>
      <c r="N131" s="32"/>
      <c r="O131" s="32"/>
      <c r="P131" s="32"/>
      <c r="Q131" s="32"/>
      <c r="R131" s="32"/>
      <c r="S131" s="32"/>
      <c r="T131" s="32"/>
      <c r="U131" s="32"/>
      <c r="V131" s="32"/>
      <c r="W131" s="32"/>
    </row>
    <row r="132" spans="1:23" ht="13.5" customHeight="1">
      <c r="A132" s="34">
        <v>120</v>
      </c>
      <c r="B132" s="35" t="str">
        <f t="shared" si="6"/>
        <v>Cordoba</v>
      </c>
      <c r="C132" s="35">
        <f t="shared" si="7"/>
        <v>0</v>
      </c>
      <c r="D132" s="35"/>
      <c r="E132" s="35"/>
      <c r="F132" s="35"/>
      <c r="G132" s="35"/>
      <c r="H132" s="35"/>
      <c r="I132" s="35"/>
      <c r="J132" s="35"/>
      <c r="K132" s="35"/>
      <c r="L132" s="35"/>
      <c r="M132" s="35"/>
      <c r="N132" s="35"/>
      <c r="O132" s="35"/>
      <c r="P132" s="35"/>
      <c r="Q132" s="35"/>
      <c r="R132" s="35"/>
      <c r="S132" s="35"/>
      <c r="T132" s="35"/>
      <c r="U132" s="35"/>
      <c r="V132" s="35"/>
      <c r="W132" s="35"/>
    </row>
    <row r="133" spans="1:23" ht="13.5" customHeight="1">
      <c r="A133" s="31">
        <v>121</v>
      </c>
      <c r="B133" s="32" t="str">
        <f t="shared" si="6"/>
        <v>Cordoba</v>
      </c>
      <c r="C133" s="32">
        <f t="shared" si="7"/>
        <v>0</v>
      </c>
      <c r="D133" s="32"/>
      <c r="E133" s="32"/>
      <c r="F133" s="32"/>
      <c r="G133" s="32"/>
      <c r="H133" s="32"/>
      <c r="I133" s="32"/>
      <c r="J133" s="32"/>
      <c r="K133" s="32"/>
      <c r="L133" s="32"/>
      <c r="M133" s="32"/>
      <c r="N133" s="32"/>
      <c r="O133" s="32"/>
      <c r="P133" s="32"/>
      <c r="Q133" s="32"/>
      <c r="R133" s="32"/>
      <c r="S133" s="32"/>
      <c r="T133" s="32"/>
      <c r="U133" s="32"/>
      <c r="V133" s="32"/>
      <c r="W133" s="32"/>
    </row>
    <row r="134" spans="1:23" ht="13.5" customHeight="1">
      <c r="A134" s="34">
        <v>122</v>
      </c>
      <c r="B134" s="35" t="str">
        <f t="shared" si="6"/>
        <v>Cordoba</v>
      </c>
      <c r="C134" s="35">
        <f t="shared" si="7"/>
        <v>0</v>
      </c>
      <c r="D134" s="35"/>
      <c r="E134" s="35"/>
      <c r="F134" s="35"/>
      <c r="G134" s="35"/>
      <c r="H134" s="35"/>
      <c r="I134" s="35"/>
      <c r="J134" s="35"/>
      <c r="K134" s="35"/>
      <c r="L134" s="35"/>
      <c r="M134" s="35"/>
      <c r="N134" s="35"/>
      <c r="O134" s="35"/>
      <c r="P134" s="35"/>
      <c r="Q134" s="35"/>
      <c r="R134" s="35"/>
      <c r="S134" s="35"/>
      <c r="T134" s="35"/>
      <c r="U134" s="35"/>
      <c r="V134" s="35"/>
      <c r="W134" s="35"/>
    </row>
    <row r="135" spans="1:23" ht="13.5" customHeight="1">
      <c r="A135" s="31">
        <v>123</v>
      </c>
      <c r="B135" s="32" t="str">
        <f t="shared" si="6"/>
        <v>Cordoba</v>
      </c>
      <c r="C135" s="32">
        <f t="shared" si="7"/>
        <v>0</v>
      </c>
      <c r="D135" s="32"/>
      <c r="E135" s="32"/>
      <c r="F135" s="32"/>
      <c r="G135" s="32"/>
      <c r="H135" s="32"/>
      <c r="I135" s="32"/>
      <c r="J135" s="32"/>
      <c r="K135" s="32"/>
      <c r="L135" s="32"/>
      <c r="M135" s="32"/>
      <c r="N135" s="32"/>
      <c r="O135" s="32"/>
      <c r="P135" s="32"/>
      <c r="Q135" s="32"/>
      <c r="R135" s="32"/>
      <c r="S135" s="32"/>
      <c r="T135" s="32"/>
      <c r="U135" s="32"/>
      <c r="V135" s="32"/>
      <c r="W135" s="32"/>
    </row>
    <row r="136" spans="1:23" ht="13.5" customHeight="1">
      <c r="A136" s="34">
        <v>124</v>
      </c>
      <c r="B136" s="35" t="str">
        <f t="shared" si="6"/>
        <v>Cordoba</v>
      </c>
      <c r="C136" s="35">
        <f t="shared" si="7"/>
        <v>0</v>
      </c>
      <c r="D136" s="35"/>
      <c r="E136" s="35"/>
      <c r="F136" s="35"/>
      <c r="G136" s="35"/>
      <c r="H136" s="35"/>
      <c r="I136" s="35"/>
      <c r="J136" s="35"/>
      <c r="K136" s="35"/>
      <c r="L136" s="35"/>
      <c r="M136" s="35"/>
      <c r="N136" s="35"/>
      <c r="O136" s="35"/>
      <c r="P136" s="35"/>
      <c r="Q136" s="35"/>
      <c r="R136" s="35"/>
      <c r="S136" s="35"/>
      <c r="T136" s="35"/>
      <c r="U136" s="35"/>
      <c r="V136" s="35"/>
      <c r="W136" s="35"/>
    </row>
    <row r="137" spans="1:23" ht="13.5" customHeight="1">
      <c r="A137" s="31">
        <v>125</v>
      </c>
      <c r="B137" s="32" t="str">
        <f t="shared" si="6"/>
        <v>Cordoba</v>
      </c>
      <c r="C137" s="32">
        <f t="shared" si="7"/>
        <v>0</v>
      </c>
      <c r="D137" s="32"/>
      <c r="E137" s="32"/>
      <c r="F137" s="32"/>
      <c r="G137" s="32"/>
      <c r="H137" s="32"/>
      <c r="I137" s="32"/>
      <c r="J137" s="32"/>
      <c r="K137" s="32"/>
      <c r="L137" s="32"/>
      <c r="M137" s="32"/>
      <c r="N137" s="32"/>
      <c r="O137" s="32"/>
      <c r="P137" s="32"/>
      <c r="Q137" s="32"/>
      <c r="R137" s="32"/>
      <c r="S137" s="32"/>
      <c r="T137" s="32"/>
      <c r="U137" s="32"/>
      <c r="V137" s="32"/>
      <c r="W137" s="32"/>
    </row>
    <row r="138" spans="1:23" ht="13.5" customHeight="1">
      <c r="A138" s="34">
        <v>126</v>
      </c>
      <c r="B138" s="35" t="str">
        <f t="shared" si="6"/>
        <v>Cordoba</v>
      </c>
      <c r="C138" s="35">
        <f t="shared" si="7"/>
        <v>0</v>
      </c>
      <c r="D138" s="35"/>
      <c r="E138" s="35"/>
      <c r="F138" s="35"/>
      <c r="G138" s="35"/>
      <c r="H138" s="35"/>
      <c r="I138" s="35"/>
      <c r="J138" s="35"/>
      <c r="K138" s="35"/>
      <c r="L138" s="35"/>
      <c r="M138" s="35"/>
      <c r="N138" s="35"/>
      <c r="O138" s="35"/>
      <c r="P138" s="35"/>
      <c r="Q138" s="35"/>
      <c r="R138" s="35"/>
      <c r="S138" s="35"/>
      <c r="T138" s="35"/>
      <c r="U138" s="35"/>
      <c r="V138" s="35"/>
      <c r="W138" s="35"/>
    </row>
    <row r="139" spans="1:23" ht="13.5" customHeight="1">
      <c r="A139" s="31">
        <v>127</v>
      </c>
      <c r="B139" s="32" t="str">
        <f t="shared" si="6"/>
        <v>Cordoba</v>
      </c>
      <c r="C139" s="32">
        <f t="shared" si="7"/>
        <v>0</v>
      </c>
      <c r="D139" s="32"/>
      <c r="E139" s="32"/>
      <c r="F139" s="32"/>
      <c r="G139" s="32"/>
      <c r="H139" s="32"/>
      <c r="I139" s="32"/>
      <c r="J139" s="32"/>
      <c r="K139" s="32"/>
      <c r="L139" s="32"/>
      <c r="M139" s="32"/>
      <c r="N139" s="32"/>
      <c r="O139" s="32"/>
      <c r="P139" s="32"/>
      <c r="Q139" s="32"/>
      <c r="R139" s="32"/>
      <c r="S139" s="32"/>
      <c r="T139" s="32"/>
      <c r="U139" s="32"/>
      <c r="V139" s="32"/>
      <c r="W139" s="32"/>
    </row>
    <row r="140" spans="1:23" ht="13.5" customHeight="1">
      <c r="A140" s="34">
        <v>128</v>
      </c>
      <c r="B140" s="35" t="str">
        <f t="shared" si="6"/>
        <v>Cordoba</v>
      </c>
      <c r="C140" s="35">
        <f t="shared" si="7"/>
        <v>0</v>
      </c>
      <c r="D140" s="35"/>
      <c r="E140" s="35"/>
      <c r="F140" s="35"/>
      <c r="G140" s="35"/>
      <c r="H140" s="35"/>
      <c r="I140" s="35"/>
      <c r="J140" s="35"/>
      <c r="K140" s="35"/>
      <c r="L140" s="35"/>
      <c r="M140" s="35"/>
      <c r="N140" s="35"/>
      <c r="O140" s="35"/>
      <c r="P140" s="35"/>
      <c r="Q140" s="35"/>
      <c r="R140" s="35"/>
      <c r="S140" s="35"/>
      <c r="T140" s="35"/>
      <c r="U140" s="35"/>
      <c r="V140" s="35"/>
      <c r="W140" s="35"/>
    </row>
    <row r="141" spans="1:23" ht="13.5" customHeight="1">
      <c r="A141" s="31">
        <v>129</v>
      </c>
      <c r="B141" s="32" t="str">
        <f t="shared" ref="B141:B172" si="8">$C$7</f>
        <v>Cordoba</v>
      </c>
      <c r="C141" s="32">
        <f t="shared" ref="C141:C172" si="9">$Q$7</f>
        <v>0</v>
      </c>
      <c r="D141" s="32"/>
      <c r="E141" s="32"/>
      <c r="F141" s="32"/>
      <c r="G141" s="32"/>
      <c r="H141" s="32"/>
      <c r="I141" s="32"/>
      <c r="J141" s="32"/>
      <c r="K141" s="32"/>
      <c r="L141" s="32"/>
      <c r="M141" s="32"/>
      <c r="N141" s="32"/>
      <c r="O141" s="32"/>
      <c r="P141" s="32"/>
      <c r="Q141" s="32"/>
      <c r="R141" s="32"/>
      <c r="S141" s="32"/>
      <c r="T141" s="32"/>
      <c r="U141" s="32"/>
      <c r="V141" s="32"/>
      <c r="W141" s="32"/>
    </row>
    <row r="142" spans="1:23" ht="13.5" customHeight="1">
      <c r="A142" s="34">
        <v>130</v>
      </c>
      <c r="B142" s="35" t="str">
        <f t="shared" si="8"/>
        <v>Cordoba</v>
      </c>
      <c r="C142" s="35">
        <f t="shared" si="9"/>
        <v>0</v>
      </c>
      <c r="D142" s="35"/>
      <c r="E142" s="35"/>
      <c r="F142" s="35"/>
      <c r="G142" s="35"/>
      <c r="H142" s="35"/>
      <c r="I142" s="35"/>
      <c r="J142" s="35"/>
      <c r="K142" s="35"/>
      <c r="L142" s="35"/>
      <c r="M142" s="35"/>
      <c r="N142" s="35"/>
      <c r="O142" s="35"/>
      <c r="P142" s="35"/>
      <c r="Q142" s="35"/>
      <c r="R142" s="35"/>
      <c r="S142" s="35"/>
      <c r="T142" s="35"/>
      <c r="U142" s="35"/>
      <c r="V142" s="35"/>
      <c r="W142" s="35"/>
    </row>
    <row r="143" spans="1:23" ht="13.5" customHeight="1">
      <c r="A143" s="31">
        <v>131</v>
      </c>
      <c r="B143" s="32" t="str">
        <f t="shared" si="8"/>
        <v>Cordoba</v>
      </c>
      <c r="C143" s="32">
        <f t="shared" si="9"/>
        <v>0</v>
      </c>
      <c r="D143" s="32"/>
      <c r="E143" s="32"/>
      <c r="F143" s="32"/>
      <c r="G143" s="32"/>
      <c r="H143" s="32"/>
      <c r="I143" s="32"/>
      <c r="J143" s="32"/>
      <c r="K143" s="32"/>
      <c r="L143" s="32"/>
      <c r="M143" s="32"/>
      <c r="N143" s="32"/>
      <c r="O143" s="32"/>
      <c r="P143" s="32"/>
      <c r="Q143" s="32"/>
      <c r="R143" s="32"/>
      <c r="S143" s="32"/>
      <c r="T143" s="32"/>
      <c r="U143" s="32"/>
      <c r="V143" s="32"/>
      <c r="W143" s="32"/>
    </row>
    <row r="144" spans="1:23" ht="13.5" customHeight="1">
      <c r="A144" s="34">
        <v>132</v>
      </c>
      <c r="B144" s="35" t="str">
        <f t="shared" si="8"/>
        <v>Cordoba</v>
      </c>
      <c r="C144" s="35">
        <f t="shared" si="9"/>
        <v>0</v>
      </c>
      <c r="D144" s="35"/>
      <c r="E144" s="35"/>
      <c r="F144" s="35"/>
      <c r="G144" s="35"/>
      <c r="H144" s="35"/>
      <c r="I144" s="35"/>
      <c r="J144" s="35"/>
      <c r="K144" s="35"/>
      <c r="L144" s="35"/>
      <c r="M144" s="35"/>
      <c r="N144" s="35"/>
      <c r="O144" s="35"/>
      <c r="P144" s="35"/>
      <c r="Q144" s="35"/>
      <c r="R144" s="35"/>
      <c r="S144" s="35"/>
      <c r="T144" s="35"/>
      <c r="U144" s="35"/>
      <c r="V144" s="35"/>
      <c r="W144" s="35"/>
    </row>
    <row r="145" spans="1:23" ht="13.5" customHeight="1">
      <c r="A145" s="31">
        <v>133</v>
      </c>
      <c r="B145" s="32" t="str">
        <f t="shared" si="8"/>
        <v>Cordoba</v>
      </c>
      <c r="C145" s="32">
        <f t="shared" si="9"/>
        <v>0</v>
      </c>
      <c r="D145" s="32"/>
      <c r="E145" s="32"/>
      <c r="F145" s="32"/>
      <c r="G145" s="32"/>
      <c r="H145" s="32"/>
      <c r="I145" s="32"/>
      <c r="J145" s="32"/>
      <c r="K145" s="32"/>
      <c r="L145" s="32"/>
      <c r="M145" s="32"/>
      <c r="N145" s="32"/>
      <c r="O145" s="32"/>
      <c r="P145" s="32"/>
      <c r="Q145" s="32"/>
      <c r="R145" s="32"/>
      <c r="S145" s="32"/>
      <c r="T145" s="32"/>
      <c r="U145" s="32"/>
      <c r="V145" s="32"/>
      <c r="W145" s="32"/>
    </row>
    <row r="146" spans="1:23" ht="13.5" customHeight="1">
      <c r="A146" s="34">
        <v>134</v>
      </c>
      <c r="B146" s="35" t="str">
        <f t="shared" si="8"/>
        <v>Cordoba</v>
      </c>
      <c r="C146" s="35">
        <f t="shared" si="9"/>
        <v>0</v>
      </c>
      <c r="D146" s="35"/>
      <c r="E146" s="35"/>
      <c r="F146" s="35"/>
      <c r="G146" s="35"/>
      <c r="H146" s="35"/>
      <c r="I146" s="35"/>
      <c r="J146" s="35"/>
      <c r="K146" s="35"/>
      <c r="L146" s="35"/>
      <c r="M146" s="35"/>
      <c r="N146" s="35"/>
      <c r="O146" s="35"/>
      <c r="P146" s="35"/>
      <c r="Q146" s="35"/>
      <c r="R146" s="35"/>
      <c r="S146" s="35"/>
      <c r="T146" s="35"/>
      <c r="U146" s="35"/>
      <c r="V146" s="35"/>
      <c r="W146" s="35"/>
    </row>
    <row r="147" spans="1:23" ht="13.5" customHeight="1">
      <c r="A147" s="31">
        <v>135</v>
      </c>
      <c r="B147" s="32" t="str">
        <f t="shared" si="8"/>
        <v>Cordoba</v>
      </c>
      <c r="C147" s="32">
        <f t="shared" si="9"/>
        <v>0</v>
      </c>
      <c r="D147" s="32"/>
      <c r="E147" s="32"/>
      <c r="F147" s="32"/>
      <c r="G147" s="32"/>
      <c r="H147" s="32"/>
      <c r="I147" s="32"/>
      <c r="J147" s="32"/>
      <c r="K147" s="32"/>
      <c r="L147" s="32"/>
      <c r="M147" s="32"/>
      <c r="N147" s="32"/>
      <c r="O147" s="32"/>
      <c r="P147" s="32"/>
      <c r="Q147" s="32"/>
      <c r="R147" s="32"/>
      <c r="S147" s="32"/>
      <c r="T147" s="32"/>
      <c r="U147" s="32"/>
      <c r="V147" s="32"/>
      <c r="W147" s="32"/>
    </row>
    <row r="148" spans="1:23" ht="13.5" customHeight="1">
      <c r="A148" s="34">
        <v>136</v>
      </c>
      <c r="B148" s="35" t="str">
        <f t="shared" si="8"/>
        <v>Cordoba</v>
      </c>
      <c r="C148" s="35">
        <f t="shared" si="9"/>
        <v>0</v>
      </c>
      <c r="D148" s="35"/>
      <c r="E148" s="35"/>
      <c r="F148" s="35"/>
      <c r="G148" s="35"/>
      <c r="H148" s="35"/>
      <c r="I148" s="35"/>
      <c r="J148" s="35"/>
      <c r="K148" s="35"/>
      <c r="L148" s="35"/>
      <c r="M148" s="35"/>
      <c r="N148" s="35"/>
      <c r="O148" s="35"/>
      <c r="P148" s="35"/>
      <c r="Q148" s="35"/>
      <c r="R148" s="35"/>
      <c r="S148" s="35"/>
      <c r="T148" s="35"/>
      <c r="U148" s="35"/>
      <c r="V148" s="35"/>
      <c r="W148" s="35"/>
    </row>
    <row r="149" spans="1:23" ht="13.5" customHeight="1">
      <c r="A149" s="31">
        <v>137</v>
      </c>
      <c r="B149" s="32" t="str">
        <f t="shared" si="8"/>
        <v>Cordoba</v>
      </c>
      <c r="C149" s="32">
        <f t="shared" si="9"/>
        <v>0</v>
      </c>
      <c r="D149" s="32"/>
      <c r="E149" s="32"/>
      <c r="F149" s="32"/>
      <c r="G149" s="32"/>
      <c r="H149" s="32"/>
      <c r="I149" s="32"/>
      <c r="J149" s="32"/>
      <c r="K149" s="32"/>
      <c r="L149" s="32"/>
      <c r="M149" s="32"/>
      <c r="N149" s="32"/>
      <c r="O149" s="32"/>
      <c r="P149" s="32"/>
      <c r="Q149" s="32"/>
      <c r="R149" s="32"/>
      <c r="S149" s="32"/>
      <c r="T149" s="32"/>
      <c r="U149" s="32"/>
      <c r="V149" s="32"/>
      <c r="W149" s="32"/>
    </row>
    <row r="150" spans="1:23" ht="13.5" customHeight="1">
      <c r="A150" s="34">
        <v>138</v>
      </c>
      <c r="B150" s="35" t="str">
        <f t="shared" si="8"/>
        <v>Cordoba</v>
      </c>
      <c r="C150" s="35">
        <f t="shared" si="9"/>
        <v>0</v>
      </c>
      <c r="D150" s="35"/>
      <c r="E150" s="35"/>
      <c r="F150" s="35"/>
      <c r="G150" s="35"/>
      <c r="H150" s="35"/>
      <c r="I150" s="35"/>
      <c r="J150" s="35"/>
      <c r="K150" s="35"/>
      <c r="L150" s="35"/>
      <c r="M150" s="35"/>
      <c r="N150" s="35"/>
      <c r="O150" s="35"/>
      <c r="P150" s="35"/>
      <c r="Q150" s="35"/>
      <c r="R150" s="35"/>
      <c r="S150" s="35"/>
      <c r="T150" s="35"/>
      <c r="U150" s="35"/>
      <c r="V150" s="35"/>
      <c r="W150" s="35"/>
    </row>
    <row r="151" spans="1:23" ht="13.5" customHeight="1">
      <c r="A151" s="31">
        <v>139</v>
      </c>
      <c r="B151" s="32" t="str">
        <f t="shared" si="8"/>
        <v>Cordoba</v>
      </c>
      <c r="C151" s="32">
        <f t="shared" si="9"/>
        <v>0</v>
      </c>
      <c r="D151" s="32"/>
      <c r="E151" s="32"/>
      <c r="F151" s="32"/>
      <c r="G151" s="32"/>
      <c r="H151" s="32"/>
      <c r="I151" s="32"/>
      <c r="J151" s="32"/>
      <c r="K151" s="32"/>
      <c r="L151" s="32"/>
      <c r="M151" s="32"/>
      <c r="N151" s="32"/>
      <c r="O151" s="32"/>
      <c r="P151" s="32"/>
      <c r="Q151" s="32"/>
      <c r="R151" s="32"/>
      <c r="S151" s="32"/>
      <c r="T151" s="32"/>
      <c r="U151" s="32"/>
      <c r="V151" s="32"/>
      <c r="W151" s="32"/>
    </row>
    <row r="152" spans="1:23" ht="13.5" customHeight="1">
      <c r="A152" s="34">
        <v>140</v>
      </c>
      <c r="B152" s="35" t="str">
        <f t="shared" si="8"/>
        <v>Cordoba</v>
      </c>
      <c r="C152" s="35">
        <f t="shared" si="9"/>
        <v>0</v>
      </c>
      <c r="D152" s="35"/>
      <c r="E152" s="35"/>
      <c r="F152" s="35"/>
      <c r="G152" s="35"/>
      <c r="H152" s="35"/>
      <c r="I152" s="35"/>
      <c r="J152" s="35"/>
      <c r="K152" s="35"/>
      <c r="L152" s="35"/>
      <c r="M152" s="35"/>
      <c r="N152" s="35"/>
      <c r="O152" s="35"/>
      <c r="P152" s="35"/>
      <c r="Q152" s="35"/>
      <c r="R152" s="35"/>
      <c r="S152" s="35"/>
      <c r="T152" s="35"/>
      <c r="U152" s="35"/>
      <c r="V152" s="35"/>
      <c r="W152" s="35"/>
    </row>
    <row r="153" spans="1:23" ht="13.5" customHeight="1">
      <c r="A153" s="31">
        <v>141</v>
      </c>
      <c r="B153" s="32" t="str">
        <f t="shared" si="8"/>
        <v>Cordoba</v>
      </c>
      <c r="C153" s="32">
        <f t="shared" si="9"/>
        <v>0</v>
      </c>
      <c r="D153" s="32"/>
      <c r="E153" s="32"/>
      <c r="F153" s="32"/>
      <c r="G153" s="32"/>
      <c r="H153" s="32"/>
      <c r="I153" s="32"/>
      <c r="J153" s="32"/>
      <c r="K153" s="32"/>
      <c r="L153" s="32"/>
      <c r="M153" s="32"/>
      <c r="N153" s="32"/>
      <c r="O153" s="32"/>
      <c r="P153" s="32"/>
      <c r="Q153" s="32"/>
      <c r="R153" s="32"/>
      <c r="S153" s="32"/>
      <c r="T153" s="32"/>
      <c r="U153" s="32"/>
      <c r="V153" s="32"/>
      <c r="W153" s="32"/>
    </row>
    <row r="154" spans="1:23" ht="13.5" customHeight="1">
      <c r="A154" s="34">
        <v>142</v>
      </c>
      <c r="B154" s="35" t="str">
        <f t="shared" si="8"/>
        <v>Cordoba</v>
      </c>
      <c r="C154" s="35">
        <f t="shared" si="9"/>
        <v>0</v>
      </c>
      <c r="D154" s="35"/>
      <c r="E154" s="35"/>
      <c r="F154" s="35"/>
      <c r="G154" s="35"/>
      <c r="H154" s="35"/>
      <c r="I154" s="35"/>
      <c r="J154" s="35"/>
      <c r="K154" s="35"/>
      <c r="L154" s="35"/>
      <c r="M154" s="35"/>
      <c r="N154" s="35"/>
      <c r="O154" s="35"/>
      <c r="P154" s="35"/>
      <c r="Q154" s="35"/>
      <c r="R154" s="35"/>
      <c r="S154" s="35"/>
      <c r="T154" s="35"/>
      <c r="U154" s="35"/>
      <c r="V154" s="35"/>
      <c r="W154" s="35"/>
    </row>
    <row r="155" spans="1:23" ht="13.5" customHeight="1">
      <c r="A155" s="31">
        <v>143</v>
      </c>
      <c r="B155" s="32" t="str">
        <f t="shared" si="8"/>
        <v>Cordoba</v>
      </c>
      <c r="C155" s="32">
        <f t="shared" si="9"/>
        <v>0</v>
      </c>
      <c r="D155" s="32"/>
      <c r="E155" s="32"/>
      <c r="F155" s="32"/>
      <c r="G155" s="32"/>
      <c r="H155" s="32"/>
      <c r="I155" s="32"/>
      <c r="J155" s="32"/>
      <c r="K155" s="32"/>
      <c r="L155" s="32"/>
      <c r="M155" s="32"/>
      <c r="N155" s="32"/>
      <c r="O155" s="32"/>
      <c r="P155" s="32"/>
      <c r="Q155" s="32"/>
      <c r="R155" s="32"/>
      <c r="S155" s="32"/>
      <c r="T155" s="32"/>
      <c r="U155" s="32"/>
      <c r="V155" s="32"/>
      <c r="W155" s="32"/>
    </row>
    <row r="156" spans="1:23" ht="13.5" customHeight="1">
      <c r="A156" s="34">
        <v>144</v>
      </c>
      <c r="B156" s="35" t="str">
        <f t="shared" si="8"/>
        <v>Cordoba</v>
      </c>
      <c r="C156" s="35">
        <f t="shared" si="9"/>
        <v>0</v>
      </c>
      <c r="D156" s="35"/>
      <c r="E156" s="35"/>
      <c r="F156" s="35"/>
      <c r="G156" s="35"/>
      <c r="H156" s="35"/>
      <c r="I156" s="35"/>
      <c r="J156" s="35"/>
      <c r="K156" s="35"/>
      <c r="L156" s="35"/>
      <c r="M156" s="35"/>
      <c r="N156" s="35"/>
      <c r="O156" s="35"/>
      <c r="P156" s="35"/>
      <c r="Q156" s="35"/>
      <c r="R156" s="35"/>
      <c r="S156" s="35"/>
      <c r="T156" s="35"/>
      <c r="U156" s="35"/>
      <c r="V156" s="35"/>
      <c r="W156" s="35"/>
    </row>
    <row r="157" spans="1:23" ht="13.5" customHeight="1">
      <c r="A157" s="31">
        <v>145</v>
      </c>
      <c r="B157" s="32" t="str">
        <f t="shared" si="8"/>
        <v>Cordoba</v>
      </c>
      <c r="C157" s="32">
        <f t="shared" si="9"/>
        <v>0</v>
      </c>
      <c r="D157" s="32"/>
      <c r="E157" s="32"/>
      <c r="F157" s="32"/>
      <c r="G157" s="32"/>
      <c r="H157" s="32"/>
      <c r="I157" s="32"/>
      <c r="J157" s="32"/>
      <c r="K157" s="32"/>
      <c r="L157" s="32"/>
      <c r="M157" s="32"/>
      <c r="N157" s="32"/>
      <c r="O157" s="32"/>
      <c r="P157" s="32"/>
      <c r="Q157" s="32"/>
      <c r="R157" s="32"/>
      <c r="S157" s="32"/>
      <c r="T157" s="32"/>
      <c r="U157" s="32"/>
      <c r="V157" s="32"/>
      <c r="W157" s="32"/>
    </row>
    <row r="158" spans="1:23" ht="13.5" customHeight="1">
      <c r="A158" s="34">
        <v>146</v>
      </c>
      <c r="B158" s="35" t="str">
        <f t="shared" si="8"/>
        <v>Cordoba</v>
      </c>
      <c r="C158" s="35">
        <f t="shared" si="9"/>
        <v>0</v>
      </c>
      <c r="D158" s="35"/>
      <c r="E158" s="35"/>
      <c r="F158" s="35"/>
      <c r="G158" s="35"/>
      <c r="H158" s="35"/>
      <c r="I158" s="35"/>
      <c r="J158" s="35"/>
      <c r="K158" s="35"/>
      <c r="L158" s="35"/>
      <c r="M158" s="35"/>
      <c r="N158" s="35"/>
      <c r="O158" s="35"/>
      <c r="P158" s="35"/>
      <c r="Q158" s="35"/>
      <c r="R158" s="35"/>
      <c r="S158" s="35"/>
      <c r="T158" s="35"/>
      <c r="U158" s="35"/>
      <c r="V158" s="35"/>
      <c r="W158" s="35"/>
    </row>
    <row r="159" spans="1:23" ht="13.5" customHeight="1">
      <c r="A159" s="31">
        <v>147</v>
      </c>
      <c r="B159" s="32" t="str">
        <f t="shared" si="8"/>
        <v>Cordoba</v>
      </c>
      <c r="C159" s="32">
        <f t="shared" si="9"/>
        <v>0</v>
      </c>
      <c r="D159" s="32"/>
      <c r="E159" s="32"/>
      <c r="F159" s="32"/>
      <c r="G159" s="32"/>
      <c r="H159" s="32"/>
      <c r="I159" s="32"/>
      <c r="J159" s="32"/>
      <c r="K159" s="32"/>
      <c r="L159" s="32"/>
      <c r="M159" s="32"/>
      <c r="N159" s="32"/>
      <c r="O159" s="32"/>
      <c r="P159" s="32"/>
      <c r="Q159" s="32"/>
      <c r="R159" s="32"/>
      <c r="S159" s="32"/>
      <c r="T159" s="32"/>
      <c r="U159" s="32"/>
      <c r="V159" s="32"/>
      <c r="W159" s="32"/>
    </row>
    <row r="160" spans="1:23" ht="13.5" customHeight="1">
      <c r="A160" s="34">
        <v>148</v>
      </c>
      <c r="B160" s="35" t="str">
        <f t="shared" si="8"/>
        <v>Cordoba</v>
      </c>
      <c r="C160" s="35">
        <f t="shared" si="9"/>
        <v>0</v>
      </c>
      <c r="D160" s="35"/>
      <c r="E160" s="35"/>
      <c r="F160" s="35"/>
      <c r="G160" s="35"/>
      <c r="H160" s="35"/>
      <c r="I160" s="35"/>
      <c r="J160" s="35"/>
      <c r="K160" s="35"/>
      <c r="L160" s="35"/>
      <c r="M160" s="35"/>
      <c r="N160" s="35"/>
      <c r="O160" s="35"/>
      <c r="P160" s="35"/>
      <c r="Q160" s="35"/>
      <c r="R160" s="35"/>
      <c r="S160" s="35"/>
      <c r="T160" s="35"/>
      <c r="U160" s="35"/>
      <c r="V160" s="35"/>
      <c r="W160" s="35"/>
    </row>
    <row r="161" spans="1:23" ht="13.5" customHeight="1">
      <c r="A161" s="31">
        <v>149</v>
      </c>
      <c r="B161" s="32" t="str">
        <f t="shared" si="8"/>
        <v>Cordoba</v>
      </c>
      <c r="C161" s="32">
        <f t="shared" si="9"/>
        <v>0</v>
      </c>
      <c r="D161" s="32"/>
      <c r="E161" s="32"/>
      <c r="F161" s="32"/>
      <c r="G161" s="32"/>
      <c r="H161" s="32"/>
      <c r="I161" s="32"/>
      <c r="J161" s="32"/>
      <c r="K161" s="32"/>
      <c r="L161" s="32"/>
      <c r="M161" s="32"/>
      <c r="N161" s="32"/>
      <c r="O161" s="32"/>
      <c r="P161" s="32"/>
      <c r="Q161" s="32"/>
      <c r="R161" s="32"/>
      <c r="S161" s="32"/>
      <c r="T161" s="32"/>
      <c r="U161" s="32"/>
      <c r="V161" s="32"/>
      <c r="W161" s="32"/>
    </row>
    <row r="162" spans="1:23" ht="13.5" customHeight="1">
      <c r="A162" s="34">
        <v>150</v>
      </c>
      <c r="B162" s="35" t="str">
        <f t="shared" si="8"/>
        <v>Cordoba</v>
      </c>
      <c r="C162" s="35">
        <f t="shared" si="9"/>
        <v>0</v>
      </c>
      <c r="D162" s="35"/>
      <c r="E162" s="35"/>
      <c r="F162" s="35"/>
      <c r="G162" s="35"/>
      <c r="H162" s="35"/>
      <c r="I162" s="35"/>
      <c r="J162" s="35"/>
      <c r="K162" s="35"/>
      <c r="L162" s="35"/>
      <c r="M162" s="35"/>
      <c r="N162" s="35"/>
      <c r="O162" s="35"/>
      <c r="P162" s="35"/>
      <c r="Q162" s="35"/>
      <c r="R162" s="35"/>
      <c r="S162" s="35"/>
      <c r="T162" s="35"/>
      <c r="U162" s="35"/>
      <c r="V162" s="35"/>
      <c r="W162" s="35"/>
    </row>
    <row r="163" spans="1:23" ht="13.5" customHeight="1">
      <c r="A163" s="31">
        <v>151</v>
      </c>
      <c r="B163" s="32" t="str">
        <f t="shared" si="8"/>
        <v>Cordoba</v>
      </c>
      <c r="C163" s="32">
        <f t="shared" si="9"/>
        <v>0</v>
      </c>
      <c r="D163" s="32"/>
      <c r="E163" s="32"/>
      <c r="F163" s="32"/>
      <c r="G163" s="32"/>
      <c r="H163" s="32"/>
      <c r="I163" s="32"/>
      <c r="J163" s="32"/>
      <c r="K163" s="32"/>
      <c r="L163" s="32"/>
      <c r="M163" s="32"/>
      <c r="N163" s="32"/>
      <c r="O163" s="32"/>
      <c r="P163" s="32"/>
      <c r="Q163" s="32"/>
      <c r="R163" s="32"/>
      <c r="S163" s="32"/>
      <c r="T163" s="32"/>
      <c r="U163" s="32"/>
      <c r="V163" s="32"/>
      <c r="W163" s="32"/>
    </row>
    <row r="164" spans="1:23" ht="13.5" customHeight="1">
      <c r="A164" s="34">
        <v>152</v>
      </c>
      <c r="B164" s="35" t="str">
        <f t="shared" si="8"/>
        <v>Cordoba</v>
      </c>
      <c r="C164" s="35">
        <f t="shared" si="9"/>
        <v>0</v>
      </c>
      <c r="D164" s="35"/>
      <c r="E164" s="35"/>
      <c r="F164" s="35"/>
      <c r="G164" s="35"/>
      <c r="H164" s="35"/>
      <c r="I164" s="35"/>
      <c r="J164" s="35"/>
      <c r="K164" s="35"/>
      <c r="L164" s="35"/>
      <c r="M164" s="35"/>
      <c r="N164" s="35"/>
      <c r="O164" s="35"/>
      <c r="P164" s="35"/>
      <c r="Q164" s="35"/>
      <c r="R164" s="35"/>
      <c r="S164" s="35"/>
      <c r="T164" s="35"/>
      <c r="U164" s="35"/>
      <c r="V164" s="35"/>
      <c r="W164" s="35"/>
    </row>
    <row r="165" spans="1:23" ht="13.5" customHeight="1">
      <c r="A165" s="31">
        <v>153</v>
      </c>
      <c r="B165" s="32" t="str">
        <f t="shared" si="8"/>
        <v>Cordoba</v>
      </c>
      <c r="C165" s="32">
        <f t="shared" si="9"/>
        <v>0</v>
      </c>
      <c r="D165" s="32"/>
      <c r="E165" s="32"/>
      <c r="F165" s="32"/>
      <c r="G165" s="32"/>
      <c r="H165" s="32"/>
      <c r="I165" s="32"/>
      <c r="J165" s="32"/>
      <c r="K165" s="32"/>
      <c r="L165" s="32"/>
      <c r="M165" s="32"/>
      <c r="N165" s="32"/>
      <c r="O165" s="32"/>
      <c r="P165" s="32"/>
      <c r="Q165" s="32"/>
      <c r="R165" s="32"/>
      <c r="S165" s="32"/>
      <c r="T165" s="32"/>
      <c r="U165" s="32"/>
      <c r="V165" s="32"/>
      <c r="W165" s="32"/>
    </row>
    <row r="166" spans="1:23" ht="13.5" customHeight="1">
      <c r="A166" s="34">
        <v>154</v>
      </c>
      <c r="B166" s="35" t="str">
        <f t="shared" si="8"/>
        <v>Cordoba</v>
      </c>
      <c r="C166" s="35">
        <f t="shared" si="9"/>
        <v>0</v>
      </c>
      <c r="D166" s="35"/>
      <c r="E166" s="35"/>
      <c r="F166" s="35"/>
      <c r="G166" s="35"/>
      <c r="H166" s="35"/>
      <c r="I166" s="35"/>
      <c r="J166" s="35"/>
      <c r="K166" s="35"/>
      <c r="L166" s="35"/>
      <c r="M166" s="35"/>
      <c r="N166" s="35"/>
      <c r="O166" s="35"/>
      <c r="P166" s="35"/>
      <c r="Q166" s="35"/>
      <c r="R166" s="35"/>
      <c r="S166" s="35"/>
      <c r="T166" s="35"/>
      <c r="U166" s="35"/>
      <c r="V166" s="35"/>
      <c r="W166" s="35"/>
    </row>
    <row r="167" spans="1:23" ht="13.5" customHeight="1">
      <c r="A167" s="31">
        <v>155</v>
      </c>
      <c r="B167" s="32" t="str">
        <f t="shared" si="8"/>
        <v>Cordoba</v>
      </c>
      <c r="C167" s="32">
        <f t="shared" si="9"/>
        <v>0</v>
      </c>
      <c r="D167" s="32"/>
      <c r="E167" s="32"/>
      <c r="F167" s="32"/>
      <c r="G167" s="32"/>
      <c r="H167" s="32"/>
      <c r="I167" s="32"/>
      <c r="J167" s="32"/>
      <c r="K167" s="32"/>
      <c r="L167" s="32"/>
      <c r="M167" s="32"/>
      <c r="N167" s="32"/>
      <c r="O167" s="32"/>
      <c r="P167" s="32"/>
      <c r="Q167" s="32"/>
      <c r="R167" s="32"/>
      <c r="S167" s="32"/>
      <c r="T167" s="32"/>
      <c r="U167" s="32"/>
      <c r="V167" s="32"/>
      <c r="W167" s="32"/>
    </row>
    <row r="168" spans="1:23" ht="13.5" customHeight="1">
      <c r="A168" s="34">
        <v>156</v>
      </c>
      <c r="B168" s="35" t="str">
        <f t="shared" si="8"/>
        <v>Cordoba</v>
      </c>
      <c r="C168" s="35">
        <f t="shared" si="9"/>
        <v>0</v>
      </c>
      <c r="D168" s="35"/>
      <c r="E168" s="35"/>
      <c r="F168" s="35"/>
      <c r="G168" s="35"/>
      <c r="H168" s="35"/>
      <c r="I168" s="35"/>
      <c r="J168" s="35"/>
      <c r="K168" s="35"/>
      <c r="L168" s="35"/>
      <c r="M168" s="35"/>
      <c r="N168" s="35"/>
      <c r="O168" s="35"/>
      <c r="P168" s="35"/>
      <c r="Q168" s="35"/>
      <c r="R168" s="35"/>
      <c r="S168" s="35"/>
      <c r="T168" s="35"/>
      <c r="U168" s="35"/>
      <c r="V168" s="35"/>
      <c r="W168" s="35"/>
    </row>
    <row r="169" spans="1:23" ht="13.5" customHeight="1">
      <c r="A169" s="31">
        <v>157</v>
      </c>
      <c r="B169" s="32" t="str">
        <f t="shared" si="8"/>
        <v>Cordoba</v>
      </c>
      <c r="C169" s="32">
        <f t="shared" si="9"/>
        <v>0</v>
      </c>
      <c r="D169" s="32"/>
      <c r="E169" s="32"/>
      <c r="F169" s="32"/>
      <c r="G169" s="32"/>
      <c r="H169" s="32"/>
      <c r="I169" s="32"/>
      <c r="J169" s="32"/>
      <c r="K169" s="32"/>
      <c r="L169" s="32"/>
      <c r="M169" s="32"/>
      <c r="N169" s="32"/>
      <c r="O169" s="32"/>
      <c r="P169" s="32"/>
      <c r="Q169" s="32"/>
      <c r="R169" s="32"/>
      <c r="S169" s="32"/>
      <c r="T169" s="32"/>
      <c r="U169" s="32"/>
      <c r="V169" s="32"/>
      <c r="W169" s="32"/>
    </row>
    <row r="170" spans="1:23" ht="13.5" customHeight="1">
      <c r="A170" s="34">
        <v>158</v>
      </c>
      <c r="B170" s="35" t="str">
        <f t="shared" si="8"/>
        <v>Cordoba</v>
      </c>
      <c r="C170" s="35">
        <f t="shared" si="9"/>
        <v>0</v>
      </c>
      <c r="D170" s="35"/>
      <c r="E170" s="35"/>
      <c r="F170" s="35"/>
      <c r="G170" s="35"/>
      <c r="H170" s="35"/>
      <c r="I170" s="35"/>
      <c r="J170" s="35"/>
      <c r="K170" s="35"/>
      <c r="L170" s="35"/>
      <c r="M170" s="35"/>
      <c r="N170" s="35"/>
      <c r="O170" s="35"/>
      <c r="P170" s="35"/>
      <c r="Q170" s="35"/>
      <c r="R170" s="35"/>
      <c r="S170" s="35"/>
      <c r="T170" s="35"/>
      <c r="U170" s="35"/>
      <c r="V170" s="35"/>
      <c r="W170" s="35"/>
    </row>
    <row r="171" spans="1:23" ht="13.5" customHeight="1">
      <c r="A171" s="31">
        <v>159</v>
      </c>
      <c r="B171" s="32" t="str">
        <f t="shared" si="8"/>
        <v>Cordoba</v>
      </c>
      <c r="C171" s="32">
        <f t="shared" si="9"/>
        <v>0</v>
      </c>
      <c r="D171" s="32"/>
      <c r="E171" s="32"/>
      <c r="F171" s="32"/>
      <c r="G171" s="32"/>
      <c r="H171" s="32"/>
      <c r="I171" s="32"/>
      <c r="J171" s="32"/>
      <c r="K171" s="32"/>
      <c r="L171" s="32"/>
      <c r="M171" s="32"/>
      <c r="N171" s="32"/>
      <c r="O171" s="32"/>
      <c r="P171" s="32"/>
      <c r="Q171" s="32"/>
      <c r="R171" s="32"/>
      <c r="S171" s="32"/>
      <c r="T171" s="32"/>
      <c r="U171" s="32"/>
      <c r="V171" s="32"/>
      <c r="W171" s="32"/>
    </row>
    <row r="172" spans="1:23" ht="13.5" customHeight="1">
      <c r="A172" s="34">
        <v>160</v>
      </c>
      <c r="B172" s="35" t="str">
        <f t="shared" si="8"/>
        <v>Cordoba</v>
      </c>
      <c r="C172" s="35">
        <f t="shared" si="9"/>
        <v>0</v>
      </c>
      <c r="D172" s="35"/>
      <c r="E172" s="35"/>
      <c r="F172" s="35"/>
      <c r="G172" s="35"/>
      <c r="H172" s="35"/>
      <c r="I172" s="35"/>
      <c r="J172" s="35"/>
      <c r="K172" s="35"/>
      <c r="L172" s="35"/>
      <c r="M172" s="35"/>
      <c r="N172" s="35"/>
      <c r="O172" s="35"/>
      <c r="P172" s="35"/>
      <c r="Q172" s="35"/>
      <c r="R172" s="35"/>
      <c r="S172" s="35"/>
      <c r="T172" s="35"/>
      <c r="U172" s="35"/>
      <c r="V172" s="35"/>
      <c r="W172" s="35"/>
    </row>
    <row r="173" spans="1:23" ht="13.5" customHeight="1">
      <c r="A173" s="31">
        <v>161</v>
      </c>
      <c r="B173" s="32" t="str">
        <f t="shared" ref="B173:B204" si="10">$C$7</f>
        <v>Cordoba</v>
      </c>
      <c r="C173" s="32">
        <f t="shared" ref="C173:C204" si="11">$Q$7</f>
        <v>0</v>
      </c>
      <c r="D173" s="32"/>
      <c r="E173" s="32"/>
      <c r="F173" s="32"/>
      <c r="G173" s="32"/>
      <c r="H173" s="32"/>
      <c r="I173" s="32"/>
      <c r="J173" s="32"/>
      <c r="K173" s="32"/>
      <c r="L173" s="32"/>
      <c r="M173" s="32"/>
      <c r="N173" s="32"/>
      <c r="O173" s="32"/>
      <c r="P173" s="32"/>
      <c r="Q173" s="32"/>
      <c r="R173" s="32"/>
      <c r="S173" s="32"/>
      <c r="T173" s="32"/>
      <c r="U173" s="32"/>
      <c r="V173" s="32"/>
      <c r="W173" s="32"/>
    </row>
    <row r="174" spans="1:23" ht="13.5" customHeight="1">
      <c r="A174" s="34">
        <v>162</v>
      </c>
      <c r="B174" s="35" t="str">
        <f t="shared" si="10"/>
        <v>Cordoba</v>
      </c>
      <c r="C174" s="35">
        <f t="shared" si="11"/>
        <v>0</v>
      </c>
      <c r="D174" s="35"/>
      <c r="E174" s="35"/>
      <c r="F174" s="35"/>
      <c r="G174" s="35"/>
      <c r="H174" s="35"/>
      <c r="I174" s="35"/>
      <c r="J174" s="35"/>
      <c r="K174" s="35"/>
      <c r="L174" s="35"/>
      <c r="M174" s="35"/>
      <c r="N174" s="35"/>
      <c r="O174" s="35"/>
      <c r="P174" s="35"/>
      <c r="Q174" s="35"/>
      <c r="R174" s="35"/>
      <c r="S174" s="35"/>
      <c r="T174" s="35"/>
      <c r="U174" s="35"/>
      <c r="V174" s="35"/>
      <c r="W174" s="35"/>
    </row>
    <row r="175" spans="1:23" ht="13.5" customHeight="1">
      <c r="A175" s="31">
        <v>163</v>
      </c>
      <c r="B175" s="32" t="str">
        <f t="shared" si="10"/>
        <v>Cordoba</v>
      </c>
      <c r="C175" s="32">
        <f t="shared" si="11"/>
        <v>0</v>
      </c>
      <c r="D175" s="32"/>
      <c r="E175" s="32"/>
      <c r="F175" s="32"/>
      <c r="G175" s="32"/>
      <c r="H175" s="32"/>
      <c r="I175" s="32"/>
      <c r="J175" s="32"/>
      <c r="K175" s="32"/>
      <c r="L175" s="32"/>
      <c r="M175" s="32"/>
      <c r="N175" s="32"/>
      <c r="O175" s="32"/>
      <c r="P175" s="32"/>
      <c r="Q175" s="32"/>
      <c r="R175" s="32"/>
      <c r="S175" s="32"/>
      <c r="T175" s="32"/>
      <c r="U175" s="32"/>
      <c r="V175" s="32"/>
      <c r="W175" s="32"/>
    </row>
    <row r="176" spans="1:23" ht="13.5" customHeight="1">
      <c r="A176" s="34">
        <v>164</v>
      </c>
      <c r="B176" s="35" t="str">
        <f t="shared" si="10"/>
        <v>Cordoba</v>
      </c>
      <c r="C176" s="35">
        <f t="shared" si="11"/>
        <v>0</v>
      </c>
      <c r="D176" s="35"/>
      <c r="E176" s="35"/>
      <c r="F176" s="35"/>
      <c r="G176" s="35"/>
      <c r="H176" s="35"/>
      <c r="I176" s="35"/>
      <c r="J176" s="35"/>
      <c r="K176" s="35"/>
      <c r="L176" s="35"/>
      <c r="M176" s="35"/>
      <c r="N176" s="35"/>
      <c r="O176" s="35"/>
      <c r="P176" s="35"/>
      <c r="Q176" s="35"/>
      <c r="R176" s="35"/>
      <c r="S176" s="35"/>
      <c r="T176" s="35"/>
      <c r="U176" s="35"/>
      <c r="V176" s="35"/>
      <c r="W176" s="35"/>
    </row>
    <row r="177" spans="1:23" ht="13.5" customHeight="1">
      <c r="A177" s="31">
        <v>165</v>
      </c>
      <c r="B177" s="32" t="str">
        <f t="shared" si="10"/>
        <v>Cordoba</v>
      </c>
      <c r="C177" s="32">
        <f t="shared" si="11"/>
        <v>0</v>
      </c>
      <c r="D177" s="32"/>
      <c r="E177" s="32"/>
      <c r="F177" s="32"/>
      <c r="G177" s="32"/>
      <c r="H177" s="32"/>
      <c r="I177" s="32"/>
      <c r="J177" s="32"/>
      <c r="K177" s="32"/>
      <c r="L177" s="32"/>
      <c r="M177" s="32"/>
      <c r="N177" s="32"/>
      <c r="O177" s="32"/>
      <c r="P177" s="32"/>
      <c r="Q177" s="32"/>
      <c r="R177" s="32"/>
      <c r="S177" s="32"/>
      <c r="T177" s="32"/>
      <c r="U177" s="32"/>
      <c r="V177" s="32"/>
      <c r="W177" s="32"/>
    </row>
    <row r="178" spans="1:23" ht="13.5" customHeight="1">
      <c r="A178" s="34">
        <v>166</v>
      </c>
      <c r="B178" s="35" t="str">
        <f t="shared" si="10"/>
        <v>Cordoba</v>
      </c>
      <c r="C178" s="35">
        <f t="shared" si="11"/>
        <v>0</v>
      </c>
      <c r="D178" s="35"/>
      <c r="E178" s="35"/>
      <c r="F178" s="35"/>
      <c r="G178" s="35"/>
      <c r="H178" s="35"/>
      <c r="I178" s="35"/>
      <c r="J178" s="35"/>
      <c r="K178" s="35"/>
      <c r="L178" s="35"/>
      <c r="M178" s="35"/>
      <c r="N178" s="35"/>
      <c r="O178" s="35"/>
      <c r="P178" s="35"/>
      <c r="Q178" s="35"/>
      <c r="R178" s="35"/>
      <c r="S178" s="35"/>
      <c r="T178" s="35"/>
      <c r="U178" s="35"/>
      <c r="V178" s="35"/>
      <c r="W178" s="35"/>
    </row>
    <row r="179" spans="1:23" ht="13.5" customHeight="1">
      <c r="A179" s="31">
        <v>167</v>
      </c>
      <c r="B179" s="32" t="str">
        <f t="shared" si="10"/>
        <v>Cordoba</v>
      </c>
      <c r="C179" s="32">
        <f t="shared" si="11"/>
        <v>0</v>
      </c>
      <c r="D179" s="32"/>
      <c r="E179" s="32"/>
      <c r="F179" s="32"/>
      <c r="G179" s="32"/>
      <c r="H179" s="32"/>
      <c r="I179" s="32"/>
      <c r="J179" s="32"/>
      <c r="K179" s="32"/>
      <c r="L179" s="32"/>
      <c r="M179" s="32"/>
      <c r="N179" s="32"/>
      <c r="O179" s="32"/>
      <c r="P179" s="32"/>
      <c r="Q179" s="32"/>
      <c r="R179" s="32"/>
      <c r="S179" s="32"/>
      <c r="T179" s="32"/>
      <c r="U179" s="32"/>
      <c r="V179" s="32"/>
      <c r="W179" s="32"/>
    </row>
    <row r="180" spans="1:23" ht="13.5" customHeight="1">
      <c r="A180" s="34">
        <v>168</v>
      </c>
      <c r="B180" s="35" t="str">
        <f t="shared" si="10"/>
        <v>Cordoba</v>
      </c>
      <c r="C180" s="35">
        <f t="shared" si="11"/>
        <v>0</v>
      </c>
      <c r="D180" s="35"/>
      <c r="E180" s="35"/>
      <c r="F180" s="35"/>
      <c r="G180" s="35"/>
      <c r="H180" s="35"/>
      <c r="I180" s="35"/>
      <c r="J180" s="35"/>
      <c r="K180" s="35"/>
      <c r="L180" s="35"/>
      <c r="M180" s="35"/>
      <c r="N180" s="35"/>
      <c r="O180" s="35"/>
      <c r="P180" s="35"/>
      <c r="Q180" s="35"/>
      <c r="R180" s="35"/>
      <c r="S180" s="35"/>
      <c r="T180" s="35"/>
      <c r="U180" s="35"/>
      <c r="V180" s="35"/>
      <c r="W180" s="35"/>
    </row>
    <row r="181" spans="1:23" ht="13.5" customHeight="1">
      <c r="A181" s="31">
        <v>169</v>
      </c>
      <c r="B181" s="32" t="str">
        <f t="shared" si="10"/>
        <v>Cordoba</v>
      </c>
      <c r="C181" s="32">
        <f t="shared" si="11"/>
        <v>0</v>
      </c>
      <c r="D181" s="32"/>
      <c r="E181" s="32"/>
      <c r="F181" s="32"/>
      <c r="G181" s="32"/>
      <c r="H181" s="32"/>
      <c r="I181" s="32"/>
      <c r="J181" s="32"/>
      <c r="K181" s="32"/>
      <c r="L181" s="32"/>
      <c r="M181" s="32"/>
      <c r="N181" s="32"/>
      <c r="O181" s="32"/>
      <c r="P181" s="32"/>
      <c r="Q181" s="32"/>
      <c r="R181" s="32"/>
      <c r="S181" s="32"/>
      <c r="T181" s="32"/>
      <c r="U181" s="32"/>
      <c r="V181" s="32"/>
      <c r="W181" s="32"/>
    </row>
    <row r="182" spans="1:23" ht="13.5" customHeight="1">
      <c r="A182" s="34">
        <v>170</v>
      </c>
      <c r="B182" s="35" t="str">
        <f t="shared" si="10"/>
        <v>Cordoba</v>
      </c>
      <c r="C182" s="35">
        <f t="shared" si="11"/>
        <v>0</v>
      </c>
      <c r="D182" s="35"/>
      <c r="E182" s="35"/>
      <c r="F182" s="35"/>
      <c r="G182" s="35"/>
      <c r="H182" s="35"/>
      <c r="I182" s="35"/>
      <c r="J182" s="35"/>
      <c r="K182" s="35"/>
      <c r="L182" s="35"/>
      <c r="M182" s="35"/>
      <c r="N182" s="35"/>
      <c r="O182" s="35"/>
      <c r="P182" s="35"/>
      <c r="Q182" s="35"/>
      <c r="R182" s="35"/>
      <c r="S182" s="35"/>
      <c r="T182" s="35"/>
      <c r="U182" s="35"/>
      <c r="V182" s="35"/>
      <c r="W182" s="35"/>
    </row>
    <row r="183" spans="1:23" ht="13.5" customHeight="1">
      <c r="A183" s="31">
        <v>171</v>
      </c>
      <c r="B183" s="32" t="str">
        <f t="shared" si="10"/>
        <v>Cordoba</v>
      </c>
      <c r="C183" s="32">
        <f t="shared" si="11"/>
        <v>0</v>
      </c>
      <c r="D183" s="32"/>
      <c r="E183" s="32"/>
      <c r="F183" s="32"/>
      <c r="G183" s="32"/>
      <c r="H183" s="32"/>
      <c r="I183" s="32"/>
      <c r="J183" s="32"/>
      <c r="K183" s="32"/>
      <c r="L183" s="32"/>
      <c r="M183" s="32"/>
      <c r="N183" s="32"/>
      <c r="O183" s="32"/>
      <c r="P183" s="32"/>
      <c r="Q183" s="32"/>
      <c r="R183" s="32"/>
      <c r="S183" s="32"/>
      <c r="T183" s="32"/>
      <c r="U183" s="32"/>
      <c r="V183" s="32"/>
      <c r="W183" s="32"/>
    </row>
    <row r="184" spans="1:23" ht="13.5" customHeight="1">
      <c r="A184" s="34">
        <v>172</v>
      </c>
      <c r="B184" s="35" t="str">
        <f t="shared" si="10"/>
        <v>Cordoba</v>
      </c>
      <c r="C184" s="35">
        <f t="shared" si="11"/>
        <v>0</v>
      </c>
      <c r="D184" s="35"/>
      <c r="E184" s="35"/>
      <c r="F184" s="35"/>
      <c r="G184" s="35"/>
      <c r="H184" s="35"/>
      <c r="I184" s="35"/>
      <c r="J184" s="35"/>
      <c r="K184" s="35"/>
      <c r="L184" s="35"/>
      <c r="M184" s="35"/>
      <c r="N184" s="35"/>
      <c r="O184" s="35"/>
      <c r="P184" s="35"/>
      <c r="Q184" s="35"/>
      <c r="R184" s="35"/>
      <c r="S184" s="35"/>
      <c r="T184" s="35"/>
      <c r="U184" s="35"/>
      <c r="V184" s="35"/>
      <c r="W184" s="35"/>
    </row>
    <row r="185" spans="1:23" ht="13.5" customHeight="1">
      <c r="A185" s="31">
        <v>173</v>
      </c>
      <c r="B185" s="32" t="str">
        <f t="shared" si="10"/>
        <v>Cordoba</v>
      </c>
      <c r="C185" s="32">
        <f t="shared" si="11"/>
        <v>0</v>
      </c>
      <c r="D185" s="32"/>
      <c r="E185" s="32"/>
      <c r="F185" s="32"/>
      <c r="G185" s="32"/>
      <c r="H185" s="32"/>
      <c r="I185" s="32"/>
      <c r="J185" s="32"/>
      <c r="K185" s="32"/>
      <c r="L185" s="32"/>
      <c r="M185" s="32"/>
      <c r="N185" s="32"/>
      <c r="O185" s="32"/>
      <c r="P185" s="32"/>
      <c r="Q185" s="32"/>
      <c r="R185" s="32"/>
      <c r="S185" s="32"/>
      <c r="T185" s="32"/>
      <c r="U185" s="32"/>
      <c r="V185" s="32"/>
      <c r="W185" s="32"/>
    </row>
    <row r="186" spans="1:23" ht="13.5" customHeight="1">
      <c r="A186" s="34">
        <v>174</v>
      </c>
      <c r="B186" s="35" t="str">
        <f t="shared" si="10"/>
        <v>Cordoba</v>
      </c>
      <c r="C186" s="35">
        <f t="shared" si="11"/>
        <v>0</v>
      </c>
      <c r="D186" s="35"/>
      <c r="E186" s="35"/>
      <c r="F186" s="35"/>
      <c r="G186" s="35"/>
      <c r="H186" s="35"/>
      <c r="I186" s="35"/>
      <c r="J186" s="35"/>
      <c r="K186" s="35"/>
      <c r="L186" s="35"/>
      <c r="M186" s="35"/>
      <c r="N186" s="35"/>
      <c r="O186" s="35"/>
      <c r="P186" s="35"/>
      <c r="Q186" s="35"/>
      <c r="R186" s="35"/>
      <c r="S186" s="35"/>
      <c r="T186" s="35"/>
      <c r="U186" s="35"/>
      <c r="V186" s="35"/>
      <c r="W186" s="35"/>
    </row>
    <row r="187" spans="1:23" ht="13.5" customHeight="1">
      <c r="A187" s="31">
        <v>175</v>
      </c>
      <c r="B187" s="32" t="str">
        <f t="shared" si="10"/>
        <v>Cordoba</v>
      </c>
      <c r="C187" s="32">
        <f t="shared" si="11"/>
        <v>0</v>
      </c>
      <c r="D187" s="32"/>
      <c r="E187" s="32"/>
      <c r="F187" s="32"/>
      <c r="G187" s="32"/>
      <c r="H187" s="32"/>
      <c r="I187" s="32"/>
      <c r="J187" s="32"/>
      <c r="K187" s="32"/>
      <c r="L187" s="32"/>
      <c r="M187" s="32"/>
      <c r="N187" s="32"/>
      <c r="O187" s="32"/>
      <c r="P187" s="32"/>
      <c r="Q187" s="32"/>
      <c r="R187" s="32"/>
      <c r="S187" s="32"/>
      <c r="T187" s="32"/>
      <c r="U187" s="32"/>
      <c r="V187" s="32"/>
      <c r="W187" s="32"/>
    </row>
    <row r="188" spans="1:23" ht="13.5" customHeight="1">
      <c r="A188" s="34">
        <v>176</v>
      </c>
      <c r="B188" s="35" t="str">
        <f t="shared" si="10"/>
        <v>Cordoba</v>
      </c>
      <c r="C188" s="35">
        <f t="shared" si="11"/>
        <v>0</v>
      </c>
      <c r="D188" s="35"/>
      <c r="E188" s="35"/>
      <c r="F188" s="35"/>
      <c r="G188" s="35"/>
      <c r="H188" s="35"/>
      <c r="I188" s="35"/>
      <c r="J188" s="35"/>
      <c r="K188" s="35"/>
      <c r="L188" s="35"/>
      <c r="M188" s="35"/>
      <c r="N188" s="35"/>
      <c r="O188" s="35"/>
      <c r="P188" s="35"/>
      <c r="Q188" s="35"/>
      <c r="R188" s="35"/>
      <c r="S188" s="35"/>
      <c r="T188" s="35"/>
      <c r="U188" s="35"/>
      <c r="V188" s="35"/>
      <c r="W188" s="35"/>
    </row>
    <row r="189" spans="1:23" ht="13.5" customHeight="1">
      <c r="A189" s="31">
        <v>177</v>
      </c>
      <c r="B189" s="32" t="str">
        <f t="shared" si="10"/>
        <v>Cordoba</v>
      </c>
      <c r="C189" s="32">
        <f t="shared" si="11"/>
        <v>0</v>
      </c>
      <c r="D189" s="32"/>
      <c r="E189" s="32"/>
      <c r="F189" s="32"/>
      <c r="G189" s="32"/>
      <c r="H189" s="32"/>
      <c r="I189" s="32"/>
      <c r="J189" s="32"/>
      <c r="K189" s="32"/>
      <c r="L189" s="32"/>
      <c r="M189" s="32"/>
      <c r="N189" s="32"/>
      <c r="O189" s="32"/>
      <c r="P189" s="32"/>
      <c r="Q189" s="32"/>
      <c r="R189" s="32"/>
      <c r="S189" s="32"/>
      <c r="T189" s="32"/>
      <c r="U189" s="32"/>
      <c r="V189" s="32"/>
      <c r="W189" s="32"/>
    </row>
    <row r="190" spans="1:23" ht="13.5" customHeight="1">
      <c r="A190" s="34">
        <v>178</v>
      </c>
      <c r="B190" s="35" t="str">
        <f t="shared" si="10"/>
        <v>Cordoba</v>
      </c>
      <c r="C190" s="35">
        <f t="shared" si="11"/>
        <v>0</v>
      </c>
      <c r="D190" s="35"/>
      <c r="E190" s="35"/>
      <c r="F190" s="35"/>
      <c r="G190" s="35"/>
      <c r="H190" s="35"/>
      <c r="I190" s="35"/>
      <c r="J190" s="35"/>
      <c r="K190" s="35"/>
      <c r="L190" s="35"/>
      <c r="M190" s="35"/>
      <c r="N190" s="35"/>
      <c r="O190" s="35"/>
      <c r="P190" s="35"/>
      <c r="Q190" s="35"/>
      <c r="R190" s="35"/>
      <c r="S190" s="35"/>
      <c r="T190" s="35"/>
      <c r="U190" s="35"/>
      <c r="V190" s="35"/>
      <c r="W190" s="35"/>
    </row>
    <row r="191" spans="1:23" ht="13.5" customHeight="1">
      <c r="A191" s="31">
        <v>179</v>
      </c>
      <c r="B191" s="32" t="str">
        <f t="shared" si="10"/>
        <v>Cordoba</v>
      </c>
      <c r="C191" s="32">
        <f t="shared" si="11"/>
        <v>0</v>
      </c>
      <c r="D191" s="32"/>
      <c r="E191" s="32"/>
      <c r="F191" s="32"/>
      <c r="G191" s="32"/>
      <c r="H191" s="32"/>
      <c r="I191" s="32"/>
      <c r="J191" s="32"/>
      <c r="K191" s="32"/>
      <c r="L191" s="32"/>
      <c r="M191" s="32"/>
      <c r="N191" s="32"/>
      <c r="O191" s="32"/>
      <c r="P191" s="32"/>
      <c r="Q191" s="32"/>
      <c r="R191" s="32"/>
      <c r="S191" s="32"/>
      <c r="T191" s="32"/>
      <c r="U191" s="32"/>
      <c r="V191" s="32"/>
      <c r="W191" s="32"/>
    </row>
    <row r="192" spans="1:23" ht="13.5" customHeight="1">
      <c r="A192" s="34">
        <v>180</v>
      </c>
      <c r="B192" s="35" t="str">
        <f t="shared" si="10"/>
        <v>Cordoba</v>
      </c>
      <c r="C192" s="35">
        <f t="shared" si="11"/>
        <v>0</v>
      </c>
      <c r="D192" s="35"/>
      <c r="E192" s="35"/>
      <c r="F192" s="35"/>
      <c r="G192" s="35"/>
      <c r="H192" s="35"/>
      <c r="I192" s="35"/>
      <c r="J192" s="35"/>
      <c r="K192" s="35"/>
      <c r="L192" s="35"/>
      <c r="M192" s="35"/>
      <c r="N192" s="35"/>
      <c r="O192" s="35"/>
      <c r="P192" s="35"/>
      <c r="Q192" s="35"/>
      <c r="R192" s="35"/>
      <c r="S192" s="35"/>
      <c r="T192" s="35"/>
      <c r="U192" s="35"/>
      <c r="V192" s="35"/>
      <c r="W192" s="35"/>
    </row>
    <row r="193" spans="1:23" ht="13.5" customHeight="1">
      <c r="A193" s="31">
        <v>181</v>
      </c>
      <c r="B193" s="32" t="str">
        <f t="shared" si="10"/>
        <v>Cordoba</v>
      </c>
      <c r="C193" s="32">
        <f t="shared" si="11"/>
        <v>0</v>
      </c>
      <c r="D193" s="32"/>
      <c r="E193" s="32"/>
      <c r="F193" s="32"/>
      <c r="G193" s="32"/>
      <c r="H193" s="32"/>
      <c r="I193" s="32"/>
      <c r="J193" s="32"/>
      <c r="K193" s="32"/>
      <c r="L193" s="32"/>
      <c r="M193" s="32"/>
      <c r="N193" s="32"/>
      <c r="O193" s="32"/>
      <c r="P193" s="32"/>
      <c r="Q193" s="32"/>
      <c r="R193" s="32"/>
      <c r="S193" s="32"/>
      <c r="T193" s="32"/>
      <c r="U193" s="32"/>
      <c r="V193" s="32"/>
      <c r="W193" s="32"/>
    </row>
    <row r="194" spans="1:23" ht="13.5" customHeight="1">
      <c r="A194" s="34">
        <v>182</v>
      </c>
      <c r="B194" s="35" t="str">
        <f t="shared" si="10"/>
        <v>Cordoba</v>
      </c>
      <c r="C194" s="35">
        <f t="shared" si="11"/>
        <v>0</v>
      </c>
      <c r="D194" s="35"/>
      <c r="E194" s="35"/>
      <c r="F194" s="35"/>
      <c r="G194" s="35"/>
      <c r="H194" s="35"/>
      <c r="I194" s="35"/>
      <c r="J194" s="35"/>
      <c r="K194" s="35"/>
      <c r="L194" s="35"/>
      <c r="M194" s="35"/>
      <c r="N194" s="35"/>
      <c r="O194" s="35"/>
      <c r="P194" s="35"/>
      <c r="Q194" s="35"/>
      <c r="R194" s="35"/>
      <c r="S194" s="35"/>
      <c r="T194" s="35"/>
      <c r="U194" s="35"/>
      <c r="V194" s="35"/>
      <c r="W194" s="35"/>
    </row>
    <row r="195" spans="1:23" ht="13.5" customHeight="1">
      <c r="A195" s="31">
        <v>183</v>
      </c>
      <c r="B195" s="32" t="str">
        <f t="shared" si="10"/>
        <v>Cordoba</v>
      </c>
      <c r="C195" s="32">
        <f t="shared" si="11"/>
        <v>0</v>
      </c>
      <c r="D195" s="32"/>
      <c r="E195" s="32"/>
      <c r="F195" s="32"/>
      <c r="G195" s="32"/>
      <c r="H195" s="32"/>
      <c r="I195" s="32"/>
      <c r="J195" s="32"/>
      <c r="K195" s="32"/>
      <c r="L195" s="32"/>
      <c r="M195" s="32"/>
      <c r="N195" s="32"/>
      <c r="O195" s="32"/>
      <c r="P195" s="32"/>
      <c r="Q195" s="32"/>
      <c r="R195" s="32"/>
      <c r="S195" s="32"/>
      <c r="T195" s="32"/>
      <c r="U195" s="32"/>
      <c r="V195" s="32"/>
      <c r="W195" s="32"/>
    </row>
    <row r="196" spans="1:23" ht="13.5" customHeight="1">
      <c r="A196" s="34">
        <v>184</v>
      </c>
      <c r="B196" s="35" t="str">
        <f t="shared" si="10"/>
        <v>Cordoba</v>
      </c>
      <c r="C196" s="35">
        <f t="shared" si="11"/>
        <v>0</v>
      </c>
      <c r="D196" s="35"/>
      <c r="E196" s="35"/>
      <c r="F196" s="35"/>
      <c r="G196" s="35"/>
      <c r="H196" s="35"/>
      <c r="I196" s="35"/>
      <c r="J196" s="35"/>
      <c r="K196" s="35"/>
      <c r="L196" s="35"/>
      <c r="M196" s="35"/>
      <c r="N196" s="35"/>
      <c r="O196" s="35"/>
      <c r="P196" s="35"/>
      <c r="Q196" s="35"/>
      <c r="R196" s="35"/>
      <c r="S196" s="35"/>
      <c r="T196" s="35"/>
      <c r="U196" s="35"/>
      <c r="V196" s="35"/>
      <c r="W196" s="35"/>
    </row>
    <row r="197" spans="1:23" ht="13.5" customHeight="1">
      <c r="A197" s="31">
        <v>185</v>
      </c>
      <c r="B197" s="32" t="str">
        <f t="shared" si="10"/>
        <v>Cordoba</v>
      </c>
      <c r="C197" s="32">
        <f t="shared" si="11"/>
        <v>0</v>
      </c>
      <c r="D197" s="32"/>
      <c r="E197" s="32"/>
      <c r="F197" s="32"/>
      <c r="G197" s="32"/>
      <c r="H197" s="32"/>
      <c r="I197" s="32"/>
      <c r="J197" s="32"/>
      <c r="K197" s="32"/>
      <c r="L197" s="32"/>
      <c r="M197" s="32"/>
      <c r="N197" s="32"/>
      <c r="O197" s="32"/>
      <c r="P197" s="32"/>
      <c r="Q197" s="32"/>
      <c r="R197" s="32"/>
      <c r="S197" s="32"/>
      <c r="T197" s="32"/>
      <c r="U197" s="32"/>
      <c r="V197" s="32"/>
      <c r="W197" s="32"/>
    </row>
    <row r="198" spans="1:23" ht="13.5" customHeight="1">
      <c r="A198" s="34">
        <v>186</v>
      </c>
      <c r="B198" s="35" t="str">
        <f t="shared" si="10"/>
        <v>Cordoba</v>
      </c>
      <c r="C198" s="35">
        <f t="shared" si="11"/>
        <v>0</v>
      </c>
      <c r="D198" s="35"/>
      <c r="E198" s="35"/>
      <c r="F198" s="35"/>
      <c r="G198" s="35"/>
      <c r="H198" s="35"/>
      <c r="I198" s="35"/>
      <c r="J198" s="35"/>
      <c r="K198" s="35"/>
      <c r="L198" s="35"/>
      <c r="M198" s="35"/>
      <c r="N198" s="35"/>
      <c r="O198" s="35"/>
      <c r="P198" s="35"/>
      <c r="Q198" s="35"/>
      <c r="R198" s="35"/>
      <c r="S198" s="35"/>
      <c r="T198" s="35"/>
      <c r="U198" s="35"/>
      <c r="V198" s="35"/>
      <c r="W198" s="35"/>
    </row>
    <row r="199" spans="1:23" ht="13.5" customHeight="1">
      <c r="A199" s="31">
        <v>187</v>
      </c>
      <c r="B199" s="32" t="str">
        <f t="shared" si="10"/>
        <v>Cordoba</v>
      </c>
      <c r="C199" s="32">
        <f t="shared" si="11"/>
        <v>0</v>
      </c>
      <c r="D199" s="32"/>
      <c r="E199" s="32"/>
      <c r="F199" s="32"/>
      <c r="G199" s="32"/>
      <c r="H199" s="32"/>
      <c r="I199" s="32"/>
      <c r="J199" s="32"/>
      <c r="K199" s="32"/>
      <c r="L199" s="32"/>
      <c r="M199" s="32"/>
      <c r="N199" s="32"/>
      <c r="O199" s="32"/>
      <c r="P199" s="32"/>
      <c r="Q199" s="32"/>
      <c r="R199" s="32"/>
      <c r="S199" s="32"/>
      <c r="T199" s="32"/>
      <c r="U199" s="32"/>
      <c r="V199" s="32"/>
      <c r="W199" s="32"/>
    </row>
    <row r="200" spans="1:23" ht="13.5" customHeight="1">
      <c r="A200" s="34">
        <v>188</v>
      </c>
      <c r="B200" s="35" t="str">
        <f t="shared" si="10"/>
        <v>Cordoba</v>
      </c>
      <c r="C200" s="35">
        <f t="shared" si="11"/>
        <v>0</v>
      </c>
      <c r="D200" s="35"/>
      <c r="E200" s="35"/>
      <c r="F200" s="35"/>
      <c r="G200" s="35"/>
      <c r="H200" s="35"/>
      <c r="I200" s="35"/>
      <c r="J200" s="35"/>
      <c r="K200" s="35"/>
      <c r="L200" s="35"/>
      <c r="M200" s="35"/>
      <c r="N200" s="35"/>
      <c r="O200" s="35"/>
      <c r="P200" s="35"/>
      <c r="Q200" s="35"/>
      <c r="R200" s="35"/>
      <c r="S200" s="35"/>
      <c r="T200" s="35"/>
      <c r="U200" s="35"/>
      <c r="V200" s="35"/>
      <c r="W200" s="35"/>
    </row>
    <row r="201" spans="1:23" ht="13.5" customHeight="1">
      <c r="A201" s="31">
        <v>189</v>
      </c>
      <c r="B201" s="32" t="str">
        <f t="shared" si="10"/>
        <v>Cordoba</v>
      </c>
      <c r="C201" s="32">
        <f t="shared" si="11"/>
        <v>0</v>
      </c>
      <c r="D201" s="32"/>
      <c r="E201" s="32"/>
      <c r="F201" s="32"/>
      <c r="G201" s="32"/>
      <c r="H201" s="32"/>
      <c r="I201" s="32"/>
      <c r="J201" s="32"/>
      <c r="K201" s="32"/>
      <c r="L201" s="32"/>
      <c r="M201" s="32"/>
      <c r="N201" s="32"/>
      <c r="O201" s="32"/>
      <c r="P201" s="32"/>
      <c r="Q201" s="32"/>
      <c r="R201" s="32"/>
      <c r="S201" s="32"/>
      <c r="T201" s="32"/>
      <c r="U201" s="32"/>
      <c r="V201" s="32"/>
      <c r="W201" s="32"/>
    </row>
    <row r="202" spans="1:23" ht="13.5" customHeight="1">
      <c r="A202" s="34">
        <v>190</v>
      </c>
      <c r="B202" s="35" t="str">
        <f t="shared" si="10"/>
        <v>Cordoba</v>
      </c>
      <c r="C202" s="35">
        <f t="shared" si="11"/>
        <v>0</v>
      </c>
      <c r="D202" s="35"/>
      <c r="E202" s="35"/>
      <c r="F202" s="35"/>
      <c r="G202" s="35"/>
      <c r="H202" s="35"/>
      <c r="I202" s="35"/>
      <c r="J202" s="35"/>
      <c r="K202" s="35"/>
      <c r="L202" s="35"/>
      <c r="M202" s="35"/>
      <c r="N202" s="35"/>
      <c r="O202" s="35"/>
      <c r="P202" s="35"/>
      <c r="Q202" s="35"/>
      <c r="R202" s="35"/>
      <c r="S202" s="35"/>
      <c r="T202" s="35"/>
      <c r="U202" s="35"/>
      <c r="V202" s="35"/>
      <c r="W202" s="35"/>
    </row>
    <row r="203" spans="1:23" ht="13.5" customHeight="1">
      <c r="A203" s="31">
        <v>191</v>
      </c>
      <c r="B203" s="32" t="str">
        <f t="shared" si="10"/>
        <v>Cordoba</v>
      </c>
      <c r="C203" s="32">
        <f t="shared" si="11"/>
        <v>0</v>
      </c>
      <c r="D203" s="32"/>
      <c r="E203" s="32"/>
      <c r="F203" s="32"/>
      <c r="G203" s="32"/>
      <c r="H203" s="32"/>
      <c r="I203" s="32"/>
      <c r="J203" s="32"/>
      <c r="K203" s="32"/>
      <c r="L203" s="32"/>
      <c r="M203" s="32"/>
      <c r="N203" s="32"/>
      <c r="O203" s="32"/>
      <c r="P203" s="32"/>
      <c r="Q203" s="32"/>
      <c r="R203" s="32"/>
      <c r="S203" s="32"/>
      <c r="T203" s="32"/>
      <c r="U203" s="32"/>
      <c r="V203" s="32"/>
      <c r="W203" s="32"/>
    </row>
    <row r="204" spans="1:23" ht="13.5" customHeight="1">
      <c r="A204" s="34">
        <v>192</v>
      </c>
      <c r="B204" s="35" t="str">
        <f t="shared" si="10"/>
        <v>Cordoba</v>
      </c>
      <c r="C204" s="35">
        <f t="shared" si="11"/>
        <v>0</v>
      </c>
      <c r="D204" s="35"/>
      <c r="E204" s="35"/>
      <c r="F204" s="35"/>
      <c r="G204" s="35"/>
      <c r="H204" s="35"/>
      <c r="I204" s="35"/>
      <c r="J204" s="35"/>
      <c r="K204" s="35"/>
      <c r="L204" s="35"/>
      <c r="M204" s="35"/>
      <c r="N204" s="35"/>
      <c r="O204" s="35"/>
      <c r="P204" s="35"/>
      <c r="Q204" s="35"/>
      <c r="R204" s="35"/>
      <c r="S204" s="35"/>
      <c r="T204" s="35"/>
      <c r="U204" s="35"/>
      <c r="V204" s="35"/>
      <c r="W204" s="35"/>
    </row>
    <row r="205" spans="1:23" ht="13.5" customHeight="1">
      <c r="A205" s="31">
        <v>193</v>
      </c>
      <c r="B205" s="32" t="str">
        <f t="shared" ref="B205:B211" si="12">$C$7</f>
        <v>Cordoba</v>
      </c>
      <c r="C205" s="32">
        <f t="shared" ref="C205:C211" si="13">$Q$7</f>
        <v>0</v>
      </c>
      <c r="D205" s="32"/>
      <c r="E205" s="32"/>
      <c r="F205" s="32"/>
      <c r="G205" s="32"/>
      <c r="H205" s="32"/>
      <c r="I205" s="32"/>
      <c r="J205" s="32"/>
      <c r="K205" s="32"/>
      <c r="L205" s="32"/>
      <c r="M205" s="32"/>
      <c r="N205" s="32"/>
      <c r="O205" s="32"/>
      <c r="P205" s="32"/>
      <c r="Q205" s="32"/>
      <c r="R205" s="32"/>
      <c r="S205" s="32"/>
      <c r="T205" s="32"/>
      <c r="U205" s="32"/>
      <c r="V205" s="32"/>
      <c r="W205" s="32"/>
    </row>
    <row r="206" spans="1:23" ht="13.5" customHeight="1">
      <c r="A206" s="34">
        <v>194</v>
      </c>
      <c r="B206" s="35" t="str">
        <f t="shared" si="12"/>
        <v>Cordoba</v>
      </c>
      <c r="C206" s="35">
        <f t="shared" si="13"/>
        <v>0</v>
      </c>
      <c r="D206" s="35"/>
      <c r="E206" s="35"/>
      <c r="F206" s="35"/>
      <c r="G206" s="35"/>
      <c r="H206" s="35"/>
      <c r="I206" s="35"/>
      <c r="J206" s="35"/>
      <c r="K206" s="35"/>
      <c r="L206" s="35"/>
      <c r="M206" s="35"/>
      <c r="N206" s="35"/>
      <c r="O206" s="35"/>
      <c r="P206" s="35"/>
      <c r="Q206" s="35"/>
      <c r="R206" s="35"/>
      <c r="S206" s="35"/>
      <c r="T206" s="35"/>
      <c r="U206" s="35"/>
      <c r="V206" s="35"/>
      <c r="W206" s="35"/>
    </row>
    <row r="207" spans="1:23" ht="13.5" customHeight="1">
      <c r="A207" s="31">
        <v>195</v>
      </c>
      <c r="B207" s="32" t="str">
        <f t="shared" si="12"/>
        <v>Cordoba</v>
      </c>
      <c r="C207" s="32">
        <f t="shared" si="13"/>
        <v>0</v>
      </c>
      <c r="D207" s="32"/>
      <c r="E207" s="32"/>
      <c r="F207" s="32"/>
      <c r="G207" s="32"/>
      <c r="H207" s="32"/>
      <c r="I207" s="32"/>
      <c r="J207" s="32"/>
      <c r="K207" s="32"/>
      <c r="L207" s="32"/>
      <c r="M207" s="32"/>
      <c r="N207" s="32"/>
      <c r="O207" s="32"/>
      <c r="P207" s="32"/>
      <c r="Q207" s="32"/>
      <c r="R207" s="32"/>
      <c r="S207" s="32"/>
      <c r="T207" s="32"/>
      <c r="U207" s="32"/>
      <c r="V207" s="32"/>
      <c r="W207" s="32"/>
    </row>
    <row r="208" spans="1:23" ht="13.5" customHeight="1">
      <c r="A208" s="34">
        <v>196</v>
      </c>
      <c r="B208" s="35" t="str">
        <f t="shared" si="12"/>
        <v>Cordoba</v>
      </c>
      <c r="C208" s="35">
        <f t="shared" si="13"/>
        <v>0</v>
      </c>
      <c r="D208" s="35"/>
      <c r="E208" s="35"/>
      <c r="F208" s="35"/>
      <c r="G208" s="35"/>
      <c r="H208" s="35"/>
      <c r="I208" s="35"/>
      <c r="J208" s="35"/>
      <c r="K208" s="35"/>
      <c r="L208" s="35"/>
      <c r="M208" s="35"/>
      <c r="N208" s="35"/>
      <c r="O208" s="35"/>
      <c r="P208" s="35"/>
      <c r="Q208" s="35"/>
      <c r="R208" s="35"/>
      <c r="S208" s="35"/>
      <c r="T208" s="35"/>
      <c r="U208" s="35"/>
      <c r="V208" s="35"/>
      <c r="W208" s="35"/>
    </row>
    <row r="209" spans="1:23" ht="13.5" customHeight="1">
      <c r="A209" s="31">
        <v>197</v>
      </c>
      <c r="B209" s="32" t="str">
        <f t="shared" si="12"/>
        <v>Cordoba</v>
      </c>
      <c r="C209" s="32">
        <f t="shared" si="13"/>
        <v>0</v>
      </c>
      <c r="D209" s="32"/>
      <c r="E209" s="32"/>
      <c r="F209" s="32"/>
      <c r="G209" s="32"/>
      <c r="H209" s="32"/>
      <c r="I209" s="32"/>
      <c r="J209" s="32"/>
      <c r="K209" s="32"/>
      <c r="L209" s="32"/>
      <c r="M209" s="32"/>
      <c r="N209" s="32"/>
      <c r="O209" s="32"/>
      <c r="P209" s="32"/>
      <c r="Q209" s="32"/>
      <c r="R209" s="32"/>
      <c r="S209" s="32"/>
      <c r="T209" s="32"/>
      <c r="U209" s="32"/>
      <c r="V209" s="32"/>
      <c r="W209" s="32"/>
    </row>
    <row r="210" spans="1:23" ht="13.5" customHeight="1">
      <c r="A210" s="34">
        <v>198</v>
      </c>
      <c r="B210" s="35" t="str">
        <f t="shared" si="12"/>
        <v>Cordoba</v>
      </c>
      <c r="C210" s="35">
        <f t="shared" si="13"/>
        <v>0</v>
      </c>
      <c r="D210" s="35"/>
      <c r="E210" s="35"/>
      <c r="F210" s="35"/>
      <c r="G210" s="35"/>
      <c r="H210" s="35"/>
      <c r="I210" s="35"/>
      <c r="J210" s="35"/>
      <c r="K210" s="35"/>
      <c r="L210" s="35"/>
      <c r="M210" s="35"/>
      <c r="N210" s="35"/>
      <c r="O210" s="35"/>
      <c r="P210" s="35"/>
      <c r="Q210" s="35"/>
      <c r="R210" s="35"/>
      <c r="S210" s="35"/>
      <c r="T210" s="35"/>
      <c r="U210" s="35"/>
      <c r="V210" s="35"/>
      <c r="W210" s="35"/>
    </row>
    <row r="211" spans="1:23" ht="13.5" customHeight="1">
      <c r="A211" s="31">
        <v>199</v>
      </c>
      <c r="B211" s="32" t="str">
        <f t="shared" si="12"/>
        <v>Cordoba</v>
      </c>
      <c r="C211" s="32">
        <f t="shared" si="13"/>
        <v>0</v>
      </c>
      <c r="D211" s="32"/>
      <c r="E211" s="32"/>
      <c r="F211" s="32"/>
      <c r="G211" s="32"/>
      <c r="H211" s="32"/>
      <c r="I211" s="32"/>
      <c r="J211" s="32"/>
      <c r="K211" s="32"/>
      <c r="L211" s="32"/>
      <c r="M211" s="32"/>
      <c r="N211" s="32"/>
      <c r="O211" s="32"/>
      <c r="P211" s="32"/>
      <c r="Q211" s="32"/>
      <c r="R211" s="32"/>
      <c r="S211" s="32"/>
      <c r="T211" s="32"/>
      <c r="U211" s="32"/>
      <c r="V211" s="32"/>
      <c r="W211" s="32"/>
    </row>
    <row r="212" spans="1:23" ht="13.5" customHeight="1">
      <c r="A212" s="34">
        <v>200</v>
      </c>
      <c r="B212" s="35" t="s">
        <v>257</v>
      </c>
      <c r="C212" s="35" t="s">
        <v>74</v>
      </c>
      <c r="D212" s="35"/>
      <c r="E212" s="35"/>
      <c r="F212" s="35"/>
      <c r="G212" s="35"/>
      <c r="H212" s="35"/>
      <c r="I212" s="35"/>
      <c r="J212" s="35"/>
      <c r="K212" s="35"/>
      <c r="L212" s="35"/>
      <c r="M212" s="35"/>
      <c r="N212" s="35"/>
      <c r="O212" s="35"/>
      <c r="P212" s="35"/>
      <c r="Q212" s="35"/>
      <c r="R212" s="35"/>
      <c r="S212" s="35"/>
      <c r="T212" s="35"/>
      <c r="U212" s="35"/>
      <c r="V212" s="35"/>
      <c r="W212" s="35"/>
    </row>
    <row r="214" spans="1:23" s="51" customFormat="1" ht="55.5" customHeight="1">
      <c r="A214" s="116" t="s">
        <v>326</v>
      </c>
      <c r="B214" s="116"/>
      <c r="C214" s="116"/>
      <c r="D214" s="116"/>
      <c r="E214" s="116"/>
      <c r="F214" s="116"/>
      <c r="G214" s="116"/>
      <c r="H214" s="116"/>
      <c r="I214" s="116"/>
      <c r="J214" s="116"/>
      <c r="K214" s="116"/>
      <c r="L214" s="116"/>
      <c r="M214" s="116"/>
      <c r="N214" s="116"/>
      <c r="O214" s="116"/>
      <c r="P214" s="116"/>
      <c r="Q214" s="116"/>
      <c r="R214" s="116"/>
      <c r="S214" s="116"/>
      <c r="T214" s="116"/>
      <c r="U214" s="116"/>
      <c r="V214" s="116"/>
      <c r="W214" s="116"/>
    </row>
  </sheetData>
  <autoFilter ref="A11:W212" xr:uid="{00000000-0009-0000-0000-000001000000}"/>
  <mergeCells count="16">
    <mergeCell ref="X1:Y1"/>
    <mergeCell ref="V2:W2"/>
    <mergeCell ref="X2:Y2"/>
    <mergeCell ref="V3:Y3"/>
    <mergeCell ref="A214:W214"/>
    <mergeCell ref="A10:C10"/>
    <mergeCell ref="C7:K7"/>
    <mergeCell ref="A1:B3"/>
    <mergeCell ref="Q7:R7"/>
    <mergeCell ref="C5:K5"/>
    <mergeCell ref="C1:S3"/>
    <mergeCell ref="M10:P10"/>
    <mergeCell ref="M11:P11"/>
    <mergeCell ref="U10:V10"/>
    <mergeCell ref="U11:V11"/>
    <mergeCell ref="V1:W1"/>
  </mergeCells>
  <phoneticPr fontId="8" type="noConversion"/>
  <conditionalFormatting sqref="C7:J7">
    <cfRule type="containsBlanks" dxfId="219" priority="10260">
      <formula>LEN(TRIM(C7))=0</formula>
    </cfRule>
  </conditionalFormatting>
  <conditionalFormatting sqref="C5:J5">
    <cfRule type="expression" dxfId="218" priority="10257">
      <formula>#REF!="X"</formula>
    </cfRule>
  </conditionalFormatting>
  <conditionalFormatting sqref="C5:K5">
    <cfRule type="containsBlanks" dxfId="217" priority="2469">
      <formula>LEN(TRIM(C5))=0</formula>
    </cfRule>
  </conditionalFormatting>
  <conditionalFormatting sqref="M7:P7">
    <cfRule type="expression" dxfId="216" priority="2467" stopIfTrue="1">
      <formula>$C$5="RENDICIÓN PÚBLICA DE CUENTAS"</formula>
    </cfRule>
  </conditionalFormatting>
  <conditionalFormatting sqref="D20 D22 D24:W24 D26:W26 D28:W28 D30:W30 D32:W32 D34:W34 D36:W36 D38:W38 D40:W40 D42:W42 D44:W44 D46:W46 D48:W48 D50:W50 D52:W52 D54:W54 D56:W56 D58:W58 D60:W60 D62:W62 D64:W64 D66:W66 D68:W68 D70:W70 D72:W72 D74:W74 D76:W76 D78:W78 D80:W80 D82:W82 D84:W84 D86:W86 D88:W88 D90:W90 D92:W92 D94:W94 D96:W96 D98:W98 D100:W100 D102:W102 D104:W104 D106:W106 D108:W108 D110:W110 D112:W112 D114:W114 D116:W116 D118:W118 D120:W120 D122:W122 D124:W124 D126:W126 D128:W128 D130:W130 D132:W132 D134:W134 D136:W136 D138:W138 D140:W140 D142:W142 D144:W144 D146:W146 D148:W148 D150:W150 D152:W152 D154:W154 D156:W156 D158:W158 D160:W160 D162:W162 D164:W164 D166:W166 D168:W168 D170:W170 D172:W172 D174:W174 D176:W176 D178:W178 D180:W180 D182:W182 D184:W184 D186:W186 D188:W188 D190:W190 D192:W192 D194:W194 D196:W196 D198:W198 D200:W200 D202:W202 D204:W204 D206:W206 D208:W208 D210:W210 D212:W212 D16:W16 D18 D14:W14 F18:W18 F22:W22 F20:W20">
    <cfRule type="expression" dxfId="215" priority="426">
      <formula>$C$5="RENDICIÓN PÚBLICA DE CUENTAS"</formula>
    </cfRule>
  </conditionalFormatting>
  <conditionalFormatting sqref="D19 D21 D23:W23 D25:W25 D27:W27 D29:W29 D31:W31 D33:W33 D35:W35 D37:W37 D39:W39 D41:W41 D43:W43 D45:W45 D47:W47 D49:W49 D51:W51 D53:W53 D55:W55 D57:W57 D59:W59 D61:W61 D63:W63 D65:W65 D67:W67 D69:W69 D71:W71 D73:W73 D75:W75 D77:W77 D79:W79 D81:W81 D83:W83 D85:W85 D87:W87 D89:W89 D91:W91 D93:W93 D95:W95 D97:W97 D99:W99 D101:W101 D103:W103 D105:W105 D107:W107 D109:W109 D111:W111 D113:W113 D115:W115 D117:W117 D119:W119 D121:W121 D123:W123 D125:W125 D127:W127 D129:W129 D131:W131 D133:W133 D135:W135 D137:W137 D139:W139 D141:W141 D143:W143 D145:W145 D147:W147 D149:W149 D151:W151 D153:W153 D155:W155 D157:W157 D159:W159 D161:W161 D163:W163 D165:W165 D167:W167 D169:W169 D171:W171 D173:W173 D175:W175 D177:W177 D179:W179 D181:W181 D183:W183 D185:W185 D187:W187 D189:W189 D191:W191 D193:W193 D195:W195 D197:W197 D199:W199 D201:W201 D203:W203 D205:W205 D207:W207 D209:W209 D211:W211 D17 D15:W15 D13:W13 F17:W17 F21:W21 F19:W19">
    <cfRule type="expression" dxfId="214" priority="423">
      <formula>$C$5="RENDICIÓN PÚBLICA DE CUENTAS"</formula>
    </cfRule>
  </conditionalFormatting>
  <conditionalFormatting sqref="C16">
    <cfRule type="expression" dxfId="213" priority="422">
      <formula>$C$5="RENDICIÓN PÚBLICA DE CUENTAS"</formula>
    </cfRule>
  </conditionalFormatting>
  <conditionalFormatting sqref="C17">
    <cfRule type="expression" dxfId="212" priority="421">
      <formula>$C$5="RENDICIÓN PÚBLICA DE CUENTAS"</formula>
    </cfRule>
  </conditionalFormatting>
  <conditionalFormatting sqref="C18">
    <cfRule type="expression" dxfId="211" priority="420">
      <formula>$C$5="RENDICIÓN PÚBLICA DE CUENTAS"</formula>
    </cfRule>
  </conditionalFormatting>
  <conditionalFormatting sqref="C19">
    <cfRule type="expression" dxfId="210" priority="419">
      <formula>$C$5="RENDICIÓN PÚBLICA DE CUENTAS"</formula>
    </cfRule>
  </conditionalFormatting>
  <conditionalFormatting sqref="C20">
    <cfRule type="expression" dxfId="209" priority="418">
      <formula>$C$5="RENDICIÓN PÚBLICA DE CUENTAS"</formula>
    </cfRule>
  </conditionalFormatting>
  <conditionalFormatting sqref="C21">
    <cfRule type="expression" dxfId="208" priority="417">
      <formula>$C$5="RENDICIÓN PÚBLICA DE CUENTAS"</formula>
    </cfRule>
  </conditionalFormatting>
  <conditionalFormatting sqref="C22">
    <cfRule type="expression" dxfId="207" priority="416">
      <formula>$C$5="RENDICIÓN PÚBLICA DE CUENTAS"</formula>
    </cfRule>
  </conditionalFormatting>
  <conditionalFormatting sqref="C23">
    <cfRule type="expression" dxfId="206" priority="415">
      <formula>$C$5="RENDICIÓN PÚBLICA DE CUENTAS"</formula>
    </cfRule>
  </conditionalFormatting>
  <conditionalFormatting sqref="C24">
    <cfRule type="expression" dxfId="205" priority="414">
      <formula>$C$5="RENDICIÓN PÚBLICA DE CUENTAS"</formula>
    </cfRule>
  </conditionalFormatting>
  <conditionalFormatting sqref="C25">
    <cfRule type="expression" dxfId="204" priority="413">
      <formula>$C$5="RENDICIÓN PÚBLICA DE CUENTAS"</formula>
    </cfRule>
  </conditionalFormatting>
  <conditionalFormatting sqref="C26">
    <cfRule type="expression" dxfId="203" priority="412">
      <formula>$C$5="RENDICIÓN PÚBLICA DE CUENTAS"</formula>
    </cfRule>
  </conditionalFormatting>
  <conditionalFormatting sqref="C27">
    <cfRule type="expression" dxfId="202" priority="411">
      <formula>$C$5="RENDICIÓN PÚBLICA DE CUENTAS"</formula>
    </cfRule>
  </conditionalFormatting>
  <conditionalFormatting sqref="C28">
    <cfRule type="expression" dxfId="201" priority="410">
      <formula>$C$5="RENDICIÓN PÚBLICA DE CUENTAS"</formula>
    </cfRule>
  </conditionalFormatting>
  <conditionalFormatting sqref="C29">
    <cfRule type="expression" dxfId="200" priority="409">
      <formula>$C$5="RENDICIÓN PÚBLICA DE CUENTAS"</formula>
    </cfRule>
  </conditionalFormatting>
  <conditionalFormatting sqref="C30">
    <cfRule type="expression" dxfId="199" priority="408">
      <formula>$C$5="RENDICIÓN PÚBLICA DE CUENTAS"</formula>
    </cfRule>
  </conditionalFormatting>
  <conditionalFormatting sqref="C31">
    <cfRule type="expression" dxfId="198" priority="407">
      <formula>$C$5="RENDICIÓN PÚBLICA DE CUENTAS"</formula>
    </cfRule>
  </conditionalFormatting>
  <conditionalFormatting sqref="C32">
    <cfRule type="expression" dxfId="197" priority="406">
      <formula>$C$5="RENDICIÓN PÚBLICA DE CUENTAS"</formula>
    </cfRule>
  </conditionalFormatting>
  <conditionalFormatting sqref="C33">
    <cfRule type="expression" dxfId="196" priority="405">
      <formula>$C$5="RENDICIÓN PÚBLICA DE CUENTAS"</formula>
    </cfRule>
  </conditionalFormatting>
  <conditionalFormatting sqref="C34">
    <cfRule type="expression" dxfId="195" priority="404">
      <formula>$C$5="RENDICIÓN PÚBLICA DE CUENTAS"</formula>
    </cfRule>
  </conditionalFormatting>
  <conditionalFormatting sqref="C35">
    <cfRule type="expression" dxfId="194" priority="403">
      <formula>$C$5="RENDICIÓN PÚBLICA DE CUENTAS"</formula>
    </cfRule>
  </conditionalFormatting>
  <conditionalFormatting sqref="C36">
    <cfRule type="expression" dxfId="193" priority="402">
      <formula>$C$5="RENDICIÓN PÚBLICA DE CUENTAS"</formula>
    </cfRule>
  </conditionalFormatting>
  <conditionalFormatting sqref="C37">
    <cfRule type="expression" dxfId="192" priority="401">
      <formula>$C$5="RENDICIÓN PÚBLICA DE CUENTAS"</formula>
    </cfRule>
  </conditionalFormatting>
  <conditionalFormatting sqref="C38">
    <cfRule type="expression" dxfId="191" priority="400">
      <formula>$C$5="RENDICIÓN PÚBLICA DE CUENTAS"</formula>
    </cfRule>
  </conditionalFormatting>
  <conditionalFormatting sqref="C39">
    <cfRule type="expression" dxfId="190" priority="399">
      <formula>$C$5="RENDICIÓN PÚBLICA DE CUENTAS"</formula>
    </cfRule>
  </conditionalFormatting>
  <conditionalFormatting sqref="C40">
    <cfRule type="expression" dxfId="189" priority="398">
      <formula>$C$5="RENDICIÓN PÚBLICA DE CUENTAS"</formula>
    </cfRule>
  </conditionalFormatting>
  <conditionalFormatting sqref="C41">
    <cfRule type="expression" dxfId="188" priority="397">
      <formula>$C$5="RENDICIÓN PÚBLICA DE CUENTAS"</formula>
    </cfRule>
  </conditionalFormatting>
  <conditionalFormatting sqref="C42">
    <cfRule type="expression" dxfId="187" priority="396">
      <formula>$C$5="RENDICIÓN PÚBLICA DE CUENTAS"</formula>
    </cfRule>
  </conditionalFormatting>
  <conditionalFormatting sqref="C43">
    <cfRule type="expression" dxfId="186" priority="395">
      <formula>$C$5="RENDICIÓN PÚBLICA DE CUENTAS"</formula>
    </cfRule>
  </conditionalFormatting>
  <conditionalFormatting sqref="C44">
    <cfRule type="expression" dxfId="185" priority="394">
      <formula>$C$5="RENDICIÓN PÚBLICA DE CUENTAS"</formula>
    </cfRule>
  </conditionalFormatting>
  <conditionalFormatting sqref="C45">
    <cfRule type="expression" dxfId="184" priority="393">
      <formula>$C$5="RENDICIÓN PÚBLICA DE CUENTAS"</formula>
    </cfRule>
  </conditionalFormatting>
  <conditionalFormatting sqref="C46">
    <cfRule type="expression" dxfId="183" priority="392">
      <formula>$C$5="RENDICIÓN PÚBLICA DE CUENTAS"</formula>
    </cfRule>
  </conditionalFormatting>
  <conditionalFormatting sqref="C47">
    <cfRule type="expression" dxfId="182" priority="391">
      <formula>$C$5="RENDICIÓN PÚBLICA DE CUENTAS"</formula>
    </cfRule>
  </conditionalFormatting>
  <conditionalFormatting sqref="C48">
    <cfRule type="expression" dxfId="181" priority="390">
      <formula>$C$5="RENDICIÓN PÚBLICA DE CUENTAS"</formula>
    </cfRule>
  </conditionalFormatting>
  <conditionalFormatting sqref="C49">
    <cfRule type="expression" dxfId="180" priority="389">
      <formula>$C$5="RENDICIÓN PÚBLICA DE CUENTAS"</formula>
    </cfRule>
  </conditionalFormatting>
  <conditionalFormatting sqref="C50">
    <cfRule type="expression" dxfId="179" priority="388">
      <formula>$C$5="RENDICIÓN PÚBLICA DE CUENTAS"</formula>
    </cfRule>
  </conditionalFormatting>
  <conditionalFormatting sqref="C51">
    <cfRule type="expression" dxfId="178" priority="387">
      <formula>$C$5="RENDICIÓN PÚBLICA DE CUENTAS"</formula>
    </cfRule>
  </conditionalFormatting>
  <conditionalFormatting sqref="C52">
    <cfRule type="expression" dxfId="177" priority="386">
      <formula>$C$5="RENDICIÓN PÚBLICA DE CUENTAS"</formula>
    </cfRule>
  </conditionalFormatting>
  <conditionalFormatting sqref="C53">
    <cfRule type="expression" dxfId="176" priority="385">
      <formula>$C$5="RENDICIÓN PÚBLICA DE CUENTAS"</formula>
    </cfRule>
  </conditionalFormatting>
  <conditionalFormatting sqref="C54">
    <cfRule type="expression" dxfId="175" priority="384">
      <formula>$C$5="RENDICIÓN PÚBLICA DE CUENTAS"</formula>
    </cfRule>
  </conditionalFormatting>
  <conditionalFormatting sqref="C55">
    <cfRule type="expression" dxfId="174" priority="383">
      <formula>$C$5="RENDICIÓN PÚBLICA DE CUENTAS"</formula>
    </cfRule>
  </conditionalFormatting>
  <conditionalFormatting sqref="C56">
    <cfRule type="expression" dxfId="173" priority="382">
      <formula>$C$5="RENDICIÓN PÚBLICA DE CUENTAS"</formula>
    </cfRule>
  </conditionalFormatting>
  <conditionalFormatting sqref="C57">
    <cfRule type="expression" dxfId="172" priority="381">
      <formula>$C$5="RENDICIÓN PÚBLICA DE CUENTAS"</formula>
    </cfRule>
  </conditionalFormatting>
  <conditionalFormatting sqref="C58">
    <cfRule type="expression" dxfId="171" priority="380">
      <formula>$C$5="RENDICIÓN PÚBLICA DE CUENTAS"</formula>
    </cfRule>
  </conditionalFormatting>
  <conditionalFormatting sqref="C59">
    <cfRule type="expression" dxfId="170" priority="379">
      <formula>$C$5="RENDICIÓN PÚBLICA DE CUENTAS"</formula>
    </cfRule>
  </conditionalFormatting>
  <conditionalFormatting sqref="C60">
    <cfRule type="expression" dxfId="169" priority="378">
      <formula>$C$5="RENDICIÓN PÚBLICA DE CUENTAS"</formula>
    </cfRule>
  </conditionalFormatting>
  <conditionalFormatting sqref="C61">
    <cfRule type="expression" dxfId="168" priority="377">
      <formula>$C$5="RENDICIÓN PÚBLICA DE CUENTAS"</formula>
    </cfRule>
  </conditionalFormatting>
  <conditionalFormatting sqref="C62">
    <cfRule type="expression" dxfId="167" priority="376">
      <formula>$C$5="RENDICIÓN PÚBLICA DE CUENTAS"</formula>
    </cfRule>
  </conditionalFormatting>
  <conditionalFormatting sqref="C63">
    <cfRule type="expression" dxfId="166" priority="375">
      <formula>$C$5="RENDICIÓN PÚBLICA DE CUENTAS"</formula>
    </cfRule>
  </conditionalFormatting>
  <conditionalFormatting sqref="C64">
    <cfRule type="expression" dxfId="165" priority="374">
      <formula>$C$5="RENDICIÓN PÚBLICA DE CUENTAS"</formula>
    </cfRule>
  </conditionalFormatting>
  <conditionalFormatting sqref="C65">
    <cfRule type="expression" dxfId="164" priority="373">
      <formula>$C$5="RENDICIÓN PÚBLICA DE CUENTAS"</formula>
    </cfRule>
  </conditionalFormatting>
  <conditionalFormatting sqref="C66">
    <cfRule type="expression" dxfId="163" priority="372">
      <formula>$C$5="RENDICIÓN PÚBLICA DE CUENTAS"</formula>
    </cfRule>
  </conditionalFormatting>
  <conditionalFormatting sqref="C67">
    <cfRule type="expression" dxfId="162" priority="371">
      <formula>$C$5="RENDICIÓN PÚBLICA DE CUENTAS"</formula>
    </cfRule>
  </conditionalFormatting>
  <conditionalFormatting sqref="C68">
    <cfRule type="expression" dxfId="161" priority="370">
      <formula>$C$5="RENDICIÓN PÚBLICA DE CUENTAS"</formula>
    </cfRule>
  </conditionalFormatting>
  <conditionalFormatting sqref="C69">
    <cfRule type="expression" dxfId="160" priority="369">
      <formula>$C$5="RENDICIÓN PÚBLICA DE CUENTAS"</formula>
    </cfRule>
  </conditionalFormatting>
  <conditionalFormatting sqref="C70">
    <cfRule type="expression" dxfId="159" priority="368">
      <formula>$C$5="RENDICIÓN PÚBLICA DE CUENTAS"</formula>
    </cfRule>
  </conditionalFormatting>
  <conditionalFormatting sqref="C71">
    <cfRule type="expression" dxfId="158" priority="367">
      <formula>$C$5="RENDICIÓN PÚBLICA DE CUENTAS"</formula>
    </cfRule>
  </conditionalFormatting>
  <conditionalFormatting sqref="C72">
    <cfRule type="expression" dxfId="157" priority="366">
      <formula>$C$5="RENDICIÓN PÚBLICA DE CUENTAS"</formula>
    </cfRule>
  </conditionalFormatting>
  <conditionalFormatting sqref="C73">
    <cfRule type="expression" dxfId="156" priority="365">
      <formula>$C$5="RENDICIÓN PÚBLICA DE CUENTAS"</formula>
    </cfRule>
  </conditionalFormatting>
  <conditionalFormatting sqref="C74">
    <cfRule type="expression" dxfId="155" priority="364">
      <formula>$C$5="RENDICIÓN PÚBLICA DE CUENTAS"</formula>
    </cfRule>
  </conditionalFormatting>
  <conditionalFormatting sqref="C75">
    <cfRule type="expression" dxfId="154" priority="363">
      <formula>$C$5="RENDICIÓN PÚBLICA DE CUENTAS"</formula>
    </cfRule>
  </conditionalFormatting>
  <conditionalFormatting sqref="C76">
    <cfRule type="expression" dxfId="153" priority="362">
      <formula>$C$5="RENDICIÓN PÚBLICA DE CUENTAS"</formula>
    </cfRule>
  </conditionalFormatting>
  <conditionalFormatting sqref="C77">
    <cfRule type="expression" dxfId="152" priority="361">
      <formula>$C$5="RENDICIÓN PÚBLICA DE CUENTAS"</formula>
    </cfRule>
  </conditionalFormatting>
  <conditionalFormatting sqref="C78">
    <cfRule type="expression" dxfId="151" priority="360">
      <formula>$C$5="RENDICIÓN PÚBLICA DE CUENTAS"</formula>
    </cfRule>
  </conditionalFormatting>
  <conditionalFormatting sqref="C79">
    <cfRule type="expression" dxfId="150" priority="359">
      <formula>$C$5="RENDICIÓN PÚBLICA DE CUENTAS"</formula>
    </cfRule>
  </conditionalFormatting>
  <conditionalFormatting sqref="C80">
    <cfRule type="expression" dxfId="149" priority="358">
      <formula>$C$5="RENDICIÓN PÚBLICA DE CUENTAS"</formula>
    </cfRule>
  </conditionalFormatting>
  <conditionalFormatting sqref="C81">
    <cfRule type="expression" dxfId="148" priority="357">
      <formula>$C$5="RENDICIÓN PÚBLICA DE CUENTAS"</formula>
    </cfRule>
  </conditionalFormatting>
  <conditionalFormatting sqref="C82">
    <cfRule type="expression" dxfId="147" priority="356">
      <formula>$C$5="RENDICIÓN PÚBLICA DE CUENTAS"</formula>
    </cfRule>
  </conditionalFormatting>
  <conditionalFormatting sqref="C83">
    <cfRule type="expression" dxfId="146" priority="355">
      <formula>$C$5="RENDICIÓN PÚBLICA DE CUENTAS"</formula>
    </cfRule>
  </conditionalFormatting>
  <conditionalFormatting sqref="C84">
    <cfRule type="expression" dxfId="145" priority="354">
      <formula>$C$5="RENDICIÓN PÚBLICA DE CUENTAS"</formula>
    </cfRule>
  </conditionalFormatting>
  <conditionalFormatting sqref="C85">
    <cfRule type="expression" dxfId="144" priority="353">
      <formula>$C$5="RENDICIÓN PÚBLICA DE CUENTAS"</formula>
    </cfRule>
  </conditionalFormatting>
  <conditionalFormatting sqref="C86">
    <cfRule type="expression" dxfId="143" priority="352">
      <formula>$C$5="RENDICIÓN PÚBLICA DE CUENTAS"</formula>
    </cfRule>
  </conditionalFormatting>
  <conditionalFormatting sqref="C87">
    <cfRule type="expression" dxfId="142" priority="351">
      <formula>$C$5="RENDICIÓN PÚBLICA DE CUENTAS"</formula>
    </cfRule>
  </conditionalFormatting>
  <conditionalFormatting sqref="C88">
    <cfRule type="expression" dxfId="141" priority="350">
      <formula>$C$5="RENDICIÓN PÚBLICA DE CUENTAS"</formula>
    </cfRule>
  </conditionalFormatting>
  <conditionalFormatting sqref="C89">
    <cfRule type="expression" dxfId="140" priority="349">
      <formula>$C$5="RENDICIÓN PÚBLICA DE CUENTAS"</formula>
    </cfRule>
  </conditionalFormatting>
  <conditionalFormatting sqref="C90">
    <cfRule type="expression" dxfId="139" priority="348">
      <formula>$C$5="RENDICIÓN PÚBLICA DE CUENTAS"</formula>
    </cfRule>
  </conditionalFormatting>
  <conditionalFormatting sqref="C91">
    <cfRule type="expression" dxfId="138" priority="347">
      <formula>$C$5="RENDICIÓN PÚBLICA DE CUENTAS"</formula>
    </cfRule>
  </conditionalFormatting>
  <conditionalFormatting sqref="C92">
    <cfRule type="expression" dxfId="137" priority="346">
      <formula>$C$5="RENDICIÓN PÚBLICA DE CUENTAS"</formula>
    </cfRule>
  </conditionalFormatting>
  <conditionalFormatting sqref="C93">
    <cfRule type="expression" dxfId="136" priority="345">
      <formula>$C$5="RENDICIÓN PÚBLICA DE CUENTAS"</formula>
    </cfRule>
  </conditionalFormatting>
  <conditionalFormatting sqref="C94">
    <cfRule type="expression" dxfId="135" priority="344">
      <formula>$C$5="RENDICIÓN PÚBLICA DE CUENTAS"</formula>
    </cfRule>
  </conditionalFormatting>
  <conditionalFormatting sqref="C95">
    <cfRule type="expression" dxfId="134" priority="343">
      <formula>$C$5="RENDICIÓN PÚBLICA DE CUENTAS"</formula>
    </cfRule>
  </conditionalFormatting>
  <conditionalFormatting sqref="C96">
    <cfRule type="expression" dxfId="133" priority="342">
      <formula>$C$5="RENDICIÓN PÚBLICA DE CUENTAS"</formula>
    </cfRule>
  </conditionalFormatting>
  <conditionalFormatting sqref="C97">
    <cfRule type="expression" dxfId="132" priority="341">
      <formula>$C$5="RENDICIÓN PÚBLICA DE CUENTAS"</formula>
    </cfRule>
  </conditionalFormatting>
  <conditionalFormatting sqref="C98">
    <cfRule type="expression" dxfId="131" priority="340">
      <formula>$C$5="RENDICIÓN PÚBLICA DE CUENTAS"</formula>
    </cfRule>
  </conditionalFormatting>
  <conditionalFormatting sqref="C99">
    <cfRule type="expression" dxfId="130" priority="339">
      <formula>$C$5="RENDICIÓN PÚBLICA DE CUENTAS"</formula>
    </cfRule>
  </conditionalFormatting>
  <conditionalFormatting sqref="C100">
    <cfRule type="expression" dxfId="129" priority="338">
      <formula>$C$5="RENDICIÓN PÚBLICA DE CUENTAS"</formula>
    </cfRule>
  </conditionalFormatting>
  <conditionalFormatting sqref="C101">
    <cfRule type="expression" dxfId="128" priority="337">
      <formula>$C$5="RENDICIÓN PÚBLICA DE CUENTAS"</formula>
    </cfRule>
  </conditionalFormatting>
  <conditionalFormatting sqref="C102">
    <cfRule type="expression" dxfId="127" priority="336">
      <formula>$C$5="RENDICIÓN PÚBLICA DE CUENTAS"</formula>
    </cfRule>
  </conditionalFormatting>
  <conditionalFormatting sqref="C103">
    <cfRule type="expression" dxfId="126" priority="335">
      <formula>$C$5="RENDICIÓN PÚBLICA DE CUENTAS"</formula>
    </cfRule>
  </conditionalFormatting>
  <conditionalFormatting sqref="C104">
    <cfRule type="expression" dxfId="125" priority="334">
      <formula>$C$5="RENDICIÓN PÚBLICA DE CUENTAS"</formula>
    </cfRule>
  </conditionalFormatting>
  <conditionalFormatting sqref="C105">
    <cfRule type="expression" dxfId="124" priority="333">
      <formula>$C$5="RENDICIÓN PÚBLICA DE CUENTAS"</formula>
    </cfRule>
  </conditionalFormatting>
  <conditionalFormatting sqref="C106">
    <cfRule type="expression" dxfId="123" priority="332">
      <formula>$C$5="RENDICIÓN PÚBLICA DE CUENTAS"</formula>
    </cfRule>
  </conditionalFormatting>
  <conditionalFormatting sqref="C107">
    <cfRule type="expression" dxfId="122" priority="331">
      <formula>$C$5="RENDICIÓN PÚBLICA DE CUENTAS"</formula>
    </cfRule>
  </conditionalFormatting>
  <conditionalFormatting sqref="C108">
    <cfRule type="expression" dxfId="121" priority="330">
      <formula>$C$5="RENDICIÓN PÚBLICA DE CUENTAS"</formula>
    </cfRule>
  </conditionalFormatting>
  <conditionalFormatting sqref="C109">
    <cfRule type="expression" dxfId="120" priority="329">
      <formula>$C$5="RENDICIÓN PÚBLICA DE CUENTAS"</formula>
    </cfRule>
  </conditionalFormatting>
  <conditionalFormatting sqref="C110">
    <cfRule type="expression" dxfId="119" priority="328">
      <formula>$C$5="RENDICIÓN PÚBLICA DE CUENTAS"</formula>
    </cfRule>
  </conditionalFormatting>
  <conditionalFormatting sqref="C111">
    <cfRule type="expression" dxfId="118" priority="327">
      <formula>$C$5="RENDICIÓN PÚBLICA DE CUENTAS"</formula>
    </cfRule>
  </conditionalFormatting>
  <conditionalFormatting sqref="C112">
    <cfRule type="expression" dxfId="117" priority="326">
      <formula>$C$5="RENDICIÓN PÚBLICA DE CUENTAS"</formula>
    </cfRule>
  </conditionalFormatting>
  <conditionalFormatting sqref="C113">
    <cfRule type="expression" dxfId="116" priority="325">
      <formula>$C$5="RENDICIÓN PÚBLICA DE CUENTAS"</formula>
    </cfRule>
  </conditionalFormatting>
  <conditionalFormatting sqref="C114">
    <cfRule type="expression" dxfId="115" priority="324">
      <formula>$C$5="RENDICIÓN PÚBLICA DE CUENTAS"</formula>
    </cfRule>
  </conditionalFormatting>
  <conditionalFormatting sqref="C115">
    <cfRule type="expression" dxfId="114" priority="323">
      <formula>$C$5="RENDICIÓN PÚBLICA DE CUENTAS"</formula>
    </cfRule>
  </conditionalFormatting>
  <conditionalFormatting sqref="C116">
    <cfRule type="expression" dxfId="113" priority="322">
      <formula>$C$5="RENDICIÓN PÚBLICA DE CUENTAS"</formula>
    </cfRule>
  </conditionalFormatting>
  <conditionalFormatting sqref="C117">
    <cfRule type="expression" dxfId="112" priority="321">
      <formula>$C$5="RENDICIÓN PÚBLICA DE CUENTAS"</formula>
    </cfRule>
  </conditionalFormatting>
  <conditionalFormatting sqref="C118">
    <cfRule type="expression" dxfId="111" priority="320">
      <formula>$C$5="RENDICIÓN PÚBLICA DE CUENTAS"</formula>
    </cfRule>
  </conditionalFormatting>
  <conditionalFormatting sqref="C119">
    <cfRule type="expression" dxfId="110" priority="319">
      <formula>$C$5="RENDICIÓN PÚBLICA DE CUENTAS"</formula>
    </cfRule>
  </conditionalFormatting>
  <conditionalFormatting sqref="C120">
    <cfRule type="expression" dxfId="109" priority="318">
      <formula>$C$5="RENDICIÓN PÚBLICA DE CUENTAS"</formula>
    </cfRule>
  </conditionalFormatting>
  <conditionalFormatting sqref="C121">
    <cfRule type="expression" dxfId="108" priority="317">
      <formula>$C$5="RENDICIÓN PÚBLICA DE CUENTAS"</formula>
    </cfRule>
  </conditionalFormatting>
  <conditionalFormatting sqref="C122">
    <cfRule type="expression" dxfId="107" priority="316">
      <formula>$C$5="RENDICIÓN PÚBLICA DE CUENTAS"</formula>
    </cfRule>
  </conditionalFormatting>
  <conditionalFormatting sqref="C123">
    <cfRule type="expression" dxfId="106" priority="315">
      <formula>$C$5="RENDICIÓN PÚBLICA DE CUENTAS"</formula>
    </cfRule>
  </conditionalFormatting>
  <conditionalFormatting sqref="C124">
    <cfRule type="expression" dxfId="105" priority="314">
      <formula>$C$5="RENDICIÓN PÚBLICA DE CUENTAS"</formula>
    </cfRule>
  </conditionalFormatting>
  <conditionalFormatting sqref="C125">
    <cfRule type="expression" dxfId="104" priority="313">
      <formula>$C$5="RENDICIÓN PÚBLICA DE CUENTAS"</formula>
    </cfRule>
  </conditionalFormatting>
  <conditionalFormatting sqref="C126">
    <cfRule type="expression" dxfId="103" priority="312">
      <formula>$C$5="RENDICIÓN PÚBLICA DE CUENTAS"</formula>
    </cfRule>
  </conditionalFormatting>
  <conditionalFormatting sqref="C127">
    <cfRule type="expression" dxfId="102" priority="311">
      <formula>$C$5="RENDICIÓN PÚBLICA DE CUENTAS"</formula>
    </cfRule>
  </conditionalFormatting>
  <conditionalFormatting sqref="C128">
    <cfRule type="expression" dxfId="101" priority="310">
      <formula>$C$5="RENDICIÓN PÚBLICA DE CUENTAS"</formula>
    </cfRule>
  </conditionalFormatting>
  <conditionalFormatting sqref="C129">
    <cfRule type="expression" dxfId="100" priority="309">
      <formula>$C$5="RENDICIÓN PÚBLICA DE CUENTAS"</formula>
    </cfRule>
  </conditionalFormatting>
  <conditionalFormatting sqref="C130">
    <cfRule type="expression" dxfId="99" priority="308">
      <formula>$C$5="RENDICIÓN PÚBLICA DE CUENTAS"</formula>
    </cfRule>
  </conditionalFormatting>
  <conditionalFormatting sqref="C131">
    <cfRule type="expression" dxfId="98" priority="307">
      <formula>$C$5="RENDICIÓN PÚBLICA DE CUENTAS"</formula>
    </cfRule>
  </conditionalFormatting>
  <conditionalFormatting sqref="C132">
    <cfRule type="expression" dxfId="97" priority="306">
      <formula>$C$5="RENDICIÓN PÚBLICA DE CUENTAS"</formula>
    </cfRule>
  </conditionalFormatting>
  <conditionalFormatting sqref="C133">
    <cfRule type="expression" dxfId="96" priority="305">
      <formula>$C$5="RENDICIÓN PÚBLICA DE CUENTAS"</formula>
    </cfRule>
  </conditionalFormatting>
  <conditionalFormatting sqref="C134">
    <cfRule type="expression" dxfId="95" priority="304">
      <formula>$C$5="RENDICIÓN PÚBLICA DE CUENTAS"</formula>
    </cfRule>
  </conditionalFormatting>
  <conditionalFormatting sqref="C135">
    <cfRule type="expression" dxfId="94" priority="303">
      <formula>$C$5="RENDICIÓN PÚBLICA DE CUENTAS"</formula>
    </cfRule>
  </conditionalFormatting>
  <conditionalFormatting sqref="C136">
    <cfRule type="expression" dxfId="93" priority="302">
      <formula>$C$5="RENDICIÓN PÚBLICA DE CUENTAS"</formula>
    </cfRule>
  </conditionalFormatting>
  <conditionalFormatting sqref="C137">
    <cfRule type="expression" dxfId="92" priority="301">
      <formula>$C$5="RENDICIÓN PÚBLICA DE CUENTAS"</formula>
    </cfRule>
  </conditionalFormatting>
  <conditionalFormatting sqref="C138">
    <cfRule type="expression" dxfId="91" priority="300">
      <formula>$C$5="RENDICIÓN PÚBLICA DE CUENTAS"</formula>
    </cfRule>
  </conditionalFormatting>
  <conditionalFormatting sqref="C139">
    <cfRule type="expression" dxfId="90" priority="299">
      <formula>$C$5="RENDICIÓN PÚBLICA DE CUENTAS"</formula>
    </cfRule>
  </conditionalFormatting>
  <conditionalFormatting sqref="C140">
    <cfRule type="expression" dxfId="89" priority="298">
      <formula>$C$5="RENDICIÓN PÚBLICA DE CUENTAS"</formula>
    </cfRule>
  </conditionalFormatting>
  <conditionalFormatting sqref="C141">
    <cfRule type="expression" dxfId="88" priority="297">
      <formula>$C$5="RENDICIÓN PÚBLICA DE CUENTAS"</formula>
    </cfRule>
  </conditionalFormatting>
  <conditionalFormatting sqref="C142">
    <cfRule type="expression" dxfId="87" priority="296">
      <formula>$C$5="RENDICIÓN PÚBLICA DE CUENTAS"</formula>
    </cfRule>
  </conditionalFormatting>
  <conditionalFormatting sqref="C143">
    <cfRule type="expression" dxfId="86" priority="295">
      <formula>$C$5="RENDICIÓN PÚBLICA DE CUENTAS"</formula>
    </cfRule>
  </conditionalFormatting>
  <conditionalFormatting sqref="C144">
    <cfRule type="expression" dxfId="85" priority="294">
      <formula>$C$5="RENDICIÓN PÚBLICA DE CUENTAS"</formula>
    </cfRule>
  </conditionalFormatting>
  <conditionalFormatting sqref="C145">
    <cfRule type="expression" dxfId="84" priority="293">
      <formula>$C$5="RENDICIÓN PÚBLICA DE CUENTAS"</formula>
    </cfRule>
  </conditionalFormatting>
  <conditionalFormatting sqref="C146">
    <cfRule type="expression" dxfId="83" priority="292">
      <formula>$C$5="RENDICIÓN PÚBLICA DE CUENTAS"</formula>
    </cfRule>
  </conditionalFormatting>
  <conditionalFormatting sqref="C147">
    <cfRule type="expression" dxfId="82" priority="291">
      <formula>$C$5="RENDICIÓN PÚBLICA DE CUENTAS"</formula>
    </cfRule>
  </conditionalFormatting>
  <conditionalFormatting sqref="C148">
    <cfRule type="expression" dxfId="81" priority="290">
      <formula>$C$5="RENDICIÓN PÚBLICA DE CUENTAS"</formula>
    </cfRule>
  </conditionalFormatting>
  <conditionalFormatting sqref="C149">
    <cfRule type="expression" dxfId="80" priority="289">
      <formula>$C$5="RENDICIÓN PÚBLICA DE CUENTAS"</formula>
    </cfRule>
  </conditionalFormatting>
  <conditionalFormatting sqref="C150">
    <cfRule type="expression" dxfId="79" priority="288">
      <formula>$C$5="RENDICIÓN PÚBLICA DE CUENTAS"</formula>
    </cfRule>
  </conditionalFormatting>
  <conditionalFormatting sqref="C151">
    <cfRule type="expression" dxfId="78" priority="287">
      <formula>$C$5="RENDICIÓN PÚBLICA DE CUENTAS"</formula>
    </cfRule>
  </conditionalFormatting>
  <conditionalFormatting sqref="C152">
    <cfRule type="expression" dxfId="77" priority="286">
      <formula>$C$5="RENDICIÓN PÚBLICA DE CUENTAS"</formula>
    </cfRule>
  </conditionalFormatting>
  <conditionalFormatting sqref="C153">
    <cfRule type="expression" dxfId="76" priority="285">
      <formula>$C$5="RENDICIÓN PÚBLICA DE CUENTAS"</formula>
    </cfRule>
  </conditionalFormatting>
  <conditionalFormatting sqref="C154">
    <cfRule type="expression" dxfId="75" priority="284">
      <formula>$C$5="RENDICIÓN PÚBLICA DE CUENTAS"</formula>
    </cfRule>
  </conditionalFormatting>
  <conditionalFormatting sqref="C155">
    <cfRule type="expression" dxfId="74" priority="283">
      <formula>$C$5="RENDICIÓN PÚBLICA DE CUENTAS"</formula>
    </cfRule>
  </conditionalFormatting>
  <conditionalFormatting sqref="C156">
    <cfRule type="expression" dxfId="73" priority="282">
      <formula>$C$5="RENDICIÓN PÚBLICA DE CUENTAS"</formula>
    </cfRule>
  </conditionalFormatting>
  <conditionalFormatting sqref="C157">
    <cfRule type="expression" dxfId="72" priority="281">
      <formula>$C$5="RENDICIÓN PÚBLICA DE CUENTAS"</formula>
    </cfRule>
  </conditionalFormatting>
  <conditionalFormatting sqref="C158">
    <cfRule type="expression" dxfId="71" priority="280">
      <formula>$C$5="RENDICIÓN PÚBLICA DE CUENTAS"</formula>
    </cfRule>
  </conditionalFormatting>
  <conditionalFormatting sqref="C159">
    <cfRule type="expression" dxfId="70" priority="279">
      <formula>$C$5="RENDICIÓN PÚBLICA DE CUENTAS"</formula>
    </cfRule>
  </conditionalFormatting>
  <conditionalFormatting sqref="C160">
    <cfRule type="expression" dxfId="69" priority="278">
      <formula>$C$5="RENDICIÓN PÚBLICA DE CUENTAS"</formula>
    </cfRule>
  </conditionalFormatting>
  <conditionalFormatting sqref="C161">
    <cfRule type="expression" dxfId="68" priority="277">
      <formula>$C$5="RENDICIÓN PÚBLICA DE CUENTAS"</formula>
    </cfRule>
  </conditionalFormatting>
  <conditionalFormatting sqref="C162">
    <cfRule type="expression" dxfId="67" priority="276">
      <formula>$C$5="RENDICIÓN PÚBLICA DE CUENTAS"</formula>
    </cfRule>
  </conditionalFormatting>
  <conditionalFormatting sqref="C163">
    <cfRule type="expression" dxfId="66" priority="275">
      <formula>$C$5="RENDICIÓN PÚBLICA DE CUENTAS"</formula>
    </cfRule>
  </conditionalFormatting>
  <conditionalFormatting sqref="C164">
    <cfRule type="expression" dxfId="65" priority="274">
      <formula>$C$5="RENDICIÓN PÚBLICA DE CUENTAS"</formula>
    </cfRule>
  </conditionalFormatting>
  <conditionalFormatting sqref="C165">
    <cfRule type="expression" dxfId="64" priority="273">
      <formula>$C$5="RENDICIÓN PÚBLICA DE CUENTAS"</formula>
    </cfRule>
  </conditionalFormatting>
  <conditionalFormatting sqref="C166">
    <cfRule type="expression" dxfId="63" priority="272">
      <formula>$C$5="RENDICIÓN PÚBLICA DE CUENTAS"</formula>
    </cfRule>
  </conditionalFormatting>
  <conditionalFormatting sqref="C167">
    <cfRule type="expression" dxfId="62" priority="271">
      <formula>$C$5="RENDICIÓN PÚBLICA DE CUENTAS"</formula>
    </cfRule>
  </conditionalFormatting>
  <conditionalFormatting sqref="C168">
    <cfRule type="expression" dxfId="61" priority="270">
      <formula>$C$5="RENDICIÓN PÚBLICA DE CUENTAS"</formula>
    </cfRule>
  </conditionalFormatting>
  <conditionalFormatting sqref="C169">
    <cfRule type="expression" dxfId="60" priority="269">
      <formula>$C$5="RENDICIÓN PÚBLICA DE CUENTAS"</formula>
    </cfRule>
  </conditionalFormatting>
  <conditionalFormatting sqref="C170">
    <cfRule type="expression" dxfId="59" priority="268">
      <formula>$C$5="RENDICIÓN PÚBLICA DE CUENTAS"</formula>
    </cfRule>
  </conditionalFormatting>
  <conditionalFormatting sqref="C171">
    <cfRule type="expression" dxfId="58" priority="267">
      <formula>$C$5="RENDICIÓN PÚBLICA DE CUENTAS"</formula>
    </cfRule>
  </conditionalFormatting>
  <conditionalFormatting sqref="C172">
    <cfRule type="expression" dxfId="57" priority="266">
      <formula>$C$5="RENDICIÓN PÚBLICA DE CUENTAS"</formula>
    </cfRule>
  </conditionalFormatting>
  <conditionalFormatting sqref="C173">
    <cfRule type="expression" dxfId="56" priority="265">
      <formula>$C$5="RENDICIÓN PÚBLICA DE CUENTAS"</formula>
    </cfRule>
  </conditionalFormatting>
  <conditionalFormatting sqref="C174">
    <cfRule type="expression" dxfId="55" priority="264">
      <formula>$C$5="RENDICIÓN PÚBLICA DE CUENTAS"</formula>
    </cfRule>
  </conditionalFormatting>
  <conditionalFormatting sqref="C175">
    <cfRule type="expression" dxfId="54" priority="263">
      <formula>$C$5="RENDICIÓN PÚBLICA DE CUENTAS"</formula>
    </cfRule>
  </conditionalFormatting>
  <conditionalFormatting sqref="C176">
    <cfRule type="expression" dxfId="53" priority="262">
      <formula>$C$5="RENDICIÓN PÚBLICA DE CUENTAS"</formula>
    </cfRule>
  </conditionalFormatting>
  <conditionalFormatting sqref="C177">
    <cfRule type="expression" dxfId="52" priority="261">
      <formula>$C$5="RENDICIÓN PÚBLICA DE CUENTAS"</formula>
    </cfRule>
  </conditionalFormatting>
  <conditionalFormatting sqref="C178">
    <cfRule type="expression" dxfId="51" priority="260">
      <formula>$C$5="RENDICIÓN PÚBLICA DE CUENTAS"</formula>
    </cfRule>
  </conditionalFormatting>
  <conditionalFormatting sqref="C179">
    <cfRule type="expression" dxfId="50" priority="259">
      <formula>$C$5="RENDICIÓN PÚBLICA DE CUENTAS"</formula>
    </cfRule>
  </conditionalFormatting>
  <conditionalFormatting sqref="C180">
    <cfRule type="expression" dxfId="49" priority="258">
      <formula>$C$5="RENDICIÓN PÚBLICA DE CUENTAS"</formula>
    </cfRule>
  </conditionalFormatting>
  <conditionalFormatting sqref="C181">
    <cfRule type="expression" dxfId="48" priority="257">
      <formula>$C$5="RENDICIÓN PÚBLICA DE CUENTAS"</formula>
    </cfRule>
  </conditionalFormatting>
  <conditionalFormatting sqref="C182">
    <cfRule type="expression" dxfId="47" priority="256">
      <formula>$C$5="RENDICIÓN PÚBLICA DE CUENTAS"</formula>
    </cfRule>
  </conditionalFormatting>
  <conditionalFormatting sqref="C183">
    <cfRule type="expression" dxfId="46" priority="255">
      <formula>$C$5="RENDICIÓN PÚBLICA DE CUENTAS"</formula>
    </cfRule>
  </conditionalFormatting>
  <conditionalFormatting sqref="C184">
    <cfRule type="expression" dxfId="45" priority="254">
      <formula>$C$5="RENDICIÓN PÚBLICA DE CUENTAS"</formula>
    </cfRule>
  </conditionalFormatting>
  <conditionalFormatting sqref="C185">
    <cfRule type="expression" dxfId="44" priority="253">
      <formula>$C$5="RENDICIÓN PÚBLICA DE CUENTAS"</formula>
    </cfRule>
  </conditionalFormatting>
  <conditionalFormatting sqref="C186">
    <cfRule type="expression" dxfId="43" priority="252">
      <formula>$C$5="RENDICIÓN PÚBLICA DE CUENTAS"</formula>
    </cfRule>
  </conditionalFormatting>
  <conditionalFormatting sqref="C187">
    <cfRule type="expression" dxfId="42" priority="251">
      <formula>$C$5="RENDICIÓN PÚBLICA DE CUENTAS"</formula>
    </cfRule>
  </conditionalFormatting>
  <conditionalFormatting sqref="C188">
    <cfRule type="expression" dxfId="41" priority="250">
      <formula>$C$5="RENDICIÓN PÚBLICA DE CUENTAS"</formula>
    </cfRule>
  </conditionalFormatting>
  <conditionalFormatting sqref="C189">
    <cfRule type="expression" dxfId="40" priority="249">
      <formula>$C$5="RENDICIÓN PÚBLICA DE CUENTAS"</formula>
    </cfRule>
  </conditionalFormatting>
  <conditionalFormatting sqref="C190">
    <cfRule type="expression" dxfId="39" priority="248">
      <formula>$C$5="RENDICIÓN PÚBLICA DE CUENTAS"</formula>
    </cfRule>
  </conditionalFormatting>
  <conditionalFormatting sqref="C191">
    <cfRule type="expression" dxfId="38" priority="247">
      <formula>$C$5="RENDICIÓN PÚBLICA DE CUENTAS"</formula>
    </cfRule>
  </conditionalFormatting>
  <conditionalFormatting sqref="C192">
    <cfRule type="expression" dxfId="37" priority="246">
      <formula>$C$5="RENDICIÓN PÚBLICA DE CUENTAS"</formula>
    </cfRule>
  </conditionalFormatting>
  <conditionalFormatting sqref="C193">
    <cfRule type="expression" dxfId="36" priority="245">
      <formula>$C$5="RENDICIÓN PÚBLICA DE CUENTAS"</formula>
    </cfRule>
  </conditionalFormatting>
  <conditionalFormatting sqref="C194">
    <cfRule type="expression" dxfId="35" priority="244">
      <formula>$C$5="RENDICIÓN PÚBLICA DE CUENTAS"</formula>
    </cfRule>
  </conditionalFormatting>
  <conditionalFormatting sqref="C195">
    <cfRule type="expression" dxfId="34" priority="243">
      <formula>$C$5="RENDICIÓN PÚBLICA DE CUENTAS"</formula>
    </cfRule>
  </conditionalFormatting>
  <conditionalFormatting sqref="C196">
    <cfRule type="expression" dxfId="33" priority="242">
      <formula>$C$5="RENDICIÓN PÚBLICA DE CUENTAS"</formula>
    </cfRule>
  </conditionalFormatting>
  <conditionalFormatting sqref="C197">
    <cfRule type="expression" dxfId="32" priority="241">
      <formula>$C$5="RENDICIÓN PÚBLICA DE CUENTAS"</formula>
    </cfRule>
  </conditionalFormatting>
  <conditionalFormatting sqref="C198">
    <cfRule type="expression" dxfId="31" priority="240">
      <formula>$C$5="RENDICIÓN PÚBLICA DE CUENTAS"</formula>
    </cfRule>
  </conditionalFormatting>
  <conditionalFormatting sqref="C199">
    <cfRule type="expression" dxfId="30" priority="239">
      <formula>$C$5="RENDICIÓN PÚBLICA DE CUENTAS"</formula>
    </cfRule>
  </conditionalFormatting>
  <conditionalFormatting sqref="C200">
    <cfRule type="expression" dxfId="29" priority="238">
      <formula>$C$5="RENDICIÓN PÚBLICA DE CUENTAS"</formula>
    </cfRule>
  </conditionalFormatting>
  <conditionalFormatting sqref="C201">
    <cfRule type="expression" dxfId="28" priority="237">
      <formula>$C$5="RENDICIÓN PÚBLICA DE CUENTAS"</formula>
    </cfRule>
  </conditionalFormatting>
  <conditionalFormatting sqref="C202">
    <cfRule type="expression" dxfId="27" priority="236">
      <formula>$C$5="RENDICIÓN PÚBLICA DE CUENTAS"</formula>
    </cfRule>
  </conditionalFormatting>
  <conditionalFormatting sqref="C203">
    <cfRule type="expression" dxfId="26" priority="235">
      <formula>$C$5="RENDICIÓN PÚBLICA DE CUENTAS"</formula>
    </cfRule>
  </conditionalFormatting>
  <conditionalFormatting sqref="C204">
    <cfRule type="expression" dxfId="25" priority="234">
      <formula>$C$5="RENDICIÓN PÚBLICA DE CUENTAS"</formula>
    </cfRule>
  </conditionalFormatting>
  <conditionalFormatting sqref="C205">
    <cfRule type="expression" dxfId="24" priority="233">
      <formula>$C$5="RENDICIÓN PÚBLICA DE CUENTAS"</formula>
    </cfRule>
  </conditionalFormatting>
  <conditionalFormatting sqref="C206">
    <cfRule type="expression" dxfId="23" priority="232">
      <formula>$C$5="RENDICIÓN PÚBLICA DE CUENTAS"</formula>
    </cfRule>
  </conditionalFormatting>
  <conditionalFormatting sqref="C207">
    <cfRule type="expression" dxfId="22" priority="231">
      <formula>$C$5="RENDICIÓN PÚBLICA DE CUENTAS"</formula>
    </cfRule>
  </conditionalFormatting>
  <conditionalFormatting sqref="C208">
    <cfRule type="expression" dxfId="21" priority="230">
      <formula>$C$5="RENDICIÓN PÚBLICA DE CUENTAS"</formula>
    </cfRule>
  </conditionalFormatting>
  <conditionalFormatting sqref="C209">
    <cfRule type="expression" dxfId="20" priority="229">
      <formula>$C$5="RENDICIÓN PÚBLICA DE CUENTAS"</formula>
    </cfRule>
  </conditionalFormatting>
  <conditionalFormatting sqref="C210">
    <cfRule type="expression" dxfId="19" priority="228">
      <formula>$C$5="RENDICIÓN PÚBLICA DE CUENTAS"</formula>
    </cfRule>
  </conditionalFormatting>
  <conditionalFormatting sqref="C211">
    <cfRule type="expression" dxfId="18" priority="227">
      <formula>$C$5="RENDICIÓN PÚBLICA DE CUENTAS"</formula>
    </cfRule>
  </conditionalFormatting>
  <conditionalFormatting sqref="C212">
    <cfRule type="expression" dxfId="17" priority="226">
      <formula>$C$5="RENDICIÓN PÚBLICA DE CUENTAS"</formula>
    </cfRule>
  </conditionalFormatting>
  <conditionalFormatting sqref="Q7">
    <cfRule type="containsBlanks" dxfId="16" priority="19">
      <formula>LEN(TRIM(Q7))=0</formula>
    </cfRule>
  </conditionalFormatting>
  <conditionalFormatting sqref="Q7:R7">
    <cfRule type="expression" dxfId="15" priority="18" stopIfTrue="1">
      <formula>$C$5="RENDICIÓN PÚBLICA DE CUENTAS"</formula>
    </cfRule>
  </conditionalFormatting>
  <conditionalFormatting sqref="C13">
    <cfRule type="expression" dxfId="14" priority="11">
      <formula>$C$5="RENDICIÓN PÚBLICA DE CUENTAS"</formula>
    </cfRule>
  </conditionalFormatting>
  <conditionalFormatting sqref="C14">
    <cfRule type="expression" dxfId="13" priority="10">
      <formula>$C$5="RENDICIÓN PÚBLICA DE CUENTAS"</formula>
    </cfRule>
  </conditionalFormatting>
  <conditionalFormatting sqref="C15">
    <cfRule type="expression" dxfId="12" priority="9">
      <formula>$C$5="RENDICIÓN PÚBLICA DE CUENTAS"</formula>
    </cfRule>
  </conditionalFormatting>
  <conditionalFormatting sqref="E18">
    <cfRule type="expression" dxfId="11" priority="6">
      <formula>$C$5="RENDICIÓN PÚBLICA DE CUENTAS"</formula>
    </cfRule>
  </conditionalFormatting>
  <conditionalFormatting sqref="E17">
    <cfRule type="expression" dxfId="10" priority="5">
      <formula>$C$5="RENDICIÓN PÚBLICA DE CUENTAS"</formula>
    </cfRule>
  </conditionalFormatting>
  <conditionalFormatting sqref="E20">
    <cfRule type="expression" dxfId="9" priority="4">
      <formula>$C$5="RENDICIÓN PÚBLICA DE CUENTAS"</formula>
    </cfRule>
  </conditionalFormatting>
  <conditionalFormatting sqref="E19">
    <cfRule type="expression" dxfId="8" priority="3">
      <formula>$C$5="RENDICIÓN PÚBLICA DE CUENTAS"</formula>
    </cfRule>
  </conditionalFormatting>
  <conditionalFormatting sqref="E22">
    <cfRule type="expression" dxfId="7" priority="2">
      <formula>$C$5="RENDICIÓN PÚBLICA DE CUENTAS"</formula>
    </cfRule>
  </conditionalFormatting>
  <conditionalFormatting sqref="E21">
    <cfRule type="expression" dxfId="6" priority="1">
      <formula>$C$5="RENDICIÓN PÚBLICA DE CUENTAS"</formula>
    </cfRule>
  </conditionalFormatting>
  <dataValidations count="2">
    <dataValidation type="list" allowBlank="1" showInputMessage="1" showErrorMessage="1" sqref="Q7:R7" xr:uid="{00000000-0002-0000-0100-000000000000}">
      <formula1>INDIRECT($C$7)</formula1>
    </dataValidation>
    <dataValidation type="list" allowBlank="1" showInputMessage="1" showErrorMessage="1" sqref="C13:C212" xr:uid="{00000000-0002-0000-0100-000001000000}">
      <formula1>INDIRECT(B13)</formula1>
    </dataValidation>
  </dataValidations>
  <printOptions horizontalCentered="1" verticalCentered="1"/>
  <pageMargins left="0.70866141732283472" right="0.70866141732283472" top="0.74803149606299213" bottom="0.74803149606299213" header="0.31496062992125984" footer="0.31496062992125984"/>
  <pageSetup scale="17" orientation="landscape" r:id="rId1"/>
  <headerFooter alignWithMargins="0"/>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2000000}">
          <x14:formula1>
            <xm:f>Listas!$A$510:$A$542</xm:f>
          </x14:formula1>
          <xm:sqref>B13:B212 C7:J7</xm:sqref>
        </x14:dataValidation>
        <x14:dataValidation type="list" allowBlank="1" showInputMessage="1" showErrorMessage="1" xr:uid="{00000000-0002-0000-0100-000003000000}">
          <x14:formula1>
            <xm:f>Listas!$C$598:$C$603</xm:f>
          </x14:formula1>
          <xm:sqref>D13:D212</xm:sqref>
        </x14:dataValidation>
        <x14:dataValidation type="list" allowBlank="1" showInputMessage="1" showErrorMessage="1" xr:uid="{00000000-0002-0000-0100-000004000000}">
          <x14:formula1>
            <xm:f>Listas!$C$604:$C$610</xm:f>
          </x14:formula1>
          <xm:sqref>E13:E212</xm:sqref>
        </x14:dataValidation>
        <x14:dataValidation type="list" allowBlank="1" showInputMessage="1" showErrorMessage="1" xr:uid="{00000000-0002-0000-0100-000005000000}">
          <x14:formula1>
            <xm:f>Listas!$C$613:$C$616</xm:f>
          </x14:formula1>
          <xm:sqref>G13:G212</xm:sqref>
        </x14:dataValidation>
        <x14:dataValidation type="list" allowBlank="1" showInputMessage="1" showErrorMessage="1" xr:uid="{00000000-0002-0000-0100-000006000000}">
          <x14:formula1>
            <xm:f>Listas!$C$617:$C$618</xm:f>
          </x14:formula1>
          <xm:sqref>H13:H212</xm:sqref>
        </x14:dataValidation>
        <x14:dataValidation type="list" allowBlank="1" showInputMessage="1" showErrorMessage="1" xr:uid="{00000000-0002-0000-0100-000007000000}">
          <x14:formula1>
            <xm:f>Listas!$C$611:$C$612</xm:f>
          </x14:formula1>
          <xm:sqref>F13:F212</xm:sqref>
        </x14:dataValidation>
        <x14:dataValidation type="list" allowBlank="1" showInputMessage="1" showErrorMessage="1" xr:uid="{00000000-0002-0000-0100-000008000000}">
          <x14:formula1>
            <xm:f>Listas!$C$619:$C$620</xm:f>
          </x14:formula1>
          <xm:sqref>I13:I212</xm:sqref>
        </x14:dataValidation>
        <x14:dataValidation type="list" allowBlank="1" showInputMessage="1" showErrorMessage="1" xr:uid="{00000000-0002-0000-0100-00000A000000}">
          <x14:formula1>
            <xm:f>Listas!$C$626:$C$629</xm:f>
          </x14:formula1>
          <xm:sqref>J13:J212</xm:sqref>
        </x14:dataValidation>
        <x14:dataValidation type="list" allowBlank="1" showInputMessage="1" showErrorMessage="1" xr:uid="{00000000-0002-0000-0100-00000B000000}">
          <x14:formula1>
            <xm:f>Listas!$C$630:$C$631</xm:f>
          </x14:formula1>
          <xm:sqref>K13:K212</xm:sqref>
        </x14:dataValidation>
        <x14:dataValidation type="list" allowBlank="1" showInputMessage="1" showErrorMessage="1" xr:uid="{00000000-0002-0000-0100-00000C000000}">
          <x14:formula1>
            <xm:f>Listas!$C$632:$C$633</xm:f>
          </x14:formula1>
          <xm:sqref>L13:L212</xm:sqref>
        </x14:dataValidation>
        <x14:dataValidation type="list" allowBlank="1" showInputMessage="1" showErrorMessage="1" xr:uid="{00000000-0002-0000-0100-00000D000000}">
          <x14:formula1>
            <xm:f>Listas!$D$634:$D$638</xm:f>
          </x14:formula1>
          <xm:sqref>M13:P212</xm:sqref>
        </x14:dataValidation>
        <x14:dataValidation type="list" allowBlank="1" showInputMessage="1" showErrorMessage="1" xr:uid="{00000000-0002-0000-0100-00000E000000}">
          <x14:formula1>
            <xm:f>Listas!$C$639:$C$642</xm:f>
          </x14:formula1>
          <xm:sqref>Q13:Q212</xm:sqref>
        </x14:dataValidation>
        <x14:dataValidation type="list" allowBlank="1" showInputMessage="1" showErrorMessage="1" xr:uid="{00000000-0002-0000-0100-00000F000000}">
          <x14:formula1>
            <xm:f>Listas!$C$646:$C$647</xm:f>
          </x14:formula1>
          <xm:sqref>R13:S212</xm:sqref>
        </x14:dataValidation>
        <x14:dataValidation type="list" allowBlank="1" showInputMessage="1" showErrorMessage="1" xr:uid="{00000000-0002-0000-0100-000010000000}">
          <x14:formula1>
            <xm:f>Listas!$C$648:$C$652</xm:f>
          </x14:formula1>
          <xm:sqref>T13:T212</xm:sqref>
        </x14:dataValidation>
        <x14:dataValidation type="list" allowBlank="1" showInputMessage="1" showErrorMessage="1" xr:uid="{00000000-0002-0000-0100-000011000000}">
          <x14:formula1>
            <xm:f>Listas!$C$653:$C$654</xm:f>
          </x14:formula1>
          <xm:sqref>U13:U212</xm:sqref>
        </x14:dataValidation>
        <x14:dataValidation type="list" allowBlank="1" showInputMessage="1" showErrorMessage="1" xr:uid="{00000000-0002-0000-0100-000012000000}">
          <x14:formula1>
            <xm:f>Listas!$A$282:$A$283</xm:f>
          </x14:formula1>
          <xm:sqref>C5:J5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51"/>
  <sheetViews>
    <sheetView tabSelected="1" topLeftCell="A51" zoomScaleNormal="100" workbookViewId="0">
      <selection activeCell="M16" sqref="M16"/>
    </sheetView>
  </sheetViews>
  <sheetFormatPr baseColWidth="10" defaultColWidth="11.42578125" defaultRowHeight="12.75"/>
  <cols>
    <col min="1" max="1" width="16.42578125" style="19" customWidth="1"/>
    <col min="2" max="2" width="43.140625" style="19" customWidth="1"/>
    <col min="3" max="3" width="28.42578125" style="19" customWidth="1"/>
    <col min="4" max="4" width="11.140625" style="19" customWidth="1"/>
    <col min="5" max="5" width="11.140625" style="20" customWidth="1"/>
    <col min="6" max="6" width="8" style="19" customWidth="1"/>
    <col min="7" max="7" width="16.42578125" style="19" customWidth="1"/>
    <col min="8" max="11" width="11.42578125" style="19"/>
    <col min="12" max="13" width="12.42578125" style="19" bestFit="1" customWidth="1"/>
    <col min="14" max="16" width="11.42578125" style="19"/>
    <col min="17" max="17" width="11.42578125" style="42"/>
    <col min="18" max="16384" width="11.42578125" style="19"/>
  </cols>
  <sheetData>
    <row r="1" spans="1:17" s="17" customFormat="1" ht="22.5" customHeight="1">
      <c r="A1" s="115"/>
      <c r="B1" s="162" t="s">
        <v>328</v>
      </c>
      <c r="C1" s="162"/>
      <c r="D1" s="162"/>
      <c r="E1" s="162"/>
      <c r="F1" s="162"/>
      <c r="G1" s="162"/>
      <c r="H1" s="162"/>
      <c r="I1" s="115" t="s">
        <v>327</v>
      </c>
      <c r="J1" s="115"/>
      <c r="K1" s="114">
        <v>44651</v>
      </c>
      <c r="L1" s="114"/>
      <c r="M1" s="16"/>
      <c r="N1" s="16"/>
      <c r="O1" s="16"/>
      <c r="P1" s="16"/>
      <c r="Q1" s="41"/>
    </row>
    <row r="2" spans="1:17" s="17" customFormat="1" ht="22.5" customHeight="1">
      <c r="A2" s="115"/>
      <c r="B2" s="162"/>
      <c r="C2" s="162"/>
      <c r="D2" s="162"/>
      <c r="E2" s="162"/>
      <c r="F2" s="162"/>
      <c r="G2" s="162"/>
      <c r="H2" s="162"/>
      <c r="I2" s="115" t="s">
        <v>398</v>
      </c>
      <c r="J2" s="115"/>
      <c r="K2" s="115" t="s">
        <v>303</v>
      </c>
      <c r="L2" s="115"/>
      <c r="M2" s="16"/>
      <c r="N2" s="16"/>
      <c r="O2" s="16"/>
      <c r="P2" s="16"/>
      <c r="Q2" s="41"/>
    </row>
    <row r="3" spans="1:17" s="17" customFormat="1" ht="22.5" customHeight="1">
      <c r="A3" s="115"/>
      <c r="B3" s="162"/>
      <c r="C3" s="162"/>
      <c r="D3" s="162"/>
      <c r="E3" s="162"/>
      <c r="F3" s="162"/>
      <c r="G3" s="162"/>
      <c r="H3" s="162"/>
      <c r="I3" s="115" t="s">
        <v>300</v>
      </c>
      <c r="J3" s="115"/>
      <c r="K3" s="115"/>
      <c r="L3" s="115"/>
      <c r="M3" s="16"/>
      <c r="N3" s="16"/>
      <c r="O3" s="16"/>
      <c r="P3" s="16"/>
      <c r="Q3" s="41"/>
    </row>
    <row r="4" spans="1:17" s="17" customFormat="1">
      <c r="C4" s="16"/>
      <c r="D4" s="16"/>
      <c r="J4" s="16"/>
      <c r="K4" s="16"/>
      <c r="L4" s="16"/>
      <c r="M4" s="16"/>
      <c r="Q4" s="41"/>
    </row>
    <row r="5" spans="1:17" s="17" customFormat="1">
      <c r="C5" s="16"/>
      <c r="D5" s="16"/>
      <c r="J5" s="16"/>
      <c r="K5" s="16"/>
      <c r="L5" s="16"/>
      <c r="M5" s="16"/>
      <c r="Q5" s="41"/>
    </row>
    <row r="6" spans="1:17" s="17" customFormat="1" ht="12.95" customHeight="1">
      <c r="A6" s="48" t="s">
        <v>301</v>
      </c>
      <c r="B6" s="26" t="str">
        <f>DATOS!C7</f>
        <v>Cordoba</v>
      </c>
      <c r="D6" s="91" t="s">
        <v>2</v>
      </c>
      <c r="E6" s="164"/>
      <c r="F6" s="164"/>
      <c r="G6" s="164"/>
      <c r="I6" s="142" t="s">
        <v>302</v>
      </c>
      <c r="J6" s="142"/>
      <c r="K6" s="163">
        <v>44764</v>
      </c>
      <c r="L6" s="163"/>
      <c r="M6" s="16"/>
      <c r="Q6" s="41"/>
    </row>
    <row r="7" spans="1:17" s="17" customFormat="1">
      <c r="C7" s="16"/>
      <c r="D7" s="16"/>
      <c r="J7" s="16"/>
      <c r="K7" s="16"/>
      <c r="L7" s="16"/>
      <c r="M7" s="16"/>
      <c r="Q7" s="41"/>
    </row>
    <row r="8" spans="1:17" s="17" customFormat="1">
      <c r="C8" s="16"/>
      <c r="D8" s="16"/>
      <c r="E8" s="16"/>
      <c r="F8" s="16"/>
      <c r="J8" s="16"/>
      <c r="K8" s="16"/>
      <c r="L8" s="16"/>
      <c r="M8" s="16"/>
      <c r="Q8" s="41"/>
    </row>
    <row r="9" spans="1:17" s="17" customFormat="1" ht="12.75" customHeight="1">
      <c r="A9" s="142" t="s">
        <v>315</v>
      </c>
      <c r="B9" s="142"/>
      <c r="C9" s="142"/>
      <c r="D9" s="26">
        <f>COUNTA(DATOS!Q13:Q212)</f>
        <v>56</v>
      </c>
      <c r="E9" s="18">
        <v>1</v>
      </c>
      <c r="G9" s="139" t="str">
        <f>IF(DATOS!C5="RENDICIÓN PÚBLICA DE CUENTAS",CONCATENATE("Regional ",B6),CONCATENATE("Regional ",B6," / ",E6))</f>
        <v xml:space="preserve">Regional Cordoba / </v>
      </c>
      <c r="H9" s="140"/>
      <c r="I9" s="140"/>
      <c r="J9" s="140"/>
      <c r="K9" s="140"/>
      <c r="L9" s="141"/>
      <c r="M9" s="16"/>
      <c r="Q9" s="41"/>
    </row>
    <row r="10" spans="1:17" s="17" customFormat="1">
      <c r="C10" s="16"/>
      <c r="D10" s="16"/>
      <c r="J10" s="16"/>
      <c r="K10" s="16"/>
      <c r="L10" s="16"/>
      <c r="M10" s="16"/>
      <c r="Q10" s="41"/>
    </row>
    <row r="11" spans="1:17" s="17" customFormat="1">
      <c r="A11" s="47" t="s">
        <v>3</v>
      </c>
      <c r="B11" s="47" t="s">
        <v>316</v>
      </c>
      <c r="C11" s="92" t="s">
        <v>317</v>
      </c>
      <c r="D11" s="49" t="s">
        <v>298</v>
      </c>
      <c r="E11" s="48" t="s">
        <v>299</v>
      </c>
      <c r="J11" s="16"/>
      <c r="K11" s="16"/>
      <c r="L11" s="16"/>
      <c r="M11" s="16"/>
      <c r="P11" s="44"/>
      <c r="Q11" s="45"/>
    </row>
    <row r="12" spans="1:17" s="17" customFormat="1">
      <c r="C12" s="16"/>
      <c r="D12" s="16"/>
      <c r="E12" s="44" t="s">
        <v>318</v>
      </c>
      <c r="J12" s="16"/>
      <c r="K12" s="16"/>
      <c r="L12" s="16"/>
      <c r="M12" s="16"/>
      <c r="P12" s="46"/>
      <c r="Q12" s="45" t="str">
        <f t="shared" ref="Q12:Q18" si="0">E12</f>
        <v>Tipo de organización</v>
      </c>
    </row>
    <row r="13" spans="1:17" s="17" customFormat="1" ht="45" customHeight="1">
      <c r="A13" s="153">
        <v>1</v>
      </c>
      <c r="B13" s="156" t="s">
        <v>329</v>
      </c>
      <c r="C13" s="72" t="s">
        <v>331</v>
      </c>
      <c r="D13" s="74">
        <f>COUNTIF(DATOS!$D$13:$D$212,TABULACIÓN!C13)</f>
        <v>4</v>
      </c>
      <c r="E13" s="39">
        <f>D13/$D$9</f>
        <v>7.1428571428571425E-2</v>
      </c>
      <c r="J13" s="16"/>
      <c r="K13" s="16"/>
      <c r="L13" s="16"/>
      <c r="M13" s="16"/>
      <c r="P13" s="46" t="str">
        <f t="shared" ref="P13:P18" si="1">C13</f>
        <v>Usuarios</v>
      </c>
      <c r="Q13" s="45">
        <f t="shared" si="0"/>
        <v>7.1428571428571425E-2</v>
      </c>
    </row>
    <row r="14" spans="1:17" s="17" customFormat="1" ht="45" customHeight="1">
      <c r="A14" s="154"/>
      <c r="B14" s="157"/>
      <c r="C14" s="73" t="s">
        <v>332</v>
      </c>
      <c r="D14" s="37">
        <f>COUNTIF(DATOS!$D$13:$D$212,TABULACIÓN!C14)</f>
        <v>17</v>
      </c>
      <c r="E14" s="40">
        <f>D14/$D$9</f>
        <v>0.30357142857142855</v>
      </c>
      <c r="J14" s="16"/>
      <c r="K14" s="16"/>
      <c r="L14" s="16"/>
      <c r="M14" s="16"/>
      <c r="P14" s="46" t="str">
        <f t="shared" si="1"/>
        <v>Estado</v>
      </c>
      <c r="Q14" s="45">
        <f t="shared" si="0"/>
        <v>0.30357142857142855</v>
      </c>
    </row>
    <row r="15" spans="1:17" s="17" customFormat="1" ht="45" customHeight="1">
      <c r="A15" s="154"/>
      <c r="B15" s="157"/>
      <c r="C15" s="72" t="s">
        <v>333</v>
      </c>
      <c r="D15" s="74">
        <f>COUNTIF(DATOS!$D$13:$D$212,TABULACIÓN!C15)</f>
        <v>1</v>
      </c>
      <c r="E15" s="39">
        <f t="shared" ref="E15:E18" si="2">D15/$D$9</f>
        <v>1.7857142857142856E-2</v>
      </c>
      <c r="J15" s="16"/>
      <c r="K15" s="16"/>
      <c r="L15" s="16"/>
      <c r="M15" s="16"/>
      <c r="P15" s="46" t="str">
        <f t="shared" si="1"/>
        <v>Proveedores</v>
      </c>
      <c r="Q15" s="45">
        <f t="shared" si="0"/>
        <v>1.7857142857142856E-2</v>
      </c>
    </row>
    <row r="16" spans="1:17" s="17" customFormat="1" ht="45" customHeight="1">
      <c r="A16" s="154"/>
      <c r="B16" s="157"/>
      <c r="C16" s="73" t="s">
        <v>334</v>
      </c>
      <c r="D16" s="37">
        <f>COUNTIF(DATOS!$D$13:$D$212,TABULACIÓN!C16)</f>
        <v>20</v>
      </c>
      <c r="E16" s="40">
        <f>D16/$D$9</f>
        <v>0.35714285714285715</v>
      </c>
      <c r="J16" s="16"/>
      <c r="K16" s="16"/>
      <c r="L16" s="16"/>
      <c r="M16" s="16"/>
      <c r="P16" s="46" t="str">
        <f t="shared" si="1"/>
        <v>Aliados estratégicos</v>
      </c>
      <c r="Q16" s="45">
        <f t="shared" si="0"/>
        <v>0.35714285714285715</v>
      </c>
    </row>
    <row r="17" spans="1:17" s="17" customFormat="1" ht="27.75" customHeight="1">
      <c r="A17" s="154"/>
      <c r="B17" s="157"/>
      <c r="C17" s="72" t="s">
        <v>335</v>
      </c>
      <c r="D17" s="74">
        <f>COUNTIF(DATOS!$D$13:$D$212,TABULACIÓN!C17)</f>
        <v>14</v>
      </c>
      <c r="E17" s="39">
        <f t="shared" si="2"/>
        <v>0.25</v>
      </c>
      <c r="J17" s="16"/>
      <c r="K17" s="16"/>
      <c r="L17" s="16"/>
      <c r="M17" s="16"/>
      <c r="P17" s="46" t="str">
        <f t="shared" si="1"/>
        <v>Comunidad</v>
      </c>
      <c r="Q17" s="45">
        <f t="shared" si="0"/>
        <v>0.25</v>
      </c>
    </row>
    <row r="18" spans="1:17" s="17" customFormat="1" ht="39.75" customHeight="1">
      <c r="A18" s="155"/>
      <c r="B18" s="158"/>
      <c r="C18" s="73" t="s">
        <v>336</v>
      </c>
      <c r="D18" s="37">
        <f>COUNTIF(DATOS!$D$13:$D$212,TABULACIÓN!C18)</f>
        <v>0</v>
      </c>
      <c r="E18" s="40">
        <f t="shared" si="2"/>
        <v>0</v>
      </c>
      <c r="J18" s="16"/>
      <c r="K18" s="16"/>
      <c r="L18" s="16"/>
      <c r="M18" s="16"/>
      <c r="P18" s="46" t="str">
        <f t="shared" si="1"/>
        <v>Sociedad (veedurías-medios de comunicación)</v>
      </c>
      <c r="Q18" s="45">
        <f t="shared" si="0"/>
        <v>0</v>
      </c>
    </row>
    <row r="19" spans="1:17" s="17" customFormat="1" ht="39.75" customHeight="1">
      <c r="D19" s="16"/>
      <c r="E19" s="16"/>
      <c r="J19" s="16"/>
      <c r="K19" s="16"/>
      <c r="L19" s="16"/>
      <c r="M19" s="16"/>
      <c r="P19" s="46"/>
      <c r="Q19" s="45"/>
    </row>
    <row r="20" spans="1:17" s="17" customFormat="1" ht="39.75" customHeight="1">
      <c r="D20" s="16"/>
      <c r="E20" s="16"/>
      <c r="J20" s="16"/>
      <c r="K20" s="16"/>
      <c r="L20" s="16"/>
      <c r="M20" s="16"/>
      <c r="P20" s="46"/>
      <c r="Q20" s="45"/>
    </row>
    <row r="21" spans="1:17" s="17" customFormat="1" ht="37.5" customHeight="1">
      <c r="A21" s="159">
        <v>2</v>
      </c>
      <c r="B21" s="159" t="s">
        <v>325</v>
      </c>
      <c r="C21" s="73" t="s">
        <v>337</v>
      </c>
      <c r="D21" s="97">
        <f>COUNTIF(DATOS!$E$13:$E$212,TABULACIÓN!C21)</f>
        <v>0</v>
      </c>
      <c r="E21" s="40">
        <f t="shared" ref="E21:E26" si="3">D21/$D$9</f>
        <v>0</v>
      </c>
      <c r="J21" s="16"/>
      <c r="K21" s="16"/>
      <c r="L21" s="16"/>
      <c r="M21" s="16"/>
      <c r="P21" s="46" t="str">
        <f t="shared" ref="P21:P26" si="4">C21</f>
        <v>Por aviso en sitio público</v>
      </c>
      <c r="Q21" s="45">
        <f t="shared" ref="P21:Q31" si="5">E21</f>
        <v>0</v>
      </c>
    </row>
    <row r="22" spans="1:17" s="17" customFormat="1" ht="37.5" customHeight="1">
      <c r="A22" s="160"/>
      <c r="B22" s="160"/>
      <c r="C22" s="72" t="s">
        <v>308</v>
      </c>
      <c r="D22" s="74">
        <f>COUNTIF(DATOS!$E$13:$E$212,TABULACIÓN!C22)</f>
        <v>0</v>
      </c>
      <c r="E22" s="39">
        <f t="shared" si="3"/>
        <v>0</v>
      </c>
      <c r="J22" s="16"/>
      <c r="K22" s="16"/>
      <c r="L22" s="16"/>
      <c r="M22" s="16"/>
      <c r="P22" s="46" t="str">
        <f t="shared" si="4"/>
        <v xml:space="preserve">Prensa, TV, Radio </v>
      </c>
      <c r="Q22" s="45">
        <f t="shared" si="5"/>
        <v>0</v>
      </c>
    </row>
    <row r="23" spans="1:17" s="17" customFormat="1" ht="37.5" customHeight="1">
      <c r="A23" s="160"/>
      <c r="B23" s="160"/>
      <c r="C23" s="73" t="s">
        <v>309</v>
      </c>
      <c r="D23" s="37">
        <f>COUNTIF(DATOS!$E$13:$E$212,TABULACIÓN!C23)</f>
        <v>0</v>
      </c>
      <c r="E23" s="40">
        <f t="shared" si="3"/>
        <v>0</v>
      </c>
      <c r="J23" s="16"/>
      <c r="K23" s="16"/>
      <c r="L23" s="16"/>
      <c r="M23" s="16"/>
      <c r="P23" s="46" t="str">
        <f t="shared" si="4"/>
        <v xml:space="preserve">Comunidad  </v>
      </c>
      <c r="Q23" s="45">
        <f t="shared" si="5"/>
        <v>0</v>
      </c>
    </row>
    <row r="24" spans="1:17" s="17" customFormat="1" ht="37.5" customHeight="1">
      <c r="A24" s="160"/>
      <c r="B24" s="160"/>
      <c r="C24" s="72" t="s">
        <v>310</v>
      </c>
      <c r="D24" s="74">
        <f>COUNTIF(DATOS!$E$13:$E$212,TABULACIÓN!C24)</f>
        <v>1</v>
      </c>
      <c r="E24" s="39">
        <f t="shared" si="3"/>
        <v>1.7857142857142856E-2</v>
      </c>
      <c r="J24" s="16"/>
      <c r="K24" s="16"/>
      <c r="L24" s="16"/>
      <c r="M24" s="16"/>
      <c r="P24" s="46" t="str">
        <f t="shared" si="4"/>
        <v xml:space="preserve">Boletín  </v>
      </c>
      <c r="Q24" s="45">
        <f t="shared" si="5"/>
        <v>1.7857142857142856E-2</v>
      </c>
    </row>
    <row r="25" spans="1:17" s="17" customFormat="1" ht="37.5" customHeight="1">
      <c r="A25" s="160"/>
      <c r="B25" s="160"/>
      <c r="C25" s="73" t="s">
        <v>311</v>
      </c>
      <c r="D25" s="37">
        <f>COUNTIF(DATOS!$E$13:$E$212,TABULACIÓN!C25)</f>
        <v>1</v>
      </c>
      <c r="E25" s="40">
        <f t="shared" si="3"/>
        <v>1.7857142857142856E-2</v>
      </c>
      <c r="J25" s="16"/>
      <c r="K25" s="16"/>
      <c r="L25" s="16"/>
      <c r="M25" s="16"/>
      <c r="P25" s="46" t="str">
        <f t="shared" si="4"/>
        <v xml:space="preserve">Página Web  </v>
      </c>
      <c r="Q25" s="45">
        <f t="shared" si="5"/>
        <v>1.7857142857142856E-2</v>
      </c>
    </row>
    <row r="26" spans="1:17" s="17" customFormat="1" ht="37.5" customHeight="1">
      <c r="A26" s="160"/>
      <c r="B26" s="160"/>
      <c r="C26" s="76" t="s">
        <v>376</v>
      </c>
      <c r="D26" s="37">
        <f>COUNTIF(DATOS!$E$13:$E$212,TABULACIÓN!C26)</f>
        <v>45</v>
      </c>
      <c r="E26" s="39">
        <f t="shared" si="3"/>
        <v>0.8035714285714286</v>
      </c>
      <c r="J26" s="16"/>
      <c r="K26" s="16"/>
      <c r="L26" s="16"/>
      <c r="M26" s="16"/>
      <c r="P26" s="46" t="str">
        <f t="shared" si="4"/>
        <v>Invitación directa y/o correo electrónico</v>
      </c>
      <c r="Q26" s="45">
        <f t="shared" si="5"/>
        <v>0.8035714285714286</v>
      </c>
    </row>
    <row r="27" spans="1:17" s="17" customFormat="1" ht="37.5" customHeight="1">
      <c r="A27" s="160"/>
      <c r="B27" s="160"/>
      <c r="C27" s="73" t="s">
        <v>377</v>
      </c>
      <c r="D27" s="37">
        <f>COUNTIF(DATOS!$E$13:$E$212,TABULACIÓN!C27)</f>
        <v>8</v>
      </c>
      <c r="E27" s="40">
        <f>D27/$D$9</f>
        <v>0.14285714285714285</v>
      </c>
      <c r="J27" s="16"/>
      <c r="K27" s="16"/>
      <c r="L27" s="16"/>
      <c r="M27" s="16"/>
      <c r="P27" s="46" t="str">
        <f>C27</f>
        <v xml:space="preserve">Redes  Sociales </v>
      </c>
      <c r="Q27" s="45">
        <f>E27</f>
        <v>0.14285714285714285</v>
      </c>
    </row>
    <row r="28" spans="1:17" s="17" customFormat="1">
      <c r="C28" s="16"/>
      <c r="D28" s="16"/>
      <c r="E28" s="43"/>
      <c r="J28" s="16"/>
      <c r="K28" s="16"/>
      <c r="L28" s="16"/>
      <c r="M28" s="16"/>
      <c r="P28" s="45">
        <f t="shared" si="5"/>
        <v>0</v>
      </c>
      <c r="Q28" s="45">
        <f t="shared" si="5"/>
        <v>0</v>
      </c>
    </row>
    <row r="29" spans="1:17" s="17" customFormat="1">
      <c r="B29" s="38"/>
      <c r="C29" s="16"/>
      <c r="D29" s="16"/>
      <c r="E29" s="45" t="s">
        <v>321</v>
      </c>
      <c r="J29" s="16"/>
      <c r="K29" s="16"/>
      <c r="L29" s="16"/>
      <c r="M29" s="16"/>
      <c r="P29" s="46"/>
      <c r="Q29" s="45" t="str">
        <f t="shared" si="5"/>
        <v>Explicación inicial</v>
      </c>
    </row>
    <row r="30" spans="1:17" s="17" customFormat="1" ht="141" customHeight="1">
      <c r="A30" s="168">
        <v>3</v>
      </c>
      <c r="B30" s="159" t="s">
        <v>375</v>
      </c>
      <c r="C30" s="53" t="s">
        <v>253</v>
      </c>
      <c r="D30" s="37">
        <f>COUNTIF(DATOS!$F$13:$F$212,TABULACIÓN!C30)</f>
        <v>56</v>
      </c>
      <c r="E30" s="40">
        <f>D30/$D$9</f>
        <v>1</v>
      </c>
      <c r="J30" s="16"/>
      <c r="K30" s="16"/>
      <c r="L30" s="16"/>
      <c r="M30" s="16"/>
      <c r="P30" s="46" t="str">
        <f>C30</f>
        <v>SI</v>
      </c>
      <c r="Q30" s="45">
        <f t="shared" ref="Q30" si="6">E30</f>
        <v>1</v>
      </c>
    </row>
    <row r="31" spans="1:17" s="17" customFormat="1" ht="119.1" customHeight="1">
      <c r="A31" s="168"/>
      <c r="B31" s="160"/>
      <c r="C31" s="76" t="s">
        <v>313</v>
      </c>
      <c r="D31" s="69">
        <f>COUNTIF(DATOS!$F$13:$F$212,TABULACIÓN!C31)</f>
        <v>0</v>
      </c>
      <c r="E31" s="39">
        <f>D31/$D$9</f>
        <v>0</v>
      </c>
      <c r="J31" s="16"/>
      <c r="K31" s="16"/>
      <c r="L31" s="16"/>
      <c r="M31" s="16"/>
      <c r="P31" s="46" t="str">
        <f>C31</f>
        <v>No</v>
      </c>
      <c r="Q31" s="45">
        <f t="shared" si="5"/>
        <v>0</v>
      </c>
    </row>
    <row r="32" spans="1:17" s="17" customFormat="1" ht="39" customHeight="1">
      <c r="B32" s="38"/>
      <c r="C32" s="16"/>
      <c r="D32" s="16"/>
      <c r="E32" s="45" t="s">
        <v>320</v>
      </c>
      <c r="J32" s="16"/>
      <c r="K32" s="16"/>
      <c r="L32" s="16"/>
      <c r="M32" s="16"/>
      <c r="P32" s="46"/>
      <c r="Q32" s="45" t="str">
        <f>E32</f>
        <v>Canal</v>
      </c>
    </row>
    <row r="33" spans="1:17" s="17" customFormat="1" ht="75" customHeight="1">
      <c r="A33" s="168">
        <v>4</v>
      </c>
      <c r="B33" s="169" t="s">
        <v>347</v>
      </c>
      <c r="C33" s="90" t="s">
        <v>360</v>
      </c>
      <c r="D33" s="74">
        <f>COUNTIF(DATOS!$G$13:$G$212,TABULACIÓN!C33)</f>
        <v>38</v>
      </c>
      <c r="E33" s="68">
        <f>D33/$D$9</f>
        <v>0.6785714285714286</v>
      </c>
      <c r="J33" s="16"/>
      <c r="K33" s="16"/>
      <c r="L33" s="16"/>
      <c r="M33" s="16"/>
      <c r="P33" s="46"/>
      <c r="Q33" s="45"/>
    </row>
    <row r="34" spans="1:17" s="17" customFormat="1" ht="75" customHeight="1">
      <c r="A34" s="168"/>
      <c r="B34" s="169"/>
      <c r="C34" s="89" t="s">
        <v>361</v>
      </c>
      <c r="D34" s="37">
        <f>COUNTIF(DATOS!$G$13:$G$212,TABULACIÓN!C34)</f>
        <v>18</v>
      </c>
      <c r="E34" s="77">
        <f t="shared" ref="E34:E36" si="7">D34/$D$9</f>
        <v>0.32142857142857145</v>
      </c>
      <c r="J34" s="16"/>
      <c r="K34" s="16"/>
      <c r="L34" s="16"/>
      <c r="M34" s="16"/>
      <c r="P34" s="46"/>
      <c r="Q34" s="45"/>
    </row>
    <row r="35" spans="1:17" s="17" customFormat="1" ht="75" customHeight="1">
      <c r="A35" s="168"/>
      <c r="B35" s="169"/>
      <c r="C35" s="88" t="s">
        <v>362</v>
      </c>
      <c r="D35" s="74">
        <f>COUNTIF(DATOS!$G$13:$G$212,TABULACIÓN!C35)</f>
        <v>0</v>
      </c>
      <c r="E35" s="68">
        <f t="shared" si="7"/>
        <v>0</v>
      </c>
      <c r="J35" s="16"/>
      <c r="K35" s="16"/>
      <c r="L35" s="16"/>
      <c r="M35" s="16"/>
      <c r="P35" s="46"/>
      <c r="Q35" s="45"/>
    </row>
    <row r="36" spans="1:17" s="17" customFormat="1" ht="75" customHeight="1">
      <c r="A36" s="168"/>
      <c r="B36" s="169"/>
      <c r="C36" s="87" t="s">
        <v>363</v>
      </c>
      <c r="D36" s="37">
        <f>COUNTIF(DATOS!$G$13:$G$212,TABULACIÓN!C36)</f>
        <v>0</v>
      </c>
      <c r="E36" s="77">
        <f t="shared" si="7"/>
        <v>0</v>
      </c>
      <c r="J36" s="16"/>
      <c r="K36" s="16"/>
      <c r="L36" s="16"/>
      <c r="M36" s="16"/>
      <c r="P36" s="46" t="str">
        <f>C36</f>
        <v>Nada adecuada</v>
      </c>
      <c r="Q36" s="45">
        <f t="shared" ref="Q36:Q43" si="8">E36</f>
        <v>0</v>
      </c>
    </row>
    <row r="37" spans="1:17" s="17" customFormat="1">
      <c r="C37" s="16"/>
      <c r="D37" s="43"/>
      <c r="E37" s="43"/>
      <c r="J37" s="16"/>
      <c r="K37" s="16"/>
      <c r="L37" s="16"/>
      <c r="M37" s="16"/>
      <c r="P37" s="44"/>
      <c r="Q37" s="45"/>
    </row>
    <row r="38" spans="1:17" s="17" customFormat="1">
      <c r="B38" s="38"/>
      <c r="C38" s="16"/>
      <c r="D38" s="16"/>
      <c r="E38" s="45" t="s">
        <v>319</v>
      </c>
      <c r="J38" s="16"/>
      <c r="K38" s="16"/>
      <c r="L38" s="16"/>
      <c r="M38" s="16"/>
      <c r="P38" s="46"/>
      <c r="Q38" s="45" t="str">
        <f t="shared" si="8"/>
        <v>Difusión</v>
      </c>
    </row>
    <row r="39" spans="1:17" s="17" customFormat="1" ht="112.5" customHeight="1">
      <c r="A39" s="161">
        <v>5</v>
      </c>
      <c r="B39" s="146" t="s">
        <v>348</v>
      </c>
      <c r="C39" s="86" t="s">
        <v>314</v>
      </c>
      <c r="D39" s="25">
        <f>COUNTIF(DATOS!$H$13:$H$212,TABULACIÓN!C39)</f>
        <v>56</v>
      </c>
      <c r="E39" s="39">
        <f>D39/$D$9</f>
        <v>1</v>
      </c>
      <c r="J39" s="16"/>
      <c r="K39" s="16"/>
      <c r="L39" s="16"/>
      <c r="M39" s="16"/>
      <c r="P39" s="46" t="str">
        <f>C39</f>
        <v>Si</v>
      </c>
      <c r="Q39" s="45">
        <f t="shared" si="8"/>
        <v>1</v>
      </c>
    </row>
    <row r="40" spans="1:17" s="17" customFormat="1" ht="112.5" customHeight="1">
      <c r="A40" s="161"/>
      <c r="B40" s="146"/>
      <c r="C40" s="87" t="s">
        <v>313</v>
      </c>
      <c r="D40" s="37">
        <f>COUNTIF(DATOS!$H$13:$H$212,TABULACIÓN!C40)</f>
        <v>0</v>
      </c>
      <c r="E40" s="40">
        <f>D40/$D$9</f>
        <v>0</v>
      </c>
      <c r="J40" s="16"/>
      <c r="K40" s="16"/>
      <c r="L40" s="16"/>
      <c r="M40" s="16"/>
      <c r="P40" s="46" t="str">
        <f>C40</f>
        <v>No</v>
      </c>
      <c r="Q40" s="45">
        <f t="shared" si="8"/>
        <v>0</v>
      </c>
    </row>
    <row r="41" spans="1:17" s="17" customFormat="1">
      <c r="C41" s="16"/>
      <c r="D41" s="16"/>
      <c r="E41" s="43"/>
      <c r="J41" s="16"/>
      <c r="K41" s="16"/>
      <c r="L41" s="16"/>
      <c r="M41" s="16"/>
      <c r="P41" s="44"/>
      <c r="Q41" s="45"/>
    </row>
    <row r="42" spans="1:17" s="17" customFormat="1">
      <c r="C42" s="16"/>
      <c r="D42" s="16"/>
      <c r="E42" s="43"/>
      <c r="J42" s="16"/>
      <c r="K42" s="16"/>
      <c r="L42" s="16"/>
      <c r="M42" s="16"/>
      <c r="P42" s="44"/>
      <c r="Q42" s="45"/>
    </row>
    <row r="43" spans="1:17" s="17" customFormat="1">
      <c r="B43" s="38"/>
      <c r="C43" s="16"/>
      <c r="D43" s="16"/>
      <c r="E43" s="45" t="s">
        <v>322</v>
      </c>
      <c r="J43" s="16"/>
      <c r="K43" s="16"/>
      <c r="L43" s="16"/>
      <c r="M43" s="16"/>
      <c r="P43" s="46"/>
      <c r="Q43" s="45" t="str">
        <f t="shared" si="8"/>
        <v>Oportunidad de opinar</v>
      </c>
    </row>
    <row r="44" spans="1:17" s="17" customFormat="1" ht="112.5" customHeight="1">
      <c r="A44" s="168">
        <v>6</v>
      </c>
      <c r="B44" s="169" t="s">
        <v>349</v>
      </c>
      <c r="C44" s="86" t="s">
        <v>314</v>
      </c>
      <c r="D44" s="74">
        <f>COUNTIF(DATOS!$I$13:$I$212,TABULACIÓN!C44)</f>
        <v>53</v>
      </c>
      <c r="E44" s="39">
        <f>D44/$D$9</f>
        <v>0.9464285714285714</v>
      </c>
      <c r="J44" s="16"/>
      <c r="K44" s="16"/>
      <c r="L44" s="16"/>
      <c r="M44" s="16"/>
      <c r="P44" s="46" t="str">
        <f>C44</f>
        <v>Si</v>
      </c>
      <c r="Q44" s="45">
        <f>E44</f>
        <v>0.9464285714285714</v>
      </c>
    </row>
    <row r="45" spans="1:17" s="17" customFormat="1" ht="112.5" customHeight="1">
      <c r="A45" s="168"/>
      <c r="B45" s="169"/>
      <c r="C45" s="87" t="s">
        <v>313</v>
      </c>
      <c r="D45" s="37">
        <f>COUNTIF(DATOS!$I$13:$I$212,TABULACIÓN!C45)</f>
        <v>3</v>
      </c>
      <c r="E45" s="40">
        <f>D45/$D$9</f>
        <v>5.3571428571428568E-2</v>
      </c>
      <c r="J45" s="16"/>
      <c r="K45" s="16"/>
      <c r="L45" s="16"/>
      <c r="M45" s="16"/>
      <c r="P45" s="46" t="str">
        <f>C45</f>
        <v>No</v>
      </c>
      <c r="Q45" s="45">
        <f>E45</f>
        <v>5.3571428571428568E-2</v>
      </c>
    </row>
    <row r="46" spans="1:17" s="17" customFormat="1">
      <c r="C46" s="16"/>
      <c r="D46" s="16"/>
      <c r="E46" s="43"/>
      <c r="J46" s="16"/>
      <c r="K46" s="16"/>
      <c r="L46" s="16"/>
      <c r="M46" s="16"/>
      <c r="P46" s="44"/>
      <c r="Q46" s="45"/>
    </row>
    <row r="47" spans="1:17" s="17" customFormat="1">
      <c r="B47" s="38"/>
      <c r="C47" s="16"/>
      <c r="D47" s="16"/>
      <c r="E47" s="45" t="s">
        <v>323</v>
      </c>
      <c r="J47" s="16"/>
      <c r="K47" s="16"/>
      <c r="L47" s="16"/>
      <c r="M47" s="16"/>
      <c r="P47" s="46"/>
      <c r="Q47" s="45" t="str">
        <f>E47</f>
        <v>Información de calidad</v>
      </c>
    </row>
    <row r="48" spans="1:17" s="17" customFormat="1" ht="25.5" customHeight="1">
      <c r="C48" s="16"/>
      <c r="D48" s="16"/>
      <c r="E48" s="43"/>
      <c r="J48" s="16"/>
      <c r="K48" s="16"/>
      <c r="L48" s="16"/>
      <c r="M48" s="16"/>
      <c r="P48" s="44"/>
      <c r="Q48" s="45"/>
    </row>
    <row r="49" spans="1:17" s="17" customFormat="1" ht="50.1" customHeight="1">
      <c r="A49" s="161">
        <v>7</v>
      </c>
      <c r="B49" s="146" t="s">
        <v>351</v>
      </c>
      <c r="C49" s="86" t="s">
        <v>364</v>
      </c>
      <c r="D49" s="74">
        <f>COUNTIF(DATOS!$J$13:$J$212,TABULACIÓN!C49)</f>
        <v>30</v>
      </c>
      <c r="E49" s="39">
        <f>D49/$D$9</f>
        <v>0.5357142857142857</v>
      </c>
      <c r="J49" s="16"/>
      <c r="K49" s="16"/>
      <c r="L49" s="16"/>
      <c r="M49" s="16"/>
      <c r="P49" s="46" t="str">
        <f>C49</f>
        <v>Totalmente claro</v>
      </c>
      <c r="Q49" s="45">
        <f t="shared" ref="Q49" si="9">E49</f>
        <v>0.5357142857142857</v>
      </c>
    </row>
    <row r="50" spans="1:17" s="17" customFormat="1" ht="50.1" customHeight="1">
      <c r="A50" s="161"/>
      <c r="B50" s="146"/>
      <c r="C50" s="87" t="s">
        <v>365</v>
      </c>
      <c r="D50" s="37">
        <f>COUNTIF(DATOS!$J$13:$J$212,TABULACIÓN!C50)</f>
        <v>26</v>
      </c>
      <c r="E50" s="40">
        <f>D50/$D$9</f>
        <v>0.4642857142857143</v>
      </c>
      <c r="J50" s="16"/>
      <c r="K50" s="16"/>
      <c r="L50" s="16"/>
      <c r="M50" s="16"/>
      <c r="P50" s="46"/>
      <c r="Q50" s="45"/>
    </row>
    <row r="51" spans="1:17" s="17" customFormat="1" ht="50.1" customHeight="1">
      <c r="A51" s="161"/>
      <c r="B51" s="146"/>
      <c r="C51" s="86" t="s">
        <v>366</v>
      </c>
      <c r="D51" s="74">
        <f>COUNTIF(DATOS!$J$13:$J$212,TABULACIÓN!C51)</f>
        <v>0</v>
      </c>
      <c r="E51" s="39">
        <f t="shared" ref="E51" si="10">D51/$D$9</f>
        <v>0</v>
      </c>
      <c r="J51" s="16"/>
      <c r="K51" s="16"/>
      <c r="L51" s="16"/>
      <c r="M51" s="16"/>
      <c r="P51" s="46"/>
      <c r="Q51" s="45"/>
    </row>
    <row r="52" spans="1:17" s="17" customFormat="1" ht="50.1" customHeight="1">
      <c r="A52" s="161"/>
      <c r="B52" s="146"/>
      <c r="C52" s="87" t="s">
        <v>367</v>
      </c>
      <c r="D52" s="37">
        <f>COUNTIF(DATOS!$J$13:$J$212,TABULACIÓN!C52)</f>
        <v>0</v>
      </c>
      <c r="E52" s="40">
        <f>D52/$D$9</f>
        <v>0</v>
      </c>
      <c r="J52" s="16"/>
      <c r="K52" s="16"/>
      <c r="L52" s="16"/>
      <c r="M52" s="16"/>
      <c r="P52" s="46"/>
      <c r="Q52" s="45"/>
    </row>
    <row r="53" spans="1:17" s="17" customFormat="1" ht="66.95" customHeight="1">
      <c r="C53" s="16"/>
      <c r="D53" s="16"/>
      <c r="E53" s="43"/>
      <c r="J53" s="16"/>
      <c r="K53" s="16"/>
      <c r="L53" s="16"/>
      <c r="M53" s="16"/>
      <c r="P53" s="44"/>
      <c r="Q53" s="45"/>
    </row>
    <row r="54" spans="1:17" s="17" customFormat="1" ht="75" customHeight="1">
      <c r="A54" s="161">
        <v>8</v>
      </c>
      <c r="B54" s="146" t="s">
        <v>368</v>
      </c>
      <c r="C54" s="86" t="s">
        <v>314</v>
      </c>
      <c r="D54" s="69">
        <f>COUNTIF(DATOS!$K$13:$K$212,TABULACIÓN!C54)</f>
        <v>56</v>
      </c>
      <c r="E54" s="39">
        <f>D54/$D$9</f>
        <v>1</v>
      </c>
      <c r="J54" s="16"/>
      <c r="K54" s="16"/>
      <c r="L54" s="16"/>
      <c r="M54" s="16"/>
      <c r="P54" s="46" t="str">
        <f>C54</f>
        <v>Si</v>
      </c>
      <c r="Q54" s="45">
        <f t="shared" ref="Q54" si="11">E54</f>
        <v>1</v>
      </c>
    </row>
    <row r="55" spans="1:17" s="17" customFormat="1" ht="95.1" customHeight="1">
      <c r="A55" s="161"/>
      <c r="B55" s="146"/>
      <c r="C55" s="87" t="s">
        <v>313</v>
      </c>
      <c r="D55" s="37">
        <f>COUNTIF(DATOS!$K$13:$K$212,TABULACIÓN!C55)</f>
        <v>0</v>
      </c>
      <c r="E55" s="40">
        <f>D55/$D$9</f>
        <v>0</v>
      </c>
      <c r="J55" s="16"/>
      <c r="K55" s="16"/>
      <c r="L55" s="16"/>
      <c r="M55" s="16"/>
      <c r="P55" s="46"/>
      <c r="Q55" s="45"/>
    </row>
    <row r="56" spans="1:17" s="17" customFormat="1" ht="68.099999999999994" customHeight="1">
      <c r="C56" s="16"/>
      <c r="D56" s="16"/>
      <c r="E56" s="43"/>
      <c r="J56" s="16"/>
      <c r="K56" s="16"/>
      <c r="L56" s="16"/>
      <c r="M56" s="16"/>
      <c r="P56" s="44"/>
      <c r="Q56" s="45"/>
    </row>
    <row r="57" spans="1:17" s="17" customFormat="1" ht="50.1" customHeight="1">
      <c r="A57" s="161">
        <v>9</v>
      </c>
      <c r="B57" s="146" t="s">
        <v>353</v>
      </c>
      <c r="C57" s="86" t="s">
        <v>314</v>
      </c>
      <c r="D57" s="69">
        <f>COUNTIF(DATOS!$L$13:$L$212,TABULACIÓN!C57)</f>
        <v>56</v>
      </c>
      <c r="E57" s="39">
        <f>D57/$D$9</f>
        <v>1</v>
      </c>
      <c r="J57" s="16"/>
      <c r="K57" s="16"/>
      <c r="L57" s="16"/>
      <c r="M57" s="16"/>
      <c r="P57" s="46" t="str">
        <f>C57</f>
        <v>Si</v>
      </c>
      <c r="Q57" s="45">
        <f t="shared" ref="Q57" si="12">E57</f>
        <v>1</v>
      </c>
    </row>
    <row r="58" spans="1:17" s="17" customFormat="1" ht="50.1" customHeight="1">
      <c r="A58" s="161"/>
      <c r="B58" s="146"/>
      <c r="C58" s="87" t="s">
        <v>313</v>
      </c>
      <c r="D58" s="37">
        <f>COUNTIF(DATOS!$L$13:$L$212,TABULACIÓN!C58)</f>
        <v>0</v>
      </c>
      <c r="E58" s="40">
        <f>D58/$D$9</f>
        <v>0</v>
      </c>
      <c r="J58" s="16"/>
      <c r="K58" s="16"/>
      <c r="L58" s="16"/>
      <c r="M58" s="16"/>
      <c r="P58" s="46"/>
      <c r="Q58" s="45"/>
    </row>
    <row r="59" spans="1:17" s="17" customFormat="1" ht="138" customHeight="1">
      <c r="C59" s="16"/>
      <c r="D59" s="16"/>
      <c r="E59" s="43"/>
      <c r="J59" s="16"/>
      <c r="K59" s="16"/>
      <c r="L59" s="16"/>
      <c r="M59" s="16"/>
      <c r="P59" s="44"/>
      <c r="Q59" s="45"/>
    </row>
    <row r="60" spans="1:17" s="17" customFormat="1" ht="42" customHeight="1">
      <c r="A60" s="170">
        <v>10</v>
      </c>
      <c r="B60" s="171" t="s">
        <v>379</v>
      </c>
      <c r="C60" s="172"/>
      <c r="D60" s="172"/>
      <c r="E60" s="172"/>
      <c r="J60" s="16"/>
      <c r="K60" s="16"/>
      <c r="L60" s="16"/>
      <c r="M60" s="16"/>
      <c r="P60" s="44"/>
      <c r="Q60" s="45"/>
    </row>
    <row r="61" spans="1:17" s="17" customFormat="1" ht="14.1" customHeight="1">
      <c r="A61" s="170"/>
      <c r="B61" s="147" t="s">
        <v>339</v>
      </c>
      <c r="C61" s="72" t="s">
        <v>381</v>
      </c>
      <c r="D61" s="74">
        <f>COUNTIF(DATOS!$M$13:$M$212,TABULACIÓN!C61)</f>
        <v>27</v>
      </c>
      <c r="E61" s="39">
        <f t="shared" ref="E61:E67" si="13">D61/$D$9</f>
        <v>0.48214285714285715</v>
      </c>
      <c r="J61" s="16"/>
      <c r="K61" s="16"/>
      <c r="L61" s="16"/>
      <c r="M61" s="16"/>
      <c r="P61" s="46" t="str">
        <f>C61</f>
        <v>5. Excelente</v>
      </c>
      <c r="Q61" s="45">
        <f t="shared" ref="Q61" si="14">E61</f>
        <v>0.48214285714285715</v>
      </c>
    </row>
    <row r="62" spans="1:17" s="17" customFormat="1">
      <c r="A62" s="170"/>
      <c r="B62" s="148"/>
      <c r="C62" s="73" t="s">
        <v>382</v>
      </c>
      <c r="D62" s="37">
        <f>COUNTIF(DATOS!$M$13:$M$212,TABULACIÓN!C62)</f>
        <v>25</v>
      </c>
      <c r="E62" s="40">
        <f t="shared" si="13"/>
        <v>0.44642857142857145</v>
      </c>
      <c r="J62" s="16"/>
      <c r="K62" s="16"/>
      <c r="L62" s="16"/>
      <c r="M62" s="16"/>
      <c r="P62" s="46"/>
      <c r="Q62" s="45"/>
    </row>
    <row r="63" spans="1:17" s="17" customFormat="1">
      <c r="A63" s="170"/>
      <c r="B63" s="148"/>
      <c r="C63" s="72" t="s">
        <v>383</v>
      </c>
      <c r="D63" s="74">
        <f>COUNTIF(DATOS!$M$13:$M$212,TABULACIÓN!C63)</f>
        <v>3</v>
      </c>
      <c r="E63" s="39">
        <f t="shared" si="13"/>
        <v>5.3571428571428568E-2</v>
      </c>
      <c r="J63" s="16"/>
      <c r="K63" s="16"/>
      <c r="L63" s="16"/>
      <c r="M63" s="16"/>
      <c r="P63" s="46"/>
      <c r="Q63" s="45"/>
    </row>
    <row r="64" spans="1:17" s="17" customFormat="1">
      <c r="A64" s="170"/>
      <c r="B64" s="148"/>
      <c r="C64" s="73" t="s">
        <v>384</v>
      </c>
      <c r="D64" s="37">
        <f>COUNTIF(DATOS!$M$13:$M$212,TABULACIÓN!C64)</f>
        <v>0</v>
      </c>
      <c r="E64" s="40">
        <f t="shared" si="13"/>
        <v>0</v>
      </c>
      <c r="J64" s="16"/>
      <c r="K64" s="16"/>
      <c r="L64" s="16"/>
      <c r="M64" s="16"/>
      <c r="P64" s="46"/>
      <c r="Q64" s="45"/>
    </row>
    <row r="65" spans="1:17" s="17" customFormat="1">
      <c r="A65" s="170"/>
      <c r="B65" s="149"/>
      <c r="C65" s="72" t="s">
        <v>385</v>
      </c>
      <c r="D65" s="74">
        <f>COUNTIF(DATOS!$M$13:$M$212,TABULACIÓN!C65)</f>
        <v>0</v>
      </c>
      <c r="E65" s="39">
        <f t="shared" si="13"/>
        <v>0</v>
      </c>
      <c r="J65" s="16"/>
      <c r="K65" s="16"/>
      <c r="L65" s="16"/>
      <c r="M65" s="16"/>
      <c r="P65" s="46"/>
      <c r="Q65" s="45"/>
    </row>
    <row r="66" spans="1:17" s="17" customFormat="1">
      <c r="A66" s="170"/>
      <c r="B66" s="150" t="s">
        <v>340</v>
      </c>
      <c r="C66" s="73" t="s">
        <v>381</v>
      </c>
      <c r="D66" s="37">
        <f>COUNTIF(DATOS!$N$13:$N$212,TABULACIÓN!C66)</f>
        <v>28</v>
      </c>
      <c r="E66" s="40">
        <f t="shared" si="13"/>
        <v>0.5</v>
      </c>
      <c r="J66" s="16"/>
      <c r="K66" s="16"/>
      <c r="L66" s="16"/>
      <c r="M66" s="16"/>
      <c r="P66" s="46"/>
      <c r="Q66" s="45"/>
    </row>
    <row r="67" spans="1:17" s="17" customFormat="1">
      <c r="A67" s="170"/>
      <c r="B67" s="151"/>
      <c r="C67" s="72" t="s">
        <v>382</v>
      </c>
      <c r="D67" s="74">
        <f>COUNTIF(DATOS!$N$13:$N$212,TABULACIÓN!C67)</f>
        <v>24</v>
      </c>
      <c r="E67" s="39">
        <f t="shared" si="13"/>
        <v>0.42857142857142855</v>
      </c>
      <c r="J67" s="16"/>
      <c r="K67" s="16"/>
      <c r="L67" s="16"/>
      <c r="M67" s="16"/>
      <c r="P67" s="46"/>
      <c r="Q67" s="45"/>
    </row>
    <row r="68" spans="1:17" s="17" customFormat="1">
      <c r="A68" s="170"/>
      <c r="B68" s="151"/>
      <c r="C68" s="73" t="s">
        <v>383</v>
      </c>
      <c r="D68" s="37">
        <f>COUNTIF(DATOS!$N$13:$N$212,TABULACIÓN!C68)</f>
        <v>3</v>
      </c>
      <c r="E68" s="40">
        <f t="shared" ref="E68:E70" si="15">D68/$D$9</f>
        <v>5.3571428571428568E-2</v>
      </c>
      <c r="J68" s="16"/>
      <c r="K68" s="16"/>
      <c r="L68" s="16"/>
      <c r="M68" s="16"/>
      <c r="P68" s="46"/>
      <c r="Q68" s="45"/>
    </row>
    <row r="69" spans="1:17" s="17" customFormat="1">
      <c r="A69" s="170"/>
      <c r="B69" s="151"/>
      <c r="C69" s="72" t="s">
        <v>384</v>
      </c>
      <c r="D69" s="74">
        <f>COUNTIF(DATOS!$N$13:$N$212,TABULACIÓN!C69)</f>
        <v>0</v>
      </c>
      <c r="E69" s="39">
        <f t="shared" si="15"/>
        <v>0</v>
      </c>
      <c r="J69" s="16"/>
      <c r="K69" s="16"/>
      <c r="L69" s="16"/>
      <c r="M69" s="16"/>
      <c r="P69" s="46"/>
      <c r="Q69" s="45"/>
    </row>
    <row r="70" spans="1:17" s="17" customFormat="1">
      <c r="A70" s="170"/>
      <c r="B70" s="152"/>
      <c r="C70" s="73" t="s">
        <v>385</v>
      </c>
      <c r="D70" s="37">
        <f>COUNTIF(DATOS!$N$13:$N$212,TABULACIÓN!C70)</f>
        <v>0</v>
      </c>
      <c r="E70" s="40">
        <f t="shared" si="15"/>
        <v>0</v>
      </c>
      <c r="J70" s="16"/>
      <c r="K70" s="16"/>
      <c r="L70" s="16"/>
      <c r="M70" s="16"/>
      <c r="P70" s="46"/>
      <c r="Q70" s="45"/>
    </row>
    <row r="71" spans="1:17" s="17" customFormat="1">
      <c r="A71" s="170"/>
      <c r="B71" s="147" t="s">
        <v>341</v>
      </c>
      <c r="C71" s="72" t="s">
        <v>381</v>
      </c>
      <c r="D71" s="74">
        <f>COUNTIF(DATOS!$O$13:$O$212,TABULACIÓN!C71)</f>
        <v>28</v>
      </c>
      <c r="E71" s="39">
        <f>D71/$D$9</f>
        <v>0.5</v>
      </c>
      <c r="J71" s="16"/>
      <c r="K71" s="16"/>
      <c r="L71" s="16"/>
      <c r="M71" s="16"/>
      <c r="P71" s="46"/>
      <c r="Q71" s="45"/>
    </row>
    <row r="72" spans="1:17" s="17" customFormat="1">
      <c r="A72" s="170"/>
      <c r="B72" s="148"/>
      <c r="C72" s="73" t="s">
        <v>382</v>
      </c>
      <c r="D72" s="37">
        <f>COUNTIF(DATOS!$O$13:$O$212,TABULACIÓN!C72)</f>
        <v>28</v>
      </c>
      <c r="E72" s="40">
        <f t="shared" ref="E72:E80" si="16">D72/$D$9</f>
        <v>0.5</v>
      </c>
      <c r="J72" s="16"/>
      <c r="K72" s="16"/>
      <c r="L72" s="16"/>
      <c r="M72" s="16"/>
      <c r="P72" s="46"/>
      <c r="Q72" s="45"/>
    </row>
    <row r="73" spans="1:17" s="17" customFormat="1">
      <c r="A73" s="170"/>
      <c r="B73" s="148"/>
      <c r="C73" s="72" t="s">
        <v>383</v>
      </c>
      <c r="D73" s="74">
        <f>COUNTIF(DATOS!$O$13:$O$212,TABULACIÓN!C73)</f>
        <v>0</v>
      </c>
      <c r="E73" s="39">
        <f t="shared" si="16"/>
        <v>0</v>
      </c>
      <c r="J73" s="16"/>
      <c r="K73" s="16"/>
      <c r="L73" s="16"/>
      <c r="M73" s="16"/>
      <c r="P73" s="46"/>
      <c r="Q73" s="45"/>
    </row>
    <row r="74" spans="1:17" s="17" customFormat="1">
      <c r="A74" s="170"/>
      <c r="B74" s="148"/>
      <c r="C74" s="73" t="s">
        <v>384</v>
      </c>
      <c r="D74" s="37">
        <f>COUNTIF(DATOS!$O$13:$O$212,TABULACIÓN!C74)</f>
        <v>0</v>
      </c>
      <c r="E74" s="40">
        <f t="shared" si="16"/>
        <v>0</v>
      </c>
      <c r="J74" s="16"/>
      <c r="K74" s="16"/>
      <c r="L74" s="16"/>
      <c r="M74" s="16"/>
      <c r="P74" s="46"/>
      <c r="Q74" s="45"/>
    </row>
    <row r="75" spans="1:17" s="17" customFormat="1">
      <c r="A75" s="170"/>
      <c r="B75" s="149"/>
      <c r="C75" s="72" t="s">
        <v>385</v>
      </c>
      <c r="D75" s="74">
        <f>COUNTIF(DATOS!$O$13:$O$212,TABULACIÓN!C75)</f>
        <v>0</v>
      </c>
      <c r="E75" s="39">
        <f t="shared" si="16"/>
        <v>0</v>
      </c>
      <c r="J75" s="16"/>
      <c r="K75" s="16"/>
      <c r="L75" s="16"/>
      <c r="M75" s="16"/>
      <c r="P75" s="46"/>
      <c r="Q75" s="45"/>
    </row>
    <row r="76" spans="1:17" s="17" customFormat="1">
      <c r="A76" s="170"/>
      <c r="B76" s="150" t="s">
        <v>369</v>
      </c>
      <c r="C76" s="73" t="s">
        <v>381</v>
      </c>
      <c r="D76" s="37">
        <f>COUNTIF(DATOS!$P$13:$P$212,TABULACIÓN!C76)</f>
        <v>29</v>
      </c>
      <c r="E76" s="40">
        <f t="shared" si="16"/>
        <v>0.5178571428571429</v>
      </c>
      <c r="J76" s="16"/>
      <c r="K76" s="16"/>
      <c r="L76" s="16"/>
      <c r="M76" s="16"/>
      <c r="P76" s="46"/>
      <c r="Q76" s="45"/>
    </row>
    <row r="77" spans="1:17" s="17" customFormat="1">
      <c r="A77" s="170"/>
      <c r="B77" s="151"/>
      <c r="C77" s="72" t="s">
        <v>382</v>
      </c>
      <c r="D77" s="74">
        <f>COUNTIF(DATOS!$P$13:$P$212,TABULACIÓN!C77)</f>
        <v>26</v>
      </c>
      <c r="E77" s="39">
        <f t="shared" si="16"/>
        <v>0.4642857142857143</v>
      </c>
      <c r="J77" s="16"/>
      <c r="K77" s="16"/>
      <c r="L77" s="16"/>
      <c r="M77" s="16"/>
      <c r="P77" s="46"/>
      <c r="Q77" s="45"/>
    </row>
    <row r="78" spans="1:17" s="17" customFormat="1">
      <c r="A78" s="170"/>
      <c r="B78" s="151"/>
      <c r="C78" s="73" t="s">
        <v>383</v>
      </c>
      <c r="D78" s="37">
        <f>COUNTIF(DATOS!$P$13:$P$212,TABULACIÓN!C78)</f>
        <v>0</v>
      </c>
      <c r="E78" s="40">
        <f t="shared" si="16"/>
        <v>0</v>
      </c>
      <c r="J78" s="16"/>
      <c r="K78" s="16"/>
      <c r="L78" s="16"/>
      <c r="M78" s="16"/>
      <c r="P78" s="46"/>
      <c r="Q78" s="45"/>
    </row>
    <row r="79" spans="1:17" s="17" customFormat="1">
      <c r="A79" s="170"/>
      <c r="B79" s="151"/>
      <c r="C79" s="72" t="s">
        <v>384</v>
      </c>
      <c r="D79" s="74">
        <f>COUNTIF(DATOS!$P$13:$P$212,TABULACIÓN!C79)</f>
        <v>0</v>
      </c>
      <c r="E79" s="39">
        <f t="shared" si="16"/>
        <v>0</v>
      </c>
      <c r="J79" s="16"/>
      <c r="K79" s="16"/>
      <c r="L79" s="16"/>
      <c r="M79" s="16"/>
      <c r="P79" s="46"/>
      <c r="Q79" s="45"/>
    </row>
    <row r="80" spans="1:17" s="17" customFormat="1">
      <c r="A80" s="75"/>
      <c r="B80" s="152"/>
      <c r="C80" s="73" t="s">
        <v>385</v>
      </c>
      <c r="D80" s="37">
        <f>COUNTIF(DATOS!$P$13:$P$212,TABULACIÓN!C80)</f>
        <v>0</v>
      </c>
      <c r="E80" s="40">
        <f t="shared" si="16"/>
        <v>0</v>
      </c>
      <c r="J80" s="16"/>
      <c r="K80" s="16"/>
      <c r="L80" s="16"/>
      <c r="M80" s="16"/>
      <c r="P80" s="46"/>
      <c r="Q80" s="45"/>
    </row>
    <row r="81" spans="1:17" s="17" customFormat="1" ht="25.5" customHeight="1">
      <c r="C81" s="16"/>
      <c r="D81" s="16"/>
      <c r="E81" s="43"/>
      <c r="J81" s="16"/>
      <c r="K81" s="16"/>
      <c r="L81" s="16"/>
      <c r="M81" s="16"/>
      <c r="P81" s="44"/>
      <c r="Q81" s="45"/>
    </row>
    <row r="82" spans="1:17" s="17" customFormat="1" ht="50.1" customHeight="1">
      <c r="A82" s="161">
        <v>11</v>
      </c>
      <c r="B82" s="146" t="s">
        <v>355</v>
      </c>
      <c r="C82" s="86" t="s">
        <v>370</v>
      </c>
      <c r="D82" s="74">
        <f>COUNTIF(DATOS!$Q$13:$Q$212,TABULACIÓN!C82)</f>
        <v>19</v>
      </c>
      <c r="E82" s="39">
        <f>D82/$D$9</f>
        <v>0.3392857142857143</v>
      </c>
      <c r="J82" s="16"/>
      <c r="K82" s="16"/>
      <c r="L82" s="16"/>
      <c r="M82" s="16"/>
      <c r="P82" s="46" t="str">
        <f>C82</f>
        <v>Evaluar la gestión</v>
      </c>
      <c r="Q82" s="45">
        <f t="shared" ref="Q82" si="17">E82</f>
        <v>0.3392857142857143</v>
      </c>
    </row>
    <row r="83" spans="1:17" s="17" customFormat="1" ht="50.1" customHeight="1">
      <c r="A83" s="161"/>
      <c r="B83" s="146"/>
      <c r="C83" s="87" t="s">
        <v>371</v>
      </c>
      <c r="D83" s="37">
        <f>COUNTIF(DATOS!$Q$13:$Q$212,TABULACIÓN!C83)</f>
        <v>28</v>
      </c>
      <c r="E83" s="40">
        <f t="shared" ref="E83:E85" si="18">D83/$D$9</f>
        <v>0.5</v>
      </c>
      <c r="J83" s="16"/>
      <c r="K83" s="16"/>
      <c r="L83" s="16"/>
      <c r="M83" s="16"/>
      <c r="P83" s="46"/>
      <c r="Q83" s="45"/>
    </row>
    <row r="84" spans="1:17" s="17" customFormat="1" ht="50.1" customHeight="1">
      <c r="A84" s="161"/>
      <c r="B84" s="146"/>
      <c r="C84" s="86" t="s">
        <v>372</v>
      </c>
      <c r="D84" s="74">
        <f>COUNTIF(DATOS!$Q$13:$Q$212,TABULACIÓN!C84)</f>
        <v>8</v>
      </c>
      <c r="E84" s="39">
        <f t="shared" si="18"/>
        <v>0.14285714285714285</v>
      </c>
      <c r="J84" s="16"/>
      <c r="K84" s="16"/>
      <c r="L84" s="16"/>
      <c r="M84" s="16"/>
      <c r="P84" s="46"/>
      <c r="Q84" s="45"/>
    </row>
    <row r="85" spans="1:17" s="17" customFormat="1" ht="50.1" customHeight="1">
      <c r="A85" s="161"/>
      <c r="B85" s="146"/>
      <c r="C85" s="87" t="s">
        <v>373</v>
      </c>
      <c r="D85" s="37">
        <f>COUNTIF(DATOS!$Q$13:$Q$212,TABULACIÓN!C85)</f>
        <v>1</v>
      </c>
      <c r="E85" s="40">
        <f t="shared" si="18"/>
        <v>1.7857142857142856E-2</v>
      </c>
      <c r="J85" s="16"/>
      <c r="K85" s="16"/>
      <c r="L85" s="16"/>
      <c r="M85" s="16"/>
      <c r="P85" s="46"/>
      <c r="Q85" s="45"/>
    </row>
    <row r="86" spans="1:17" s="17" customFormat="1" ht="108.95" customHeight="1">
      <c r="C86" s="16"/>
      <c r="D86" s="16"/>
      <c r="E86" s="43"/>
      <c r="J86" s="16"/>
      <c r="K86" s="16"/>
      <c r="L86" s="16"/>
      <c r="M86" s="16"/>
      <c r="P86" s="44"/>
      <c r="Q86" s="45"/>
    </row>
    <row r="87" spans="1:17" s="17" customFormat="1" ht="78.95" customHeight="1">
      <c r="A87" s="161">
        <v>12</v>
      </c>
      <c r="B87" s="146" t="s">
        <v>356</v>
      </c>
      <c r="C87" s="86" t="s">
        <v>314</v>
      </c>
      <c r="D87" s="69">
        <f>COUNTIF(DATOS!$R$13:$R$212,TABULACIÓN!C87)</f>
        <v>56</v>
      </c>
      <c r="E87" s="39">
        <f>D87/$D$9</f>
        <v>1</v>
      </c>
      <c r="J87" s="16"/>
      <c r="K87" s="16"/>
      <c r="L87" s="16"/>
      <c r="M87" s="16"/>
      <c r="P87" s="46" t="str">
        <f>C87</f>
        <v>Si</v>
      </c>
      <c r="Q87" s="45">
        <f t="shared" ref="Q87" si="19">E87</f>
        <v>1</v>
      </c>
    </row>
    <row r="88" spans="1:17" s="17" customFormat="1" ht="72" customHeight="1">
      <c r="A88" s="161"/>
      <c r="B88" s="146"/>
      <c r="C88" s="87" t="s">
        <v>313</v>
      </c>
      <c r="D88" s="37">
        <f>COUNTIF(DATOS!$R$13:$R$212,TABULACIÓN!C88)</f>
        <v>0</v>
      </c>
      <c r="E88" s="40">
        <f>D88/$D$9</f>
        <v>0</v>
      </c>
      <c r="J88" s="16"/>
      <c r="K88" s="16"/>
      <c r="L88" s="16"/>
      <c r="M88" s="16"/>
      <c r="P88" s="46"/>
      <c r="Q88" s="45"/>
    </row>
    <row r="89" spans="1:17" s="17" customFormat="1" ht="98.1" customHeight="1">
      <c r="C89" s="16"/>
      <c r="D89" s="16"/>
      <c r="E89" s="43"/>
      <c r="J89" s="16"/>
      <c r="K89" s="16"/>
      <c r="L89" s="16"/>
      <c r="M89" s="16"/>
      <c r="P89" s="44"/>
      <c r="Q89" s="45"/>
    </row>
    <row r="90" spans="1:17" s="17" customFormat="1" ht="50.1" customHeight="1">
      <c r="A90" s="161">
        <v>13</v>
      </c>
      <c r="B90" s="146" t="s">
        <v>357</v>
      </c>
      <c r="C90" s="86" t="s">
        <v>314</v>
      </c>
      <c r="D90" s="69">
        <f>COUNTIF(DATOS!$S$13:$S$212,TABULACIÓN!C90)</f>
        <v>56</v>
      </c>
      <c r="E90" s="39">
        <f>D90/$D$9</f>
        <v>1</v>
      </c>
      <c r="J90" s="16"/>
      <c r="K90" s="16"/>
      <c r="L90" s="16"/>
      <c r="M90" s="16"/>
      <c r="P90" s="46" t="str">
        <f>C90</f>
        <v>Si</v>
      </c>
      <c r="Q90" s="45">
        <f t="shared" ref="Q90" si="20">E90</f>
        <v>1</v>
      </c>
    </row>
    <row r="91" spans="1:17" s="17" customFormat="1" ht="50.1" customHeight="1">
      <c r="A91" s="161"/>
      <c r="B91" s="146"/>
      <c r="C91" s="87" t="s">
        <v>313</v>
      </c>
      <c r="D91" s="37">
        <f>COUNTIF(DATOS!$S$13:$S$212,TABULACIÓN!C91)</f>
        <v>0</v>
      </c>
      <c r="E91" s="40">
        <f>D91/$D$9</f>
        <v>0</v>
      </c>
      <c r="J91" s="16"/>
      <c r="K91" s="16"/>
      <c r="L91" s="16"/>
      <c r="M91" s="16"/>
      <c r="P91" s="46"/>
      <c r="Q91" s="45"/>
    </row>
    <row r="92" spans="1:17" s="17" customFormat="1" ht="188.1" customHeight="1">
      <c r="C92" s="16"/>
      <c r="D92" s="16"/>
      <c r="E92" s="43"/>
      <c r="J92" s="16"/>
      <c r="K92" s="16"/>
      <c r="L92" s="16"/>
      <c r="M92" s="16"/>
      <c r="P92" s="44"/>
      <c r="Q92" s="45"/>
    </row>
    <row r="93" spans="1:17" s="17" customFormat="1" ht="50.1" customHeight="1">
      <c r="A93" s="161">
        <v>14</v>
      </c>
      <c r="B93" s="146" t="s">
        <v>397</v>
      </c>
      <c r="C93" s="72" t="s">
        <v>381</v>
      </c>
      <c r="D93" s="74">
        <f>COUNTIF(DATOS!$T$13:$T$212,TABULACIÓN!C93)</f>
        <v>27</v>
      </c>
      <c r="E93" s="39">
        <f>D93/$D$9</f>
        <v>0.48214285714285715</v>
      </c>
      <c r="J93" s="16"/>
      <c r="K93" s="16"/>
      <c r="L93" s="16"/>
      <c r="M93" s="16"/>
      <c r="P93" s="46" t="str">
        <f>C93</f>
        <v>5. Excelente</v>
      </c>
      <c r="Q93" s="45">
        <f t="shared" ref="Q93" si="21">E93</f>
        <v>0.48214285714285715</v>
      </c>
    </row>
    <row r="94" spans="1:17" s="17" customFormat="1" ht="50.1" customHeight="1">
      <c r="A94" s="161"/>
      <c r="B94" s="146"/>
      <c r="C94" s="73" t="s">
        <v>382</v>
      </c>
      <c r="D94" s="37">
        <f>COUNTIF(DATOS!$T$13:$T$212,TABULACIÓN!C94)</f>
        <v>29</v>
      </c>
      <c r="E94" s="40">
        <f>D94/$D$9</f>
        <v>0.5178571428571429</v>
      </c>
      <c r="J94" s="16"/>
      <c r="K94" s="16"/>
      <c r="L94" s="16"/>
      <c r="M94" s="16"/>
      <c r="P94" s="46"/>
      <c r="Q94" s="45"/>
    </row>
    <row r="95" spans="1:17" s="17" customFormat="1" ht="50.1" customHeight="1">
      <c r="A95" s="161"/>
      <c r="B95" s="146"/>
      <c r="C95" s="72" t="s">
        <v>383</v>
      </c>
      <c r="D95" s="74">
        <f>COUNTIF(DATOS!$T$13:$T$212,TABULACIÓN!C95)</f>
        <v>0</v>
      </c>
      <c r="E95" s="39">
        <f t="shared" ref="E95:E97" si="22">D95/$D$9</f>
        <v>0</v>
      </c>
      <c r="J95" s="16"/>
      <c r="K95" s="16"/>
      <c r="L95" s="16"/>
      <c r="M95" s="16"/>
      <c r="P95" s="46"/>
      <c r="Q95" s="45"/>
    </row>
    <row r="96" spans="1:17" s="17" customFormat="1" ht="50.1" customHeight="1">
      <c r="A96" s="161"/>
      <c r="B96" s="146"/>
      <c r="C96" s="73" t="s">
        <v>384</v>
      </c>
      <c r="D96" s="37">
        <f>COUNTIF(DATOS!$T$13:$T$212,TABULACIÓN!C96)</f>
        <v>0</v>
      </c>
      <c r="E96" s="40">
        <f t="shared" si="22"/>
        <v>0</v>
      </c>
      <c r="J96" s="16"/>
      <c r="K96" s="16"/>
      <c r="L96" s="16"/>
      <c r="M96" s="16"/>
      <c r="P96" s="46"/>
      <c r="Q96" s="45"/>
    </row>
    <row r="97" spans="1:17" s="17" customFormat="1" ht="50.1" customHeight="1">
      <c r="A97" s="161"/>
      <c r="B97" s="146"/>
      <c r="C97" s="72" t="s">
        <v>385</v>
      </c>
      <c r="D97" s="74">
        <f>COUNTIF(DATOS!$T$13:$T$212,TABULACIÓN!C97)</f>
        <v>0</v>
      </c>
      <c r="E97" s="39">
        <f t="shared" si="22"/>
        <v>0</v>
      </c>
      <c r="J97" s="16"/>
      <c r="K97" s="16"/>
      <c r="L97" s="16"/>
      <c r="M97" s="16"/>
      <c r="P97" s="46" t="str">
        <f>C97</f>
        <v>1. Muy deficiente</v>
      </c>
      <c r="Q97" s="45">
        <f t="shared" ref="Q97" si="23">E97</f>
        <v>0</v>
      </c>
    </row>
    <row r="98" spans="1:17" s="17" customFormat="1" ht="96.95" customHeight="1">
      <c r="C98" s="16"/>
      <c r="D98" s="16"/>
      <c r="E98" s="43"/>
      <c r="J98" s="16"/>
      <c r="K98" s="16"/>
      <c r="L98" s="16"/>
      <c r="M98" s="16"/>
      <c r="P98" s="44"/>
      <c r="Q98" s="45"/>
    </row>
    <row r="99" spans="1:17" s="17" customFormat="1" ht="72" customHeight="1">
      <c r="A99" s="161">
        <v>15</v>
      </c>
      <c r="B99" s="146" t="s">
        <v>343</v>
      </c>
      <c r="C99" s="86" t="s">
        <v>312</v>
      </c>
      <c r="D99" s="69">
        <f>COUNTIF(DATOS!$U$13:$U$212,TABULACIÓN!C99)</f>
        <v>56</v>
      </c>
      <c r="E99" s="39">
        <f>D99/$D$9</f>
        <v>1</v>
      </c>
      <c r="J99" s="16"/>
      <c r="K99" s="16"/>
      <c r="L99" s="16"/>
      <c r="M99" s="16"/>
      <c r="P99" s="46" t="str">
        <f>C99</f>
        <v>Clara</v>
      </c>
      <c r="Q99" s="45">
        <f t="shared" ref="Q99" si="24">E99</f>
        <v>1</v>
      </c>
    </row>
    <row r="100" spans="1:17" s="17" customFormat="1" ht="65.099999999999994" customHeight="1">
      <c r="A100" s="161"/>
      <c r="B100" s="146"/>
      <c r="C100" s="87" t="s">
        <v>338</v>
      </c>
      <c r="D100" s="37">
        <f>COUNTIF(DATOS!$U$13:$U$212,TABULACIÓN!C100)</f>
        <v>0</v>
      </c>
      <c r="E100" s="40">
        <f>D100/$D$9</f>
        <v>0</v>
      </c>
      <c r="J100" s="16"/>
      <c r="K100" s="16"/>
      <c r="L100" s="16"/>
      <c r="M100" s="16"/>
      <c r="P100" s="46"/>
      <c r="Q100" s="45"/>
    </row>
    <row r="101" spans="1:17" s="17" customFormat="1" ht="105" customHeight="1">
      <c r="C101" s="16"/>
      <c r="D101" s="16"/>
      <c r="E101" s="43"/>
      <c r="J101" s="16"/>
      <c r="K101" s="16"/>
      <c r="L101" s="16"/>
      <c r="M101" s="16"/>
      <c r="P101" s="44"/>
      <c r="Q101" s="45"/>
    </row>
    <row r="102" spans="1:17" s="17" customFormat="1" ht="44.1" customHeight="1">
      <c r="A102" s="153">
        <v>16</v>
      </c>
      <c r="B102" s="153" t="s">
        <v>391</v>
      </c>
      <c r="C102" s="86" t="s">
        <v>402</v>
      </c>
      <c r="D102" s="74">
        <f>COUNTIF(DATOS!$W$13:$W$212,TABULACIÓN!C102)</f>
        <v>4</v>
      </c>
      <c r="E102" s="39">
        <f>D102/$D$9</f>
        <v>7.1428571428571425E-2</v>
      </c>
      <c r="J102" s="16"/>
      <c r="K102" s="16"/>
      <c r="L102" s="16"/>
      <c r="M102" s="16"/>
      <c r="P102" s="46" t="str">
        <f>C102</f>
        <v>Servicios de protección</v>
      </c>
      <c r="Q102" s="45">
        <f t="shared" ref="Q102" si="25">E102</f>
        <v>7.1428571428571425E-2</v>
      </c>
    </row>
    <row r="103" spans="1:17" s="17" customFormat="1" ht="33" customHeight="1">
      <c r="A103" s="154"/>
      <c r="B103" s="154"/>
      <c r="C103" s="87" t="s">
        <v>403</v>
      </c>
      <c r="D103" s="37">
        <f>COUNTIF(DATOS!$W$13:$W$212,TABULACIÓN!C103)</f>
        <v>3</v>
      </c>
      <c r="E103" s="40">
        <f t="shared" ref="E103:E105" si="26">D103/$D$9</f>
        <v>5.3571428571428568E-2</v>
      </c>
      <c r="J103" s="16"/>
      <c r="K103" s="16"/>
      <c r="L103" s="16"/>
      <c r="M103" s="16"/>
      <c r="P103" s="46"/>
      <c r="Q103" s="45"/>
    </row>
    <row r="104" spans="1:17" s="17" customFormat="1" ht="42.95" customHeight="1">
      <c r="A104" s="154"/>
      <c r="B104" s="154"/>
      <c r="C104" s="86" t="s">
        <v>404</v>
      </c>
      <c r="D104" s="74">
        <f>COUNTIF(DATOS!$W$13:$W$212,TABULACIÓN!C104)</f>
        <v>3</v>
      </c>
      <c r="E104" s="39">
        <f t="shared" si="26"/>
        <v>5.3571428571428568E-2</v>
      </c>
      <c r="J104" s="16"/>
      <c r="K104" s="16"/>
      <c r="L104" s="16"/>
      <c r="M104" s="16"/>
      <c r="P104" s="46"/>
      <c r="Q104" s="45"/>
    </row>
    <row r="105" spans="1:17" s="17" customFormat="1" ht="42.95" customHeight="1">
      <c r="A105" s="154"/>
      <c r="B105" s="154"/>
      <c r="C105" s="87" t="s">
        <v>399</v>
      </c>
      <c r="D105" s="37">
        <f>COUNTIF(DATOS!$W$13:$W$212,TABULACIÓN!C105)</f>
        <v>1</v>
      </c>
      <c r="E105" s="40">
        <f t="shared" si="26"/>
        <v>1.7857142857142856E-2</v>
      </c>
      <c r="J105" s="16"/>
      <c r="K105" s="16"/>
      <c r="L105" s="16"/>
      <c r="M105" s="16"/>
      <c r="P105" s="46"/>
      <c r="Q105" s="45"/>
    </row>
    <row r="106" spans="1:17" s="17" customFormat="1" ht="60" customHeight="1">
      <c r="C106" s="16"/>
      <c r="D106" s="16"/>
      <c r="E106" s="43"/>
      <c r="J106" s="16"/>
      <c r="K106" s="16"/>
      <c r="L106" s="16"/>
      <c r="M106" s="16"/>
      <c r="P106" s="44"/>
      <c r="Q106" s="45"/>
    </row>
    <row r="107" spans="1:17" s="17" customFormat="1" ht="60" customHeight="1">
      <c r="C107" s="16"/>
      <c r="D107" s="16"/>
      <c r="E107" s="43"/>
      <c r="J107" s="16"/>
      <c r="K107" s="16"/>
      <c r="L107" s="16"/>
      <c r="M107" s="16"/>
      <c r="P107" s="44"/>
      <c r="Q107" s="45"/>
    </row>
    <row r="108" spans="1:17">
      <c r="A108" s="165" t="str">
        <f>CONCATENATE("Análisis evaluación ",DATOS!C5," ",TABULACIÓN!G9)</f>
        <v xml:space="preserve">Análisis evaluación RENDICIÓN PÚBLICA DE CUENTAS 1 Regional Cordoba / </v>
      </c>
      <c r="B108" s="166"/>
      <c r="C108" s="166"/>
      <c r="D108" s="166"/>
      <c r="E108" s="167"/>
      <c r="Q108" s="19"/>
    </row>
    <row r="109" spans="1:17">
      <c r="A109" s="143" t="s">
        <v>410</v>
      </c>
      <c r="B109" s="144"/>
      <c r="C109" s="144"/>
      <c r="D109" s="144"/>
      <c r="E109" s="145"/>
      <c r="Q109" s="19"/>
    </row>
    <row r="110" spans="1:17">
      <c r="A110" s="143"/>
      <c r="B110" s="144"/>
      <c r="C110" s="144"/>
      <c r="D110" s="144"/>
      <c r="E110" s="145"/>
      <c r="Q110" s="19"/>
    </row>
    <row r="111" spans="1:17">
      <c r="A111" s="143"/>
      <c r="B111" s="144"/>
      <c r="C111" s="144"/>
      <c r="D111" s="144"/>
      <c r="E111" s="145"/>
      <c r="Q111" s="19"/>
    </row>
    <row r="112" spans="1:17">
      <c r="A112" s="143"/>
      <c r="B112" s="144"/>
      <c r="C112" s="144"/>
      <c r="D112" s="144"/>
      <c r="E112" s="145"/>
      <c r="Q112" s="19"/>
    </row>
    <row r="113" spans="1:17">
      <c r="A113" s="143"/>
      <c r="B113" s="144"/>
      <c r="C113" s="144"/>
      <c r="D113" s="144"/>
      <c r="E113" s="145"/>
      <c r="Q113" s="19"/>
    </row>
    <row r="114" spans="1:17">
      <c r="A114" s="143"/>
      <c r="B114" s="144"/>
      <c r="C114" s="144"/>
      <c r="D114" s="144"/>
      <c r="E114" s="145"/>
      <c r="Q114" s="19"/>
    </row>
    <row r="115" spans="1:17">
      <c r="A115" s="143"/>
      <c r="B115" s="144"/>
      <c r="C115" s="144"/>
      <c r="D115" s="144"/>
      <c r="E115" s="145"/>
      <c r="Q115" s="19"/>
    </row>
    <row r="116" spans="1:17">
      <c r="A116" s="143"/>
      <c r="B116" s="144"/>
      <c r="C116" s="144"/>
      <c r="D116" s="144"/>
      <c r="E116" s="145"/>
      <c r="Q116" s="19"/>
    </row>
    <row r="117" spans="1:17">
      <c r="A117" s="143"/>
      <c r="B117" s="144"/>
      <c r="C117" s="144"/>
      <c r="D117" s="144"/>
      <c r="E117" s="145"/>
      <c r="Q117" s="19"/>
    </row>
    <row r="118" spans="1:17">
      <c r="A118" s="143"/>
      <c r="B118" s="144"/>
      <c r="C118" s="144"/>
      <c r="D118" s="144"/>
      <c r="E118" s="145"/>
      <c r="Q118" s="19"/>
    </row>
    <row r="119" spans="1:17">
      <c r="A119" s="143"/>
      <c r="B119" s="144"/>
      <c r="C119" s="144"/>
      <c r="D119" s="144"/>
      <c r="E119" s="145"/>
      <c r="Q119" s="19"/>
    </row>
    <row r="120" spans="1:17">
      <c r="A120" s="143"/>
      <c r="B120" s="144"/>
      <c r="C120" s="144"/>
      <c r="D120" s="144"/>
      <c r="E120" s="145"/>
      <c r="Q120" s="19"/>
    </row>
    <row r="121" spans="1:17">
      <c r="A121" s="143"/>
      <c r="B121" s="144"/>
      <c r="C121" s="144"/>
      <c r="D121" s="144"/>
      <c r="E121" s="145"/>
      <c r="Q121" s="19"/>
    </row>
    <row r="122" spans="1:17">
      <c r="A122" s="21"/>
      <c r="B122" s="22"/>
      <c r="E122" s="19"/>
      <c r="Q122" s="19"/>
    </row>
    <row r="123" spans="1:17">
      <c r="A123" s="136" t="s">
        <v>408</v>
      </c>
      <c r="B123" s="136"/>
      <c r="C123" s="136"/>
      <c r="D123" s="136"/>
      <c r="E123" s="136"/>
      <c r="Q123" s="19"/>
    </row>
    <row r="124" spans="1:17">
      <c r="A124" s="137" t="s">
        <v>409</v>
      </c>
      <c r="B124" s="137"/>
      <c r="C124" s="137"/>
      <c r="D124" s="137"/>
      <c r="E124" s="137"/>
      <c r="Q124" s="19"/>
    </row>
    <row r="125" spans="1:17">
      <c r="E125" s="19"/>
      <c r="Q125" s="19"/>
    </row>
    <row r="126" spans="1:17" ht="12.75" customHeight="1">
      <c r="A126" s="136" t="s">
        <v>324</v>
      </c>
      <c r="B126" s="136"/>
      <c r="C126" s="136"/>
      <c r="D126" s="136"/>
      <c r="E126" s="136"/>
      <c r="Q126" s="19"/>
    </row>
    <row r="127" spans="1:17">
      <c r="A127" s="137"/>
      <c r="B127" s="137"/>
      <c r="C127" s="137"/>
      <c r="D127" s="137"/>
      <c r="E127" s="137"/>
      <c r="Q127" s="19"/>
    </row>
    <row r="128" spans="1:17">
      <c r="E128" s="19"/>
      <c r="Q128" s="19"/>
    </row>
    <row r="129" spans="1:17" ht="12.75" customHeight="1">
      <c r="A129" s="138" t="s">
        <v>287</v>
      </c>
      <c r="B129" s="138"/>
      <c r="C129" s="138"/>
      <c r="D129" s="138"/>
      <c r="E129" s="138"/>
      <c r="Q129" s="19"/>
    </row>
    <row r="130" spans="1:17">
      <c r="A130" s="138"/>
      <c r="B130" s="138"/>
      <c r="C130" s="138"/>
      <c r="D130" s="138"/>
      <c r="E130" s="138"/>
      <c r="Q130" s="19"/>
    </row>
    <row r="131" spans="1:17">
      <c r="A131" s="138"/>
      <c r="B131" s="138"/>
      <c r="C131" s="138"/>
      <c r="D131" s="138"/>
      <c r="E131" s="138"/>
      <c r="Q131" s="19"/>
    </row>
    <row r="132" spans="1:17">
      <c r="A132" s="138"/>
      <c r="B132" s="138"/>
      <c r="C132" s="138"/>
      <c r="D132" s="138"/>
      <c r="E132" s="138"/>
      <c r="Q132" s="19"/>
    </row>
    <row r="133" spans="1:17">
      <c r="A133" s="21"/>
      <c r="B133" s="22"/>
      <c r="E133" s="19"/>
      <c r="Q133" s="19"/>
    </row>
    <row r="134" spans="1:17">
      <c r="A134" s="21"/>
      <c r="B134" s="22"/>
      <c r="E134" s="19"/>
      <c r="Q134" s="19"/>
    </row>
    <row r="135" spans="1:17">
      <c r="A135" s="21"/>
      <c r="B135" s="22"/>
      <c r="E135" s="19"/>
      <c r="Q135" s="19"/>
    </row>
    <row r="136" spans="1:17">
      <c r="A136" s="21"/>
      <c r="B136" s="22"/>
      <c r="E136" s="19"/>
      <c r="Q136" s="19"/>
    </row>
    <row r="137" spans="1:17">
      <c r="A137" s="21"/>
      <c r="B137" s="22"/>
      <c r="E137" s="19"/>
      <c r="Q137" s="19"/>
    </row>
    <row r="138" spans="1:17">
      <c r="A138" s="21"/>
      <c r="B138" s="22"/>
      <c r="E138" s="19"/>
      <c r="Q138" s="19"/>
    </row>
    <row r="139" spans="1:17">
      <c r="A139" s="21"/>
      <c r="B139" s="22"/>
      <c r="E139" s="19"/>
      <c r="Q139" s="19"/>
    </row>
    <row r="140" spans="1:17">
      <c r="A140" s="21"/>
      <c r="B140" s="22"/>
      <c r="E140" s="19"/>
      <c r="Q140" s="19"/>
    </row>
    <row r="141" spans="1:17">
      <c r="A141" s="21"/>
      <c r="B141" s="22"/>
      <c r="E141" s="19"/>
      <c r="Q141" s="19"/>
    </row>
    <row r="142" spans="1:17">
      <c r="A142" s="21"/>
      <c r="B142" s="22"/>
      <c r="E142" s="19"/>
      <c r="Q142" s="19"/>
    </row>
    <row r="143" spans="1:17">
      <c r="A143" s="21"/>
      <c r="B143" s="22"/>
      <c r="E143" s="19"/>
      <c r="Q143" s="19"/>
    </row>
    <row r="144" spans="1:17">
      <c r="A144" s="21"/>
      <c r="B144" s="22"/>
      <c r="E144" s="19"/>
      <c r="Q144" s="19"/>
    </row>
    <row r="145" spans="1:17">
      <c r="A145" s="21"/>
      <c r="B145" s="22"/>
      <c r="E145" s="19"/>
      <c r="Q145" s="19"/>
    </row>
    <row r="146" spans="1:17">
      <c r="A146" s="21"/>
      <c r="B146" s="22"/>
      <c r="E146" s="19"/>
      <c r="Q146" s="19"/>
    </row>
    <row r="147" spans="1:17">
      <c r="A147" s="21"/>
      <c r="B147" s="22"/>
      <c r="E147" s="19"/>
      <c r="Q147" s="19"/>
    </row>
    <row r="148" spans="1:17">
      <c r="A148" s="21"/>
      <c r="B148" s="22"/>
      <c r="E148" s="19"/>
      <c r="Q148" s="19"/>
    </row>
    <row r="149" spans="1:17">
      <c r="A149" s="21"/>
      <c r="B149" s="22"/>
      <c r="E149" s="19"/>
      <c r="Q149" s="19"/>
    </row>
    <row r="150" spans="1:17">
      <c r="A150" s="21"/>
      <c r="B150" s="22"/>
      <c r="E150" s="19"/>
      <c r="Q150" s="19"/>
    </row>
    <row r="151" spans="1:17">
      <c r="A151" s="21"/>
      <c r="B151" s="22"/>
      <c r="E151" s="19"/>
      <c r="Q151" s="19"/>
    </row>
    <row r="152" spans="1:17">
      <c r="A152" s="21"/>
      <c r="B152" s="22"/>
      <c r="E152" s="19"/>
      <c r="Q152" s="19"/>
    </row>
    <row r="153" spans="1:17">
      <c r="A153" s="21"/>
      <c r="B153" s="22"/>
      <c r="E153" s="19"/>
      <c r="Q153" s="19"/>
    </row>
    <row r="154" spans="1:17">
      <c r="A154" s="21"/>
      <c r="B154" s="22"/>
      <c r="E154" s="19"/>
      <c r="Q154" s="19"/>
    </row>
    <row r="155" spans="1:17">
      <c r="A155" s="21"/>
      <c r="B155" s="22"/>
      <c r="E155" s="19"/>
      <c r="Q155" s="19"/>
    </row>
    <row r="156" spans="1:17">
      <c r="A156" s="21"/>
      <c r="B156" s="22"/>
      <c r="E156" s="19"/>
      <c r="Q156" s="19"/>
    </row>
    <row r="157" spans="1:17">
      <c r="A157" s="21"/>
      <c r="B157" s="22"/>
      <c r="E157" s="19"/>
      <c r="Q157" s="19"/>
    </row>
    <row r="158" spans="1:17">
      <c r="A158" s="21"/>
      <c r="B158" s="22"/>
      <c r="E158" s="19"/>
      <c r="Q158" s="19"/>
    </row>
    <row r="159" spans="1:17">
      <c r="A159" s="21"/>
      <c r="B159" s="22"/>
      <c r="E159" s="19"/>
      <c r="Q159" s="19"/>
    </row>
    <row r="160" spans="1:17">
      <c r="A160" s="21"/>
      <c r="B160" s="22"/>
      <c r="E160" s="19"/>
      <c r="Q160" s="19"/>
    </row>
    <row r="161" spans="1:17">
      <c r="A161" s="21"/>
      <c r="B161" s="22"/>
      <c r="E161" s="19"/>
      <c r="Q161" s="19"/>
    </row>
    <row r="162" spans="1:17">
      <c r="A162" s="21"/>
      <c r="B162" s="22"/>
      <c r="E162" s="19"/>
      <c r="Q162" s="19"/>
    </row>
    <row r="163" spans="1:17">
      <c r="A163" s="21"/>
      <c r="B163" s="22"/>
      <c r="E163" s="19"/>
      <c r="Q163" s="19"/>
    </row>
    <row r="164" spans="1:17">
      <c r="A164" s="21"/>
      <c r="B164" s="22"/>
      <c r="E164" s="19"/>
      <c r="Q164" s="19"/>
    </row>
    <row r="165" spans="1:17">
      <c r="A165" s="21"/>
      <c r="B165" s="22"/>
      <c r="E165" s="19"/>
      <c r="Q165" s="19"/>
    </row>
    <row r="166" spans="1:17">
      <c r="A166" s="21"/>
      <c r="B166" s="22"/>
      <c r="E166" s="19"/>
      <c r="Q166" s="19"/>
    </row>
    <row r="167" spans="1:17">
      <c r="A167" s="21"/>
      <c r="B167" s="22"/>
      <c r="E167" s="19"/>
      <c r="Q167" s="19"/>
    </row>
    <row r="168" spans="1:17">
      <c r="A168" s="21"/>
      <c r="B168" s="22"/>
      <c r="E168" s="19"/>
      <c r="Q168" s="19"/>
    </row>
    <row r="169" spans="1:17">
      <c r="A169" s="21"/>
      <c r="B169" s="22"/>
      <c r="E169" s="19"/>
      <c r="Q169" s="19"/>
    </row>
    <row r="170" spans="1:17">
      <c r="A170" s="21"/>
      <c r="B170" s="22"/>
      <c r="E170" s="19"/>
      <c r="Q170" s="19"/>
    </row>
    <row r="171" spans="1:17">
      <c r="A171" s="21"/>
      <c r="B171" s="22"/>
      <c r="E171" s="19"/>
      <c r="Q171" s="19"/>
    </row>
    <row r="172" spans="1:17">
      <c r="A172" s="21"/>
      <c r="B172" s="22"/>
      <c r="E172" s="19"/>
      <c r="Q172" s="19"/>
    </row>
    <row r="173" spans="1:17">
      <c r="A173" s="21"/>
      <c r="B173" s="22"/>
      <c r="E173" s="19"/>
      <c r="Q173" s="19"/>
    </row>
    <row r="174" spans="1:17">
      <c r="A174" s="21"/>
      <c r="B174" s="22"/>
      <c r="E174" s="19"/>
      <c r="Q174" s="19"/>
    </row>
    <row r="175" spans="1:17">
      <c r="A175" s="21"/>
      <c r="B175" s="22"/>
      <c r="E175" s="19"/>
      <c r="Q175" s="19"/>
    </row>
    <row r="176" spans="1:17">
      <c r="A176" s="21"/>
      <c r="B176" s="22"/>
      <c r="E176" s="19"/>
      <c r="Q176" s="19"/>
    </row>
    <row r="177" spans="1:17">
      <c r="A177" s="21"/>
      <c r="B177" s="22"/>
      <c r="E177" s="19"/>
      <c r="Q177" s="19"/>
    </row>
    <row r="178" spans="1:17">
      <c r="A178" s="21"/>
      <c r="B178" s="22"/>
      <c r="E178" s="19"/>
      <c r="Q178" s="19"/>
    </row>
    <row r="179" spans="1:17">
      <c r="A179" s="21"/>
      <c r="B179" s="22"/>
      <c r="E179" s="19"/>
      <c r="Q179" s="19"/>
    </row>
    <row r="180" spans="1:17">
      <c r="A180" s="21"/>
      <c r="B180" s="22"/>
      <c r="E180" s="19"/>
      <c r="Q180" s="19"/>
    </row>
    <row r="181" spans="1:17">
      <c r="A181" s="21"/>
      <c r="B181" s="22"/>
      <c r="E181" s="19"/>
      <c r="Q181" s="19"/>
    </row>
    <row r="182" spans="1:17">
      <c r="A182" s="21"/>
      <c r="B182" s="22"/>
      <c r="E182" s="19"/>
      <c r="Q182" s="19"/>
    </row>
    <row r="183" spans="1:17">
      <c r="A183" s="21"/>
      <c r="B183" s="22"/>
      <c r="E183" s="19"/>
      <c r="Q183" s="19"/>
    </row>
    <row r="184" spans="1:17">
      <c r="A184" s="21"/>
      <c r="B184" s="22"/>
      <c r="E184" s="19"/>
      <c r="Q184" s="19"/>
    </row>
    <row r="185" spans="1:17">
      <c r="A185" s="21"/>
      <c r="B185" s="22"/>
      <c r="E185" s="19"/>
      <c r="Q185" s="19"/>
    </row>
    <row r="186" spans="1:17">
      <c r="A186" s="21"/>
      <c r="B186" s="22"/>
      <c r="E186" s="19"/>
      <c r="Q186" s="19"/>
    </row>
    <row r="187" spans="1:17">
      <c r="A187" s="21"/>
      <c r="B187" s="22"/>
      <c r="E187" s="19"/>
      <c r="Q187" s="19"/>
    </row>
    <row r="188" spans="1:17">
      <c r="A188" s="21"/>
      <c r="B188" s="22"/>
      <c r="E188" s="19"/>
      <c r="Q188" s="19"/>
    </row>
    <row r="189" spans="1:17">
      <c r="A189" s="21"/>
      <c r="B189" s="22"/>
      <c r="E189" s="19"/>
      <c r="Q189" s="19"/>
    </row>
    <row r="190" spans="1:17">
      <c r="A190" s="21"/>
      <c r="B190" s="22"/>
      <c r="E190" s="19"/>
      <c r="Q190" s="19"/>
    </row>
    <row r="191" spans="1:17">
      <c r="A191" s="21"/>
      <c r="B191" s="22"/>
      <c r="E191" s="19"/>
      <c r="Q191" s="19"/>
    </row>
    <row r="192" spans="1:17">
      <c r="A192" s="21"/>
      <c r="B192" s="22"/>
      <c r="E192" s="19"/>
      <c r="Q192" s="19"/>
    </row>
    <row r="193" spans="1:17">
      <c r="A193" s="21"/>
      <c r="B193" s="22"/>
      <c r="E193" s="19"/>
      <c r="Q193" s="19"/>
    </row>
    <row r="194" spans="1:17">
      <c r="A194" s="21"/>
      <c r="B194" s="22"/>
      <c r="E194" s="19"/>
      <c r="Q194" s="19"/>
    </row>
    <row r="195" spans="1:17">
      <c r="A195" s="21"/>
      <c r="B195" s="22"/>
      <c r="E195" s="19"/>
      <c r="Q195" s="19"/>
    </row>
    <row r="196" spans="1:17">
      <c r="A196" s="21"/>
      <c r="B196" s="22"/>
      <c r="E196" s="19"/>
      <c r="Q196" s="19"/>
    </row>
    <row r="197" spans="1:17">
      <c r="A197" s="21"/>
      <c r="B197" s="22"/>
      <c r="E197" s="19"/>
      <c r="Q197" s="19"/>
    </row>
    <row r="198" spans="1:17">
      <c r="A198" s="21"/>
      <c r="B198" s="22"/>
      <c r="E198" s="19"/>
      <c r="Q198" s="19"/>
    </row>
    <row r="199" spans="1:17">
      <c r="A199" s="21"/>
      <c r="B199" s="22"/>
      <c r="E199" s="19"/>
      <c r="Q199" s="19"/>
    </row>
    <row r="200" spans="1:17">
      <c r="A200" s="21"/>
      <c r="B200" s="22"/>
      <c r="E200" s="19"/>
      <c r="Q200" s="19"/>
    </row>
    <row r="201" spans="1:17">
      <c r="A201" s="21"/>
      <c r="B201" s="22"/>
      <c r="E201" s="19"/>
      <c r="Q201" s="19"/>
    </row>
    <row r="202" spans="1:17">
      <c r="A202" s="21"/>
      <c r="B202" s="22"/>
      <c r="E202" s="19"/>
      <c r="Q202" s="19"/>
    </row>
    <row r="203" spans="1:17">
      <c r="A203" s="21"/>
      <c r="B203" s="22"/>
      <c r="E203" s="19"/>
      <c r="Q203" s="19"/>
    </row>
    <row r="204" spans="1:17">
      <c r="A204" s="21"/>
      <c r="B204" s="22"/>
      <c r="E204" s="19"/>
      <c r="Q204" s="19"/>
    </row>
    <row r="205" spans="1:17">
      <c r="A205" s="21"/>
      <c r="B205" s="22"/>
      <c r="E205" s="19"/>
      <c r="Q205" s="19"/>
    </row>
    <row r="206" spans="1:17">
      <c r="B206" s="23"/>
      <c r="C206" s="23"/>
      <c r="E206" s="19"/>
      <c r="Q206" s="19"/>
    </row>
    <row r="207" spans="1:17">
      <c r="E207" s="19"/>
      <c r="Q207" s="19"/>
    </row>
    <row r="208" spans="1:17">
      <c r="E208" s="19"/>
      <c r="Q208" s="19"/>
    </row>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pans="5:17">
      <c r="E225" s="19"/>
      <c r="Q225" s="19"/>
    </row>
    <row r="226" spans="5:17">
      <c r="E226" s="19"/>
      <c r="Q226" s="19"/>
    </row>
    <row r="227" spans="5:17">
      <c r="E227" s="19"/>
      <c r="Q227" s="19"/>
    </row>
    <row r="228" spans="5:17">
      <c r="E228" s="19"/>
      <c r="Q228" s="19"/>
    </row>
    <row r="229" spans="5:17">
      <c r="E229" s="19"/>
      <c r="Q229" s="19"/>
    </row>
    <row r="230" spans="5:17">
      <c r="E230" s="19"/>
      <c r="Q230" s="19"/>
    </row>
    <row r="231" spans="5:17">
      <c r="E231" s="19"/>
      <c r="Q231" s="19"/>
    </row>
    <row r="232" spans="5:17">
      <c r="E232" s="19"/>
      <c r="Q232" s="19"/>
    </row>
    <row r="233" spans="5:17">
      <c r="E233" s="19"/>
      <c r="Q233" s="19"/>
    </row>
    <row r="234" spans="5:17">
      <c r="E234" s="19"/>
      <c r="Q234" s="19"/>
    </row>
    <row r="235" spans="5:17">
      <c r="E235" s="19"/>
      <c r="Q235" s="19"/>
    </row>
    <row r="236" spans="5:17">
      <c r="E236" s="19"/>
      <c r="Q236" s="19"/>
    </row>
    <row r="237" spans="5:17">
      <c r="E237" s="19"/>
      <c r="Q237" s="19"/>
    </row>
    <row r="238" spans="5:17">
      <c r="E238" s="19"/>
      <c r="Q238" s="19"/>
    </row>
    <row r="239" spans="5:17">
      <c r="E239" s="19"/>
      <c r="Q239" s="19"/>
    </row>
    <row r="240" spans="5:17">
      <c r="E240" s="42"/>
      <c r="Q240" s="19"/>
    </row>
    <row r="241" spans="5:17">
      <c r="E241" s="42"/>
      <c r="Q241" s="19"/>
    </row>
    <row r="242" spans="5:17">
      <c r="E242" s="42"/>
      <c r="Q242" s="19"/>
    </row>
    <row r="243" spans="5:17">
      <c r="E243" s="42"/>
      <c r="Q243" s="19"/>
    </row>
    <row r="244" spans="5:17">
      <c r="E244" s="42"/>
      <c r="Q244" s="19"/>
    </row>
    <row r="245" spans="5:17">
      <c r="E245" s="42"/>
      <c r="Q245" s="19"/>
    </row>
    <row r="246" spans="5:17">
      <c r="E246" s="42"/>
      <c r="Q246" s="19"/>
    </row>
    <row r="247" spans="5:17">
      <c r="E247" s="42"/>
      <c r="Q247" s="19"/>
    </row>
    <row r="248" spans="5:17">
      <c r="E248" s="42"/>
      <c r="Q248" s="19"/>
    </row>
    <row r="249" spans="5:17">
      <c r="E249" s="42"/>
      <c r="Q249" s="19"/>
    </row>
    <row r="250" spans="5:17">
      <c r="E250" s="42"/>
      <c r="Q250" s="19"/>
    </row>
    <row r="251" spans="5:17">
      <c r="E251" s="42"/>
      <c r="Q251" s="19"/>
    </row>
  </sheetData>
  <mergeCells count="55">
    <mergeCell ref="B71:B75"/>
    <mergeCell ref="B76:B80"/>
    <mergeCell ref="A60:A79"/>
    <mergeCell ref="B60:E60"/>
    <mergeCell ref="A90:A91"/>
    <mergeCell ref="B90:B91"/>
    <mergeCell ref="A87:A88"/>
    <mergeCell ref="B87:B88"/>
    <mergeCell ref="A99:A100"/>
    <mergeCell ref="B99:B100"/>
    <mergeCell ref="A93:A97"/>
    <mergeCell ref="B93:B97"/>
    <mergeCell ref="I6:J6"/>
    <mergeCell ref="K6:L6"/>
    <mergeCell ref="E6:G6"/>
    <mergeCell ref="A1:A3"/>
    <mergeCell ref="A108:E108"/>
    <mergeCell ref="A33:A36"/>
    <mergeCell ref="B33:B36"/>
    <mergeCell ref="A30:A31"/>
    <mergeCell ref="B30:B31"/>
    <mergeCell ref="A44:A45"/>
    <mergeCell ref="B44:B45"/>
    <mergeCell ref="A39:A40"/>
    <mergeCell ref="B39:B40"/>
    <mergeCell ref="A49:A52"/>
    <mergeCell ref="B49:B52"/>
    <mergeCell ref="A82:A85"/>
    <mergeCell ref="B1:H3"/>
    <mergeCell ref="I1:J1"/>
    <mergeCell ref="K1:L1"/>
    <mergeCell ref="I2:J2"/>
    <mergeCell ref="K2:L2"/>
    <mergeCell ref="I3:L3"/>
    <mergeCell ref="G9:L9"/>
    <mergeCell ref="A9:C9"/>
    <mergeCell ref="A109:E121"/>
    <mergeCell ref="B82:B85"/>
    <mergeCell ref="B61:B65"/>
    <mergeCell ref="B66:B70"/>
    <mergeCell ref="A13:A18"/>
    <mergeCell ref="B13:B18"/>
    <mergeCell ref="B21:B27"/>
    <mergeCell ref="A21:A27"/>
    <mergeCell ref="A57:A58"/>
    <mergeCell ref="B57:B58"/>
    <mergeCell ref="A54:A55"/>
    <mergeCell ref="B54:B55"/>
    <mergeCell ref="B102:B105"/>
    <mergeCell ref="A102:A105"/>
    <mergeCell ref="A123:E123"/>
    <mergeCell ref="A124:E124"/>
    <mergeCell ref="A126:E126"/>
    <mergeCell ref="A127:E127"/>
    <mergeCell ref="A129:E132"/>
  </mergeCells>
  <conditionalFormatting sqref="K6">
    <cfRule type="containsBlanks" dxfId="5" priority="49">
      <formula>LEN(TRIM(K6))=0</formula>
    </cfRule>
  </conditionalFormatting>
  <conditionalFormatting sqref="A124">
    <cfRule type="containsBlanks" dxfId="4" priority="48">
      <formula>LEN(TRIM(A124))=0</formula>
    </cfRule>
  </conditionalFormatting>
  <conditionalFormatting sqref="A109">
    <cfRule type="containsBlanks" dxfId="3" priority="5">
      <formula>LEN(TRIM(A109))=0</formula>
    </cfRule>
  </conditionalFormatting>
  <conditionalFormatting sqref="B6">
    <cfRule type="cellIs" dxfId="2" priority="4" operator="equal">
      <formula>0</formula>
    </cfRule>
  </conditionalFormatting>
  <conditionalFormatting sqref="G9:L9">
    <cfRule type="containsText" dxfId="1" priority="2" operator="containsText" text="0">
      <formula>NOT(ISERROR(SEARCH("0",G9)))</formula>
    </cfRule>
  </conditionalFormatting>
  <dataValidations count="1">
    <dataValidation type="date" allowBlank="1" showInputMessage="1" showErrorMessage="1" sqref="K6:L6" xr:uid="{00000000-0002-0000-0200-000000000000}">
      <formula1>44562</formula1>
      <formula2>44926</formula2>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F520B33F-BC6B-44C4-B7AF-F9E1C6C763CE}">
            <xm:f>DATOS!$C$5="RENDICIÓN PÚBLICA DE CUENTAS"</xm:f>
            <x14:dxf>
              <font>
                <color theme="0" tint="-0.499984740745262"/>
              </font>
              <fill>
                <patternFill>
                  <bgColor theme="0" tint="-0.499984740745262"/>
                </patternFill>
              </fill>
              <border>
                <left/>
                <right/>
                <top/>
                <bottom/>
                <vertical/>
                <horizontal/>
              </border>
            </x14:dxf>
          </x14:cfRule>
          <xm:sqref>D6:G6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DATOS</vt:lpstr>
      <vt:lpstr>TABULACIÓN</vt:lpstr>
      <vt:lpstr>Amazonas</vt:lpstr>
      <vt:lpstr>Antioquia</vt:lpstr>
      <vt:lpstr>Arauca</vt:lpstr>
      <vt:lpstr>DATOS!Área_de_impresión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Alfonso Segundo Negrete Cardenas</cp:lastModifiedBy>
  <cp:lastPrinted>2018-11-20T15:22:54Z</cp:lastPrinted>
  <dcterms:created xsi:type="dcterms:W3CDTF">2009-03-27T14:45:10Z</dcterms:created>
  <dcterms:modified xsi:type="dcterms:W3CDTF">2022-08-23T21:25:52Z</dcterms:modified>
</cp:coreProperties>
</file>